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 -  2022\2022\SEPTEMBER\"/>
    </mc:Choice>
  </mc:AlternateContent>
  <xr:revisionPtr revIDLastSave="0" documentId="13_ncr:1_{6E4C687E-DE4F-4B23-B0E3-89F4F360D34A}" xr6:coauthVersionLast="36" xr6:coauthVersionMax="36" xr10:uidLastSave="{00000000-0000-0000-0000-000000000000}"/>
  <bookViews>
    <workbookView showHorizontalScroll="0" showVerticalScroll="0" showSheetTabs="0" xWindow="0" yWindow="0" windowWidth="20490" windowHeight="652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<sst xmlns="http://schemas.openxmlformats.org/spreadsheetml/2006/main" count="90" uniqueCount="62">
  <si>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</si>
  <si>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</si>
  <si>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</si>
  <si>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</si>
  <si>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</si>
  <si>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</si>
  <si>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</si>
  <si>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</si>
  <si>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</si>
  <si>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</si>
  <si>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</si>
  <si>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</si>
  <si>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</si>
  <si>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</si>
  <si>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</si>
  <si>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</si>
  <si>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</si>
  <si>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</si>
  <si>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</si>
  <si>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</si>
  <si>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</si>
  <si>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</si>
  <si>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</si>
  <si>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</si>
  <si>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</si>
  <si>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</si>
  <si>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</si>
  <si>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</si>
  <si>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</si>
  <si>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</si>
  <si>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</si>
  <si>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</si>
  <si>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</si>
  <si>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</si>
  <si>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</si>
  <si>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</si>
  <si>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</si>
  <si>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</si>
  <si>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</si>
  <si>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</si>
  <si>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</si>
  <si>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</si>
  <si>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</si>
  <si>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</si>
  <si>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</si>
  <si>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</si>
  <si>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t>Oman</t>
  </si>
  <si>
    <r>
      <t xml:space="preserve">Aug </t>
    </r>
    <r>
      <rPr>
        <vertAlign val="superscript"/>
        <sz val="11"/>
        <rFont val="Times New Roman"/>
        <family val="1"/>
      </rPr>
      <t>2</t>
    </r>
  </si>
  <si>
    <r>
      <t xml:space="preserve">Aug </t>
    </r>
    <r>
      <rPr>
        <vertAlign val="superscript"/>
        <sz val="11"/>
        <rFont val="Times New Roman"/>
        <family val="1"/>
      </rPr>
      <t>3</t>
    </r>
  </si>
  <si>
    <t>U.A.E.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</si>
  <si>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</si>
  <si>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t>Monthly External Merchandise Trade Statistics - September 2022</t>
  </si>
  <si>
    <r>
      <t xml:space="preserve">Sep </t>
    </r>
    <r>
      <rPr>
        <vertAlign val="superscript"/>
        <sz val="11"/>
        <rFont val="Times New Roman"/>
        <family val="1"/>
      </rPr>
      <t>1</t>
    </r>
  </si>
  <si>
    <r>
      <t xml:space="preserve">Sep </t>
    </r>
    <r>
      <rPr>
        <vertAlign val="superscript"/>
        <sz val="11"/>
        <rFont val="Times New Roman"/>
        <family val="1"/>
      </rPr>
      <t>2</t>
    </r>
  </si>
  <si>
    <r>
      <t xml:space="preserve">Sep </t>
    </r>
    <r>
      <rPr>
        <vertAlign val="superscript"/>
        <sz val="11"/>
        <rFont val="Times New Roman"/>
        <family val="1"/>
      </rPr>
      <t>3</t>
    </r>
  </si>
  <si>
    <t>4. Main trading partners in September 2022</t>
  </si>
  <si>
    <t>Balance of Visible Trade showed a deficit of Rs 18,166 million in September 2022, higher by 7.9 % compared to the previous month and by 57.3 % compared to the corresponding month of 2021.</t>
  </si>
  <si>
    <t>In September 2022, total exports increased by 6.2% compared to August 2022 and by 17.1 % compared to September 2021.</t>
  </si>
  <si>
    <t>Viet Nam</t>
  </si>
  <si>
    <t>In September 2022,  South Africa (15.8%), United States (7.9%), France (7.6%), Madagascar (7.5%), United Kingdom (6.9%) and Viet Nam (6.1%) were our major exports destinations while our imports were mainly from China (15.7%), Oman (13.8%), India (9.1%), South Africa (8.0 %), France (6.2%) and U.A.E. (4.5%).</t>
  </si>
  <si>
    <t>In September 2022, total imports increased by 7.4 % compared to August 2022 and by 41.1 % compared to September 2021.</t>
  </si>
  <si>
    <t>15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</si>
</sst>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_(* #,##0_);_(* \(#,##0\);_(* &quot;-&quot;??_);_(@_)"/>
    <numFmt numFmtId="169" formatCode="#,##0\ 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2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right" inden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zoomScaleSheetLayoutView="50" workbookViewId="0">
      <selection activeCell="H72" sqref="H72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3" t="s">
        <v>51</v>
      </c>
      <c r="B1" s="53"/>
      <c r="C1" s="53"/>
      <c r="D1" s="53"/>
      <c r="E1" s="53"/>
      <c r="F1" s="53"/>
      <c r="G1" s="53"/>
      <c r="H1" s="53"/>
      <c r="I1" s="53"/>
    </row>
    <row r="2" spans="1:9" ht="9.9499999999999993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s="5" customFormat="1" ht="27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4.5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42" customHeight="1" x14ac:dyDescent="0.25">
      <c r="A5" s="56" t="s">
        <v>56</v>
      </c>
      <c r="B5" s="56"/>
      <c r="C5" s="56"/>
      <c r="D5" s="56"/>
      <c r="E5" s="56"/>
      <c r="F5" s="56"/>
      <c r="G5" s="56"/>
      <c r="H5" s="56"/>
      <c r="I5" s="56"/>
    </row>
    <row r="6" spans="1:9" ht="18" customHeight="1" x14ac:dyDescent="0.25">
      <c r="A6" s="41" t="s">
        <v>23</v>
      </c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54" t="s">
        <v>29</v>
      </c>
      <c r="B7" s="54"/>
      <c r="C7" s="54"/>
      <c r="D7" s="54"/>
      <c r="E7" s="54"/>
      <c r="F7" s="54"/>
      <c r="G7" s="54"/>
      <c r="H7" s="54"/>
    </row>
    <row r="8" spans="1:9" ht="15" customHeight="1" x14ac:dyDescent="0.25">
      <c r="A8" s="61" t="s">
        <v>22</v>
      </c>
      <c r="B8" s="58"/>
      <c r="C8" s="58"/>
      <c r="D8" s="58"/>
      <c r="E8" s="62"/>
      <c r="F8" s="30">
        <v>2021</v>
      </c>
      <c r="G8" s="36">
        <v>2022</v>
      </c>
      <c r="H8" s="37"/>
    </row>
    <row r="9" spans="1:9" ht="18" customHeight="1" x14ac:dyDescent="0.25">
      <c r="A9" s="38"/>
      <c r="B9" s="39"/>
      <c r="C9" s="39"/>
      <c r="D9" s="39"/>
      <c r="E9" s="40"/>
      <c r="F9" s="28" t="s">
        <v>52</v>
      </c>
      <c r="G9" s="25" t="s">
        <v>47</v>
      </c>
      <c r="H9" s="25" t="s">
        <v>53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7844</v>
      </c>
      <c r="G10" s="8">
        <f>G11+G12+G13</f>
        <v>8649</v>
      </c>
      <c r="H10" s="8">
        <f>H11+H12+H13</f>
        <v>9189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4788</v>
      </c>
      <c r="G11" s="4">
        <v>5307</v>
      </c>
      <c r="H11" s="4">
        <v>5784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1830</v>
      </c>
      <c r="G12" s="4">
        <v>1770</v>
      </c>
      <c r="H12" s="4">
        <v>2095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1226</v>
      </c>
      <c r="G13" s="4">
        <v>1572</v>
      </c>
      <c r="H13" s="4">
        <v>1310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19393</v>
      </c>
      <c r="G14" s="8">
        <f t="shared" ref="G14:H14" si="0">H34</f>
        <v>25478</v>
      </c>
      <c r="H14" s="8">
        <f t="shared" si="0"/>
        <v>27355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27237</v>
      </c>
      <c r="G15" s="8">
        <f>G10+G14</f>
        <v>34127</v>
      </c>
      <c r="H15" s="8">
        <f>H10+H14</f>
        <v>36544</v>
      </c>
    </row>
    <row r="16" spans="1:9" ht="18" customHeight="1" x14ac:dyDescent="0.25">
      <c r="A16" s="12" t="s">
        <v>41</v>
      </c>
      <c r="B16" s="13"/>
      <c r="C16" s="13"/>
      <c r="D16" s="13"/>
      <c r="E16" s="13"/>
      <c r="F16" s="8">
        <f>F10-F14</f>
        <v>-11549</v>
      </c>
      <c r="G16" s="8">
        <f>G10-G14</f>
        <v>-16829</v>
      </c>
      <c r="H16" s="8">
        <f>H10-H14</f>
        <v>-18166</v>
      </c>
      <c r="I16" s="14"/>
    </row>
    <row r="17" spans="1:9" ht="20.25" customHeight="1" x14ac:dyDescent="0.25">
      <c r="A17" s="31" t="s">
        <v>42</v>
      </c>
      <c r="B17" s="31"/>
      <c r="C17" s="29" t="s">
        <v>43</v>
      </c>
      <c r="D17" s="29"/>
      <c r="E17" s="31"/>
      <c r="F17" s="31"/>
      <c r="G17" s="31"/>
      <c r="H17" s="31"/>
    </row>
    <row r="18" spans="1:9" ht="13.5" customHeight="1" x14ac:dyDescent="0.25">
      <c r="A18" s="35"/>
      <c r="B18" s="35"/>
      <c r="C18" s="35"/>
      <c r="D18" s="35"/>
      <c r="E18" s="35"/>
      <c r="F18" s="35"/>
      <c r="G18" s="35"/>
      <c r="H18" s="35"/>
      <c r="I18" s="14"/>
    </row>
    <row r="19" spans="1:9" ht="18" customHeight="1" x14ac:dyDescent="0.25">
      <c r="A19" s="41" t="s">
        <v>25</v>
      </c>
      <c r="B19" s="41"/>
      <c r="C19" s="41"/>
      <c r="D19" s="41"/>
      <c r="E19" s="41"/>
      <c r="F19" s="41"/>
      <c r="G19" s="41"/>
      <c r="H19" s="41"/>
      <c r="I19" s="41"/>
    </row>
    <row r="20" spans="1:9" ht="9.9499999999999993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21" customHeight="1" x14ac:dyDescent="0.25">
      <c r="A21" s="54" t="s">
        <v>30</v>
      </c>
      <c r="B21" s="54"/>
      <c r="C21" s="54"/>
      <c r="D21" s="54"/>
      <c r="E21" s="54"/>
      <c r="F21" s="54"/>
      <c r="G21" s="54"/>
      <c r="H21" s="54"/>
      <c r="I21" s="54"/>
    </row>
    <row r="22" spans="1:9" ht="15" customHeight="1" x14ac:dyDescent="0.25">
      <c r="A22" s="42" t="s">
        <v>4</v>
      </c>
      <c r="B22" s="43"/>
      <c r="C22" s="43"/>
      <c r="D22" s="43"/>
      <c r="E22" s="43"/>
      <c r="F22" s="44"/>
      <c r="G22" s="30">
        <v>2021</v>
      </c>
      <c r="H22" s="36">
        <v>2022</v>
      </c>
      <c r="I22" s="37"/>
    </row>
    <row r="23" spans="1:9" ht="18" customHeight="1" x14ac:dyDescent="0.25">
      <c r="A23" s="45"/>
      <c r="B23" s="46"/>
      <c r="C23" s="46"/>
      <c r="D23" s="46"/>
      <c r="E23" s="46"/>
      <c r="F23" s="47"/>
      <c r="G23" s="28" t="s">
        <v>52</v>
      </c>
      <c r="H23" s="25" t="s">
        <v>47</v>
      </c>
      <c r="I23" s="25" t="s">
        <v>53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4636</v>
      </c>
      <c r="H24" s="4">
        <v>5597</v>
      </c>
      <c r="I24" s="4">
        <v>4703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444</v>
      </c>
      <c r="H25" s="4">
        <v>675</v>
      </c>
      <c r="I25" s="4">
        <v>441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456</v>
      </c>
      <c r="H26" s="4">
        <v>556</v>
      </c>
      <c r="I26" s="4">
        <v>693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2441</v>
      </c>
      <c r="H27" s="4">
        <v>4766</v>
      </c>
      <c r="I27" s="4">
        <v>5670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129</v>
      </c>
      <c r="H28" s="4">
        <v>163</v>
      </c>
      <c r="I28" s="4">
        <v>513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2026</v>
      </c>
      <c r="H29" s="4">
        <v>2382</v>
      </c>
      <c r="I29" s="4">
        <v>2531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3821</v>
      </c>
      <c r="H30" s="4">
        <v>4376</v>
      </c>
      <c r="I30" s="4">
        <v>4834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3503</v>
      </c>
      <c r="H31" s="4">
        <v>4513</v>
      </c>
      <c r="I31" s="4">
        <v>5489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1867</v>
      </c>
      <c r="H32" s="4">
        <v>2409</v>
      </c>
      <c r="I32" s="4">
        <v>2331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70</v>
      </c>
      <c r="H33" s="4">
        <v>41</v>
      </c>
      <c r="I33" s="4">
        <v>150</v>
      </c>
    </row>
    <row r="34" spans="1:9" ht="20.100000000000001" customHeight="1" x14ac:dyDescent="0.25">
      <c r="A34" s="36" t="s">
        <v>15</v>
      </c>
      <c r="B34" s="51"/>
      <c r="C34" s="51"/>
      <c r="D34" s="51"/>
      <c r="E34" s="51"/>
      <c r="F34" s="37"/>
      <c r="G34" s="16">
        <f>SUM(G24:G33)</f>
        <v>19393</v>
      </c>
      <c r="H34" s="16">
        <f>SUM(H24:H33)</f>
        <v>25478</v>
      </c>
      <c r="I34" s="16">
        <f>SUM(I24:I33)</f>
        <v>27355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7" t="s">
        <v>42</v>
      </c>
      <c r="B36" s="57"/>
      <c r="C36" s="20" t="s">
        <v>43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s="20" customFormat="1" ht="31.5" customHeight="1" x14ac:dyDescent="0.25">
      <c r="A38" s="52" t="s">
        <v>60</v>
      </c>
      <c r="B38" s="52"/>
      <c r="C38" s="52"/>
      <c r="D38" s="52"/>
      <c r="E38" s="52"/>
      <c r="F38" s="52"/>
      <c r="G38" s="52"/>
      <c r="H38" s="52"/>
      <c r="I38" s="52"/>
    </row>
    <row r="39" spans="1:9" ht="9.9499999999999993" customHeight="1" x14ac:dyDescent="0.25"/>
    <row r="43" spans="1:9" ht="15.75" customHeight="1" x14ac:dyDescent="0.25">
      <c r="A43" s="41" t="s">
        <v>26</v>
      </c>
      <c r="B43" s="41"/>
      <c r="C43" s="41"/>
      <c r="D43" s="41"/>
      <c r="E43" s="41"/>
      <c r="F43" s="41"/>
      <c r="G43" s="41"/>
      <c r="H43" s="41"/>
      <c r="I43" s="41"/>
    </row>
    <row r="44" spans="1:9" ht="9.9499999999999993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5" customHeight="1" x14ac:dyDescent="0.25">
      <c r="A45" s="54" t="s">
        <v>31</v>
      </c>
      <c r="B45" s="54"/>
      <c r="C45" s="54"/>
      <c r="D45" s="54"/>
      <c r="E45" s="54"/>
      <c r="F45" s="54"/>
      <c r="G45" s="54"/>
      <c r="H45" s="54"/>
      <c r="I45" s="54"/>
    </row>
    <row r="46" spans="1:9" ht="15" customHeight="1" x14ac:dyDescent="0.25">
      <c r="A46" s="42" t="s">
        <v>4</v>
      </c>
      <c r="B46" s="43"/>
      <c r="C46" s="43"/>
      <c r="D46" s="43"/>
      <c r="E46" s="43"/>
      <c r="F46" s="44"/>
      <c r="G46" s="30">
        <v>2021</v>
      </c>
      <c r="H46" s="36">
        <v>2022</v>
      </c>
      <c r="I46" s="37"/>
    </row>
    <row r="47" spans="1:9" ht="18" customHeight="1" x14ac:dyDescent="0.25">
      <c r="A47" s="45"/>
      <c r="B47" s="46"/>
      <c r="C47" s="46"/>
      <c r="D47" s="46"/>
      <c r="E47" s="46"/>
      <c r="F47" s="47"/>
      <c r="G47" s="28" t="s">
        <v>52</v>
      </c>
      <c r="H47" s="25" t="s">
        <v>47</v>
      </c>
      <c r="I47" s="25" t="s">
        <v>53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2160</v>
      </c>
      <c r="H48" s="4">
        <v>2295</v>
      </c>
      <c r="I48" s="4">
        <v>2808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52</v>
      </c>
      <c r="H49" s="4">
        <v>50</v>
      </c>
      <c r="I49" s="4">
        <v>72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189</v>
      </c>
      <c r="H50" s="4">
        <v>276</v>
      </c>
      <c r="I50" s="4">
        <v>300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4">
        <v>1</v>
      </c>
      <c r="H51" s="71">
        <v>0</v>
      </c>
      <c r="I51" s="71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52</v>
      </c>
      <c r="H52" s="4">
        <v>28</v>
      </c>
      <c r="I52" s="4">
        <v>71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375</v>
      </c>
      <c r="H53" s="4">
        <v>379</v>
      </c>
      <c r="I53" s="4">
        <v>420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1079</v>
      </c>
      <c r="H54" s="4">
        <v>1247</v>
      </c>
      <c r="I54" s="4">
        <v>1261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253</v>
      </c>
      <c r="H55" s="4">
        <v>231</v>
      </c>
      <c r="I55" s="4">
        <v>228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2457</v>
      </c>
      <c r="H56" s="4">
        <v>2527</v>
      </c>
      <c r="I56" s="4">
        <v>2671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71">
        <v>0</v>
      </c>
      <c r="H57" s="4">
        <v>44</v>
      </c>
      <c r="I57" s="4">
        <v>48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6618</v>
      </c>
      <c r="H58" s="8">
        <f>SUM(H48:H57)</f>
        <v>7077</v>
      </c>
      <c r="I58" s="8">
        <f>SUM(I48:I57)</f>
        <v>7879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1226</v>
      </c>
      <c r="H59" s="4">
        <f t="shared" ref="H59:I59" si="1">G13</f>
        <v>1572</v>
      </c>
      <c r="I59" s="4">
        <f t="shared" si="1"/>
        <v>1310</v>
      </c>
    </row>
    <row r="60" spans="1:9" ht="18" customHeight="1" x14ac:dyDescent="0.25">
      <c r="A60" s="36" t="s">
        <v>15</v>
      </c>
      <c r="B60" s="51"/>
      <c r="C60" s="51"/>
      <c r="D60" s="51"/>
      <c r="E60" s="51"/>
      <c r="F60" s="37"/>
      <c r="G60" s="8">
        <f>G58+G59</f>
        <v>7844</v>
      </c>
      <c r="H60" s="8">
        <f>H58+H59</f>
        <v>8649</v>
      </c>
      <c r="I60" s="8">
        <f>I58+I59</f>
        <v>9189</v>
      </c>
    </row>
    <row r="61" spans="1:9" ht="20.25" customHeight="1" x14ac:dyDescent="0.25">
      <c r="A61" s="2" t="s">
        <v>50</v>
      </c>
      <c r="F61" s="58"/>
      <c r="G61" s="58"/>
      <c r="H61" s="58"/>
      <c r="I61" s="58"/>
    </row>
    <row r="62" spans="1:9" ht="9.9499999999999993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32.25" customHeight="1" x14ac:dyDescent="0.25">
      <c r="A63" s="59" t="s">
        <v>57</v>
      </c>
      <c r="B63" s="59"/>
      <c r="C63" s="59"/>
      <c r="D63" s="59"/>
      <c r="E63" s="59"/>
      <c r="F63" s="59"/>
      <c r="G63" s="59"/>
      <c r="H63" s="59"/>
      <c r="I63" s="59"/>
    </row>
    <row r="64" spans="1:9" ht="18" customHeight="1" x14ac:dyDescent="0.2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8" customHeight="1" x14ac:dyDescent="0.25">
      <c r="A65" s="55" t="s">
        <v>55</v>
      </c>
      <c r="B65" s="55"/>
      <c r="C65" s="55"/>
      <c r="D65" s="55"/>
      <c r="E65" s="55"/>
      <c r="F65" s="55"/>
      <c r="G65" s="55"/>
      <c r="H65" s="55"/>
      <c r="I65" s="55"/>
    </row>
    <row r="66" spans="1:9" ht="15" customHeight="1" x14ac:dyDescent="0.25">
      <c r="A66" s="48" t="s">
        <v>29</v>
      </c>
      <c r="B66" s="48"/>
      <c r="C66" s="48"/>
      <c r="D66" s="48"/>
      <c r="E66" s="48"/>
      <c r="F66" s="48"/>
      <c r="G66" s="48"/>
      <c r="H66" s="48"/>
      <c r="I66" s="48"/>
    </row>
    <row r="67" spans="1:9" ht="18.75" customHeight="1" x14ac:dyDescent="0.25">
      <c r="A67" s="69" t="s">
        <v>40</v>
      </c>
      <c r="B67" s="49"/>
      <c r="C67" s="49"/>
      <c r="D67" s="70"/>
      <c r="E67" s="49" t="s">
        <v>0</v>
      </c>
      <c r="F67" s="49"/>
      <c r="G67" s="49"/>
      <c r="H67" s="49"/>
      <c r="I67" s="50"/>
    </row>
    <row r="68" spans="1:9" ht="15" customHeight="1" x14ac:dyDescent="0.25">
      <c r="A68" s="63" t="s">
        <v>1</v>
      </c>
      <c r="B68" s="30">
        <v>2021</v>
      </c>
      <c r="C68" s="36">
        <v>2022</v>
      </c>
      <c r="D68" s="37"/>
      <c r="E68" s="65" t="s">
        <v>1</v>
      </c>
      <c r="F68" s="66"/>
      <c r="G68" s="30">
        <v>2021</v>
      </c>
      <c r="H68" s="36">
        <v>2022</v>
      </c>
      <c r="I68" s="37"/>
    </row>
    <row r="69" spans="1:9" ht="18" customHeight="1" x14ac:dyDescent="0.25">
      <c r="A69" s="64"/>
      <c r="B69" s="28" t="s">
        <v>53</v>
      </c>
      <c r="C69" s="25" t="s">
        <v>48</v>
      </c>
      <c r="D69" s="25" t="s">
        <v>54</v>
      </c>
      <c r="E69" s="67"/>
      <c r="F69" s="68"/>
      <c r="G69" s="28" t="s">
        <v>53</v>
      </c>
      <c r="H69" s="25" t="s">
        <v>48</v>
      </c>
      <c r="I69" s="25" t="s">
        <v>54</v>
      </c>
    </row>
    <row r="70" spans="1:9" ht="18" customHeight="1" x14ac:dyDescent="0.25">
      <c r="A70" s="26" t="s">
        <v>36</v>
      </c>
      <c r="B70" s="4">
        <v>973</v>
      </c>
      <c r="C70" s="4">
        <v>1094</v>
      </c>
      <c r="D70" s="22">
        <v>1245</v>
      </c>
      <c r="E70" s="32" t="s">
        <v>34</v>
      </c>
      <c r="F70" s="33"/>
      <c r="G70" s="4">
        <v>3527</v>
      </c>
      <c r="H70" s="4">
        <v>3943</v>
      </c>
      <c r="I70" s="4">
        <v>4307</v>
      </c>
    </row>
    <row r="71" spans="1:9" ht="18" customHeight="1" x14ac:dyDescent="0.25">
      <c r="A71" s="26" t="s">
        <v>45</v>
      </c>
      <c r="B71" s="4">
        <v>475</v>
      </c>
      <c r="C71" s="4">
        <v>596</v>
      </c>
      <c r="D71" s="22">
        <v>621</v>
      </c>
      <c r="E71" s="32" t="s">
        <v>46</v>
      </c>
      <c r="F71" s="33"/>
      <c r="G71" s="4">
        <v>10</v>
      </c>
      <c r="H71" s="4">
        <v>1997</v>
      </c>
      <c r="I71" s="4">
        <v>3786</v>
      </c>
    </row>
    <row r="72" spans="1:9" ht="18" customHeight="1" x14ac:dyDescent="0.25">
      <c r="A72" s="26" t="s">
        <v>35</v>
      </c>
      <c r="B72" s="4">
        <v>654</v>
      </c>
      <c r="C72" s="4">
        <v>534</v>
      </c>
      <c r="D72" s="22">
        <v>596</v>
      </c>
      <c r="E72" s="32" t="s">
        <v>33</v>
      </c>
      <c r="F72" s="33"/>
      <c r="G72" s="4">
        <v>2817</v>
      </c>
      <c r="H72" s="4">
        <v>2282</v>
      </c>
      <c r="I72" s="4">
        <v>2489</v>
      </c>
    </row>
    <row r="73" spans="1:9" ht="18" customHeight="1" x14ac:dyDescent="0.25">
      <c r="A73" s="26" t="s">
        <v>38</v>
      </c>
      <c r="B73" s="4">
        <v>578</v>
      </c>
      <c r="C73" s="4">
        <v>868</v>
      </c>
      <c r="D73" s="22">
        <v>591</v>
      </c>
      <c r="E73" s="32" t="s">
        <v>36</v>
      </c>
      <c r="F73" s="33"/>
      <c r="G73" s="4">
        <v>2109</v>
      </c>
      <c r="H73" s="4">
        <v>1302</v>
      </c>
      <c r="I73" s="4">
        <v>2198</v>
      </c>
    </row>
    <row r="74" spans="1:9" ht="18" customHeight="1" x14ac:dyDescent="0.25">
      <c r="A74" s="26" t="s">
        <v>37</v>
      </c>
      <c r="B74" s="4">
        <v>601</v>
      </c>
      <c r="C74" s="4">
        <v>550</v>
      </c>
      <c r="D74" s="22">
        <v>545</v>
      </c>
      <c r="E74" s="32" t="s">
        <v>35</v>
      </c>
      <c r="F74" s="33"/>
      <c r="G74" s="4">
        <v>1434</v>
      </c>
      <c r="H74" s="4">
        <v>1323</v>
      </c>
      <c r="I74" s="4">
        <v>1691</v>
      </c>
    </row>
    <row r="75" spans="1:9" ht="18" customHeight="1" x14ac:dyDescent="0.25">
      <c r="A75" s="26" t="s">
        <v>58</v>
      </c>
      <c r="B75" s="4">
        <v>307</v>
      </c>
      <c r="C75" s="4">
        <v>210</v>
      </c>
      <c r="D75" s="22">
        <v>484</v>
      </c>
      <c r="E75" s="32" t="s">
        <v>49</v>
      </c>
      <c r="F75" s="33"/>
      <c r="G75" s="4">
        <v>938</v>
      </c>
      <c r="H75" s="4">
        <v>2582</v>
      </c>
      <c r="I75" s="4">
        <v>1229</v>
      </c>
    </row>
    <row r="76" spans="1:9" ht="18" customHeight="1" x14ac:dyDescent="0.25">
      <c r="A76" s="27" t="s">
        <v>2</v>
      </c>
      <c r="B76" s="4">
        <f>B77-SUM(B70:B75)</f>
        <v>3030</v>
      </c>
      <c r="C76" s="4">
        <f>C77-SUM(C70:C75)</f>
        <v>3225</v>
      </c>
      <c r="D76" s="4">
        <f>D77-SUM(D70:D75)</f>
        <v>3797</v>
      </c>
      <c r="E76" s="32" t="s">
        <v>2</v>
      </c>
      <c r="F76" s="33"/>
      <c r="G76" s="4">
        <f>G77-SUM(G70:G75)</f>
        <v>8558</v>
      </c>
      <c r="H76" s="4">
        <f>H77-SUM(H70:H75)</f>
        <v>12049</v>
      </c>
      <c r="I76" s="4">
        <f>I77-SUM(I70:I75)</f>
        <v>11655</v>
      </c>
    </row>
    <row r="77" spans="1:9" ht="18" customHeight="1" x14ac:dyDescent="0.25">
      <c r="A77" s="23" t="s">
        <v>3</v>
      </c>
      <c r="B77" s="8">
        <f>G58</f>
        <v>6618</v>
      </c>
      <c r="C77" s="8">
        <f>H58</f>
        <v>7077</v>
      </c>
      <c r="D77" s="8">
        <f>I58</f>
        <v>7879</v>
      </c>
      <c r="E77" s="24" t="s">
        <v>24</v>
      </c>
      <c r="F77" s="21"/>
      <c r="G77" s="8">
        <f>G34</f>
        <v>19393</v>
      </c>
      <c r="H77" s="8">
        <f>H34</f>
        <v>25478</v>
      </c>
      <c r="I77" s="8">
        <f>I34</f>
        <v>27355</v>
      </c>
    </row>
    <row r="78" spans="1:9" ht="18.75" customHeight="1" x14ac:dyDescent="0.25">
      <c r="A78" s="31" t="s">
        <v>44</v>
      </c>
      <c r="B78" s="31"/>
      <c r="C78" s="31"/>
      <c r="D78" s="31"/>
      <c r="E78" s="31"/>
      <c r="F78" s="31"/>
      <c r="G78" s="31"/>
      <c r="H78" s="31"/>
      <c r="I78" s="31"/>
    </row>
    <row r="79" spans="1:9" ht="6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63.75" customHeight="1" x14ac:dyDescent="0.25">
      <c r="A80" s="56" t="s">
        <v>59</v>
      </c>
      <c r="B80" s="56"/>
      <c r="C80" s="56"/>
      <c r="D80" s="56"/>
      <c r="E80" s="56"/>
      <c r="F80" s="56"/>
      <c r="G80" s="56"/>
      <c r="H80" s="56"/>
      <c r="I80" s="56"/>
    </row>
    <row r="81" spans="1:9" ht="9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21" customHeight="1" x14ac:dyDescent="0.25">
      <c r="A82" s="3" t="s">
        <v>61</v>
      </c>
      <c r="C82" s="34"/>
      <c r="D82" s="34"/>
      <c r="E82" s="34"/>
      <c r="F82" s="34"/>
      <c r="G82" s="34"/>
      <c r="H82" s="34"/>
      <c r="I82" s="34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G8:H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17:H17"/>
    <mergeCell ref="E76:F76"/>
    <mergeCell ref="A79:I79"/>
    <mergeCell ref="E71:F71"/>
    <mergeCell ref="A62:I62"/>
    <mergeCell ref="A18:H18"/>
    <mergeCell ref="H22:I22"/>
    <mergeCell ref="H46:I46"/>
    <mergeCell ref="C68:D68"/>
    <mergeCell ref="H68:I68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DC5868-D779-45B3-BB49-7518E73F817F}"/>
</file>

<file path=customXml/itemProps2.xml><?xml version="1.0" encoding="utf-8"?>
<ds:datastoreItem xmlns:ds="http://schemas.openxmlformats.org/officeDocument/2006/customXml" ds:itemID="{608D3AD4-B8CB-4A03-9580-CD689BE02B66}"/>
</file>

<file path=customXml/itemProps3.xml><?xml version="1.0" encoding="utf-8"?>
<ds:datastoreItem xmlns:ds="http://schemas.openxmlformats.org/officeDocument/2006/customXml" ds:itemID="{4422C5B6-CC63-497F-AE74-D39B28064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2022-09-15T06:36:25Z</cp:lastPrinted>
  <dcterms:created xsi:type="dcterms:W3CDTF">2014-10-13T08:01:49Z</dcterms:created>
  <dcterms:modified xsi:type="dcterms:W3CDTF">2022-11-09T04:39:51Z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