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ing Back up\MONTHLY BULLETIN -  2022\2022\MAY\FINAL SENT TO IT ON 20.07.2022\"/>
    </mc:Choice>
  </mc:AlternateContent>
  <bookViews>
    <workbookView showHorizontalScroll="0" showVerticalScroll="0" showSheetTabs="0" xWindow="0" yWindow="0" windowWidth="20490" windowHeight="6150"/>
  </bookViews>
  <sheets>
    <sheet name="July 2021" sheetId="6" r:id="rId1"/>
  </sheets>
  <definedNames>
    <definedName name="OLE_LINK1" localSheetId="0">'July 2021'!$A$8</definedName>
    <definedName name="_xlnm.Print_Area" localSheetId="0">'July 2021'!$A$1:$I$82</definedName>
  </definedNames>
  <calcPr calcId="162913"/>
</workbook>
</file>

<file path=xl/calcChain.xml><?xml version="1.0" encoding="utf-8"?>
<calcChain xmlns="http://schemas.openxmlformats.org/spreadsheetml/2006/main">
  <c r="I58" i="6" l="1"/>
  <c r="I59" i="6" l="1"/>
  <c r="H59" i="6"/>
  <c r="G59" i="6"/>
  <c r="F10" i="6" l="1"/>
  <c r="G10" i="6"/>
  <c r="H10" i="6"/>
  <c r="G34" i="6"/>
  <c r="F14" i="6" s="1"/>
  <c r="H34" i="6"/>
  <c r="G14" i="6" s="1"/>
  <c r="I34" i="6"/>
  <c r="G58" i="6"/>
  <c r="B77" i="6" s="1"/>
  <c r="H58" i="6"/>
  <c r="C77" i="6" s="1"/>
  <c r="D77" i="6"/>
  <c r="H14" i="6" l="1"/>
  <c r="I77" i="6"/>
  <c r="G77" i="6"/>
  <c r="G76" i="6" s="1"/>
  <c r="I60" i="6"/>
  <c r="G15" i="6"/>
  <c r="G16" i="6"/>
  <c r="H77" i="6"/>
  <c r="B76" i="6"/>
  <c r="D76" i="6"/>
  <c r="C76" i="6"/>
  <c r="G60" i="6"/>
  <c r="H60" i="6"/>
  <c r="F15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<sst xmlns="http://schemas.openxmlformats.org/spreadsheetml/2006/main" count="90" uniqueCount="62">
  <si>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</si>
  <si>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</si>
  <si>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</si>
  <si>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</si>
  <si>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</si>
  <si>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</si>
  <si>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</si>
  <si>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</si>
  <si>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</si>
  <si>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</si>
  <si>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</si>
  <si>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</si>
  <si>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</si>
  <si>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</si>
  <si>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</si>
  <si>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</si>
  <si>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</si>
  <si>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</si>
  <si>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</si>
  <si>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</si>
  <si>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</si>
  <si>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</si>
  <si>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</si>
  <si>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</si>
  <si>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</si>
  <si>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</si>
  <si>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</si>
  <si>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</si>
  <si>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</si>
  <si>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</si>
  <si>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</si>
  <si>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</si>
  <si>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</si>
  <si>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</si>
  <si>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</si>
  <si>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</si>
  <si>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</si>
  <si>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</si>
  <si>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</si>
  <si>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</si>
  <si>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</si>
  <si>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</si>
  <si>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</si>
  <si>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</si>
  <si>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</si>
  <si>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</si>
  <si>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</si>
  <si>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United States</t>
  </si>
  <si>
    <r>
      <t xml:space="preserve">Apr </t>
    </r>
    <r>
      <rPr>
        <vertAlign val="superscript"/>
        <sz val="11"/>
        <rFont val="Times New Roman"/>
        <family val="1"/>
      </rPr>
      <t>2</t>
    </r>
  </si>
  <si>
    <r>
      <t xml:space="preserve">Apr </t>
    </r>
    <r>
      <rPr>
        <vertAlign val="superscript"/>
        <sz val="11"/>
        <rFont val="Times New Roman"/>
        <family val="1"/>
      </rPr>
      <t>3</t>
    </r>
  </si>
  <si>
    <t>Monthly External Merchandise Trade Statistics - May 2022</t>
  </si>
  <si>
    <r>
      <t xml:space="preserve">May </t>
    </r>
    <r>
      <rPr>
        <vertAlign val="superscript"/>
        <sz val="11"/>
        <rFont val="Times New Roman"/>
        <family val="1"/>
      </rPr>
      <t>1</t>
    </r>
  </si>
  <si>
    <r>
      <t xml:space="preserve">May </t>
    </r>
    <r>
      <rPr>
        <vertAlign val="superscript"/>
        <sz val="11"/>
        <rFont val="Times New Roman"/>
        <family val="1"/>
      </rPr>
      <t>2</t>
    </r>
  </si>
  <si>
    <r>
      <t xml:space="preserve">May </t>
    </r>
    <r>
      <rPr>
        <vertAlign val="superscript"/>
        <sz val="11"/>
        <rFont val="Times New Roman"/>
        <family val="1"/>
      </rPr>
      <t>3</t>
    </r>
  </si>
  <si>
    <t>4. Main trading partners in May 2022</t>
  </si>
  <si>
    <t>Spain</t>
  </si>
  <si>
    <t>Argentina</t>
  </si>
  <si>
    <t>Balance of Visible Trade showed a deficit of Rs 15,916 million in May 2022, higher by 9.9 % compared to the previous month and by 52.3 % compared to the corresponding month of 2021.</t>
  </si>
  <si>
    <t>In May 2022, total imports increased by 4.9 % compared to April 2022 and by 42.8 % compared to May 2021.</t>
  </si>
  <si>
    <t>20 July 2022</t>
  </si>
  <si>
    <t>In May 2022, total exports decreased by 3.7% compared to April 2022 and increased by 27.4 % compared to May 2021.</t>
  </si>
  <si>
    <t>In May 2022,  South Africa (14.8%), Madagascar (11.5%), France (10.8%), United Kingdom (8.0%), United States (7.5%) and Spain (5.0%) were our major exports destinations while our imports were mainly from U.A.E (15.4%), China (13.8%), South Africa (10.7 %), India (8.0%), France (6.2%) and Argentina (3.8%).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</si>
</sst>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_(* #,##0_);_(* \(#,##0\);_(* &quot;-&quot;??_);_(@_)"/>
    <numFmt numFmtId="168" formatCode="#,##0\ 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4">
    <xf numFmtId="0" fontId="0" fillId="0" borderId="0" xfId="0"/>
    <xf numFmtId="168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16" fontId="6" fillId="0" borderId="7" xfId="0" quotePrefix="1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17" fontId="6" fillId="0" borderId="14" xfId="0" quotePrefix="1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3" xfId="2"/>
    <cellStyle name="Normal_mdata200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Normal="100" zoomScaleSheetLayoutView="50" workbookViewId="0">
      <selection sqref="A1:I1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2.5703125" style="2" customWidth="1"/>
    <col min="10" max="16384" width="9.140625" style="2"/>
  </cols>
  <sheetData>
    <row r="1" spans="1:9" ht="17.25" customHeight="1" x14ac:dyDescent="0.25">
      <c r="A1" s="54" t="s">
        <v>50</v>
      </c>
      <c r="B1" s="54"/>
      <c r="C1" s="54"/>
      <c r="D1" s="54"/>
      <c r="E1" s="54"/>
      <c r="F1" s="54"/>
      <c r="G1" s="54"/>
      <c r="H1" s="54"/>
      <c r="I1" s="54"/>
    </row>
    <row r="2" spans="1:9" ht="9.9499999999999993" customHeight="1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s="5" customFormat="1" ht="27.75" customHeight="1" x14ac:dyDescent="0.25">
      <c r="A3" s="56" t="s">
        <v>39</v>
      </c>
      <c r="B3" s="56"/>
      <c r="C3" s="56"/>
      <c r="D3" s="56"/>
      <c r="E3" s="56"/>
      <c r="F3" s="56"/>
      <c r="G3" s="56"/>
      <c r="H3" s="56"/>
      <c r="I3" s="56"/>
    </row>
    <row r="4" spans="1:9" ht="4.5" customHeight="1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9" ht="42" customHeight="1" x14ac:dyDescent="0.25">
      <c r="A5" s="57" t="s">
        <v>57</v>
      </c>
      <c r="B5" s="57"/>
      <c r="C5" s="57"/>
      <c r="D5" s="57"/>
      <c r="E5" s="57"/>
      <c r="F5" s="57"/>
      <c r="G5" s="57"/>
      <c r="H5" s="57"/>
      <c r="I5" s="57"/>
    </row>
    <row r="6" spans="1:9" ht="18" customHeight="1" x14ac:dyDescent="0.25">
      <c r="A6" s="37" t="s">
        <v>23</v>
      </c>
      <c r="B6" s="37"/>
      <c r="C6" s="37"/>
      <c r="D6" s="37"/>
      <c r="E6" s="37"/>
      <c r="F6" s="37"/>
      <c r="G6" s="37"/>
      <c r="H6" s="37"/>
      <c r="I6" s="37"/>
    </row>
    <row r="7" spans="1:9" ht="15" customHeight="1" x14ac:dyDescent="0.25">
      <c r="A7" s="55" t="s">
        <v>29</v>
      </c>
      <c r="B7" s="55"/>
      <c r="C7" s="55"/>
      <c r="D7" s="55"/>
      <c r="E7" s="55"/>
      <c r="F7" s="55"/>
      <c r="G7" s="55"/>
      <c r="H7" s="55"/>
    </row>
    <row r="8" spans="1:9" ht="15" customHeight="1" x14ac:dyDescent="0.25">
      <c r="A8" s="34" t="s">
        <v>22</v>
      </c>
      <c r="B8" s="35"/>
      <c r="C8" s="35"/>
      <c r="D8" s="35"/>
      <c r="E8" s="36"/>
      <c r="F8" s="32">
        <v>2021</v>
      </c>
      <c r="G8" s="41">
        <v>2022</v>
      </c>
      <c r="H8" s="43"/>
    </row>
    <row r="9" spans="1:9" ht="18" customHeight="1" x14ac:dyDescent="0.25">
      <c r="A9" s="61"/>
      <c r="B9" s="62"/>
      <c r="C9" s="62"/>
      <c r="D9" s="62"/>
      <c r="E9" s="63"/>
      <c r="F9" s="28" t="s">
        <v>51</v>
      </c>
      <c r="G9" s="25" t="s">
        <v>48</v>
      </c>
      <c r="H9" s="25" t="s">
        <v>52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6413</v>
      </c>
      <c r="G10" s="8">
        <f>G11+G12+G13</f>
        <v>8478</v>
      </c>
      <c r="H10" s="8">
        <f>H11+H12+H13</f>
        <v>8167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4257</v>
      </c>
      <c r="G11" s="4">
        <v>5043</v>
      </c>
      <c r="H11" s="4">
        <v>4726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1375</v>
      </c>
      <c r="G12" s="4">
        <v>1926</v>
      </c>
      <c r="H12" s="4">
        <v>1499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781</v>
      </c>
      <c r="G13" s="4">
        <v>1509</v>
      </c>
      <c r="H13" s="4">
        <v>1942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16860</v>
      </c>
      <c r="G14" s="8">
        <f t="shared" ref="G14:H14" si="0">H34</f>
        <v>22961</v>
      </c>
      <c r="H14" s="8">
        <f t="shared" si="0"/>
        <v>24083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23273</v>
      </c>
      <c r="G15" s="8">
        <f>G10+G14</f>
        <v>31439</v>
      </c>
      <c r="H15" s="8">
        <f>H10+H14</f>
        <v>32250</v>
      </c>
    </row>
    <row r="16" spans="1:9" ht="18" customHeight="1" x14ac:dyDescent="0.25">
      <c r="A16" s="12" t="s">
        <v>42</v>
      </c>
      <c r="B16" s="13"/>
      <c r="C16" s="13"/>
      <c r="D16" s="13"/>
      <c r="E16" s="13"/>
      <c r="F16" s="8">
        <f>F10-F14</f>
        <v>-10447</v>
      </c>
      <c r="G16" s="8">
        <f>G10-G14</f>
        <v>-14483</v>
      </c>
      <c r="H16" s="8">
        <f>H10-H14</f>
        <v>-15916</v>
      </c>
      <c r="I16" s="14"/>
    </row>
    <row r="17" spans="1:9" ht="20.25" customHeight="1" x14ac:dyDescent="0.25">
      <c r="A17" s="38" t="s">
        <v>43</v>
      </c>
      <c r="B17" s="38"/>
      <c r="C17" s="29" t="s">
        <v>44</v>
      </c>
      <c r="D17" s="29"/>
      <c r="E17" s="38"/>
      <c r="F17" s="38"/>
      <c r="G17" s="38"/>
      <c r="H17" s="38"/>
    </row>
    <row r="18" spans="1:9" ht="13.5" customHeight="1" x14ac:dyDescent="0.25">
      <c r="A18" s="73"/>
      <c r="B18" s="73"/>
      <c r="C18" s="73"/>
      <c r="D18" s="73"/>
      <c r="E18" s="73"/>
      <c r="F18" s="73"/>
      <c r="G18" s="73"/>
      <c r="H18" s="73"/>
      <c r="I18" s="14"/>
    </row>
    <row r="19" spans="1:9" ht="18" customHeight="1" x14ac:dyDescent="0.25">
      <c r="A19" s="37" t="s">
        <v>25</v>
      </c>
      <c r="B19" s="37"/>
      <c r="C19" s="37"/>
      <c r="D19" s="37"/>
      <c r="E19" s="37"/>
      <c r="F19" s="37"/>
      <c r="G19" s="37"/>
      <c r="H19" s="37"/>
      <c r="I19" s="37"/>
    </row>
    <row r="20" spans="1:9" ht="9.9499999999999993" customHeight="1" x14ac:dyDescent="0.25">
      <c r="A20" s="54"/>
      <c r="B20" s="54"/>
      <c r="C20" s="54"/>
      <c r="D20" s="54"/>
      <c r="E20" s="54"/>
      <c r="F20" s="54"/>
      <c r="G20" s="54"/>
      <c r="H20" s="54"/>
      <c r="I20" s="54"/>
    </row>
    <row r="21" spans="1:9" ht="21" customHeight="1" x14ac:dyDescent="0.25">
      <c r="A21" s="55" t="s">
        <v>30</v>
      </c>
      <c r="B21" s="55"/>
      <c r="C21" s="55"/>
      <c r="D21" s="55"/>
      <c r="E21" s="55"/>
      <c r="F21" s="55"/>
      <c r="G21" s="55"/>
      <c r="H21" s="55"/>
      <c r="I21" s="55"/>
    </row>
    <row r="22" spans="1:9" ht="15" customHeight="1" x14ac:dyDescent="0.25">
      <c r="A22" s="64" t="s">
        <v>4</v>
      </c>
      <c r="B22" s="65"/>
      <c r="C22" s="65"/>
      <c r="D22" s="65"/>
      <c r="E22" s="65"/>
      <c r="F22" s="66"/>
      <c r="G22" s="32">
        <v>2021</v>
      </c>
      <c r="H22" s="41">
        <v>2022</v>
      </c>
      <c r="I22" s="43"/>
    </row>
    <row r="23" spans="1:9" ht="18" customHeight="1" x14ac:dyDescent="0.25">
      <c r="A23" s="67"/>
      <c r="B23" s="68"/>
      <c r="C23" s="68"/>
      <c r="D23" s="68"/>
      <c r="E23" s="68"/>
      <c r="F23" s="69"/>
      <c r="G23" s="28" t="s">
        <v>51</v>
      </c>
      <c r="H23" s="25" t="s">
        <v>48</v>
      </c>
      <c r="I23" s="25" t="s">
        <v>52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3730</v>
      </c>
      <c r="H24" s="4">
        <v>3883</v>
      </c>
      <c r="I24" s="4">
        <v>4368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555</v>
      </c>
      <c r="H25" s="4">
        <v>320</v>
      </c>
      <c r="I25" s="4">
        <v>756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241</v>
      </c>
      <c r="H26" s="4">
        <v>543</v>
      </c>
      <c r="I26" s="4">
        <v>669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3455</v>
      </c>
      <c r="H27" s="4">
        <v>6411</v>
      </c>
      <c r="I27" s="4">
        <v>5218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123</v>
      </c>
      <c r="H28" s="4">
        <v>93</v>
      </c>
      <c r="I28" s="4">
        <v>391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2091</v>
      </c>
      <c r="H29" s="4">
        <v>1713</v>
      </c>
      <c r="I29" s="4">
        <v>2222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2485</v>
      </c>
      <c r="H30" s="4">
        <v>3319</v>
      </c>
      <c r="I30" s="4">
        <v>4097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2511</v>
      </c>
      <c r="H31" s="4">
        <v>4281</v>
      </c>
      <c r="I31" s="4">
        <v>4149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1568</v>
      </c>
      <c r="H32" s="4">
        <v>2223</v>
      </c>
      <c r="I32" s="4">
        <v>2020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101</v>
      </c>
      <c r="H33" s="4">
        <v>175</v>
      </c>
      <c r="I33" s="4">
        <v>193</v>
      </c>
    </row>
    <row r="34" spans="1:9" ht="20.100000000000001" customHeight="1" x14ac:dyDescent="0.25">
      <c r="A34" s="41" t="s">
        <v>15</v>
      </c>
      <c r="B34" s="42"/>
      <c r="C34" s="42"/>
      <c r="D34" s="42"/>
      <c r="E34" s="42"/>
      <c r="F34" s="43"/>
      <c r="G34" s="16">
        <f>SUM(G24:G33)</f>
        <v>16860</v>
      </c>
      <c r="H34" s="16">
        <f>SUM(H24:H33)</f>
        <v>22961</v>
      </c>
      <c r="I34" s="16">
        <f>SUM(I24:I33)</f>
        <v>24083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58" t="s">
        <v>43</v>
      </c>
      <c r="B36" s="58"/>
      <c r="C36" s="20" t="s">
        <v>44</v>
      </c>
      <c r="D36" s="20"/>
      <c r="E36" s="20"/>
      <c r="F36" s="20"/>
      <c r="G36" s="20"/>
      <c r="H36" s="20"/>
      <c r="I36" s="20"/>
    </row>
    <row r="37" spans="1:9" ht="9.9499999999999993" customHeight="1" x14ac:dyDescent="0.25">
      <c r="A37" s="33"/>
      <c r="B37" s="33"/>
      <c r="C37" s="33"/>
      <c r="D37" s="33"/>
      <c r="E37" s="33"/>
      <c r="F37" s="33"/>
      <c r="G37" s="33"/>
      <c r="H37" s="33"/>
      <c r="I37" s="33"/>
    </row>
    <row r="38" spans="1:9" s="20" customFormat="1" ht="31.5" customHeight="1" x14ac:dyDescent="0.25">
      <c r="A38" s="72" t="s">
        <v>58</v>
      </c>
      <c r="B38" s="72"/>
      <c r="C38" s="72"/>
      <c r="D38" s="72"/>
      <c r="E38" s="72"/>
      <c r="F38" s="72"/>
      <c r="G38" s="72"/>
      <c r="H38" s="72"/>
      <c r="I38" s="72"/>
    </row>
    <row r="39" spans="1:9" ht="9.9499999999999993" customHeight="1" x14ac:dyDescent="0.25"/>
    <row r="43" spans="1:9" ht="15.75" customHeight="1" x14ac:dyDescent="0.25">
      <c r="A43" s="37" t="s">
        <v>26</v>
      </c>
      <c r="B43" s="37"/>
      <c r="C43" s="37"/>
      <c r="D43" s="37"/>
      <c r="E43" s="37"/>
      <c r="F43" s="37"/>
      <c r="G43" s="37"/>
      <c r="H43" s="37"/>
      <c r="I43" s="37"/>
    </row>
    <row r="44" spans="1:9" ht="9.9499999999999993" customHeight="1" x14ac:dyDescent="0.25">
      <c r="A44" s="54"/>
      <c r="B44" s="54"/>
      <c r="C44" s="54"/>
      <c r="D44" s="54"/>
      <c r="E44" s="54"/>
      <c r="F44" s="54"/>
      <c r="G44" s="54"/>
      <c r="H44" s="54"/>
      <c r="I44" s="54"/>
    </row>
    <row r="45" spans="1:9" ht="15" customHeight="1" x14ac:dyDescent="0.25">
      <c r="A45" s="55" t="s">
        <v>31</v>
      </c>
      <c r="B45" s="55"/>
      <c r="C45" s="55"/>
      <c r="D45" s="55"/>
      <c r="E45" s="55"/>
      <c r="F45" s="55"/>
      <c r="G45" s="55"/>
      <c r="H45" s="55"/>
      <c r="I45" s="55"/>
    </row>
    <row r="46" spans="1:9" ht="15" customHeight="1" x14ac:dyDescent="0.25">
      <c r="A46" s="64" t="s">
        <v>4</v>
      </c>
      <c r="B46" s="65"/>
      <c r="C46" s="65"/>
      <c r="D46" s="65"/>
      <c r="E46" s="65"/>
      <c r="F46" s="66"/>
      <c r="G46" s="32">
        <v>2021</v>
      </c>
      <c r="H46" s="41">
        <v>2022</v>
      </c>
      <c r="I46" s="43"/>
    </row>
    <row r="47" spans="1:9" ht="18" customHeight="1" x14ac:dyDescent="0.25">
      <c r="A47" s="67"/>
      <c r="B47" s="68"/>
      <c r="C47" s="68"/>
      <c r="D47" s="68"/>
      <c r="E47" s="68"/>
      <c r="F47" s="69"/>
      <c r="G47" s="28" t="s">
        <v>51</v>
      </c>
      <c r="H47" s="25" t="s">
        <v>48</v>
      </c>
      <c r="I47" s="25" t="s">
        <v>52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2124</v>
      </c>
      <c r="H48" s="4">
        <v>2450</v>
      </c>
      <c r="I48" s="4">
        <v>2020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61</v>
      </c>
      <c r="H49" s="4">
        <v>99</v>
      </c>
      <c r="I49" s="4">
        <v>58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166</v>
      </c>
      <c r="H50" s="4">
        <v>219</v>
      </c>
      <c r="I50" s="4">
        <v>225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31">
        <v>0</v>
      </c>
      <c r="H51" s="31">
        <v>0</v>
      </c>
      <c r="I51" s="4">
        <v>1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23</v>
      </c>
      <c r="H52" s="4">
        <v>21</v>
      </c>
      <c r="I52" s="4">
        <v>15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310</v>
      </c>
      <c r="H53" s="4">
        <v>352</v>
      </c>
      <c r="I53" s="4">
        <v>288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980</v>
      </c>
      <c r="H54" s="4">
        <v>1260</v>
      </c>
      <c r="I54" s="4">
        <v>887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131</v>
      </c>
      <c r="H55" s="4">
        <v>281</v>
      </c>
      <c r="I55" s="4">
        <v>362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1837</v>
      </c>
      <c r="H56" s="4">
        <v>2256</v>
      </c>
      <c r="I56" s="4">
        <v>2317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31">
        <v>0</v>
      </c>
      <c r="H57" s="4">
        <v>31</v>
      </c>
      <c r="I57" s="4">
        <v>52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5632</v>
      </c>
      <c r="H58" s="8">
        <f>SUM(H48:H57)</f>
        <v>6969</v>
      </c>
      <c r="I58" s="8">
        <f>SUM(I48:I57)</f>
        <v>6225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781</v>
      </c>
      <c r="H59" s="4">
        <f t="shared" ref="H59:I59" si="1">G13</f>
        <v>1509</v>
      </c>
      <c r="I59" s="4">
        <f t="shared" si="1"/>
        <v>1942</v>
      </c>
    </row>
    <row r="60" spans="1:9" ht="18" customHeight="1" x14ac:dyDescent="0.25">
      <c r="A60" s="41" t="s">
        <v>15</v>
      </c>
      <c r="B60" s="42"/>
      <c r="C60" s="42"/>
      <c r="D60" s="42"/>
      <c r="E60" s="42"/>
      <c r="F60" s="43"/>
      <c r="G60" s="8">
        <f>G58+G59</f>
        <v>6413</v>
      </c>
      <c r="H60" s="8">
        <f>H58+H59</f>
        <v>8478</v>
      </c>
      <c r="I60" s="8">
        <f>I58+I59</f>
        <v>8167</v>
      </c>
    </row>
    <row r="61" spans="1:9" ht="20.25" customHeight="1" x14ac:dyDescent="0.25">
      <c r="A61" s="2" t="s">
        <v>45</v>
      </c>
      <c r="F61" s="35"/>
      <c r="G61" s="35"/>
      <c r="H61" s="35"/>
      <c r="I61" s="35"/>
    </row>
    <row r="62" spans="1:9" ht="9.9499999999999993" customHeight="1" x14ac:dyDescent="0.25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32.25" customHeight="1" x14ac:dyDescent="0.25">
      <c r="A63" s="59" t="s">
        <v>60</v>
      </c>
      <c r="B63" s="59"/>
      <c r="C63" s="59"/>
      <c r="D63" s="59"/>
      <c r="E63" s="59"/>
      <c r="F63" s="59"/>
      <c r="G63" s="59"/>
      <c r="H63" s="59"/>
      <c r="I63" s="59"/>
    </row>
    <row r="64" spans="1:9" ht="18" customHeight="1" x14ac:dyDescent="0.25">
      <c r="A64" s="60"/>
      <c r="B64" s="60"/>
      <c r="C64" s="60"/>
      <c r="D64" s="60"/>
      <c r="E64" s="60"/>
      <c r="F64" s="60"/>
      <c r="G64" s="60"/>
      <c r="H64" s="60"/>
      <c r="I64" s="60"/>
    </row>
    <row r="65" spans="1:9" ht="18" customHeight="1" x14ac:dyDescent="0.25">
      <c r="A65" s="56" t="s">
        <v>54</v>
      </c>
      <c r="B65" s="56"/>
      <c r="C65" s="56"/>
      <c r="D65" s="56"/>
      <c r="E65" s="56"/>
      <c r="F65" s="56"/>
      <c r="G65" s="56"/>
      <c r="H65" s="56"/>
      <c r="I65" s="56"/>
    </row>
    <row r="66" spans="1:9" ht="15" customHeight="1" x14ac:dyDescent="0.25">
      <c r="A66" s="70" t="s">
        <v>29</v>
      </c>
      <c r="B66" s="70"/>
      <c r="C66" s="70"/>
      <c r="D66" s="70"/>
      <c r="E66" s="70"/>
      <c r="F66" s="70"/>
      <c r="G66" s="70"/>
      <c r="H66" s="70"/>
      <c r="I66" s="70"/>
    </row>
    <row r="67" spans="1:9" ht="18.75" customHeight="1" x14ac:dyDescent="0.25">
      <c r="A67" s="50" t="s">
        <v>41</v>
      </c>
      <c r="B67" s="51"/>
      <c r="C67" s="51"/>
      <c r="D67" s="52"/>
      <c r="E67" s="51" t="s">
        <v>0</v>
      </c>
      <c r="F67" s="51"/>
      <c r="G67" s="51"/>
      <c r="H67" s="51"/>
      <c r="I67" s="71"/>
    </row>
    <row r="68" spans="1:9" ht="15" customHeight="1" x14ac:dyDescent="0.25">
      <c r="A68" s="44" t="s">
        <v>1</v>
      </c>
      <c r="B68" s="32">
        <v>2021</v>
      </c>
      <c r="C68" s="41">
        <v>2022</v>
      </c>
      <c r="D68" s="42"/>
      <c r="E68" s="46" t="s">
        <v>1</v>
      </c>
      <c r="F68" s="47"/>
      <c r="G68" s="32">
        <v>2021</v>
      </c>
      <c r="H68" s="41">
        <v>2022</v>
      </c>
      <c r="I68" s="43"/>
    </row>
    <row r="69" spans="1:9" ht="18" customHeight="1" x14ac:dyDescent="0.25">
      <c r="A69" s="45"/>
      <c r="B69" s="28" t="s">
        <v>52</v>
      </c>
      <c r="C69" s="25" t="s">
        <v>49</v>
      </c>
      <c r="D69" s="30" t="s">
        <v>53</v>
      </c>
      <c r="E69" s="48"/>
      <c r="F69" s="49"/>
      <c r="G69" s="28" t="s">
        <v>52</v>
      </c>
      <c r="H69" s="25" t="s">
        <v>49</v>
      </c>
      <c r="I69" s="25" t="s">
        <v>53</v>
      </c>
    </row>
    <row r="70" spans="1:9" ht="18" customHeight="1" x14ac:dyDescent="0.25">
      <c r="A70" s="26" t="s">
        <v>36</v>
      </c>
      <c r="B70" s="4">
        <v>821</v>
      </c>
      <c r="C70" s="4">
        <v>650</v>
      </c>
      <c r="D70" s="22">
        <v>924</v>
      </c>
      <c r="E70" s="39" t="s">
        <v>40</v>
      </c>
      <c r="F70" s="40"/>
      <c r="G70" s="4">
        <v>2115</v>
      </c>
      <c r="H70" s="4">
        <v>1875</v>
      </c>
      <c r="I70" s="4">
        <v>3716</v>
      </c>
    </row>
    <row r="71" spans="1:9" ht="18" customHeight="1" x14ac:dyDescent="0.25">
      <c r="A71" s="26" t="s">
        <v>38</v>
      </c>
      <c r="B71" s="4">
        <v>414</v>
      </c>
      <c r="C71" s="4">
        <v>714</v>
      </c>
      <c r="D71" s="22">
        <v>716</v>
      </c>
      <c r="E71" s="39" t="s">
        <v>34</v>
      </c>
      <c r="F71" s="40"/>
      <c r="G71" s="4">
        <v>2012</v>
      </c>
      <c r="H71" s="4">
        <v>3200</v>
      </c>
      <c r="I71" s="4">
        <v>3316</v>
      </c>
    </row>
    <row r="72" spans="1:9" ht="18" customHeight="1" x14ac:dyDescent="0.25">
      <c r="A72" s="26" t="s">
        <v>35</v>
      </c>
      <c r="B72" s="4">
        <v>442</v>
      </c>
      <c r="C72" s="4">
        <v>600</v>
      </c>
      <c r="D72" s="22">
        <v>674</v>
      </c>
      <c r="E72" s="39" t="s">
        <v>36</v>
      </c>
      <c r="F72" s="40"/>
      <c r="G72" s="4">
        <v>1600</v>
      </c>
      <c r="H72" s="4">
        <v>1773</v>
      </c>
      <c r="I72" s="4">
        <v>2582</v>
      </c>
    </row>
    <row r="73" spans="1:9" ht="18" customHeight="1" x14ac:dyDescent="0.25">
      <c r="A73" s="26" t="s">
        <v>37</v>
      </c>
      <c r="B73" s="4">
        <v>529</v>
      </c>
      <c r="C73" s="4">
        <v>792</v>
      </c>
      <c r="D73" s="22">
        <v>501</v>
      </c>
      <c r="E73" s="39" t="s">
        <v>33</v>
      </c>
      <c r="F73" s="40"/>
      <c r="G73" s="4">
        <v>2755</v>
      </c>
      <c r="H73" s="4">
        <v>2478</v>
      </c>
      <c r="I73" s="4">
        <v>1927</v>
      </c>
    </row>
    <row r="74" spans="1:9" ht="18" customHeight="1" x14ac:dyDescent="0.25">
      <c r="A74" s="26" t="s">
        <v>47</v>
      </c>
      <c r="B74" s="4">
        <v>377</v>
      </c>
      <c r="C74" s="4">
        <v>659</v>
      </c>
      <c r="D74" s="22">
        <v>467</v>
      </c>
      <c r="E74" s="39" t="s">
        <v>35</v>
      </c>
      <c r="F74" s="40"/>
      <c r="G74" s="4">
        <v>962</v>
      </c>
      <c r="H74" s="4">
        <v>1580</v>
      </c>
      <c r="I74" s="4">
        <v>1482</v>
      </c>
    </row>
    <row r="75" spans="1:9" ht="18" customHeight="1" x14ac:dyDescent="0.25">
      <c r="A75" s="26" t="s">
        <v>55</v>
      </c>
      <c r="B75" s="4">
        <v>377</v>
      </c>
      <c r="C75" s="4">
        <v>425</v>
      </c>
      <c r="D75" s="22">
        <v>313</v>
      </c>
      <c r="E75" s="39" t="s">
        <v>56</v>
      </c>
      <c r="F75" s="40"/>
      <c r="G75" s="4">
        <v>374</v>
      </c>
      <c r="H75" s="4">
        <v>286</v>
      </c>
      <c r="I75" s="4">
        <v>913</v>
      </c>
    </row>
    <row r="76" spans="1:9" ht="18" customHeight="1" x14ac:dyDescent="0.25">
      <c r="A76" s="27" t="s">
        <v>2</v>
      </c>
      <c r="B76" s="4">
        <f>B77-SUM(B70:B75)</f>
        <v>2672</v>
      </c>
      <c r="C76" s="4">
        <f>C77-SUM(C70:C75)</f>
        <v>3129</v>
      </c>
      <c r="D76" s="4">
        <f>D77-SUM(D70:D75)</f>
        <v>2630</v>
      </c>
      <c r="E76" s="39" t="s">
        <v>2</v>
      </c>
      <c r="F76" s="40"/>
      <c r="G76" s="4">
        <f>G77-SUM(G70:G75)</f>
        <v>7042</v>
      </c>
      <c r="H76" s="4">
        <f>H77-SUM(H70:H75)</f>
        <v>11769</v>
      </c>
      <c r="I76" s="4">
        <f>I77-SUM(I70:I75)</f>
        <v>10147</v>
      </c>
    </row>
    <row r="77" spans="1:9" ht="18" customHeight="1" x14ac:dyDescent="0.25">
      <c r="A77" s="23" t="s">
        <v>3</v>
      </c>
      <c r="B77" s="8">
        <f>G58</f>
        <v>5632</v>
      </c>
      <c r="C77" s="8">
        <f>H58</f>
        <v>6969</v>
      </c>
      <c r="D77" s="8">
        <f>I58</f>
        <v>6225</v>
      </c>
      <c r="E77" s="24" t="s">
        <v>24</v>
      </c>
      <c r="F77" s="21"/>
      <c r="G77" s="8">
        <f>G34</f>
        <v>16860</v>
      </c>
      <c r="H77" s="8">
        <f>H34</f>
        <v>22961</v>
      </c>
      <c r="I77" s="8">
        <f>I34</f>
        <v>24083</v>
      </c>
    </row>
    <row r="78" spans="1:9" ht="18.75" customHeight="1" x14ac:dyDescent="0.25">
      <c r="A78" s="38" t="s">
        <v>46</v>
      </c>
      <c r="B78" s="38"/>
      <c r="C78" s="38"/>
      <c r="D78" s="38"/>
      <c r="E78" s="38"/>
      <c r="F78" s="38"/>
      <c r="G78" s="38"/>
      <c r="H78" s="38"/>
      <c r="I78" s="38"/>
    </row>
    <row r="79" spans="1:9" ht="6" customHeight="1" x14ac:dyDescent="0.25">
      <c r="A79" s="33"/>
      <c r="B79" s="33"/>
      <c r="C79" s="33"/>
      <c r="D79" s="33"/>
      <c r="E79" s="33"/>
      <c r="F79" s="33"/>
      <c r="G79" s="33"/>
      <c r="H79" s="33"/>
      <c r="I79" s="33"/>
    </row>
    <row r="80" spans="1:9" ht="63.75" customHeight="1" x14ac:dyDescent="0.25">
      <c r="A80" s="53" t="s">
        <v>61</v>
      </c>
      <c r="B80" s="53"/>
      <c r="C80" s="53"/>
      <c r="D80" s="53"/>
      <c r="E80" s="53"/>
      <c r="F80" s="53"/>
      <c r="G80" s="53"/>
      <c r="H80" s="53"/>
      <c r="I80" s="53"/>
    </row>
    <row r="81" spans="1:9" ht="9" customHeight="1" x14ac:dyDescent="0.25">
      <c r="A81" s="33"/>
      <c r="B81" s="33"/>
      <c r="C81" s="33"/>
      <c r="D81" s="33"/>
      <c r="E81" s="33"/>
      <c r="F81" s="33"/>
      <c r="G81" s="33"/>
      <c r="H81" s="33"/>
      <c r="I81" s="33"/>
    </row>
    <row r="82" spans="1:9" ht="21" customHeight="1" x14ac:dyDescent="0.25">
      <c r="A82" s="3" t="s">
        <v>59</v>
      </c>
      <c r="C82" s="33"/>
      <c r="D82" s="33"/>
      <c r="E82" s="33"/>
      <c r="F82" s="33"/>
      <c r="G82" s="33"/>
      <c r="H82" s="33"/>
      <c r="I82" s="33"/>
    </row>
  </sheetData>
  <mergeCells count="52">
    <mergeCell ref="E17:H17"/>
    <mergeCell ref="E76:F76"/>
    <mergeCell ref="A79:I79"/>
    <mergeCell ref="E71:F71"/>
    <mergeCell ref="A62:I62"/>
    <mergeCell ref="A18:H18"/>
    <mergeCell ref="H22:I22"/>
    <mergeCell ref="H46:I46"/>
    <mergeCell ref="C68:D68"/>
    <mergeCell ref="H68:I68"/>
    <mergeCell ref="A9:E9"/>
    <mergeCell ref="A43:I43"/>
    <mergeCell ref="A22:F23"/>
    <mergeCell ref="A66:I66"/>
    <mergeCell ref="E67:I67"/>
    <mergeCell ref="A34:F34"/>
    <mergeCell ref="A38:I38"/>
    <mergeCell ref="A46:F47"/>
    <mergeCell ref="A20:I20"/>
    <mergeCell ref="A44:I44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G8:H8"/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700BD8-830C-4A03-97DA-5F1FCE1B23A2}"/>
</file>

<file path=customXml/itemProps2.xml><?xml version="1.0" encoding="utf-8"?>
<ds:datastoreItem xmlns:ds="http://schemas.openxmlformats.org/officeDocument/2006/customXml" ds:itemID="{A07DDB38-971E-4185-99B6-1D01D59C6D11}"/>
</file>

<file path=customXml/itemProps3.xml><?xml version="1.0" encoding="utf-8"?>
<ds:datastoreItem xmlns:ds="http://schemas.openxmlformats.org/officeDocument/2006/customXml" ds:itemID="{23D334D0-2999-4DB7-B2D8-F497106EF4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2021'!OLE_LINK1</vt:lpstr>
      <vt:lpstr>'July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Vinesh Doyal</cp:lastModifiedBy>
  <cp:lastPrinted>2022-07-20T06:47:57Z</cp:lastPrinted>
  <dcterms:created xsi:type="dcterms:W3CDTF">2014-10-13T08:01:49Z</dcterms:created>
  <dcterms:modified xsi:type="dcterms:W3CDTF">2022-07-20T06:48:08Z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