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S - 2021\MAY\"/>
    </mc:Choice>
  </mc:AlternateContent>
  <xr:revisionPtr revIDLastSave="0" documentId="8_{A9459524-C881-4E0F-8DD0-45C8DB48DE2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y 2021" sheetId="6" r:id="rId1"/>
  </sheets>
  <definedNames>
    <definedName name="OLE_LINK1" localSheetId="0">'May 2021'!$A$8</definedName>
    <definedName name="_xlnm.Print_Area" localSheetId="0">'May 2021'!$A$1:$I$82</definedName>
  </definedNames>
  <calcPr calcId="179021"/>
</workbook>
</file>

<file path=xl/calcChain.xml><?xml version="1.0" encoding="utf-8"?>
<calcChain xmlns="http://schemas.openxmlformats.org/spreadsheetml/2006/main"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I58" i="6"/>
  <c r="D77" i="6" s="1"/>
  <c r="I77" i="6" l="1"/>
  <c r="H14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<sst xmlns="http://schemas.openxmlformats.org/spreadsheetml/2006/main" count="91" uniqueCount="63">
  <si>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</si>
  <si>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</si>
  <si>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</si>
  <si>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</si>
  <si>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</si>
  <si>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</si>
  <si>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</si>
  <si>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</si>
  <si>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</si>
  <si>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</si>
  <si>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</si>
  <si>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</si>
  <si>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</si>
  <si>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</si>
  <si>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</si>
  <si>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</si>
  <si>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</si>
  <si>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</si>
  <si>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</si>
  <si>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</si>
  <si>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</si>
  <si>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</si>
  <si>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</si>
  <si>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</si>
  <si>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</si>
  <si>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</si>
  <si>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</si>
  <si>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</si>
  <si>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</si>
  <si>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</si>
  <si>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</si>
  <si>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</si>
  <si>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</si>
  <si>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</si>
  <si>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</si>
  <si>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</si>
  <si>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</si>
  <si>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</si>
  <si>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</si>
  <si>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</si>
  <si>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</si>
  <si>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</si>
  <si>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</si>
  <si>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</si>
  <si>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</si>
  <si>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</si>
  <si>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</si>
  <si>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Spain</t>
  </si>
  <si>
    <t>United States</t>
  </si>
  <si>
    <t>Monthly External Merchandise Trade Statistics - May 2021</t>
  </si>
  <si>
    <r>
      <t xml:space="preserve">May </t>
    </r>
    <r>
      <rPr>
        <vertAlign val="superscript"/>
        <sz val="11"/>
        <rFont val="Times New Roman"/>
        <family val="1"/>
      </rPr>
      <t>1</t>
    </r>
  </si>
  <si>
    <r>
      <t xml:space="preserve">Apr </t>
    </r>
    <r>
      <rPr>
        <vertAlign val="superscript"/>
        <sz val="11"/>
        <rFont val="Times New Roman"/>
        <family val="1"/>
      </rPr>
      <t>1</t>
    </r>
  </si>
  <si>
    <r>
      <t xml:space="preserve">May </t>
    </r>
    <r>
      <rPr>
        <vertAlign val="superscript"/>
        <sz val="11"/>
        <rFont val="Times New Roman"/>
        <family val="1"/>
      </rPr>
      <t>2</t>
    </r>
  </si>
  <si>
    <r>
      <t xml:space="preserve">Apr </t>
    </r>
    <r>
      <rPr>
        <vertAlign val="superscript"/>
        <sz val="11"/>
        <rFont val="Times New Roman"/>
        <family val="1"/>
      </rPr>
      <t>2</t>
    </r>
  </si>
  <si>
    <r>
      <t xml:space="preserve">May </t>
    </r>
    <r>
      <rPr>
        <vertAlign val="superscript"/>
        <sz val="11"/>
        <rFont val="Times New Roman"/>
        <family val="1"/>
      </rPr>
      <t>3</t>
    </r>
  </si>
  <si>
    <t>4. Main trading partners in May 2021</t>
  </si>
  <si>
    <t>Brazil</t>
  </si>
  <si>
    <t>Balance of Visible Trade showed a deficit of Rs 10,372 million in May 2021, higher by 28.4% compared to the previous month and by 34.3% compared to the corresponding month of 2020.</t>
  </si>
  <si>
    <t>In May 2021, total imports increased by 21.0% compared to April 2021 and by 41.8% compared to May 2020.</t>
  </si>
  <si>
    <t>In May 2021, total exports increased by 10.8% compared to April 2021 and by 55.4% compared to May 2020.</t>
  </si>
  <si>
    <t>In May 2021, South Africa (14.3%), United Kingdom (10.2%), France (7.9%), Madagascar (7.6%), United States (6.6%) and Spain (6.6%) were our major export destinations while our imports were mainly from India (16.3%), U.A.E (12.6%), China (11.9%), South Africa (9.5%), France (5.7%) and Brazil (4.4%).</t>
  </si>
  <si>
    <t xml:space="preserve"> -  Nil or Negligible</t>
  </si>
  <si>
    <t>20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</si>
</sst>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#,##0\ \ "/>
    <numFmt numFmtId="170" formatCode="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8">
    <xf numFmtId="0" fontId="0" fillId="0" borderId="0" xfId="0"/>
    <xf numFmtId="169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16" fontId="6" fillId="0" borderId="7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" fontId="6" fillId="0" borderId="16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170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3.42578125" style="2" customWidth="1"/>
    <col min="10" max="16384" width="9.140625" style="2"/>
  </cols>
  <sheetData>
    <row r="1" spans="1:9" ht="17.25" customHeight="1" x14ac:dyDescent="0.25">
      <c r="A1" s="56" t="s">
        <v>49</v>
      </c>
      <c r="B1" s="56"/>
      <c r="C1" s="56"/>
      <c r="D1" s="56"/>
      <c r="E1" s="56"/>
      <c r="F1" s="56"/>
      <c r="G1" s="56"/>
      <c r="H1" s="56"/>
      <c r="I1" s="56"/>
    </row>
    <row r="2" spans="1:9" ht="9.9499999999999993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s="5" customFormat="1" ht="27.75" customHeight="1" x14ac:dyDescent="0.25">
      <c r="A3" s="58" t="s">
        <v>39</v>
      </c>
      <c r="B3" s="58"/>
      <c r="C3" s="58"/>
      <c r="D3" s="58"/>
      <c r="E3" s="58"/>
      <c r="F3" s="58"/>
      <c r="G3" s="58"/>
      <c r="H3" s="58"/>
      <c r="I3" s="58"/>
    </row>
    <row r="4" spans="1:9" ht="4.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42" customHeight="1" x14ac:dyDescent="0.25">
      <c r="A5" s="59" t="s">
        <v>57</v>
      </c>
      <c r="B5" s="59"/>
      <c r="C5" s="59"/>
      <c r="D5" s="59"/>
      <c r="E5" s="59"/>
      <c r="F5" s="59"/>
      <c r="G5" s="59"/>
      <c r="H5" s="59"/>
      <c r="I5" s="59"/>
    </row>
    <row r="6" spans="1:9" ht="18" customHeight="1" x14ac:dyDescent="0.25">
      <c r="A6" s="39" t="s">
        <v>23</v>
      </c>
      <c r="B6" s="39"/>
      <c r="C6" s="39"/>
      <c r="D6" s="39"/>
      <c r="E6" s="39"/>
      <c r="F6" s="39"/>
      <c r="G6" s="39"/>
      <c r="H6" s="39"/>
      <c r="I6" s="39"/>
    </row>
    <row r="7" spans="1:9" ht="15" customHeight="1" x14ac:dyDescent="0.25">
      <c r="A7" s="57" t="s">
        <v>29</v>
      </c>
      <c r="B7" s="57"/>
      <c r="C7" s="57"/>
      <c r="D7" s="57"/>
      <c r="E7" s="57"/>
      <c r="F7" s="57"/>
      <c r="G7" s="57"/>
      <c r="H7" s="57"/>
    </row>
    <row r="8" spans="1:9" ht="15" customHeight="1" x14ac:dyDescent="0.25">
      <c r="A8" s="36" t="s">
        <v>22</v>
      </c>
      <c r="B8" s="37"/>
      <c r="C8" s="37"/>
      <c r="D8" s="37"/>
      <c r="E8" s="38"/>
      <c r="F8" s="28">
        <v>2020</v>
      </c>
      <c r="G8" s="75">
        <v>2021</v>
      </c>
      <c r="H8" s="75"/>
    </row>
    <row r="9" spans="1:9" ht="18" customHeight="1" x14ac:dyDescent="0.25">
      <c r="A9" s="63"/>
      <c r="B9" s="64"/>
      <c r="C9" s="64"/>
      <c r="D9" s="64"/>
      <c r="E9" s="65"/>
      <c r="F9" s="29" t="s">
        <v>50</v>
      </c>
      <c r="G9" s="25" t="s">
        <v>51</v>
      </c>
      <c r="H9" s="25" t="s">
        <v>52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4191</v>
      </c>
      <c r="G10" s="8">
        <f>G11+G12+G13</f>
        <v>5879</v>
      </c>
      <c r="H10" s="8">
        <f>H11+H12+H13</f>
        <v>6514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2467</v>
      </c>
      <c r="G11" s="4">
        <v>3906</v>
      </c>
      <c r="H11" s="4">
        <v>4353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799</v>
      </c>
      <c r="G12" s="4">
        <v>1039</v>
      </c>
      <c r="H12" s="4">
        <v>1380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925</v>
      </c>
      <c r="G13" s="4">
        <v>934</v>
      </c>
      <c r="H13" s="4">
        <v>781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11912</v>
      </c>
      <c r="G14" s="8">
        <f>H34</f>
        <v>13958</v>
      </c>
      <c r="H14" s="8">
        <f>I34</f>
        <v>16886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16103</v>
      </c>
      <c r="G15" s="8">
        <f>G10+G14</f>
        <v>19837</v>
      </c>
      <c r="H15" s="8">
        <f>H10+H14</f>
        <v>23400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-7721</v>
      </c>
      <c r="G16" s="8">
        <f>G10-G14</f>
        <v>-8079</v>
      </c>
      <c r="H16" s="8">
        <f>H10-H14</f>
        <v>-10372</v>
      </c>
      <c r="I16" s="14"/>
    </row>
    <row r="17" spans="1:9" ht="20.25" customHeight="1" x14ac:dyDescent="0.25">
      <c r="A17" s="40" t="s">
        <v>43</v>
      </c>
      <c r="B17" s="40"/>
      <c r="C17" s="33" t="s">
        <v>44</v>
      </c>
      <c r="D17" s="33"/>
      <c r="E17" s="40"/>
      <c r="F17" s="40"/>
      <c r="G17" s="40"/>
      <c r="H17" s="40"/>
    </row>
    <row r="18" spans="1:9" ht="13.5" customHeight="1" x14ac:dyDescent="0.25">
      <c r="A18" s="77"/>
      <c r="B18" s="77"/>
      <c r="C18" s="77"/>
      <c r="D18" s="77"/>
      <c r="E18" s="77"/>
      <c r="F18" s="77"/>
      <c r="G18" s="77"/>
      <c r="H18" s="77"/>
      <c r="I18" s="14"/>
    </row>
    <row r="19" spans="1:9" ht="18" customHeight="1" x14ac:dyDescent="0.25">
      <c r="A19" s="39" t="s">
        <v>25</v>
      </c>
      <c r="B19" s="39"/>
      <c r="C19" s="39"/>
      <c r="D19" s="39"/>
      <c r="E19" s="39"/>
      <c r="F19" s="39"/>
      <c r="G19" s="39"/>
      <c r="H19" s="39"/>
      <c r="I19" s="39"/>
    </row>
    <row r="20" spans="1:9" ht="9.9499999999999993" customHeight="1" x14ac:dyDescent="0.25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21" customHeight="1" x14ac:dyDescent="0.25">
      <c r="A21" s="57" t="s">
        <v>30</v>
      </c>
      <c r="B21" s="57"/>
      <c r="C21" s="57"/>
      <c r="D21" s="57"/>
      <c r="E21" s="57"/>
      <c r="F21" s="57"/>
      <c r="G21" s="57"/>
      <c r="H21" s="57"/>
      <c r="I21" s="57"/>
    </row>
    <row r="22" spans="1:9" ht="15" customHeight="1" x14ac:dyDescent="0.25">
      <c r="A22" s="66" t="s">
        <v>4</v>
      </c>
      <c r="B22" s="67"/>
      <c r="C22" s="67"/>
      <c r="D22" s="67"/>
      <c r="E22" s="67"/>
      <c r="F22" s="68"/>
      <c r="G22" s="30">
        <v>2020</v>
      </c>
      <c r="H22" s="75">
        <v>2021</v>
      </c>
      <c r="I22" s="75"/>
    </row>
    <row r="23" spans="1:9" ht="18" customHeight="1" x14ac:dyDescent="0.25">
      <c r="A23" s="69"/>
      <c r="B23" s="70"/>
      <c r="C23" s="70"/>
      <c r="D23" s="70"/>
      <c r="E23" s="70"/>
      <c r="F23" s="71"/>
      <c r="G23" s="29" t="s">
        <v>50</v>
      </c>
      <c r="H23" s="25" t="s">
        <v>51</v>
      </c>
      <c r="I23" s="25" t="s">
        <v>52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3459</v>
      </c>
      <c r="H24" s="4">
        <v>2805</v>
      </c>
      <c r="I24" s="4">
        <v>3747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338</v>
      </c>
      <c r="H25" s="4">
        <v>271</v>
      </c>
      <c r="I25" s="4">
        <v>557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279</v>
      </c>
      <c r="H26" s="4">
        <v>315</v>
      </c>
      <c r="I26" s="4">
        <v>241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837</v>
      </c>
      <c r="H27" s="4">
        <v>1756</v>
      </c>
      <c r="I27" s="4">
        <v>3467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141</v>
      </c>
      <c r="H28" s="4">
        <v>312</v>
      </c>
      <c r="I28" s="4">
        <v>123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1394</v>
      </c>
      <c r="H29" s="4">
        <v>1719</v>
      </c>
      <c r="I29" s="4">
        <v>2092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1972</v>
      </c>
      <c r="H30" s="4">
        <v>2251</v>
      </c>
      <c r="I30" s="4">
        <v>2485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2543</v>
      </c>
      <c r="H31" s="4">
        <v>3107</v>
      </c>
      <c r="I31" s="4">
        <v>2505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949</v>
      </c>
      <c r="H32" s="4">
        <v>1381</v>
      </c>
      <c r="I32" s="4">
        <v>1568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34">
        <v>0</v>
      </c>
      <c r="H33" s="4">
        <v>41</v>
      </c>
      <c r="I33" s="4">
        <v>101</v>
      </c>
    </row>
    <row r="34" spans="1:9" ht="20.100000000000001" customHeight="1" x14ac:dyDescent="0.25">
      <c r="A34" s="43" t="s">
        <v>15</v>
      </c>
      <c r="B34" s="44"/>
      <c r="C34" s="44"/>
      <c r="D34" s="44"/>
      <c r="E34" s="44"/>
      <c r="F34" s="45"/>
      <c r="G34" s="16">
        <f>SUM(G24:G33)</f>
        <v>11912</v>
      </c>
      <c r="H34" s="16">
        <f>SUM(H24:H33)</f>
        <v>13958</v>
      </c>
      <c r="I34" s="16">
        <f>SUM(I24:I33)</f>
        <v>16886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60" t="s">
        <v>43</v>
      </c>
      <c r="B36" s="60"/>
      <c r="C36" s="20" t="s">
        <v>44</v>
      </c>
      <c r="D36" s="20"/>
      <c r="E36" s="20"/>
      <c r="F36" s="20" t="s">
        <v>61</v>
      </c>
      <c r="G36" s="20"/>
      <c r="H36" s="20"/>
      <c r="I36" s="20"/>
    </row>
    <row r="37" spans="1:9" ht="9.9499999999999993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20" customFormat="1" ht="31.5" customHeight="1" x14ac:dyDescent="0.25">
      <c r="A38" s="74" t="s">
        <v>58</v>
      </c>
      <c r="B38" s="74"/>
      <c r="C38" s="74"/>
      <c r="D38" s="74"/>
      <c r="E38" s="74"/>
      <c r="F38" s="74"/>
      <c r="G38" s="74"/>
      <c r="H38" s="74"/>
      <c r="I38" s="74"/>
    </row>
    <row r="39" spans="1:9" ht="9.9499999999999993" customHeight="1" x14ac:dyDescent="0.25"/>
    <row r="43" spans="1:9" ht="15.75" customHeight="1" x14ac:dyDescent="0.25">
      <c r="A43" s="39" t="s">
        <v>26</v>
      </c>
      <c r="B43" s="39"/>
      <c r="C43" s="39"/>
      <c r="D43" s="39"/>
      <c r="E43" s="39"/>
      <c r="F43" s="39"/>
      <c r="G43" s="39"/>
      <c r="H43" s="39"/>
      <c r="I43" s="39"/>
    </row>
    <row r="44" spans="1:9" ht="9.9499999999999993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5" customHeight="1" x14ac:dyDescent="0.25">
      <c r="A45" s="57" t="s">
        <v>31</v>
      </c>
      <c r="B45" s="57"/>
      <c r="C45" s="57"/>
      <c r="D45" s="57"/>
      <c r="E45" s="57"/>
      <c r="F45" s="57"/>
      <c r="G45" s="57"/>
      <c r="H45" s="57"/>
      <c r="I45" s="57"/>
    </row>
    <row r="46" spans="1:9" ht="15" customHeight="1" x14ac:dyDescent="0.25">
      <c r="A46" s="66" t="s">
        <v>4</v>
      </c>
      <c r="B46" s="67"/>
      <c r="C46" s="67"/>
      <c r="D46" s="67"/>
      <c r="E46" s="67"/>
      <c r="F46" s="68"/>
      <c r="G46" s="30">
        <v>2020</v>
      </c>
      <c r="H46" s="75">
        <v>2021</v>
      </c>
      <c r="I46" s="75"/>
    </row>
    <row r="47" spans="1:9" ht="18" customHeight="1" x14ac:dyDescent="0.25">
      <c r="A47" s="69"/>
      <c r="B47" s="70"/>
      <c r="C47" s="70"/>
      <c r="D47" s="70"/>
      <c r="E47" s="70"/>
      <c r="F47" s="71"/>
      <c r="G47" s="29" t="s">
        <v>50</v>
      </c>
      <c r="H47" s="25" t="s">
        <v>51</v>
      </c>
      <c r="I47" s="25" t="s">
        <v>52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1635</v>
      </c>
      <c r="H48" s="4">
        <v>1724</v>
      </c>
      <c r="I48" s="4">
        <v>2126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31</v>
      </c>
      <c r="H49" s="4">
        <v>51</v>
      </c>
      <c r="I49" s="4">
        <v>61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77</v>
      </c>
      <c r="H50" s="4">
        <v>190</v>
      </c>
      <c r="I50" s="4">
        <v>161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4">
        <v>2</v>
      </c>
      <c r="H51" s="34">
        <v>0</v>
      </c>
      <c r="I51" s="34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15</v>
      </c>
      <c r="H52" s="4">
        <v>54</v>
      </c>
      <c r="I52" s="4">
        <v>23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310</v>
      </c>
      <c r="H53" s="4">
        <v>275</v>
      </c>
      <c r="I53" s="4">
        <v>313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319</v>
      </c>
      <c r="H54" s="4">
        <v>780</v>
      </c>
      <c r="I54" s="4">
        <v>1009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67</v>
      </c>
      <c r="H55" s="4">
        <v>159</v>
      </c>
      <c r="I55" s="4">
        <v>131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810</v>
      </c>
      <c r="H56" s="4">
        <v>1712</v>
      </c>
      <c r="I56" s="4">
        <v>1909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34">
        <v>0</v>
      </c>
      <c r="H57" s="34">
        <v>0</v>
      </c>
      <c r="I57" s="34">
        <v>0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3266</v>
      </c>
      <c r="H58" s="8">
        <f>SUM(H48:H57)</f>
        <v>4945</v>
      </c>
      <c r="I58" s="8">
        <f>SUM(I48:I57)</f>
        <v>5733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925</v>
      </c>
      <c r="H59" s="4">
        <f t="shared" ref="H59:I59" si="0">G13</f>
        <v>934</v>
      </c>
      <c r="I59" s="4">
        <f t="shared" si="0"/>
        <v>781</v>
      </c>
    </row>
    <row r="60" spans="1:9" ht="18" customHeight="1" x14ac:dyDescent="0.25">
      <c r="A60" s="43" t="s">
        <v>15</v>
      </c>
      <c r="B60" s="44"/>
      <c r="C60" s="44"/>
      <c r="D60" s="44"/>
      <c r="E60" s="44"/>
      <c r="F60" s="45"/>
      <c r="G60" s="8">
        <f>G58+G59</f>
        <v>4191</v>
      </c>
      <c r="H60" s="8">
        <f>H58+H59</f>
        <v>5879</v>
      </c>
      <c r="I60" s="8">
        <f>I58+I59</f>
        <v>6514</v>
      </c>
    </row>
    <row r="61" spans="1:9" ht="20.25" customHeight="1" x14ac:dyDescent="0.25">
      <c r="A61" s="2" t="s">
        <v>45</v>
      </c>
      <c r="F61" s="37"/>
      <c r="G61" s="37"/>
      <c r="H61" s="37"/>
      <c r="I61" s="37"/>
    </row>
    <row r="62" spans="1:9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32.25" customHeight="1" x14ac:dyDescent="0.25">
      <c r="A63" s="61" t="s">
        <v>59</v>
      </c>
      <c r="B63" s="61"/>
      <c r="C63" s="61"/>
      <c r="D63" s="61"/>
      <c r="E63" s="61"/>
      <c r="F63" s="61"/>
      <c r="G63" s="61"/>
      <c r="H63" s="61"/>
      <c r="I63" s="61"/>
    </row>
    <row r="64" spans="1:9" ht="18" customHeight="1" x14ac:dyDescent="0.2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8" customHeight="1" x14ac:dyDescent="0.25">
      <c r="A65" s="58" t="s">
        <v>55</v>
      </c>
      <c r="B65" s="58"/>
      <c r="C65" s="58"/>
      <c r="D65" s="58"/>
      <c r="E65" s="58"/>
      <c r="F65" s="58"/>
      <c r="G65" s="58"/>
      <c r="H65" s="58"/>
      <c r="I65" s="58"/>
    </row>
    <row r="66" spans="1:9" ht="15" customHeight="1" x14ac:dyDescent="0.25">
      <c r="A66" s="72" t="s">
        <v>29</v>
      </c>
      <c r="B66" s="72"/>
      <c r="C66" s="72"/>
      <c r="D66" s="72"/>
      <c r="E66" s="72"/>
      <c r="F66" s="72"/>
      <c r="G66" s="72"/>
      <c r="H66" s="72"/>
      <c r="I66" s="72"/>
    </row>
    <row r="67" spans="1:9" ht="18.75" customHeight="1" x14ac:dyDescent="0.25">
      <c r="A67" s="52" t="s">
        <v>41</v>
      </c>
      <c r="B67" s="53"/>
      <c r="C67" s="53"/>
      <c r="D67" s="54"/>
      <c r="E67" s="53" t="s">
        <v>0</v>
      </c>
      <c r="F67" s="53"/>
      <c r="G67" s="53"/>
      <c r="H67" s="53"/>
      <c r="I67" s="73"/>
    </row>
    <row r="68" spans="1:9" ht="15" customHeight="1" x14ac:dyDescent="0.25">
      <c r="A68" s="46" t="s">
        <v>1</v>
      </c>
      <c r="B68" s="31">
        <v>2020</v>
      </c>
      <c r="C68" s="75">
        <v>2021</v>
      </c>
      <c r="D68" s="76"/>
      <c r="E68" s="48" t="s">
        <v>1</v>
      </c>
      <c r="F68" s="49"/>
      <c r="G68" s="30">
        <v>2020</v>
      </c>
      <c r="H68" s="75">
        <v>2021</v>
      </c>
      <c r="I68" s="75"/>
    </row>
    <row r="69" spans="1:9" ht="18" customHeight="1" x14ac:dyDescent="0.25">
      <c r="A69" s="47"/>
      <c r="B69" s="29" t="s">
        <v>52</v>
      </c>
      <c r="C69" s="25" t="s">
        <v>53</v>
      </c>
      <c r="D69" s="32" t="s">
        <v>54</v>
      </c>
      <c r="E69" s="50"/>
      <c r="F69" s="51"/>
      <c r="G69" s="29" t="s">
        <v>52</v>
      </c>
      <c r="H69" s="25" t="s">
        <v>53</v>
      </c>
      <c r="I69" s="25" t="s">
        <v>54</v>
      </c>
    </row>
    <row r="70" spans="1:9" ht="18" customHeight="1" x14ac:dyDescent="0.25">
      <c r="A70" s="26" t="s">
        <v>36</v>
      </c>
      <c r="B70" s="4">
        <v>233</v>
      </c>
      <c r="C70" s="4">
        <v>746</v>
      </c>
      <c r="D70" s="22">
        <v>822</v>
      </c>
      <c r="E70" s="41" t="s">
        <v>33</v>
      </c>
      <c r="F70" s="42"/>
      <c r="G70" s="4">
        <v>1059</v>
      </c>
      <c r="H70" s="4">
        <v>1444</v>
      </c>
      <c r="I70" s="4">
        <v>2755</v>
      </c>
    </row>
    <row r="71" spans="1:9" ht="18" customHeight="1" x14ac:dyDescent="0.25">
      <c r="A71" s="26" t="s">
        <v>37</v>
      </c>
      <c r="B71" s="4">
        <v>435</v>
      </c>
      <c r="C71" s="4">
        <v>423</v>
      </c>
      <c r="D71" s="22">
        <v>587</v>
      </c>
      <c r="E71" s="41" t="s">
        <v>40</v>
      </c>
      <c r="F71" s="42"/>
      <c r="G71" s="4">
        <v>792</v>
      </c>
      <c r="H71" s="4">
        <v>1351</v>
      </c>
      <c r="I71" s="4">
        <v>2129</v>
      </c>
    </row>
    <row r="72" spans="1:9" ht="18" customHeight="1" x14ac:dyDescent="0.25">
      <c r="A72" s="26" t="s">
        <v>35</v>
      </c>
      <c r="B72" s="4">
        <v>286</v>
      </c>
      <c r="C72" s="4">
        <v>442</v>
      </c>
      <c r="D72" s="22">
        <v>455</v>
      </c>
      <c r="E72" s="41" t="s">
        <v>34</v>
      </c>
      <c r="F72" s="42"/>
      <c r="G72" s="4">
        <v>2447</v>
      </c>
      <c r="H72" s="4">
        <v>2010</v>
      </c>
      <c r="I72" s="4">
        <v>2010</v>
      </c>
    </row>
    <row r="73" spans="1:9" ht="18" customHeight="1" x14ac:dyDescent="0.25">
      <c r="A73" s="26" t="s">
        <v>38</v>
      </c>
      <c r="B73" s="4">
        <v>253</v>
      </c>
      <c r="C73" s="4">
        <v>415</v>
      </c>
      <c r="D73" s="22">
        <v>438</v>
      </c>
      <c r="E73" s="41" t="s">
        <v>36</v>
      </c>
      <c r="F73" s="42"/>
      <c r="G73" s="4">
        <v>647</v>
      </c>
      <c r="H73" s="4">
        <v>1447</v>
      </c>
      <c r="I73" s="4">
        <v>1598</v>
      </c>
    </row>
    <row r="74" spans="1:9" ht="18" customHeight="1" x14ac:dyDescent="0.25">
      <c r="A74" s="26" t="s">
        <v>48</v>
      </c>
      <c r="B74" s="4">
        <v>282</v>
      </c>
      <c r="C74" s="4">
        <v>452</v>
      </c>
      <c r="D74" s="22">
        <v>377</v>
      </c>
      <c r="E74" s="41" t="s">
        <v>35</v>
      </c>
      <c r="F74" s="42"/>
      <c r="G74" s="4">
        <v>914</v>
      </c>
      <c r="H74" s="4">
        <v>945</v>
      </c>
      <c r="I74" s="4">
        <v>966</v>
      </c>
    </row>
    <row r="75" spans="1:9" ht="18" customHeight="1" x14ac:dyDescent="0.25">
      <c r="A75" s="26" t="s">
        <v>47</v>
      </c>
      <c r="B75" s="4">
        <v>165</v>
      </c>
      <c r="C75" s="4">
        <v>285</v>
      </c>
      <c r="D75" s="22">
        <v>377</v>
      </c>
      <c r="E75" s="41" t="s">
        <v>56</v>
      </c>
      <c r="F75" s="42"/>
      <c r="G75" s="4">
        <v>59</v>
      </c>
      <c r="H75" s="4">
        <v>74</v>
      </c>
      <c r="I75" s="4">
        <v>744</v>
      </c>
    </row>
    <row r="76" spans="1:9" ht="18" customHeight="1" x14ac:dyDescent="0.25">
      <c r="A76" s="27" t="s">
        <v>2</v>
      </c>
      <c r="B76" s="4">
        <f>B77-SUM(B70:B75)</f>
        <v>1612</v>
      </c>
      <c r="C76" s="4">
        <f>C77-SUM(C70:C75)</f>
        <v>2182</v>
      </c>
      <c r="D76" s="4">
        <f>D77-SUM(D70:D75)</f>
        <v>2677</v>
      </c>
      <c r="E76" s="41" t="s">
        <v>2</v>
      </c>
      <c r="F76" s="42"/>
      <c r="G76" s="4">
        <f>G77-SUM(G70:G75)</f>
        <v>5994</v>
      </c>
      <c r="H76" s="4">
        <f>H77-SUM(H70:H75)</f>
        <v>6687</v>
      </c>
      <c r="I76" s="4">
        <f>I77-SUM(I70:I75)</f>
        <v>6684</v>
      </c>
    </row>
    <row r="77" spans="1:9" ht="18" customHeight="1" x14ac:dyDescent="0.25">
      <c r="A77" s="23" t="s">
        <v>3</v>
      </c>
      <c r="B77" s="8">
        <f>G58</f>
        <v>3266</v>
      </c>
      <c r="C77" s="8">
        <f>H58</f>
        <v>4945</v>
      </c>
      <c r="D77" s="8">
        <f>I58</f>
        <v>5733</v>
      </c>
      <c r="E77" s="24" t="s">
        <v>24</v>
      </c>
      <c r="F77" s="21"/>
      <c r="G77" s="8">
        <f>G34</f>
        <v>11912</v>
      </c>
      <c r="H77" s="8">
        <f>H34</f>
        <v>13958</v>
      </c>
      <c r="I77" s="8">
        <f>I34</f>
        <v>16886</v>
      </c>
    </row>
    <row r="78" spans="1:9" ht="18.75" customHeight="1" x14ac:dyDescent="0.25">
      <c r="A78" s="40" t="s">
        <v>46</v>
      </c>
      <c r="B78" s="40"/>
      <c r="C78" s="40"/>
      <c r="D78" s="40"/>
      <c r="E78" s="40"/>
      <c r="F78" s="40"/>
      <c r="G78" s="40"/>
      <c r="H78" s="40"/>
      <c r="I78" s="40"/>
    </row>
    <row r="79" spans="1:9" ht="6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53.25" customHeight="1" x14ac:dyDescent="0.25">
      <c r="A80" s="55" t="s">
        <v>60</v>
      </c>
      <c r="B80" s="55"/>
      <c r="C80" s="55"/>
      <c r="D80" s="55"/>
      <c r="E80" s="55"/>
      <c r="F80" s="55"/>
      <c r="G80" s="55"/>
      <c r="H80" s="55"/>
      <c r="I80" s="55"/>
    </row>
    <row r="81" spans="1:9" ht="9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21" customHeight="1" x14ac:dyDescent="0.25">
      <c r="A82" s="3" t="s">
        <v>62</v>
      </c>
      <c r="C82" s="35"/>
      <c r="D82" s="35"/>
      <c r="E82" s="35"/>
      <c r="F82" s="35"/>
      <c r="G82" s="35"/>
      <c r="H82" s="35"/>
      <c r="I82" s="35"/>
    </row>
  </sheetData>
  <mergeCells count="52">
    <mergeCell ref="E76:F76"/>
    <mergeCell ref="A79:I79"/>
    <mergeCell ref="E71:F71"/>
    <mergeCell ref="G8:H8"/>
    <mergeCell ref="H22:I22"/>
    <mergeCell ref="H46:I46"/>
    <mergeCell ref="C68:D68"/>
    <mergeCell ref="H68:I68"/>
    <mergeCell ref="A62:I62"/>
    <mergeCell ref="A18:H18"/>
    <mergeCell ref="E17:H17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ECB6FC-DAFE-442D-A6C3-12895E453106}"/>
</file>

<file path=customXml/itemProps2.xml><?xml version="1.0" encoding="utf-8"?>
<ds:datastoreItem xmlns:ds="http://schemas.openxmlformats.org/officeDocument/2006/customXml" ds:itemID="{E99AE770-2D73-44B3-9B86-10028E7F918A}"/>
</file>

<file path=customXml/itemProps3.xml><?xml version="1.0" encoding="utf-8"?>
<ds:datastoreItem xmlns:ds="http://schemas.openxmlformats.org/officeDocument/2006/customXml" ds:itemID="{36BF8FAE-BA1B-45DA-B363-870E9F753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 2021</vt:lpstr>
      <vt:lpstr>'May 2021'!OLE_LINK1</vt:lpstr>
      <vt:lpstr>'May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2021-07-12T04:23:05Z</cp:lastPrinted>
  <dcterms:created xsi:type="dcterms:W3CDTF">2014-10-13T08:01:49Z</dcterms:created>
  <dcterms:modified xsi:type="dcterms:W3CDTF">2021-07-16T10:04:06Z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