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Z:\ECONOMIC &amp; SOCIAL INDICATORS\2023\1ST QUARTER\SENT FOR MERGING\"/>
    </mc:Choice>
  </mc:AlternateContent>
  <xr:revisionPtr revIDLastSave="0" documentId="13_ncr:1_{EC87886E-3CDA-4A40-8914-4FF711E8A0AF}" xr6:coauthVersionLast="36" xr6:coauthVersionMax="36" xr10:uidLastSave="{00000000-0000-0000-0000-000000000000}"/>
  <bookViews>
    <workbookView xWindow="0" yWindow="0" windowWidth="20490" windowHeight="5925" xr2:uid="{00000000-000D-0000-FFFF-FFFF00000000}"/>
  </bookViews>
  <sheets>
    <sheet name="Table 1" sheetId="292" r:id="rId1"/>
    <sheet name="Table 2" sheetId="272" r:id="rId2"/>
    <sheet name="Table 3   " sheetId="453" r:id="rId3"/>
    <sheet name="Table 3 cont'd" sheetId="454" r:id="rId4"/>
    <sheet name="Table 4 " sheetId="455" r:id="rId5"/>
    <sheet name="Table 4 cont'd " sheetId="456" r:id="rId6"/>
    <sheet name="Table 5" sheetId="473" r:id="rId7"/>
    <sheet name="Table 5 cont'd" sheetId="474" r:id="rId8"/>
    <sheet name="Table 6 " sheetId="457" r:id="rId9"/>
    <sheet name="Table 7" sheetId="458" r:id="rId10"/>
    <sheet name="Table 7 cont'd" sheetId="459" r:id="rId11"/>
    <sheet name="Table 8" sheetId="475" r:id="rId12"/>
    <sheet name="Table 8 cont'd" sheetId="476" r:id="rId13"/>
    <sheet name="Table 9  " sheetId="460" r:id="rId14"/>
    <sheet name="Table 9 cont'd" sheetId="461" r:id="rId15"/>
    <sheet name="Table 10" sheetId="462" r:id="rId16"/>
    <sheet name="Table 10 cont'd " sheetId="463" r:id="rId17"/>
    <sheet name="Table 10 cont'd (sec 7 - 9)" sheetId="464" r:id="rId18"/>
    <sheet name="Table 11 " sheetId="465" r:id="rId19"/>
    <sheet name="Table 12 " sheetId="472" r:id="rId20"/>
    <sheet name="Table 13" sheetId="477" r:id="rId21"/>
    <sheet name="Table 13 cont'd" sheetId="478" r:id="rId22"/>
    <sheet name="Table 14" sheetId="467" r:id="rId23"/>
    <sheet name="Table 14 cont'd" sheetId="468" r:id="rId24"/>
    <sheet name="Table 15" sheetId="469" r:id="rId25"/>
    <sheet name="Table 16" sheetId="470" r:id="rId26"/>
    <sheet name="Table 17" sheetId="479" r:id="rId27"/>
    <sheet name="Table 18" sheetId="471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_FilterDatabase" localSheetId="0" hidden="1">'Table 1'!$A$1:$A$17</definedName>
    <definedName name="_xlnm._FilterDatabase" localSheetId="22" hidden="1">'Table 14'!$B$5:$C$5</definedName>
    <definedName name="_xlnm._FilterDatabase" localSheetId="23" hidden="1">'Table 14 cont''d'!$B$5:$C$30</definedName>
    <definedName name="_xlnm._FilterDatabase" localSheetId="2" hidden="1">'Table 3   '!$A$1:$A$26</definedName>
    <definedName name="_xlnm._FilterDatabase" localSheetId="3" hidden="1">'Table 3 cont''d'!$A$1:$A$25</definedName>
    <definedName name="_xlnm._FilterDatabase" localSheetId="4" hidden="1">'Table 4 '!$A$1:$I$26</definedName>
    <definedName name="_xlnm._FilterDatabase" localSheetId="5" hidden="1">'Table 4 cont''d '!$A$1:$A$21</definedName>
    <definedName name="_xlnm._FilterDatabase" localSheetId="6" hidden="1">'Table 5'!$A$1:$A$18</definedName>
    <definedName name="_xlnm._FilterDatabase" localSheetId="7" hidden="1">'Table 5 cont''d'!$A$1:$A$18</definedName>
    <definedName name="_xlnm._FilterDatabase" localSheetId="8" hidden="1">'Table 6 '!$A$1:$I$24</definedName>
    <definedName name="_xlnm._FilterDatabase" localSheetId="13" hidden="1">'Table 9  '!$A$1:$J$30</definedName>
    <definedName name="_xlnm._FilterDatabase" localSheetId="14" hidden="1">'Table 9 cont''d'!$A$1:$J$25</definedName>
    <definedName name="aa" localSheetId="0">'[1]Table 1'!#REF!</definedName>
    <definedName name="aa" localSheetId="16">'[2]Table 1'!#REF!</definedName>
    <definedName name="aa" localSheetId="17">'[2]Table 1'!#REF!</definedName>
    <definedName name="aa" localSheetId="18">'[2]Table 1'!#REF!</definedName>
    <definedName name="aa" localSheetId="19">'[3]Table 1'!#REF!</definedName>
    <definedName name="aa" localSheetId="23">'[1]Table 1'!#REF!</definedName>
    <definedName name="aa" localSheetId="24">'[1]Table 1'!#REF!</definedName>
    <definedName name="aa" localSheetId="25">'[1]Table 1'!#REF!</definedName>
    <definedName name="aa" localSheetId="26">'[1]Table 1'!#REF!</definedName>
    <definedName name="aa" localSheetId="27">'[1]Table 1'!#REF!</definedName>
    <definedName name="aa" localSheetId="1">'[1]Table 1'!#REF!</definedName>
    <definedName name="aa" localSheetId="2">'[1]Table 1'!#REF!</definedName>
    <definedName name="aa" localSheetId="3">'[1]Table 1'!#REF!</definedName>
    <definedName name="aa" localSheetId="4">'[1]Table 1'!#REF!</definedName>
    <definedName name="aa" localSheetId="5">'[1]Table 1'!#REF!</definedName>
    <definedName name="aa" localSheetId="6">'[1]Table 1'!#REF!</definedName>
    <definedName name="aa" localSheetId="7">'[1]Table 1'!#REF!</definedName>
    <definedName name="aa" localSheetId="8">'[1]Table 1'!#REF!</definedName>
    <definedName name="aa" localSheetId="13">'[1]Table 1'!#REF!</definedName>
    <definedName name="aa" localSheetId="14">'[1]Table 1'!#REF!</definedName>
    <definedName name="aa">'[1]Table 1'!#REF!</definedName>
    <definedName name="ccc" localSheetId="0">'[4]Table 1'!#REF!</definedName>
    <definedName name="ccc" localSheetId="16">'[5]Table 1'!#REF!</definedName>
    <definedName name="ccc" localSheetId="17">'[5]Table 1'!#REF!</definedName>
    <definedName name="ccc" localSheetId="18">'[5]Table 1'!#REF!</definedName>
    <definedName name="ccc" localSheetId="19">'[6]Table 1'!#REF!</definedName>
    <definedName name="ccc" localSheetId="24">'[4]Table 1'!#REF!</definedName>
    <definedName name="ccc" localSheetId="27">'[4]Table 1'!#REF!</definedName>
    <definedName name="ccc" localSheetId="1">'[4]Table 1'!#REF!</definedName>
    <definedName name="ccc" localSheetId="2">'[4]Table 1'!#REF!</definedName>
    <definedName name="ccc" localSheetId="3">'[4]Table 1'!#REF!</definedName>
    <definedName name="ccc" localSheetId="4">'[4]Table 1'!#REF!</definedName>
    <definedName name="ccc" localSheetId="5">'[4]Table 1'!#REF!</definedName>
    <definedName name="ccc" localSheetId="6">'[4]Table 1'!#REF!</definedName>
    <definedName name="ccc" localSheetId="7">'[4]Table 1'!#REF!</definedName>
    <definedName name="ccc" localSheetId="8">'[4]Table 1'!#REF!</definedName>
    <definedName name="ccc" localSheetId="13">'[4]Table 1'!#REF!</definedName>
    <definedName name="ccc" localSheetId="14">'[4]Table 1'!#REF!</definedName>
    <definedName name="ccc">'[4]Table 1'!#REF!</definedName>
    <definedName name="_xlnm.Database" localSheetId="0">'Table 1'!#REF!</definedName>
    <definedName name="_xlnm.Database" localSheetId="16">'[2]Table 1'!#REF!</definedName>
    <definedName name="_xlnm.Database" localSheetId="17">'[2]Table 1'!#REF!</definedName>
    <definedName name="_xlnm.Database" localSheetId="18">'[2]Table 1'!#REF!</definedName>
    <definedName name="_xlnm.Database" localSheetId="19">'[7]Table 1'!#REF!</definedName>
    <definedName name="_xlnm.Database" localSheetId="23">'[1]Table 1'!#REF!</definedName>
    <definedName name="_xlnm.Database" localSheetId="24">'[1]Table 1'!#REF!</definedName>
    <definedName name="_xlnm.Database" localSheetId="26">'[1]Table 1'!#REF!</definedName>
    <definedName name="_xlnm.Database" localSheetId="27">'[1]Table 1'!#REF!</definedName>
    <definedName name="_xlnm.Database" localSheetId="1">'[1]Table 1'!#REF!</definedName>
    <definedName name="_xlnm.Database" localSheetId="2">#REF!</definedName>
    <definedName name="_xlnm.Database" localSheetId="3">#REF!</definedName>
    <definedName name="_xlnm.Database" localSheetId="4">'[1]Table 1'!#REF!</definedName>
    <definedName name="_xlnm.Database" localSheetId="5">'[1]Table 1'!#REF!</definedName>
    <definedName name="_xlnm.Database" localSheetId="6">'[1]Table 1'!#REF!</definedName>
    <definedName name="_xlnm.Database" localSheetId="7">'[1]Table 1'!#REF!</definedName>
    <definedName name="_xlnm.Database" localSheetId="8">'[1]Table 1'!#REF!</definedName>
    <definedName name="_xlnm.Database" localSheetId="13">'[8]Table 1'!#REF!</definedName>
    <definedName name="_xlnm.Database" localSheetId="14">'[8]Table 1'!#REF!</definedName>
    <definedName name="_xlnm.Database">'[1]Table 1'!#REF!</definedName>
    <definedName name="ex" localSheetId="0">'[1]Table 1'!#REF!</definedName>
    <definedName name="ex" localSheetId="16">'[2]Table 1'!#REF!</definedName>
    <definedName name="ex" localSheetId="17">'[2]Table 1'!#REF!</definedName>
    <definedName name="ex" localSheetId="18">'[2]Table 1'!#REF!</definedName>
    <definedName name="ex" localSheetId="19">'[3]Table 1'!#REF!</definedName>
    <definedName name="ex" localSheetId="24">'[1]Table 1'!#REF!</definedName>
    <definedName name="ex" localSheetId="27">'[1]Table 1'!#REF!</definedName>
    <definedName name="ex" localSheetId="1">'[1]Table 1'!#REF!</definedName>
    <definedName name="ex" localSheetId="2">'[1]Table 1'!#REF!</definedName>
    <definedName name="ex" localSheetId="3">'[1]Table 1'!#REF!</definedName>
    <definedName name="ex" localSheetId="4">'[1]Table 1'!#REF!</definedName>
    <definedName name="ex" localSheetId="5">'[1]Table 1'!#REF!</definedName>
    <definedName name="ex" localSheetId="6">'[1]Table 1'!#REF!</definedName>
    <definedName name="ex" localSheetId="7">'[1]Table 1'!#REF!</definedName>
    <definedName name="ex" localSheetId="8">'[1]Table 1'!#REF!</definedName>
    <definedName name="ex" localSheetId="13">'[1]Table 1'!#REF!</definedName>
    <definedName name="ex" localSheetId="14">'[1]Table 1'!#REF!</definedName>
    <definedName name="ex">'[1]Table 1'!#REF!</definedName>
    <definedName name="Exp_S114" localSheetId="0">'[9]Table 1'!#REF!</definedName>
    <definedName name="Exp_S114" localSheetId="16">'[10]Table 1'!#REF!</definedName>
    <definedName name="Exp_S114" localSheetId="17">'[10]Table 1'!#REF!</definedName>
    <definedName name="Exp_S114" localSheetId="18">'[10]Table 1'!#REF!</definedName>
    <definedName name="Exp_S114" localSheetId="19">'[11]Table 1'!#REF!</definedName>
    <definedName name="Exp_S114" localSheetId="24">'[9]Table 1'!#REF!</definedName>
    <definedName name="Exp_S114" localSheetId="27">'[9]Table 1'!#REF!</definedName>
    <definedName name="Exp_S114" localSheetId="1">'[9]Table 1'!#REF!</definedName>
    <definedName name="Exp_S114" localSheetId="2">'[9]Table 1'!#REF!</definedName>
    <definedName name="Exp_S114" localSheetId="3">'[9]Table 1'!#REF!</definedName>
    <definedName name="Exp_S114" localSheetId="4">'[9]Table 1'!#REF!</definedName>
    <definedName name="Exp_S114" localSheetId="5">'[9]Table 1'!#REF!</definedName>
    <definedName name="Exp_S114" localSheetId="6">'[9]Table 1'!#REF!</definedName>
    <definedName name="Exp_S114" localSheetId="7">'[9]Table 1'!#REF!</definedName>
    <definedName name="Exp_S114" localSheetId="8">'[9]Table 1'!#REF!</definedName>
    <definedName name="Exp_S114" localSheetId="13">'[9]Table 1'!#REF!</definedName>
    <definedName name="Exp_S114" localSheetId="14">'[9]Table 1'!#REF!</definedName>
    <definedName name="Exp_S114">'[9]Table 1'!#REF!</definedName>
    <definedName name="gd" localSheetId="0">'[9]Table 1'!#REF!</definedName>
    <definedName name="gd" localSheetId="16">'[10]Table 1'!#REF!</definedName>
    <definedName name="gd" localSheetId="17">'[10]Table 1'!#REF!</definedName>
    <definedName name="gd" localSheetId="18">'[10]Table 1'!#REF!</definedName>
    <definedName name="gd" localSheetId="19">'[6]Table 1'!#REF!</definedName>
    <definedName name="gd" localSheetId="24">'[9]Table 1'!#REF!</definedName>
    <definedName name="gd" localSheetId="27">'[9]Table 1'!#REF!</definedName>
    <definedName name="gd" localSheetId="1">'[9]Table 1'!#REF!</definedName>
    <definedName name="gd" localSheetId="2">'[9]Table 1'!#REF!</definedName>
    <definedName name="gd" localSheetId="3">'[9]Table 1'!#REF!</definedName>
    <definedName name="gd" localSheetId="4">'[9]Table 1'!#REF!</definedName>
    <definedName name="gd" localSheetId="5">'[9]Table 1'!#REF!</definedName>
    <definedName name="gd" localSheetId="6">'[9]Table 1'!#REF!</definedName>
    <definedName name="gd" localSheetId="7">'[9]Table 1'!#REF!</definedName>
    <definedName name="gd" localSheetId="8">'[9]Table 1'!#REF!</definedName>
    <definedName name="gd" localSheetId="13">'[9]Table 1'!#REF!</definedName>
    <definedName name="gd" localSheetId="14">'[9]Table 1'!#REF!</definedName>
    <definedName name="gd">'[9]Table 1'!#REF!</definedName>
    <definedName name="hd" localSheetId="0">'[9]Table 1'!#REF!</definedName>
    <definedName name="hd" localSheetId="16">'[10]Table 1'!#REF!</definedName>
    <definedName name="hd" localSheetId="17">'[10]Table 1'!#REF!</definedName>
    <definedName name="hd" localSheetId="18">'[10]Table 1'!#REF!</definedName>
    <definedName name="hd" localSheetId="19">'[11]Table 1'!#REF!</definedName>
    <definedName name="hd" localSheetId="24">'[9]Table 1'!#REF!</definedName>
    <definedName name="hd" localSheetId="27">'[9]Table 1'!#REF!</definedName>
    <definedName name="hd" localSheetId="1">'[9]Table 1'!#REF!</definedName>
    <definedName name="hd" localSheetId="2">'[9]Table 1'!#REF!</definedName>
    <definedName name="hd" localSheetId="3">'[9]Table 1'!#REF!</definedName>
    <definedName name="hd" localSheetId="4">'[9]Table 1'!#REF!</definedName>
    <definedName name="hd" localSheetId="5">'[9]Table 1'!#REF!</definedName>
    <definedName name="hd" localSheetId="6">'[9]Table 1'!#REF!</definedName>
    <definedName name="hd" localSheetId="7">'[9]Table 1'!#REF!</definedName>
    <definedName name="hd" localSheetId="8">'[9]Table 1'!#REF!</definedName>
    <definedName name="hd" localSheetId="13">'[9]Table 1'!#REF!</definedName>
    <definedName name="hd" localSheetId="14">'[9]Table 1'!#REF!</definedName>
    <definedName name="hd">'[9]Table 1'!#REF!</definedName>
    <definedName name="new" localSheetId="0">#REF!</definedName>
    <definedName name="new" localSheetId="18">#REF!</definedName>
    <definedName name="new" localSheetId="19">#REF!</definedName>
    <definedName name="new" localSheetId="23">#REF!</definedName>
    <definedName name="new" localSheetId="24">#REF!</definedName>
    <definedName name="new" localSheetId="25">#REF!</definedName>
    <definedName name="new" localSheetId="26">#REF!</definedName>
    <definedName name="new" localSheetId="27">#REF!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6">#REF!</definedName>
    <definedName name="new" localSheetId="7">#REF!</definedName>
    <definedName name="new" localSheetId="8">#REF!</definedName>
    <definedName name="new" localSheetId="13">#REF!</definedName>
    <definedName name="new" localSheetId="14">#REF!</definedName>
    <definedName name="new">#REF!</definedName>
    <definedName name="oo" localSheetId="16">'[10]Table 1'!#REF!</definedName>
    <definedName name="oo" localSheetId="17">'[10]Table 1'!#REF!</definedName>
    <definedName name="oo" localSheetId="18">'[10]Table 1'!#REF!</definedName>
    <definedName name="oo" localSheetId="19">'[10]Table 1'!#REF!</definedName>
    <definedName name="oo" localSheetId="23">'[9]Table 1'!#REF!</definedName>
    <definedName name="oo" localSheetId="24">'[9]Table 1'!#REF!</definedName>
    <definedName name="oo" localSheetId="25">'[9]Table 1'!#REF!</definedName>
    <definedName name="oo" localSheetId="26">'[9]Table 1'!#REF!</definedName>
    <definedName name="oo" localSheetId="27">'[9]Table 1'!#REF!</definedName>
    <definedName name="oo" localSheetId="3">'[9]Table 1'!#REF!</definedName>
    <definedName name="oo" localSheetId="4">'[9]Table 1'!#REF!</definedName>
    <definedName name="oo" localSheetId="5">'[9]Table 1'!#REF!</definedName>
    <definedName name="oo" localSheetId="7">'[9]Table 1'!#REF!</definedName>
    <definedName name="oo" localSheetId="8">'[9]Table 1'!#REF!</definedName>
    <definedName name="oo" localSheetId="14">'[9]Table 1'!#REF!</definedName>
    <definedName name="oo">'[9]Table 1'!#REF!</definedName>
    <definedName name="ooooooo">'[9]Table 1'!#REF!</definedName>
    <definedName name="_xlnm.Print_Area" localSheetId="17">'Table 10 cont''d (sec 7 - 9)'!$A$1:$I$26</definedName>
    <definedName name="_xlnm.Print_Area" localSheetId="20">'Table 13'!$A$1:$I$40</definedName>
    <definedName name="_xlnm.Print_Area" localSheetId="21">'Table 13 cont''d'!$A$1:$I$40</definedName>
    <definedName name="_xlnm.Print_Area" localSheetId="22">'Table 14'!$A$1:$P$32</definedName>
    <definedName name="_xlnm.Print_Area" localSheetId="25">'Table 16'!$A$1:$P$21</definedName>
    <definedName name="_xlnm.Print_Area" localSheetId="27">'Table 18'!$A$1:$O$19</definedName>
    <definedName name="_xlnm.Print_Area" localSheetId="2">'Table 3   '!$A$1:$I$26</definedName>
    <definedName name="_xlnm.Print_Area" localSheetId="3">'Table 3 cont''d'!$A$1:$I$26</definedName>
    <definedName name="_xlnm.Print_Area" localSheetId="6">'Table 5'!$A$1:$I$19</definedName>
    <definedName name="_xlnm.Print_Area" localSheetId="8">'Table 6 '!$A$1:$I$25</definedName>
    <definedName name="_xlnm.Print_Area" localSheetId="9">'Table 7'!$A$1:$J$30</definedName>
    <definedName name="_xlnm.Print_Area" localSheetId="10">'Table 7 cont''d'!$A$1:$J$27</definedName>
    <definedName name="_xlnm.Print_Area" localSheetId="11">'Table 8'!$A$1:$J$30</definedName>
    <definedName name="_xlnm.Print_Area" localSheetId="12">'Table 8 cont''d'!$A$1:$J$26</definedName>
    <definedName name="re" localSheetId="0">[12]Page77!#REF!</definedName>
    <definedName name="re" localSheetId="16">[13]Page77!#REF!</definedName>
    <definedName name="re" localSheetId="17">[13]Page77!#REF!</definedName>
    <definedName name="re" localSheetId="18">[13]Page77!#REF!</definedName>
    <definedName name="re" localSheetId="19">[14]Page77!#REF!</definedName>
    <definedName name="re" localSheetId="23">[12]Page77!#REF!</definedName>
    <definedName name="re" localSheetId="24">[12]Page77!#REF!</definedName>
    <definedName name="re" localSheetId="25">[12]Page77!#REF!</definedName>
    <definedName name="re" localSheetId="26">[12]Page77!#REF!</definedName>
    <definedName name="re" localSheetId="27">[12]Page77!#REF!</definedName>
    <definedName name="re" localSheetId="1">[12]Page77!#REF!</definedName>
    <definedName name="re" localSheetId="2">[12]Page77!#REF!</definedName>
    <definedName name="re" localSheetId="3">[12]Page77!#REF!</definedName>
    <definedName name="re" localSheetId="4">[12]Page77!#REF!</definedName>
    <definedName name="re" localSheetId="5">[12]Page77!#REF!</definedName>
    <definedName name="re" localSheetId="6">[12]Page77!#REF!</definedName>
    <definedName name="re" localSheetId="7">[12]Page77!#REF!</definedName>
    <definedName name="re" localSheetId="8">[12]Page77!#REF!</definedName>
    <definedName name="re" localSheetId="13">[12]Page77!#REF!</definedName>
    <definedName name="re" localSheetId="14">[12]Page77!#REF!</definedName>
    <definedName name="re">[12]Page77!#REF!</definedName>
    <definedName name="ss" localSheetId="0">'[9]Table 1'!#REF!</definedName>
    <definedName name="ss" localSheetId="16">'[10]Table 1'!#REF!</definedName>
    <definedName name="ss" localSheetId="17">'[10]Table 1'!#REF!</definedName>
    <definedName name="ss" localSheetId="18">'[10]Table 1'!#REF!</definedName>
    <definedName name="ss" localSheetId="19">'[11]Table 1'!#REF!</definedName>
    <definedName name="ss" localSheetId="24">'[9]Table 1'!#REF!</definedName>
    <definedName name="ss" localSheetId="27">'[9]Table 1'!#REF!</definedName>
    <definedName name="ss" localSheetId="1">'[9]Table 1'!#REF!</definedName>
    <definedName name="ss" localSheetId="2">'[9]Table 1'!#REF!</definedName>
    <definedName name="ss" localSheetId="3">'[9]Table 1'!#REF!</definedName>
    <definedName name="ss" localSheetId="4">'[9]Table 1'!#REF!</definedName>
    <definedName name="ss" localSheetId="5">'[9]Table 1'!#REF!</definedName>
    <definedName name="ss" localSheetId="6">'[9]Table 1'!#REF!</definedName>
    <definedName name="ss" localSheetId="7">'[9]Table 1'!#REF!</definedName>
    <definedName name="ss" localSheetId="8">'[9]Table 1'!#REF!</definedName>
    <definedName name="ss" localSheetId="13">'[9]Table 1'!#REF!</definedName>
    <definedName name="ss" localSheetId="14">'[9]Table 1'!#REF!</definedName>
    <definedName name="ss">'[9]Table 1'!#REF!</definedName>
    <definedName name="sum" localSheetId="0">#REF!</definedName>
    <definedName name="sum" localSheetId="18">#REF!</definedName>
    <definedName name="sum" localSheetId="19">#REF!</definedName>
    <definedName name="sum" localSheetId="23">#REF!</definedName>
    <definedName name="sum" localSheetId="24">#REF!</definedName>
    <definedName name="sum" localSheetId="25">#REF!</definedName>
    <definedName name="sum" localSheetId="26">#REF!</definedName>
    <definedName name="sum" localSheetId="27">#REF!</definedName>
    <definedName name="sum" localSheetId="1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13">#REF!</definedName>
    <definedName name="sum" localSheetId="14">#REF!</definedName>
    <definedName name="sum">#REF!</definedName>
    <definedName name="t" localSheetId="16">'[2]Table 1'!#REF!</definedName>
    <definedName name="t" localSheetId="17">'[2]Table 1'!#REF!</definedName>
    <definedName name="t" localSheetId="18">'[2]Table 1'!#REF!</definedName>
    <definedName name="t" localSheetId="19">'[2]Table 1'!#REF!</definedName>
    <definedName name="t" localSheetId="23">'[1]Table 1'!#REF!</definedName>
    <definedName name="t" localSheetId="24">'[1]Table 1'!#REF!</definedName>
    <definedName name="t" localSheetId="25">'[1]Table 1'!#REF!</definedName>
    <definedName name="t" localSheetId="26">'[1]Table 1'!#REF!</definedName>
    <definedName name="t" localSheetId="27">'[1]Table 1'!#REF!</definedName>
    <definedName name="t" localSheetId="2">'[1]Table 1'!#REF!</definedName>
    <definedName name="t" localSheetId="3">'[1]Table 1'!#REF!</definedName>
    <definedName name="t" localSheetId="4">'[1]Table 1'!#REF!</definedName>
    <definedName name="t" localSheetId="5">'[1]Table 1'!#REF!</definedName>
    <definedName name="t" localSheetId="7">'[1]Table 1'!#REF!</definedName>
    <definedName name="t" localSheetId="8">'[1]Table 1'!#REF!</definedName>
    <definedName name="t" localSheetId="14">'[1]Table 1'!#REF!</definedName>
    <definedName name="t">'[1]Table 1'!#REF!</definedName>
    <definedName name="th" localSheetId="19">'[10]Table 1'!#REF!</definedName>
    <definedName name="th" localSheetId="24">'[10]Table 1'!#REF!</definedName>
    <definedName name="th" localSheetId="25">'[10]Table 1'!#REF!</definedName>
    <definedName name="th" localSheetId="26">'[10]Table 1'!#REF!</definedName>
    <definedName name="th" localSheetId="27">'[10]Table 1'!#REF!</definedName>
    <definedName name="th" localSheetId="3">'[10]Table 1'!#REF!</definedName>
    <definedName name="th" localSheetId="4">'[10]Table 1'!#REF!</definedName>
    <definedName name="th" localSheetId="8">'[10]Table 1'!#REF!</definedName>
    <definedName name="th" localSheetId="14">'[10]Table 1'!#REF!</definedName>
    <definedName name="th">'[10]Table 1'!#REF!</definedName>
    <definedName name="TT" localSheetId="18">#REF!</definedName>
    <definedName name="TT" localSheetId="19">#REF!</definedName>
    <definedName name="TT" localSheetId="23">#REF!</definedName>
    <definedName name="TT" localSheetId="24">#REF!</definedName>
    <definedName name="TT" localSheetId="25">#REF!</definedName>
    <definedName name="TT" localSheetId="26">#REF!</definedName>
    <definedName name="TT" localSheetId="27">#REF!</definedName>
    <definedName name="TT" localSheetId="2">#REF!</definedName>
    <definedName name="TT" localSheetId="3">#REF!</definedName>
    <definedName name="TT" localSheetId="4">#REF!</definedName>
    <definedName name="TT" localSheetId="7">#REF!</definedName>
    <definedName name="TT" localSheetId="8">#REF!</definedName>
    <definedName name="TT" localSheetId="14">#REF!</definedName>
    <definedName name="TT">#REF!</definedName>
    <definedName name="yy" localSheetId="16">#REF!</definedName>
    <definedName name="yy" localSheetId="17">#REF!</definedName>
    <definedName name="yy" localSheetId="18">#REF!</definedName>
    <definedName name="yy" localSheetId="19">#REF!</definedName>
    <definedName name="yy" localSheetId="23">#REF!</definedName>
    <definedName name="yy" localSheetId="24">#REF!</definedName>
    <definedName name="yy" localSheetId="25">#REF!</definedName>
    <definedName name="yy" localSheetId="26">#REF!</definedName>
    <definedName name="yy" localSheetId="27">#REF!</definedName>
    <definedName name="yy" localSheetId="4">#REF!</definedName>
    <definedName name="yy" localSheetId="5">#REF!</definedName>
    <definedName name="yy" localSheetId="7">#REF!</definedName>
    <definedName name="yy" localSheetId="8">#REF!</definedName>
    <definedName name="yy" localSheetId="14">#REF!</definedName>
    <definedName name="yy">#REF!</definedName>
  </definedNames>
  <calcPr calcId="191029"/>
</workbook>
</file>

<file path=xl/calcChain.xml><?xml version="1.0" encoding="utf-8"?>
<calcChain xmlns="http://schemas.openxmlformats.org/spreadsheetml/2006/main">
  <c r="G5" i="474" l="1"/>
  <c r="G7" i="474"/>
  <c r="G8" i="474"/>
  <c r="G9" i="474"/>
  <c r="G11" i="474"/>
  <c r="G12" i="474"/>
  <c r="G13" i="474"/>
  <c r="G14" i="474"/>
  <c r="G15" i="474"/>
  <c r="G16" i="474"/>
  <c r="G17" i="474"/>
  <c r="G18" i="474"/>
  <c r="G19" i="474"/>
  <c r="N12" i="469" l="1"/>
  <c r="O12" i="469"/>
  <c r="N15" i="469"/>
  <c r="O15" i="469"/>
  <c r="L6" i="468"/>
  <c r="M6" i="468"/>
  <c r="L7" i="468"/>
  <c r="M7" i="468"/>
  <c r="L8" i="468"/>
  <c r="M8" i="468"/>
  <c r="L9" i="468"/>
  <c r="M9" i="468"/>
  <c r="L10" i="468"/>
  <c r="M10" i="468"/>
  <c r="L11" i="468"/>
  <c r="M11" i="468"/>
  <c r="L12" i="468"/>
  <c r="M12" i="468"/>
  <c r="L13" i="468"/>
  <c r="M13" i="468"/>
  <c r="L14" i="468"/>
  <c r="M14" i="468"/>
  <c r="L15" i="468"/>
  <c r="M15" i="468"/>
  <c r="L16" i="468"/>
  <c r="M16" i="468"/>
  <c r="L17" i="468"/>
  <c r="M17" i="468"/>
  <c r="L18" i="468"/>
  <c r="M18" i="468"/>
  <c r="L19" i="468"/>
  <c r="M19" i="468"/>
  <c r="L20" i="468"/>
  <c r="M20" i="468"/>
  <c r="L21" i="468"/>
  <c r="M21" i="468"/>
  <c r="L22" i="468"/>
  <c r="M22" i="468"/>
  <c r="L23" i="468"/>
  <c r="M23" i="468"/>
  <c r="L24" i="468"/>
  <c r="M24" i="468"/>
  <c r="L25" i="468"/>
  <c r="M25" i="468"/>
  <c r="L26" i="468"/>
  <c r="M26" i="468"/>
  <c r="L27" i="468"/>
  <c r="M27" i="468"/>
  <c r="L28" i="468"/>
  <c r="M28" i="468"/>
  <c r="D29" i="468"/>
  <c r="E29" i="468"/>
  <c r="F29" i="468"/>
  <c r="G29" i="468"/>
  <c r="H29" i="468"/>
  <c r="I29" i="468"/>
  <c r="J29" i="468"/>
  <c r="K29" i="468"/>
  <c r="L29" i="468"/>
  <c r="N29" i="468"/>
  <c r="O29" i="468"/>
  <c r="L6" i="467"/>
  <c r="M6" i="467"/>
  <c r="L7" i="467"/>
  <c r="M7" i="467"/>
  <c r="L8" i="467"/>
  <c r="M8" i="467"/>
  <c r="L9" i="467"/>
  <c r="M9" i="467"/>
  <c r="L10" i="467"/>
  <c r="M10" i="467"/>
  <c r="L11" i="467"/>
  <c r="M11" i="467"/>
  <c r="L12" i="467"/>
  <c r="M12" i="467"/>
  <c r="L13" i="467"/>
  <c r="M13" i="467"/>
  <c r="L14" i="467"/>
  <c r="M14" i="467"/>
  <c r="L15" i="467"/>
  <c r="M15" i="467"/>
  <c r="L16" i="467"/>
  <c r="M16" i="467"/>
  <c r="L17" i="467"/>
  <c r="M17" i="467"/>
  <c r="L18" i="467"/>
  <c r="M18" i="467"/>
  <c r="L19" i="467"/>
  <c r="M19" i="467"/>
  <c r="L20" i="467"/>
  <c r="M20" i="467"/>
  <c r="L21" i="467"/>
  <c r="M21" i="467"/>
  <c r="L22" i="467"/>
  <c r="M22" i="467"/>
  <c r="L23" i="467"/>
  <c r="M23" i="467"/>
  <c r="L24" i="467"/>
  <c r="M24" i="467"/>
  <c r="L25" i="467"/>
  <c r="M25" i="467"/>
  <c r="L26" i="467"/>
  <c r="M26" i="467"/>
  <c r="L27" i="467"/>
  <c r="M27" i="467"/>
  <c r="L28" i="467"/>
  <c r="M28" i="467"/>
  <c r="M29" i="468" s="1"/>
  <c r="L29" i="467"/>
  <c r="M29" i="467"/>
  <c r="L30" i="467"/>
  <c r="M30" i="467"/>
  <c r="L31" i="467"/>
  <c r="M31" i="467"/>
  <c r="G6" i="465"/>
  <c r="G7" i="465"/>
  <c r="G9" i="465"/>
  <c r="G10" i="465"/>
  <c r="G12" i="465"/>
  <c r="G13" i="465"/>
  <c r="G15" i="465"/>
  <c r="G16" i="465"/>
  <c r="G18" i="465"/>
  <c r="G19" i="465"/>
  <c r="G21" i="465"/>
  <c r="G22" i="465"/>
  <c r="G25" i="465"/>
  <c r="G27" i="465"/>
  <c r="G28" i="465"/>
  <c r="G30" i="465"/>
  <c r="G31" i="465"/>
  <c r="G33" i="465"/>
  <c r="G34" i="465"/>
  <c r="G36" i="465"/>
  <c r="G37" i="465"/>
  <c r="G40" i="465"/>
  <c r="G41" i="465"/>
  <c r="F9" i="292" l="1"/>
  <c r="E9" i="292"/>
  <c r="D9" i="292"/>
  <c r="C9" i="292"/>
  <c r="H5" i="292"/>
  <c r="H9" i="292" s="1"/>
  <c r="F5" i="292"/>
  <c r="E5" i="292"/>
  <c r="D5" i="292"/>
  <c r="C5" i="292"/>
  <c r="H16" i="292" l="1"/>
  <c r="F16" i="292"/>
  <c r="E16" i="292"/>
  <c r="D16" i="292"/>
  <c r="C16" i="292"/>
  <c r="H15" i="292"/>
  <c r="F15" i="292"/>
  <c r="E15" i="292"/>
  <c r="D15" i="292"/>
  <c r="C15" i="292"/>
  <c r="G14" i="272" l="1"/>
  <c r="G13" i="272"/>
  <c r="G9" i="272"/>
  <c r="G8" i="272"/>
  <c r="G5" i="292"/>
  <c r="G16" i="292"/>
  <c r="G15" i="292"/>
  <c r="G14" i="292"/>
  <c r="G12" i="292"/>
  <c r="G11" i="292"/>
  <c r="G9" i="292"/>
  <c r="G8" i="292"/>
  <c r="G7" i="292"/>
  <c r="G6" i="292"/>
</calcChain>
</file>

<file path=xl/sharedStrings.xml><?xml version="1.0" encoding="utf-8"?>
<sst xmlns="http://schemas.openxmlformats.org/spreadsheetml/2006/main" count="1010" uniqueCount="421">
  <si>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</si>
  <si>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</si>
  <si>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</si>
  <si>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</si>
  <si>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</si>
  <si>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</si>
  <si>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</si>
  <si>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</si>
  <si>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 xml:space="preserve"> 1 - Beverages and tobacco</t>
  </si>
  <si>
    <t xml:space="preserve">   Ship's Stores and Bunkers</t>
  </si>
  <si>
    <t xml:space="preserve">               of which:</t>
  </si>
  <si>
    <t xml:space="preserve">       Re-exports</t>
  </si>
  <si>
    <t xml:space="preserve">   B.  Total Imports  (c.i.f.)</t>
  </si>
  <si>
    <t>Volume (tonne)</t>
  </si>
  <si>
    <t>All sections</t>
  </si>
  <si>
    <t xml:space="preserve">RE-EXPORTS </t>
  </si>
  <si>
    <t xml:space="preserve">IMPORTS </t>
  </si>
  <si>
    <t>Value    (c.i.f)</t>
  </si>
  <si>
    <t>Value  (f.o.b)</t>
  </si>
  <si>
    <t>FREEPORT STATISTICS</t>
  </si>
  <si>
    <t xml:space="preserve"> Export Oriented Enterprises </t>
  </si>
  <si>
    <t>Value: Rs Million</t>
  </si>
  <si>
    <t>Value (c.i.f) : Rs Million</t>
  </si>
  <si>
    <t>Other</t>
  </si>
  <si>
    <t xml:space="preserve">Textile fibres  </t>
  </si>
  <si>
    <t xml:space="preserve">Cork and wood </t>
  </si>
  <si>
    <t xml:space="preserve">Tobacco &amp; tobacco manufactures  </t>
  </si>
  <si>
    <t xml:space="preserve">Beverages  </t>
  </si>
  <si>
    <t xml:space="preserve">Vegetables and fruits </t>
  </si>
  <si>
    <t xml:space="preserve">Cereal preparations  </t>
  </si>
  <si>
    <t xml:space="preserve">Wheaten flour  </t>
  </si>
  <si>
    <t xml:space="preserve">Rice  </t>
  </si>
  <si>
    <t xml:space="preserve">Wheat  </t>
  </si>
  <si>
    <t xml:space="preserve">Fish and fish preparations  </t>
  </si>
  <si>
    <t xml:space="preserve">Dairy products and bird's eggs  </t>
  </si>
  <si>
    <t xml:space="preserve">Meat and meat preparations  </t>
  </si>
  <si>
    <t xml:space="preserve"> SITC section/description</t>
  </si>
  <si>
    <t xml:space="preserve">Gas, natural and manufactured  </t>
  </si>
  <si>
    <t xml:space="preserve">Refined petroleum products   </t>
  </si>
  <si>
    <t xml:space="preserve"> 3 - Mineral fuels, lubricants, &amp; related products</t>
  </si>
  <si>
    <t xml:space="preserve"> 9 - Commodities &amp; transactions, n.e.s.</t>
  </si>
  <si>
    <t xml:space="preserve">Jewellery, goldsmiths' &amp; silversmiths' wares, n.e.s  </t>
  </si>
  <si>
    <t xml:space="preserve">Articles n.e.s., of plastic  </t>
  </si>
  <si>
    <t xml:space="preserve">Printed matter  </t>
  </si>
  <si>
    <t xml:space="preserve">Watches and clocks &amp; optical goods   </t>
  </si>
  <si>
    <t xml:space="preserve">Professional, scientific &amp; controlling instruments &amp; apparatus, n.e.s  </t>
  </si>
  <si>
    <t xml:space="preserve">Footwear   </t>
  </si>
  <si>
    <t xml:space="preserve">Articles of apparel and clothing </t>
  </si>
  <si>
    <t xml:space="preserve">Prefabricated buildings; sanitary plumbing, heating &amp; lighting fixtures &amp; fittings, n.e.s  </t>
  </si>
  <si>
    <t xml:space="preserve">Aircraft , marine vessels and parts  </t>
  </si>
  <si>
    <t xml:space="preserve">Road vehicles  </t>
  </si>
  <si>
    <t xml:space="preserve">Electrical machinery, apparatus &amp; appliances, n.e.s., &amp; electrical parts of household type  </t>
  </si>
  <si>
    <t xml:space="preserve">Telecommunications &amp; sound recording  &amp; reproducing apparatus &amp; equipment  </t>
  </si>
  <si>
    <t xml:space="preserve">Office machines &amp; automatic data processing machines  </t>
  </si>
  <si>
    <t xml:space="preserve">General industrial machinery &amp; equipment, n.e.s., &amp; machine parts, n.e.s  </t>
  </si>
  <si>
    <t xml:space="preserve">Machinery specialised for particular industries  </t>
  </si>
  <si>
    <t xml:space="preserve">Power generating machinery &amp; equipment   </t>
  </si>
  <si>
    <t xml:space="preserve"> 7 - Machinery &amp; transport equipment</t>
  </si>
  <si>
    <t>SITC section/description</t>
  </si>
  <si>
    <t xml:space="preserve"> 5 - Chemicals and related products, n.e.s.</t>
  </si>
  <si>
    <t xml:space="preserve"> 4 - Animal &amp; vegetable oils and fats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</si>
  <si>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</si>
  <si>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</si>
  <si>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</si>
  <si>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</si>
  <si>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</si>
  <si>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</si>
  <si>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 6 - Manufactured goods classified chiefly by 
      material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</si>
  <si>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</si>
  <si>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</si>
  <si>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</si>
  <si>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</si>
  <si>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</si>
  <si>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</si>
  <si>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</si>
  <si>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</si>
  <si>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 4 - Animals and vegetable oils, fats &amp; waxes</t>
  </si>
  <si>
    <t xml:space="preserve"> 3 - Mineral fuels, lubricants and related materials</t>
  </si>
  <si>
    <t xml:space="preserve">                Value</t>
  </si>
  <si>
    <t xml:space="preserve">                Quantity: (Tonne)</t>
  </si>
  <si>
    <t xml:space="preserve">       Cut flowers and foliage </t>
  </si>
  <si>
    <t xml:space="preserve">    of which:</t>
  </si>
  <si>
    <t xml:space="preserve"> 1 - Beverages &amp; Tobacco</t>
  </si>
  <si>
    <t xml:space="preserve">                Quantity: (Unit)</t>
  </si>
  <si>
    <t xml:space="preserve">       Live Primates  </t>
  </si>
  <si>
    <t xml:space="preserve">                Value </t>
  </si>
  <si>
    <t xml:space="preserve">       Fish and fish preparations  </t>
  </si>
  <si>
    <t xml:space="preserve">                Quantity: (Thousand tonne)</t>
  </si>
  <si>
    <t xml:space="preserve">       Cane sugar </t>
  </si>
  <si>
    <t>S.I.T.C. section/description</t>
  </si>
  <si>
    <t>Value (f.o.b) : Rs Million</t>
  </si>
  <si>
    <t xml:space="preserve"> 9 - Commodities, n.e.s</t>
  </si>
  <si>
    <t xml:space="preserve">       Miscellaneous manufactured articles n.e.s.  </t>
  </si>
  <si>
    <t xml:space="preserve">        Instruments and appliances, n.e.s for medical, 
        surgical, dental or veterinary purposes</t>
  </si>
  <si>
    <t xml:space="preserve">       Jewellery, goldsmiths' &amp; silversmiths' wares </t>
  </si>
  <si>
    <t xml:space="preserve">       Toys, games &amp; sporting goods </t>
  </si>
  <si>
    <t xml:space="preserve">       Watches &amp; clocks </t>
  </si>
  <si>
    <t xml:space="preserve">       Travel goods, handbags &amp; similar containers </t>
  </si>
  <si>
    <t xml:space="preserve">       Optical goods n.e.s. </t>
  </si>
  <si>
    <t xml:space="preserve">       Articles of apparel &amp; clothing accessories </t>
  </si>
  <si>
    <t xml:space="preserve">       apparatus</t>
  </si>
  <si>
    <t xml:space="preserve">       dental or veterinary purposes, and radiological </t>
  </si>
  <si>
    <t xml:space="preserve">        Electrodiagnostic apparatus for medical, surgical,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</si>
  <si>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7 - Machinery and transport equipment</t>
  </si>
  <si>
    <t xml:space="preserve">       Corks &amp; wood manufactures  </t>
  </si>
  <si>
    <t xml:space="preserve">       Pearls, precious &amp; semi-precious stones  </t>
  </si>
  <si>
    <t xml:space="preserve">       Textile yarns, fabrics, made up articles  </t>
  </si>
  <si>
    <t xml:space="preserve"> 6 - Manufactured goods classified chiefly by material</t>
  </si>
  <si>
    <t>S.I.T.C section/description</t>
  </si>
  <si>
    <t xml:space="preserve">  9 - Commodities  not elsewhere classified</t>
  </si>
  <si>
    <t xml:space="preserve">       Instruments and appliances, n.e.s for medical, 
       surgical, dental or veterinary purposes</t>
  </si>
  <si>
    <t xml:space="preserve">       Articles of apparel &amp; clothing accessories  </t>
  </si>
  <si>
    <t xml:space="preserve">    of which :</t>
  </si>
  <si>
    <t xml:space="preserve"> 8 - Miscellaneous manufactured articles  </t>
  </si>
  <si>
    <t xml:space="preserve">       Telecommunications equipment, n.e.s; &amp; parts, 
       n.e.s, accessories etc.</t>
  </si>
  <si>
    <t xml:space="preserve"> 6 - Manufactured goods classified chiefly  by material</t>
  </si>
  <si>
    <t xml:space="preserve"> 2 - Crude materials, inedible, except fuels </t>
  </si>
  <si>
    <t xml:space="preserve">        Fish and fish preparations   </t>
  </si>
  <si>
    <t>Total freeport re-exports</t>
  </si>
  <si>
    <t>Other countries</t>
  </si>
  <si>
    <t>United Arab Emirates</t>
  </si>
  <si>
    <t>Thailand</t>
  </si>
  <si>
    <t>Singapore</t>
  </si>
  <si>
    <t>Phillipines</t>
  </si>
  <si>
    <t>Malaysia</t>
  </si>
  <si>
    <t>Japan</t>
  </si>
  <si>
    <t>India</t>
  </si>
  <si>
    <t>China</t>
  </si>
  <si>
    <t>Asia</t>
  </si>
  <si>
    <t>United Kingdom</t>
  </si>
  <si>
    <t>Switzerland</t>
  </si>
  <si>
    <t>Spain</t>
  </si>
  <si>
    <t>Portugal</t>
  </si>
  <si>
    <t>Netherlands</t>
  </si>
  <si>
    <t>Italy</t>
  </si>
  <si>
    <t>Germany</t>
  </si>
  <si>
    <t>France</t>
  </si>
  <si>
    <t>Czech Republic</t>
  </si>
  <si>
    <t>Belgium</t>
  </si>
  <si>
    <t>Austria</t>
  </si>
  <si>
    <t xml:space="preserve"> Europe</t>
  </si>
  <si>
    <t>All countries</t>
  </si>
  <si>
    <t>Country of destination</t>
  </si>
  <si>
    <t>New Zealand</t>
  </si>
  <si>
    <t>Australia</t>
  </si>
  <si>
    <t>Oceania</t>
  </si>
  <si>
    <t>Panama</t>
  </si>
  <si>
    <t>U.S.A.</t>
  </si>
  <si>
    <t>Canada</t>
  </si>
  <si>
    <t>America</t>
  </si>
  <si>
    <t>Zambia</t>
  </si>
  <si>
    <t>South Africa</t>
  </si>
  <si>
    <t>Seychelles</t>
  </si>
  <si>
    <t>Reunion</t>
  </si>
  <si>
    <t>Mozambique</t>
  </si>
  <si>
    <t>Mayotte</t>
  </si>
  <si>
    <t>Madagascar</t>
  </si>
  <si>
    <t>Kenya</t>
  </si>
  <si>
    <t>Ghana</t>
  </si>
  <si>
    <t>Comoros Islands</t>
  </si>
  <si>
    <t>Africa</t>
  </si>
  <si>
    <t xml:space="preserve"> 9 - Commodities  not elsewhere classified</t>
  </si>
  <si>
    <t xml:space="preserve">        of which :</t>
  </si>
  <si>
    <t xml:space="preserve">        Textile yarns, fabrics, and made  up articles  </t>
  </si>
  <si>
    <t xml:space="preserve"> 6 - Manufactured goods classified chiefly by 
     material</t>
  </si>
  <si>
    <t xml:space="preserve"> 5 - Chemicals and related products,  n.e.s.</t>
  </si>
  <si>
    <t xml:space="preserve"> 3 - Mineral fuels, lubricants and related 
     materials</t>
  </si>
  <si>
    <t xml:space="preserve">        Fish and fish preparations  </t>
  </si>
  <si>
    <t>Total freeport imports</t>
  </si>
  <si>
    <t>Zimbabwe</t>
  </si>
  <si>
    <t>Tanzania, United Republic Of</t>
  </si>
  <si>
    <t>Namibia</t>
  </si>
  <si>
    <t>Malawi</t>
  </si>
  <si>
    <t>Lesotho</t>
  </si>
  <si>
    <t>D.R Congo</t>
  </si>
  <si>
    <t>Botswana</t>
  </si>
  <si>
    <t>Angola</t>
  </si>
  <si>
    <t>Total</t>
  </si>
  <si>
    <t>Imports: value(c.i.f.)</t>
  </si>
  <si>
    <t>SADC States</t>
  </si>
  <si>
    <t xml:space="preserve">         Value :  Rs Thousand</t>
  </si>
  <si>
    <t>% share</t>
  </si>
  <si>
    <t>Value</t>
  </si>
  <si>
    <t>Year</t>
  </si>
  <si>
    <t>Currency</t>
  </si>
  <si>
    <t xml:space="preserve">        Fish and fish preparations </t>
  </si>
  <si>
    <t xml:space="preserve">       of which :</t>
  </si>
  <si>
    <t>Quantity: (Thousand Number)</t>
  </si>
  <si>
    <t xml:space="preserve">principally designed for the transport of persons:  </t>
  </si>
  <si>
    <t xml:space="preserve">Motor cars and other motor vehicles   </t>
  </si>
  <si>
    <t>Quantity: (Thousand tonnes)</t>
  </si>
  <si>
    <t xml:space="preserve">    Iron and steel :    </t>
  </si>
  <si>
    <t xml:space="preserve">    Cement : </t>
  </si>
  <si>
    <t xml:space="preserve">    Cotton fabrics :   </t>
  </si>
  <si>
    <t xml:space="preserve">    Medicinal and pharmaceutical products :  </t>
  </si>
  <si>
    <t xml:space="preserve">            -.-</t>
  </si>
  <si>
    <t>Quantity: -.-</t>
  </si>
  <si>
    <t xml:space="preserve">    Refined petroleum products :   </t>
  </si>
  <si>
    <t xml:space="preserve">    Fixed vegetable edible oils and fats :    </t>
  </si>
  <si>
    <t xml:space="preserve">    Meat and meat preparations :     </t>
  </si>
  <si>
    <t xml:space="preserve">    Dairy products and bird's eggs :     </t>
  </si>
  <si>
    <t xml:space="preserve">    Fish and fish preparations :    </t>
  </si>
  <si>
    <t xml:space="preserve">    Wheat :   </t>
  </si>
  <si>
    <t xml:space="preserve">Quantity: (Thousand tonnes) </t>
  </si>
  <si>
    <t xml:space="preserve">    Rice :    </t>
  </si>
  <si>
    <t>Commodity</t>
  </si>
  <si>
    <t>Liberia</t>
  </si>
  <si>
    <t>Guinea</t>
  </si>
  <si>
    <t>Gambia</t>
  </si>
  <si>
    <t>Gabon</t>
  </si>
  <si>
    <t>Fiji</t>
  </si>
  <si>
    <t>Ethiopia</t>
  </si>
  <si>
    <t>Cuba</t>
  </si>
  <si>
    <t>Côte D'Ivoire</t>
  </si>
  <si>
    <t>Cook Islands</t>
  </si>
  <si>
    <t>Congo</t>
  </si>
  <si>
    <t>Comoros</t>
  </si>
  <si>
    <t>Chad</t>
  </si>
  <si>
    <t>Cameroon</t>
  </si>
  <si>
    <t>Burundi</t>
  </si>
  <si>
    <t>Burkina Faso</t>
  </si>
  <si>
    <t>Benin</t>
  </si>
  <si>
    <t>Belize</t>
  </si>
  <si>
    <t>Barbados</t>
  </si>
  <si>
    <t>Bahamas</t>
  </si>
  <si>
    <t>Antigua &amp; Barbuda</t>
  </si>
  <si>
    <t xml:space="preserve"> Total</t>
  </si>
  <si>
    <t>ACP States</t>
  </si>
  <si>
    <t xml:space="preserve">Other </t>
  </si>
  <si>
    <t>Vanuatu</t>
  </si>
  <si>
    <t>Uganda</t>
  </si>
  <si>
    <t>Trinidad &amp; Tobago</t>
  </si>
  <si>
    <t>Togo</t>
  </si>
  <si>
    <t>Sudan</t>
  </si>
  <si>
    <t>Solomon Islands</t>
  </si>
  <si>
    <t>Sierra Leone</t>
  </si>
  <si>
    <t>Senegal</t>
  </si>
  <si>
    <t>Samoa</t>
  </si>
  <si>
    <t>Rwanda</t>
  </si>
  <si>
    <t>Niue</t>
  </si>
  <si>
    <t>Nigeria</t>
  </si>
  <si>
    <t>Micronesia</t>
  </si>
  <si>
    <t>Mali</t>
  </si>
  <si>
    <t xml:space="preserve">          Saudi Arabia</t>
  </si>
  <si>
    <t xml:space="preserve">          Philippines</t>
  </si>
  <si>
    <t xml:space="preserve">          Pakistan</t>
  </si>
  <si>
    <t xml:space="preserve">          Myanmar</t>
  </si>
  <si>
    <t xml:space="preserve">          Malaysia</t>
  </si>
  <si>
    <t xml:space="preserve">          Korea, Republic of</t>
  </si>
  <si>
    <t xml:space="preserve">          Japan</t>
  </si>
  <si>
    <t xml:space="preserve">          Iran</t>
  </si>
  <si>
    <t xml:space="preserve">          Indonesia</t>
  </si>
  <si>
    <t xml:space="preserve">          India</t>
  </si>
  <si>
    <t xml:space="preserve">          China</t>
  </si>
  <si>
    <t xml:space="preserve">          Other countries</t>
  </si>
  <si>
    <t xml:space="preserve">          United Kingdom</t>
  </si>
  <si>
    <t xml:space="preserve">          Turkey</t>
  </si>
  <si>
    <t xml:space="preserve">          Switzerland</t>
  </si>
  <si>
    <t xml:space="preserve">          Sweden</t>
  </si>
  <si>
    <t xml:space="preserve">          Spain</t>
  </si>
  <si>
    <t xml:space="preserve">          Russian Federation</t>
  </si>
  <si>
    <t xml:space="preserve">          Portugal</t>
  </si>
  <si>
    <t xml:space="preserve">          Poland</t>
  </si>
  <si>
    <t xml:space="preserve">          Netherlands</t>
  </si>
  <si>
    <t xml:space="preserve">          Italy</t>
  </si>
  <si>
    <t xml:space="preserve">          Israel</t>
  </si>
  <si>
    <t xml:space="preserve">          Ireland</t>
  </si>
  <si>
    <t xml:space="preserve">          Hungary</t>
  </si>
  <si>
    <t xml:space="preserve">          Germany</t>
  </si>
  <si>
    <t xml:space="preserve">          France</t>
  </si>
  <si>
    <t xml:space="preserve">          Finland</t>
  </si>
  <si>
    <t xml:space="preserve">          Denmark</t>
  </si>
  <si>
    <t xml:space="preserve">          Belgium</t>
  </si>
  <si>
    <t xml:space="preserve">          Austria</t>
  </si>
  <si>
    <t>Europe</t>
  </si>
  <si>
    <t>Country of origin</t>
  </si>
  <si>
    <t xml:space="preserve">          New Zealand</t>
  </si>
  <si>
    <t xml:space="preserve">          Australia</t>
  </si>
  <si>
    <t xml:space="preserve">          U. S. A.</t>
  </si>
  <si>
    <t xml:space="preserve">          Mexico</t>
  </si>
  <si>
    <t xml:space="preserve">          Chile</t>
  </si>
  <si>
    <t xml:space="preserve">          Canada</t>
  </si>
  <si>
    <t xml:space="preserve">          Brazil</t>
  </si>
  <si>
    <t xml:space="preserve">          Argentina</t>
  </si>
  <si>
    <t xml:space="preserve">          Zimbabwe</t>
  </si>
  <si>
    <t xml:space="preserve">          Zambia</t>
  </si>
  <si>
    <t xml:space="preserve">          Tanzania</t>
  </si>
  <si>
    <t xml:space="preserve">          South Africa</t>
  </si>
  <si>
    <t xml:space="preserve">          Seychelles</t>
  </si>
  <si>
    <t xml:space="preserve">          Reunion</t>
  </si>
  <si>
    <t xml:space="preserve">          Mozambique</t>
  </si>
  <si>
    <t xml:space="preserve">          Morocco</t>
  </si>
  <si>
    <t xml:space="preserve">          Mali</t>
  </si>
  <si>
    <t xml:space="preserve">          Madagascar</t>
  </si>
  <si>
    <t xml:space="preserve">          Kenya</t>
  </si>
  <si>
    <t xml:space="preserve">          Egypt</t>
  </si>
  <si>
    <t xml:space="preserve">          Congo</t>
  </si>
  <si>
    <t xml:space="preserve">          Cameroon</t>
  </si>
  <si>
    <t xml:space="preserve">          Viet Nam</t>
  </si>
  <si>
    <t xml:space="preserve">          United Arab Emirates</t>
  </si>
  <si>
    <t xml:space="preserve">          Thailand</t>
  </si>
  <si>
    <t xml:space="preserve">          Singapore</t>
  </si>
  <si>
    <t>Asia (cont'd)</t>
  </si>
  <si>
    <t>Swiss Franc</t>
  </si>
  <si>
    <t>Australian Dollar</t>
  </si>
  <si>
    <t>Pound Sterling</t>
  </si>
  <si>
    <t>Rand</t>
  </si>
  <si>
    <t>Euro</t>
  </si>
  <si>
    <t xml:space="preserve"> 4 - Animals and vegetable oils, fats &amp; 
       waxes</t>
  </si>
  <si>
    <t xml:space="preserve"> 3 - Mineral fuels, lubricants and related 
      materials</t>
  </si>
  <si>
    <t xml:space="preserve">      Cut flowers and foliage  </t>
  </si>
  <si>
    <t xml:space="preserve">      of which :</t>
  </si>
  <si>
    <t xml:space="preserve">        Live primates  </t>
  </si>
  <si>
    <t xml:space="preserve">       Cane Sugar  </t>
  </si>
  <si>
    <t xml:space="preserve">  9 - Commodities &amp; transactions not elsewhere classified</t>
  </si>
  <si>
    <t xml:space="preserve">       Miscellaneous manufactured articles
       n.e.s.  </t>
  </si>
  <si>
    <t xml:space="preserve">        Instruments and appliances, n.e.s for 
        medical, surgical, dental or veterinary 
        purposes</t>
  </si>
  <si>
    <t xml:space="preserve">       Jewellery, goldsmiths' &amp; silversmiths' 
       wares   </t>
  </si>
  <si>
    <t xml:space="preserve">       Toys, games &amp; sporting goods  </t>
  </si>
  <si>
    <t xml:space="preserve">       Watches &amp; clocks  </t>
  </si>
  <si>
    <t xml:space="preserve">       Travel goods, handbags &amp; similar 
        containers  </t>
  </si>
  <si>
    <t xml:space="preserve">       Optical goods, n.e.s. </t>
  </si>
  <si>
    <t xml:space="preserve">       Articles of apparel &amp; clothing   
       accessories    </t>
  </si>
  <si>
    <t>Libyan Arab Jamahiriya</t>
  </si>
  <si>
    <t>Eritrea</t>
  </si>
  <si>
    <t>Egypt</t>
  </si>
  <si>
    <t>D. R. Congo</t>
  </si>
  <si>
    <t>Djibouti</t>
  </si>
  <si>
    <t>COMESA States</t>
  </si>
  <si>
    <t>Other currencies</t>
  </si>
  <si>
    <t>Seychelles Rupee</t>
  </si>
  <si>
    <t>US Dollar</t>
  </si>
  <si>
    <t>Value (f.o.b): Rs Thousand</t>
  </si>
  <si>
    <t xml:space="preserve"> 9 - Commodities &amp; transactions not elsewhere classified </t>
  </si>
  <si>
    <t xml:space="preserve">       Miscellaneous manufactured articles n.e.s. </t>
  </si>
  <si>
    <t xml:space="preserve">       Instruments and appliances, n.e.s for 
       medical, surgical, dental or veterinary 
       purposes</t>
  </si>
  <si>
    <t xml:space="preserve">        Telecommunications equipment, n.e.s; &amp; parts,  n.e.s, &amp; 
         accessories etc.                                                                       
          </t>
  </si>
  <si>
    <t>Other Currencies</t>
  </si>
  <si>
    <t>Yuan Renminbi</t>
  </si>
  <si>
    <t>UAE Dirham</t>
  </si>
  <si>
    <t>Singapore Dollar</t>
  </si>
  <si>
    <t>Indian Rupee</t>
  </si>
  <si>
    <t>Yen</t>
  </si>
  <si>
    <t xml:space="preserve">         Value (c.i.f): Rs Thousand</t>
  </si>
  <si>
    <t>Table 2 - Imports and Re-Exports of the Freeport Zone, 2021 - 1st Quarter 2023</t>
  </si>
  <si>
    <r>
      <t>Table 3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2021 - 1st Quarter 2023</t>
    </r>
  </si>
  <si>
    <r>
      <t>Table 3 -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2021 - 1st Quarter 2023</t>
    </r>
  </si>
  <si>
    <t>Table 4 - Domestic exports of main commodities by section, 2021 - 1st Quarter 2023</t>
  </si>
  <si>
    <t>Table 4 (cont'd) - Domestic exports of main commodities by section, 2021 - 1st Quarter 2023</t>
  </si>
  <si>
    <t>Table 5 - Re-exports of main commodities by section, 2021 - 1st Quarter 2023</t>
  </si>
  <si>
    <t>Table 5 (cont'd) - Re-exports of main commodities by section, 2021 - 1st Quarter 2023</t>
  </si>
  <si>
    <t>Table 6 - Freeport re-exports of main commodities by section, 2021 - 1st Quarter 2023</t>
  </si>
  <si>
    <r>
      <t>Table 7 -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2021 - 1st Quarter 2023</t>
    </r>
  </si>
  <si>
    <t>-</t>
  </si>
  <si>
    <r>
      <t>Table 7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2021 - 1st Quarter 2023</t>
    </r>
  </si>
  <si>
    <t>Table 8 - Domestic exports by country of destination, 2021 - 1st Quarter 2023</t>
  </si>
  <si>
    <t>Table 8 (cont'd) - Domestic exports by country of destination, 2021 - 1st Quarter 2023</t>
  </si>
  <si>
    <t>Table 9 - Re-exports by country of destination, 2021 - 1st Quarter 2023</t>
  </si>
  <si>
    <r>
      <t xml:space="preserve">2022 </t>
    </r>
    <r>
      <rPr>
        <b/>
        <vertAlign val="superscript"/>
        <sz val="12"/>
        <rFont val="Times New Roman"/>
        <family val="1"/>
      </rPr>
      <t>4</t>
    </r>
  </si>
  <si>
    <r>
      <t xml:space="preserve">2023 </t>
    </r>
    <r>
      <rPr>
        <b/>
        <vertAlign val="superscript"/>
        <sz val="12"/>
        <rFont val="Times New Roman"/>
        <family val="1"/>
      </rPr>
      <t>2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</si>
  <si>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Qtr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</si>
  <si>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Qtr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</si>
  <si>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Qtr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</si>
  <si>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Qtr</t>
    </r>
  </si>
  <si>
    <r>
      <t xml:space="preserve">1 </t>
    </r>
    <r>
      <rPr>
        <sz val="12"/>
        <rFont val="Times New Roman"/>
        <family val="1"/>
      </rPr>
      <t xml:space="preserve">Excluding Ship's stores and Bunkers                </t>
    </r>
    <r>
      <rPr>
        <vertAlign val="superscript"/>
        <sz val="12"/>
        <rFont val="Times New Roman"/>
        <family val="1"/>
      </rPr>
      <t xml:space="preserve">   2</t>
    </r>
    <r>
      <rPr>
        <sz val="12"/>
        <rFont val="Times New Roman"/>
        <family val="1"/>
      </rPr>
      <t xml:space="preserve"> Provisional                      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 xml:space="preserve">Special Administrative Region of China              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Revised  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Note: Breakdowns may not add up to totals due to rounding </t>
    </r>
  </si>
  <si>
    <r>
      <t xml:space="preserve"> 1</t>
    </r>
    <r>
      <rPr>
        <vertAlign val="superscript"/>
        <sz val="12"/>
        <rFont val="Times New Roman"/>
        <family val="1"/>
      </rPr>
      <t xml:space="preserve">st </t>
    </r>
    <r>
      <rPr>
        <sz val="12"/>
        <rFont val="Times New Roman"/>
        <family val="1"/>
      </rPr>
      <t>Qtr</t>
    </r>
  </si>
  <si>
    <r>
      <t xml:space="preserve"> 2</t>
    </r>
    <r>
      <rPr>
        <vertAlign val="superscript"/>
        <sz val="12"/>
        <rFont val="Times New Roman"/>
        <family val="1"/>
      </rPr>
      <t xml:space="preserve">nd </t>
    </r>
    <r>
      <rPr>
        <sz val="12"/>
        <rFont val="Times New Roman"/>
        <family val="1"/>
      </rPr>
      <t>Qtr</t>
    </r>
  </si>
  <si>
    <r>
      <t xml:space="preserve"> 3</t>
    </r>
    <r>
      <rPr>
        <vertAlign val="superscript"/>
        <sz val="12"/>
        <rFont val="Times New Roman"/>
        <family val="1"/>
      </rPr>
      <t xml:space="preserve">rd </t>
    </r>
    <r>
      <rPr>
        <sz val="12"/>
        <rFont val="Times New Roman"/>
        <family val="1"/>
      </rPr>
      <t>Qtr</t>
    </r>
  </si>
  <si>
    <r>
      <t>4</t>
    </r>
    <r>
      <rPr>
        <vertAlign val="superscript"/>
        <sz val="12"/>
        <rFont val="Times New Roman"/>
        <family val="1"/>
      </rPr>
      <t xml:space="preserve">th </t>
    </r>
    <r>
      <rPr>
        <sz val="12"/>
        <rFont val="Times New Roman"/>
        <family val="1"/>
      </rPr>
      <t>Qtr</t>
    </r>
  </si>
  <si>
    <r>
      <t xml:space="preserve">2022 </t>
    </r>
    <r>
      <rPr>
        <b/>
        <vertAlign val="superscript"/>
        <sz val="12"/>
        <rFont val="Times New Roman"/>
        <family val="1"/>
      </rPr>
      <t>2</t>
    </r>
  </si>
  <si>
    <r>
      <t>3</t>
    </r>
    <r>
      <rPr>
        <vertAlign val="superscript"/>
        <sz val="12"/>
        <rFont val="Times New Roman"/>
        <family val="1"/>
      </rPr>
      <t xml:space="preserve">rd </t>
    </r>
    <r>
      <rPr>
        <sz val="12"/>
        <rFont val="Times New Roman"/>
        <family val="1"/>
      </rPr>
      <t>Qtr</t>
    </r>
  </si>
  <si>
    <r>
      <t>Exports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: value(f.o.b)</t>
    </r>
  </si>
  <si>
    <r>
      <t xml:space="preserve">Kingdom of Eswatini </t>
    </r>
    <r>
      <rPr>
        <vertAlign val="superscript"/>
        <sz val="12"/>
        <rFont val="Times New Roman"/>
        <family val="1"/>
      </rPr>
      <t>3</t>
    </r>
  </si>
  <si>
    <r>
      <t>Kingdom of Eswatini</t>
    </r>
    <r>
      <rPr>
        <vertAlign val="superscript"/>
        <sz val="12"/>
        <rFont val="Times New Roman"/>
        <family val="1"/>
      </rPr>
      <t xml:space="preserve"> 3</t>
    </r>
  </si>
  <si>
    <r>
      <t xml:space="preserve">          Kingdom of Eswatini </t>
    </r>
    <r>
      <rPr>
        <vertAlign val="superscript"/>
        <sz val="12"/>
        <rFont val="Times New Roman"/>
        <family val="1"/>
      </rPr>
      <t>3</t>
    </r>
  </si>
  <si>
    <r>
      <t xml:space="preserve">          Hong Kong  (S.A.R) </t>
    </r>
    <r>
      <rPr>
        <vertAlign val="superscript"/>
        <sz val="12"/>
        <rFont val="Times New Roman"/>
        <family val="1"/>
      </rPr>
      <t>2</t>
    </r>
  </si>
  <si>
    <r>
      <t xml:space="preserve">        </t>
    </r>
    <r>
      <rPr>
        <sz val="12"/>
        <rFont val="Times New Roman"/>
        <family val="1"/>
      </rPr>
      <t xml:space="preserve">Telecommunications equipment, n.e.s; &amp;  
        parts, n.e.s, &amp; accessories etc. </t>
    </r>
  </si>
  <si>
    <r>
      <t xml:space="preserve">2022 </t>
    </r>
    <r>
      <rPr>
        <b/>
        <vertAlign val="superscript"/>
        <sz val="12"/>
        <rFont val="Times New Roman"/>
        <family val="1"/>
      </rPr>
      <t>3</t>
    </r>
  </si>
  <si>
    <r>
      <t xml:space="preserve">2023 </t>
    </r>
    <r>
      <rPr>
        <b/>
        <vertAlign val="superscript"/>
        <sz val="12"/>
        <rFont val="Times New Roman"/>
        <family val="1"/>
      </rPr>
      <t>1</t>
    </r>
  </si>
  <si>
    <r>
      <t xml:space="preserve">Hong Kong  (S.A.R) 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</si>
  <si>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Provisional           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Special Administrative Region of China     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Revised                                                                                    Note: Breakdowns may not add up to totals due to rounding </t>
    </r>
  </si>
  <si>
    <r>
      <t xml:space="preserve">Hong Kong  (S.A.R) 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</si>
  <si>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Provisional     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Revised                                                                                                                                                                      Note: Breakdowns may not add up to totals due to rounding</t>
    </r>
  </si>
  <si>
    <r>
      <t xml:space="preserve">             </t>
    </r>
    <r>
      <rPr>
        <b/>
        <u/>
        <sz val="12"/>
        <rFont val="Times New Roman"/>
        <family val="1"/>
      </rPr>
      <t xml:space="preserve"> All sections</t>
    </r>
  </si>
  <si>
    <r>
      <t>1</t>
    </r>
    <r>
      <rPr>
        <sz val="12"/>
        <rFont val="Times New Roman"/>
        <family val="1"/>
      </rPr>
      <t xml:space="preserve"> Provisional                  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Revised</t>
    </r>
  </si>
  <si>
    <r>
      <t>1</t>
    </r>
    <r>
      <rPr>
        <sz val="12"/>
        <rFont val="Times New Roman"/>
        <family val="1"/>
      </rPr>
      <t xml:space="preserve"> Provisional     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Revised</t>
    </r>
  </si>
  <si>
    <t>Table 9 (cont'd) - Re-exports by country of destination, 2021 - 1st Quarter 2023</t>
  </si>
  <si>
    <t>Table 10 - Total imports of main commodities by section, 2021 - 1st Quarter 2023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</si>
  <si>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Provisional         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Revised                                       Note: Breakdowns may not add up to totals due to rounding         </t>
    </r>
  </si>
  <si>
    <t>Table 10 (cont'd) - Total imports of main commodities by section, 2021 - 1st Quarter 2023</t>
  </si>
  <si>
    <t>Table 11 - Imports of selected commodities, 2021 - 1st Quarter 2023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</si>
  <si>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Provisional                  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Revised        </t>
    </r>
  </si>
  <si>
    <t>Table 12 - Freeport imports of main commodities by section, 2021 - 1st Quarter 2023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</si>
  <si>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Provisional          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Revised                                                                                                Note: Breakdowns may not add up to totals due to rounding</t>
    </r>
  </si>
  <si>
    <t>Table 13 - Imports by country of origin, 2021 - 1st Quarter 2023</t>
  </si>
  <si>
    <r>
      <t>1</t>
    </r>
    <r>
      <rPr>
        <sz val="12"/>
        <rFont val="Times New Roman"/>
        <family val="1"/>
      </rPr>
      <t xml:space="preserve"> Provisional</t>
    </r>
    <r>
      <rPr>
        <vertAlign val="superscript"/>
        <sz val="12"/>
        <rFont val="Times New Roman"/>
        <family val="1"/>
      </rPr>
      <t xml:space="preserve">                           2 </t>
    </r>
    <r>
      <rPr>
        <sz val="12"/>
        <rFont val="Times New Roman"/>
        <family val="1"/>
      </rPr>
      <t xml:space="preserve">Special Administrative Region of China                       </t>
    </r>
    <r>
      <rPr>
        <vertAlign val="superscript"/>
        <sz val="12"/>
        <rFont val="Times New Roman"/>
        <family val="1"/>
      </rPr>
      <t xml:space="preserve"> 3</t>
    </r>
    <r>
      <rPr>
        <sz val="12"/>
        <rFont val="Times New Roman"/>
        <family val="1"/>
      </rPr>
      <t xml:space="preserve"> Formerly Swaziland          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Revised                                                   Note: Breakdowns may not add up to totals due to rounding             </t>
    </r>
  </si>
  <si>
    <r>
      <t>1</t>
    </r>
    <r>
      <rPr>
        <sz val="12"/>
        <rFont val="Times New Roman"/>
        <family val="1"/>
      </rPr>
      <t xml:space="preserve"> Provisional</t>
    </r>
    <r>
      <rPr>
        <vertAlign val="superscript"/>
        <sz val="12"/>
        <rFont val="Times New Roman"/>
        <family val="1"/>
      </rPr>
      <t xml:space="preserve">                      2 </t>
    </r>
    <r>
      <rPr>
        <sz val="12"/>
        <rFont val="Times New Roman"/>
        <family val="1"/>
      </rPr>
      <t xml:space="preserve">Special Administrative Region of China                    </t>
    </r>
    <r>
      <rPr>
        <vertAlign val="superscript"/>
        <sz val="12"/>
        <rFont val="Times New Roman"/>
        <family val="1"/>
      </rPr>
      <t xml:space="preserve"> 3</t>
    </r>
    <r>
      <rPr>
        <sz val="12"/>
        <rFont val="Times New Roman"/>
        <family val="1"/>
      </rPr>
      <t xml:space="preserve"> Formerly Swaziland          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Revised                                                   Note: Breakdowns may not add up to totals due to rounding             </t>
    </r>
  </si>
  <si>
    <t>Table 14 - Trade with African, Caribbean and Pacific (ACP) States, 2021 - 1st Quarter 2023</t>
  </si>
  <si>
    <r>
      <t>1</t>
    </r>
    <r>
      <rPr>
        <sz val="12"/>
        <rFont val="Times New Roman"/>
        <family val="1"/>
      </rPr>
      <t xml:space="preserve"> Excluding Ship's stores and Bunkers             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Provisional            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Formerly Swaziland              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Revised                                                                  Note: Breakdowns may not add up to totals due to rounding           </t>
    </r>
  </si>
  <si>
    <t>Table 15 - Trade with COMESA States, 2021 - 1st Quarter 2023</t>
  </si>
  <si>
    <t>Table 16 - Trade with SADC States, 2021 - 1st Quarter 2023</t>
  </si>
  <si>
    <t>Table 17 - Exports (excluding ship's stores and bunkers) by currency, 2021 - 1st Quarter 2023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</si>
  <si>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Provisional                  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Revised                                                                                                                                            </t>
    </r>
  </si>
  <si>
    <t>Table 18 - Total Imports by currency, 2021 - 1st Quarter 2023</t>
  </si>
  <si>
    <r>
      <t>2022</t>
    </r>
    <r>
      <rPr>
        <b/>
        <vertAlign val="superscript"/>
        <sz val="12"/>
        <rFont val="Times New Roman"/>
        <family val="1"/>
      </rPr>
      <t xml:space="preserve"> 2</t>
    </r>
  </si>
  <si>
    <r>
      <t>2023</t>
    </r>
    <r>
      <rPr>
        <b/>
        <vertAlign val="superscript"/>
        <sz val="12"/>
        <rFont val="Times New Roman"/>
        <family val="1"/>
      </rPr>
      <t xml:space="preserve"> 1</t>
    </r>
  </si>
  <si>
    <t>Table 1 -  Summary of External Merchandise Trade, 2021 - 1st Quarter 2023</t>
  </si>
  <si>
    <t xml:space="preserve">        Electrodiagnostic apparatus for medical, surgical, dental or           veterinary purposes, and radiological apparatus</t>
  </si>
  <si>
    <r>
      <t>1</t>
    </r>
    <r>
      <rPr>
        <sz val="12"/>
        <rFont val="Times New Roman"/>
        <family val="1"/>
      </rPr>
      <t xml:space="preserve"> Provisional     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Revised                                                                                                                             Note: Breakdowns may not add up to totals due to rounding</t>
    </r>
  </si>
  <si>
    <r>
      <t>1</t>
    </r>
    <r>
      <rPr>
        <sz val="12"/>
        <rFont val="Times New Roman"/>
        <family val="1"/>
      </rPr>
      <t xml:space="preserve"> Provisional           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Special Administrative Region of China     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Revised                                                                 Note: Breakdowns may not add up to totals due to rounding </t>
    </r>
  </si>
  <si>
    <r>
      <t>1</t>
    </r>
    <r>
      <rPr>
        <sz val="11"/>
        <rFont val="Times New Roman"/>
        <family val="1"/>
      </rPr>
      <t xml:space="preserve"> Excluding Ship's stores and Bunkers     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Formerly Swaziland                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Revised                                                                  Note: Breakdowns may not add up to totals due to rounding           </t>
    </r>
  </si>
  <si>
    <r>
      <t>Kingdom of Eswatini</t>
    </r>
    <r>
      <rPr>
        <vertAlign val="superscript"/>
        <sz val="11"/>
        <rFont val="Times New Roman"/>
        <family val="1"/>
      </rPr>
      <t xml:space="preserve"> 3</t>
    </r>
  </si>
  <si>
    <r>
      <t>Exports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: value(f.o.b)</t>
    </r>
  </si>
  <si>
    <r>
      <t xml:space="preserve"> 1</t>
    </r>
    <r>
      <rPr>
        <vertAlign val="superscript"/>
        <sz val="11"/>
        <rFont val="Times New Roman"/>
        <family val="1"/>
      </rPr>
      <t xml:space="preserve">st </t>
    </r>
    <r>
      <rPr>
        <sz val="11"/>
        <rFont val="Times New Roman"/>
        <family val="1"/>
      </rPr>
      <t>Qtr</t>
    </r>
  </si>
  <si>
    <r>
      <t>4</t>
    </r>
    <r>
      <rPr>
        <vertAlign val="superscript"/>
        <sz val="11"/>
        <rFont val="Times New Roman"/>
        <family val="1"/>
      </rPr>
      <t xml:space="preserve">th </t>
    </r>
    <r>
      <rPr>
        <sz val="11"/>
        <rFont val="Times New Roman"/>
        <family val="1"/>
      </rPr>
      <t>Qtr</t>
    </r>
  </si>
  <si>
    <r>
      <t>3</t>
    </r>
    <r>
      <rPr>
        <vertAlign val="superscript"/>
        <sz val="11"/>
        <rFont val="Times New Roman"/>
        <family val="1"/>
      </rPr>
      <t xml:space="preserve">rd </t>
    </r>
    <r>
      <rPr>
        <sz val="11"/>
        <rFont val="Times New Roman"/>
        <family val="1"/>
      </rPr>
      <t>Qtr</t>
    </r>
  </si>
  <si>
    <r>
      <t xml:space="preserve"> 2</t>
    </r>
    <r>
      <rPr>
        <vertAlign val="superscript"/>
        <sz val="11"/>
        <rFont val="Times New Roman"/>
        <family val="1"/>
      </rPr>
      <t xml:space="preserve">nd </t>
    </r>
    <r>
      <rPr>
        <sz val="11"/>
        <rFont val="Times New Roman"/>
        <family val="1"/>
      </rPr>
      <t>Qtr</t>
    </r>
  </si>
  <si>
    <r>
      <t xml:space="preserve">2023 </t>
    </r>
    <r>
      <rPr>
        <b/>
        <vertAlign val="superscript"/>
        <sz val="11"/>
        <rFont val="Times New Roman"/>
        <family val="1"/>
      </rPr>
      <t>2</t>
    </r>
  </si>
  <si>
    <r>
      <t xml:space="preserve">2022 </t>
    </r>
    <r>
      <rPr>
        <b/>
        <vertAlign val="superscript"/>
        <sz val="11"/>
        <rFont val="Times New Roman"/>
        <family val="1"/>
      </rPr>
      <t>4</t>
    </r>
  </si>
  <si>
    <t>Canadian Dollar</t>
  </si>
  <si>
    <r>
      <t xml:space="preserve">1 </t>
    </r>
    <r>
      <rPr>
        <sz val="12"/>
        <rFont val="Times New Roman"/>
        <family val="1"/>
      </rPr>
      <t xml:space="preserve">Excluding Ship's stores and Bunkers                       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Provisional            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Revised                                                                                 Note: Breakdowns may not add up to totals due to rounding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</si>
</sst>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#,##0\ \ "/>
    <numFmt numFmtId="165" formatCode="#,##0\ "/>
    <numFmt numFmtId="166" formatCode="\ \ \ \ \ \ \-\ \ \ \ "/>
    <numFmt numFmtId="167" formatCode="\ #,##0\ \ "/>
    <numFmt numFmtId="168" formatCode="_(* #,##0_);_(* \(#,##0\);_(* &quot;-&quot;??_);_(@_)"/>
    <numFmt numFmtId="169" formatCode="#,##0.0\ "/>
    <numFmt numFmtId="170" formatCode="\ \ \ \ \ \ \-\ \ \ \ \ "/>
    <numFmt numFmtId="171" formatCode="\ \ \ \ \ \-\ \ \ \ "/>
    <numFmt numFmtId="172" formatCode="\ \ \ \ \ \ \ \ \ \-\ \ "/>
    <numFmt numFmtId="173" formatCode="0.0"/>
    <numFmt numFmtId="174" formatCode="\ \ \ \ \ \ \ \-\ \ "/>
    <numFmt numFmtId="175" formatCode="\ \ \ \ \ \ \ \ \ \ General"/>
    <numFmt numFmtId="176" formatCode="#,##0.0"/>
    <numFmt numFmtId="177" formatCode="#,##0.0\ \ "/>
    <numFmt numFmtId="178" formatCode="\ #,##0"/>
  </numFmts>
  <fonts count="21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vertAlign val="superscript"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name val="Helv"/>
    </font>
    <font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6" fillId="0" borderId="0"/>
    <xf numFmtId="0" fontId="1" fillId="0" borderId="0"/>
    <xf numFmtId="43" fontId="2" fillId="0" borderId="0" applyFont="0" applyFill="0" applyBorder="0" applyAlignment="0" applyProtection="0"/>
  </cellStyleXfs>
  <cellXfs count="303">
    <xf numFmtId="0" fontId="0" fillId="0" borderId="0" xfId="0"/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/>
    <xf numFmtId="0" fontId="9" fillId="0" borderId="0" xfId="0" applyFont="1" applyFill="1"/>
    <xf numFmtId="0" fontId="5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9" fillId="0" borderId="1" xfId="0" applyFont="1" applyFill="1" applyBorder="1" applyAlignment="1"/>
    <xf numFmtId="167" fontId="5" fillId="0" borderId="8" xfId="0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167" fontId="9" fillId="0" borderId="8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6" xfId="0" applyFont="1" applyFill="1" applyBorder="1" applyAlignment="1"/>
    <xf numFmtId="0" fontId="9" fillId="0" borderId="14" xfId="0" applyFont="1" applyFill="1" applyBorder="1" applyAlignment="1"/>
    <xf numFmtId="167" fontId="9" fillId="0" borderId="3" xfId="0" applyNumberFormat="1" applyFont="1" applyFill="1" applyBorder="1" applyAlignment="1">
      <alignment horizontal="center"/>
    </xf>
    <xf numFmtId="0" fontId="10" fillId="0" borderId="1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7" xfId="0" applyFont="1" applyFill="1" applyBorder="1"/>
    <xf numFmtId="178" fontId="9" fillId="0" borderId="8" xfId="0" applyNumberFormat="1" applyFont="1" applyFill="1" applyBorder="1" applyAlignment="1">
      <alignment horizontal="right" indent="1"/>
    </xf>
    <xf numFmtId="177" fontId="9" fillId="0" borderId="8" xfId="0" applyNumberFormat="1" applyFont="1" applyFill="1" applyBorder="1" applyAlignment="1">
      <alignment horizontal="right" indent="1"/>
    </xf>
    <xf numFmtId="3" fontId="9" fillId="0" borderId="8" xfId="0" applyNumberFormat="1" applyFont="1" applyFill="1" applyBorder="1" applyAlignment="1">
      <alignment horizontal="right" indent="1"/>
    </xf>
    <xf numFmtId="0" fontId="9" fillId="0" borderId="8" xfId="0" applyFont="1" applyFill="1" applyBorder="1"/>
    <xf numFmtId="0" fontId="9" fillId="0" borderId="3" xfId="0" applyFont="1" applyFill="1" applyBorder="1"/>
    <xf numFmtId="0" fontId="5" fillId="0" borderId="9" xfId="0" applyFont="1" applyFill="1" applyBorder="1" applyAlignment="1">
      <alignment horizontal="center"/>
    </xf>
    <xf numFmtId="178" fontId="5" fillId="0" borderId="9" xfId="0" applyNumberFormat="1" applyFont="1" applyFill="1" applyBorder="1" applyAlignment="1">
      <alignment horizontal="right"/>
    </xf>
    <xf numFmtId="177" fontId="5" fillId="0" borderId="9" xfId="0" applyNumberFormat="1" applyFont="1" applyFill="1" applyBorder="1" applyAlignment="1">
      <alignment horizontal="right" indent="1"/>
    </xf>
    <xf numFmtId="0" fontId="9" fillId="0" borderId="10" xfId="0" applyFont="1" applyFill="1" applyBorder="1" applyAlignment="1"/>
    <xf numFmtId="173" fontId="9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/>
    <xf numFmtId="177" fontId="9" fillId="0" borderId="0" xfId="0" applyNumberFormat="1" applyFont="1" applyFill="1"/>
    <xf numFmtId="0" fontId="9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/>
    <xf numFmtId="176" fontId="9" fillId="0" borderId="8" xfId="0" applyNumberFormat="1" applyFont="1" applyFill="1" applyBorder="1" applyAlignment="1">
      <alignment horizontal="right" indent="1"/>
    </xf>
    <xf numFmtId="3" fontId="9" fillId="0" borderId="8" xfId="0" applyNumberFormat="1" applyFont="1" applyFill="1" applyBorder="1"/>
    <xf numFmtId="3" fontId="9" fillId="0" borderId="8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/>
    <xf numFmtId="3" fontId="5" fillId="0" borderId="9" xfId="0" applyNumberFormat="1" applyFont="1" applyFill="1" applyBorder="1" applyAlignment="1">
      <alignment horizontal="right"/>
    </xf>
    <xf numFmtId="176" fontId="5" fillId="0" borderId="9" xfId="0" applyNumberFormat="1" applyFont="1" applyFill="1" applyBorder="1" applyAlignment="1">
      <alignment horizontal="right" indent="1"/>
    </xf>
    <xf numFmtId="3" fontId="9" fillId="0" borderId="9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164" fontId="9" fillId="0" borderId="1" xfId="0" applyNumberFormat="1" applyFont="1" applyFill="1" applyBorder="1"/>
    <xf numFmtId="172" fontId="9" fillId="0" borderId="1" xfId="0" applyNumberFormat="1" applyFont="1" applyFill="1" applyBorder="1"/>
    <xf numFmtId="3" fontId="9" fillId="0" borderId="8" xfId="0" applyNumberFormat="1" applyFont="1" applyFill="1" applyBorder="1" applyAlignment="1">
      <alignment wrapText="1"/>
    </xf>
    <xf numFmtId="164" fontId="9" fillId="0" borderId="3" xfId="0" applyNumberFormat="1" applyFont="1" applyFill="1" applyBorder="1"/>
    <xf numFmtId="164" fontId="9" fillId="0" borderId="14" xfId="0" applyNumberFormat="1" applyFont="1" applyFill="1" applyBorder="1"/>
    <xf numFmtId="0" fontId="10" fillId="0" borderId="0" xfId="0" applyFont="1" applyFill="1"/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3" fontId="9" fillId="0" borderId="0" xfId="0" applyNumberFormat="1" applyFont="1" applyFill="1"/>
    <xf numFmtId="3" fontId="9" fillId="0" borderId="1" xfId="0" applyNumberFormat="1" applyFont="1" applyFill="1" applyBorder="1" applyAlignment="1">
      <alignment horizontal="right"/>
    </xf>
    <xf numFmtId="174" fontId="9" fillId="0" borderId="8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center"/>
    </xf>
    <xf numFmtId="3" fontId="5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9" fillId="0" borderId="8" xfId="0" applyNumberFormat="1" applyFont="1" applyFill="1" applyBorder="1" applyAlignment="1"/>
    <xf numFmtId="0" fontId="9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/>
    <xf numFmtId="167" fontId="9" fillId="0" borderId="0" xfId="0" applyNumberFormat="1" applyFont="1" applyFill="1"/>
    <xf numFmtId="166" fontId="9" fillId="0" borderId="8" xfId="0" applyNumberFormat="1" applyFont="1" applyFill="1" applyBorder="1" applyAlignment="1">
      <alignment horizontal="center"/>
    </xf>
    <xf numFmtId="175" fontId="9" fillId="0" borderId="8" xfId="0" applyNumberFormat="1" applyFont="1" applyFill="1" applyBorder="1" applyAlignment="1"/>
    <xf numFmtId="0" fontId="9" fillId="0" borderId="3" xfId="0" applyFont="1" applyFill="1" applyBorder="1" applyAlignment="1"/>
    <xf numFmtId="0" fontId="10" fillId="0" borderId="0" xfId="0" applyFont="1" applyFill="1" applyBorder="1" applyAlignment="1"/>
    <xf numFmtId="0" fontId="11" fillId="0" borderId="8" xfId="0" applyFont="1" applyFill="1" applyBorder="1" applyAlignment="1">
      <alignment horizontal="center"/>
    </xf>
    <xf numFmtId="167" fontId="11" fillId="0" borderId="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12" fillId="0" borderId="0" xfId="0" applyFont="1" applyFill="1"/>
    <xf numFmtId="0" fontId="5" fillId="0" borderId="7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2" xfId="0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9" fillId="0" borderId="2" xfId="0" applyFont="1" applyFill="1" applyBorder="1"/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171" fontId="5" fillId="0" borderId="8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71" fontId="9" fillId="0" borderId="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/>
    <xf numFmtId="0" fontId="9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indent="1"/>
    </xf>
    <xf numFmtId="166" fontId="9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 indent="1"/>
    </xf>
    <xf numFmtId="0" fontId="5" fillId="0" borderId="8" xfId="0" applyFont="1" applyFill="1" applyBorder="1" applyAlignment="1">
      <alignment horizontal="left" indent="1"/>
    </xf>
    <xf numFmtId="0" fontId="9" fillId="0" borderId="6" xfId="0" applyFont="1" applyFill="1" applyBorder="1" applyAlignment="1">
      <alignment horizontal="left" indent="1"/>
    </xf>
    <xf numFmtId="167" fontId="9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/>
    <xf numFmtId="0" fontId="9" fillId="0" borderId="8" xfId="0" applyFont="1" applyFill="1" applyBorder="1" applyAlignment="1">
      <alignment horizontal="left" indent="2"/>
    </xf>
    <xf numFmtId="0" fontId="9" fillId="0" borderId="8" xfId="0" applyFont="1" applyFill="1" applyBorder="1" applyAlignment="1">
      <alignment horizontal="left" wrapText="1" indent="2"/>
    </xf>
    <xf numFmtId="0" fontId="9" fillId="0" borderId="8" xfId="0" applyFont="1" applyFill="1" applyBorder="1" applyAlignment="1">
      <alignment horizontal="left" vertical="center" wrapText="1" indent="2"/>
    </xf>
    <xf numFmtId="0" fontId="9" fillId="0" borderId="8" xfId="0" quotePrefix="1" applyFont="1" applyFill="1" applyBorder="1" applyAlignment="1">
      <alignment horizontal="left" indent="2"/>
    </xf>
    <xf numFmtId="0" fontId="5" fillId="0" borderId="3" xfId="0" applyFont="1" applyFill="1" applyBorder="1" applyAlignment="1"/>
    <xf numFmtId="167" fontId="5" fillId="0" borderId="3" xfId="0" applyNumberFormat="1" applyFont="1" applyFill="1" applyBorder="1" applyAlignment="1">
      <alignment horizontal="center"/>
    </xf>
    <xf numFmtId="0" fontId="13" fillId="0" borderId="0" xfId="0" applyFont="1" applyFill="1"/>
    <xf numFmtId="0" fontId="9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 indent="2"/>
    </xf>
    <xf numFmtId="0" fontId="11" fillId="0" borderId="7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7" fontId="13" fillId="0" borderId="0" xfId="0" applyNumberFormat="1" applyFont="1" applyFill="1"/>
    <xf numFmtId="167" fontId="5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167" fontId="9" fillId="0" borderId="0" xfId="0" applyNumberFormat="1" applyFont="1" applyFill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3" fontId="11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/>
    <xf numFmtId="167" fontId="11" fillId="0" borderId="8" xfId="0" applyNumberFormat="1" applyFont="1" applyFill="1" applyBorder="1" applyAlignment="1">
      <alignment horizontal="center"/>
    </xf>
    <xf numFmtId="0" fontId="11" fillId="0" borderId="15" xfId="0" applyFont="1" applyFill="1" applyBorder="1" applyAlignment="1"/>
    <xf numFmtId="3" fontId="11" fillId="0" borderId="7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67" fontId="15" fillId="0" borderId="4" xfId="0" applyNumberFormat="1" applyFont="1" applyFill="1" applyBorder="1" applyAlignment="1">
      <alignment horizontal="center" vertical="center"/>
    </xf>
    <xf numFmtId="167" fontId="15" fillId="0" borderId="7" xfId="0" applyNumberFormat="1" applyFont="1" applyFill="1" applyBorder="1" applyAlignment="1">
      <alignment horizontal="center" vertical="center"/>
    </xf>
    <xf numFmtId="167" fontId="16" fillId="0" borderId="2" xfId="0" applyNumberFormat="1" applyFont="1" applyFill="1" applyBorder="1" applyAlignment="1">
      <alignment horizontal="center" vertical="center"/>
    </xf>
    <xf numFmtId="167" fontId="16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horizontal="center" vertical="center"/>
    </xf>
    <xf numFmtId="167" fontId="16" fillId="0" borderId="2" xfId="0" applyNumberFormat="1" applyFont="1" applyFill="1" applyBorder="1" applyAlignment="1">
      <alignment horizontal="center"/>
    </xf>
    <xf numFmtId="167" fontId="16" fillId="0" borderId="8" xfId="0" applyNumberFormat="1" applyFont="1" applyFill="1" applyBorder="1" applyAlignment="1">
      <alignment horizontal="center"/>
    </xf>
    <xf numFmtId="167" fontId="14" fillId="0" borderId="2" xfId="0" applyNumberFormat="1" applyFont="1" applyFill="1" applyBorder="1" applyAlignment="1">
      <alignment horizontal="center"/>
    </xf>
    <xf numFmtId="167" fontId="14" fillId="0" borderId="8" xfId="0" applyNumberFormat="1" applyFont="1" applyFill="1" applyBorder="1" applyAlignment="1">
      <alignment horizontal="center"/>
    </xf>
    <xf numFmtId="171" fontId="16" fillId="0" borderId="8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wrapText="1"/>
    </xf>
    <xf numFmtId="167" fontId="14" fillId="0" borderId="2" xfId="0" applyNumberFormat="1" applyFont="1" applyFill="1" applyBorder="1" applyAlignment="1">
      <alignment horizontal="center" vertical="center"/>
    </xf>
    <xf numFmtId="167" fontId="14" fillId="0" borderId="8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167" fontId="16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7" fontId="12" fillId="0" borderId="0" xfId="0" applyNumberFormat="1" applyFont="1" applyFill="1"/>
    <xf numFmtId="0" fontId="5" fillId="0" borderId="7" xfId="0" applyFont="1" applyFill="1" applyBorder="1" applyAlignment="1">
      <alignment vertical="center"/>
    </xf>
    <xf numFmtId="167" fontId="5" fillId="0" borderId="2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right" indent="3"/>
    </xf>
    <xf numFmtId="0" fontId="9" fillId="0" borderId="0" xfId="0" applyFont="1" applyFill="1" applyAlignment="1">
      <alignment horizontal="right" indent="3"/>
    </xf>
    <xf numFmtId="0" fontId="9" fillId="0" borderId="8" xfId="0" applyFont="1" applyFill="1" applyBorder="1" applyAlignment="1">
      <alignment vertical="center" wrapText="1" readingOrder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indent="3"/>
    </xf>
    <xf numFmtId="0" fontId="9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left" wrapText="1"/>
    </xf>
    <xf numFmtId="167" fontId="5" fillId="0" borderId="3" xfId="0" applyNumberFormat="1" applyFont="1" applyFill="1" applyBorder="1" applyAlignment="1">
      <alignment horizontal="center" vertical="center"/>
    </xf>
    <xf numFmtId="167" fontId="11" fillId="0" borderId="7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67" fontId="8" fillId="0" borderId="8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167" fontId="9" fillId="0" borderId="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12" fillId="0" borderId="8" xfId="0" applyFont="1" applyFill="1" applyBorder="1"/>
    <xf numFmtId="167" fontId="12" fillId="0" borderId="2" xfId="0" applyNumberFormat="1" applyFont="1" applyFill="1" applyBorder="1" applyAlignment="1">
      <alignment horizontal="center" vertical="center"/>
    </xf>
    <xf numFmtId="167" fontId="12" fillId="0" borderId="8" xfId="0" applyNumberFormat="1" applyFont="1" applyFill="1" applyBorder="1" applyAlignment="1">
      <alignment horizontal="center" vertical="center"/>
    </xf>
    <xf numFmtId="167" fontId="12" fillId="0" borderId="8" xfId="0" applyNumberFormat="1" applyFont="1" applyFill="1" applyBorder="1" applyAlignment="1">
      <alignment horizontal="center"/>
    </xf>
    <xf numFmtId="167" fontId="12" fillId="0" borderId="2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 vertical="center"/>
    </xf>
    <xf numFmtId="170" fontId="5" fillId="0" borderId="8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left" vertical="center"/>
    </xf>
    <xf numFmtId="167" fontId="9" fillId="0" borderId="0" xfId="0" applyNumberFormat="1" applyFont="1" applyFill="1" applyBorder="1"/>
    <xf numFmtId="0" fontId="5" fillId="0" borderId="2" xfId="0" applyFont="1" applyFill="1" applyBorder="1" applyAlignment="1">
      <alignment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indent="1"/>
    </xf>
    <xf numFmtId="0" fontId="5" fillId="0" borderId="2" xfId="0" applyFont="1" applyFill="1" applyBorder="1" applyAlignment="1">
      <alignment vertical="center"/>
    </xf>
    <xf numFmtId="165" fontId="9" fillId="0" borderId="8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" fontId="9" fillId="0" borderId="0" xfId="0" applyNumberFormat="1" applyFont="1" applyFill="1"/>
    <xf numFmtId="168" fontId="13" fillId="0" borderId="8" xfId="0" applyNumberFormat="1" applyFont="1" applyFill="1" applyBorder="1" applyAlignment="1" applyProtection="1">
      <alignment horizontal="center" vertical="center"/>
      <protection locked="0"/>
    </xf>
    <xf numFmtId="1" fontId="13" fillId="0" borderId="0" xfId="0" applyNumberFormat="1" applyFont="1" applyFill="1"/>
    <xf numFmtId="0" fontId="9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165" fontId="9" fillId="0" borderId="0" xfId="0" applyNumberFormat="1" applyFont="1" applyFill="1"/>
    <xf numFmtId="0" fontId="5" fillId="0" borderId="0" xfId="0" applyFont="1" applyFill="1" applyAlignment="1">
      <alignment horizont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169" fontId="9" fillId="0" borderId="0" xfId="0" applyNumberFormat="1" applyFont="1" applyFill="1"/>
    <xf numFmtId="0" fontId="5" fillId="0" borderId="0" xfId="0" applyFont="1" applyFill="1"/>
    <xf numFmtId="0" fontId="5" fillId="0" borderId="5" xfId="0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9" fontId="10" fillId="0" borderId="0" xfId="0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wrapText="1" readingOrder="1"/>
    </xf>
    <xf numFmtId="0" fontId="9" fillId="0" borderId="0" xfId="0" quotePrefix="1" applyFont="1" applyFill="1" applyAlignment="1">
      <alignment horizontal="center" vertical="center" textRotation="180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7" fontId="9" fillId="0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/>
    </xf>
    <xf numFmtId="171" fontId="16" fillId="0" borderId="3" xfId="0" applyNumberFormat="1" applyFont="1" applyFill="1" applyBorder="1" applyAlignment="1">
      <alignment horizontal="center" vertical="center"/>
    </xf>
    <xf numFmtId="3" fontId="9" fillId="0" borderId="0" xfId="0" quotePrefix="1" applyNumberFormat="1" applyFont="1" applyFill="1" applyAlignment="1">
      <alignment horizontal="center" vertical="center" textRotation="180"/>
    </xf>
    <xf numFmtId="166" fontId="9" fillId="0" borderId="3" xfId="0" applyNumberFormat="1" applyFont="1" applyFill="1" applyBorder="1" applyAlignment="1">
      <alignment horizontal="center"/>
    </xf>
    <xf numFmtId="166" fontId="9" fillId="0" borderId="6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164" fontId="17" fillId="0" borderId="3" xfId="0" quotePrefix="1" applyNumberFormat="1" applyFont="1" applyFill="1" applyBorder="1" applyAlignment="1"/>
    <xf numFmtId="3" fontId="17" fillId="0" borderId="3" xfId="0" applyNumberFormat="1" applyFont="1" applyFill="1" applyBorder="1"/>
    <xf numFmtId="164" fontId="17" fillId="0" borderId="8" xfId="0" quotePrefix="1" applyNumberFormat="1" applyFont="1" applyFill="1" applyBorder="1" applyAlignment="1"/>
    <xf numFmtId="172" fontId="17" fillId="0" borderId="8" xfId="0" quotePrefix="1" applyNumberFormat="1" applyFont="1" applyFill="1" applyBorder="1" applyAlignment="1"/>
    <xf numFmtId="3" fontId="17" fillId="0" borderId="8" xfId="0" applyNumberFormat="1" applyFont="1" applyFill="1" applyBorder="1"/>
    <xf numFmtId="3" fontId="17" fillId="0" borderId="8" xfId="0" applyNumberFormat="1" applyFont="1" applyFill="1" applyBorder="1" applyAlignment="1">
      <alignment wrapText="1"/>
    </xf>
    <xf numFmtId="3" fontId="17" fillId="0" borderId="8" xfId="0" applyNumberFormat="1" applyFont="1" applyFill="1" applyBorder="1" applyAlignment="1">
      <alignment horizontal="left" wrapText="1"/>
    </xf>
    <xf numFmtId="3" fontId="17" fillId="0" borderId="8" xfId="0" applyNumberFormat="1" applyFont="1" applyFill="1" applyBorder="1" applyAlignment="1">
      <alignment horizontal="left"/>
    </xf>
    <xf numFmtId="0" fontId="17" fillId="0" borderId="0" xfId="0" applyFont="1" applyFill="1"/>
    <xf numFmtId="172" fontId="17" fillId="0" borderId="8" xfId="0" quotePrefix="1" applyNumberFormat="1" applyFont="1" applyFill="1" applyBorder="1" applyAlignment="1">
      <alignment horizontal="right"/>
    </xf>
    <xf numFmtId="164" fontId="19" fillId="0" borderId="8" xfId="0" quotePrefix="1" applyNumberFormat="1" applyFont="1" applyFill="1" applyBorder="1" applyAlignment="1"/>
    <xf numFmtId="3" fontId="19" fillId="0" borderId="15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 vertical="center"/>
    </xf>
    <xf numFmtId="3" fontId="17" fillId="0" borderId="9" xfId="0" applyNumberFormat="1" applyFont="1" applyFill="1" applyBorder="1" applyAlignment="1">
      <alignment horizontal="center" vertical="center" wrapText="1"/>
    </xf>
    <xf numFmtId="171" fontId="5" fillId="0" borderId="8" xfId="0" applyNumberFormat="1" applyFont="1" applyFill="1" applyBorder="1" applyAlignment="1">
      <alignment horizontal="center" vertical="center"/>
    </xf>
    <xf numFmtId="171" fontId="9" fillId="0" borderId="8" xfId="0" applyNumberFormat="1" applyFont="1" applyFill="1" applyBorder="1" applyAlignment="1">
      <alignment horizontal="center"/>
    </xf>
    <xf numFmtId="171" fontId="9" fillId="0" borderId="8" xfId="0" applyNumberFormat="1" applyFont="1" applyFill="1" applyBorder="1"/>
    <xf numFmtId="3" fontId="5" fillId="0" borderId="9" xfId="0" applyNumberFormat="1" applyFont="1" applyFill="1" applyBorder="1"/>
    <xf numFmtId="0" fontId="9" fillId="0" borderId="0" xfId="0" quotePrefix="1" applyFont="1" applyFill="1" applyAlignment="1">
      <alignment horizontal="center" vertical="center" textRotation="180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quotePrefix="1" applyFont="1" applyFill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167" fontId="9" fillId="0" borderId="8" xfId="0" applyNumberFormat="1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center" vertical="center" textRotation="180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3" fontId="17" fillId="0" borderId="0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right" vertical="center"/>
    </xf>
  </cellXfs>
  <cellStyles count="9">
    <cellStyle name="Comm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3" xr:uid="{00000000-0005-0000-0000-000004000000}"/>
    <cellStyle name="Normal 3" xfId="4" xr:uid="{00000000-0005-0000-0000-000005000000}"/>
    <cellStyle name="Normal 4" xfId="5" xr:uid="{00000000-0005-0000-0000-000006000000}"/>
    <cellStyle name="Normal 5" xfId="6" xr:uid="{00000000-0005-0000-0000-000007000000}"/>
    <cellStyle name="Normal 5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~1\user\LOCALS~1\Temp\Table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de%20Indicator\2009\indicator%20qr109\BOM1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Trade%20Indicator\2009\indicator%20qr109\BOM1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igest%202010(Trade)\digest%202007\digest2007-%202808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gest%202010(Trade)\digest%202007\digest2007-%202808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igest%202010(Trade)\digest%202007\digest2007-%202808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Tabl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~1\user\LOCALS~1\Temp\Tabl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nts%20and%20Settings\ellanah\Desktop\Indicator%20Q4%202011\Trade%20Indicator\2009\indicator%20qr109\BOM1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llanah\Desktop\Indicator%20Q4%202011\Trade%20Indicator\2009\indicator%20qr109\BOM1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nts%20and%20Settings\ellanah\Desktop\Indicator%20Q4%202011\Trade%20Indicator\2009\indicator%20qr109\BOM1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nts%20and%20Settings\ellanah\Desktop\Indicator%20Q4%202011\DOCUME~1\user\LOCALS~1\Temp\Tabl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nts%20and%20Settings\nasreen\Desktop\Table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Trade%20Indicator\2009\indicator%20qr109\BOM1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9"/>
  <sheetViews>
    <sheetView tabSelected="1" zoomScaleNormal="100" workbookViewId="0">
      <selection sqref="A1:H1"/>
    </sheetView>
  </sheetViews>
  <sheetFormatPr defaultRowHeight="15.75" x14ac:dyDescent="0.25"/>
  <cols>
    <col min="1" max="1" width="39.85546875" style="3" customWidth="1"/>
    <col min="2" max="8" width="17.28515625" style="3" customWidth="1"/>
    <col min="9" max="9" width="6.7109375" style="3" customWidth="1"/>
    <col min="10" max="16384" width="9.140625" style="3"/>
  </cols>
  <sheetData>
    <row r="1" spans="1:10" ht="23.25" customHeight="1" x14ac:dyDescent="0.25">
      <c r="A1" s="251" t="s">
        <v>406</v>
      </c>
      <c r="B1" s="251"/>
      <c r="C1" s="251"/>
      <c r="D1" s="251"/>
      <c r="E1" s="251"/>
      <c r="F1" s="251"/>
      <c r="G1" s="251"/>
      <c r="H1" s="251"/>
      <c r="I1" s="246">
        <v>8</v>
      </c>
    </row>
    <row r="2" spans="1:10" ht="18" customHeight="1" x14ac:dyDescent="0.25">
      <c r="A2" s="250" t="s">
        <v>21</v>
      </c>
      <c r="B2" s="250"/>
      <c r="C2" s="250"/>
      <c r="D2" s="250"/>
      <c r="E2" s="250"/>
      <c r="F2" s="250"/>
      <c r="G2" s="250"/>
      <c r="H2" s="250"/>
      <c r="I2" s="246"/>
    </row>
    <row r="3" spans="1:10" ht="33.75" customHeight="1" x14ac:dyDescent="0.25">
      <c r="A3" s="247"/>
      <c r="B3" s="247">
        <v>2021</v>
      </c>
      <c r="C3" s="247" t="s">
        <v>369</v>
      </c>
      <c r="D3" s="249" t="s">
        <v>369</v>
      </c>
      <c r="E3" s="249"/>
      <c r="F3" s="249"/>
      <c r="G3" s="249"/>
      <c r="H3" s="4" t="s">
        <v>378</v>
      </c>
      <c r="I3" s="246"/>
    </row>
    <row r="4" spans="1:10" ht="33.75" customHeight="1" x14ac:dyDescent="0.25">
      <c r="A4" s="248"/>
      <c r="B4" s="248"/>
      <c r="C4" s="248"/>
      <c r="D4" s="5" t="s">
        <v>360</v>
      </c>
      <c r="E4" s="5" t="s">
        <v>361</v>
      </c>
      <c r="F4" s="5" t="s">
        <v>362</v>
      </c>
      <c r="G4" s="5" t="s">
        <v>363</v>
      </c>
      <c r="H4" s="5" t="s">
        <v>360</v>
      </c>
      <c r="I4" s="246"/>
    </row>
    <row r="5" spans="1:10" ht="40.5" customHeight="1" x14ac:dyDescent="0.25">
      <c r="A5" s="189" t="s">
        <v>0</v>
      </c>
      <c r="B5" s="204">
        <v>69880</v>
      </c>
      <c r="C5" s="204">
        <f>SUM(C6:C7)</f>
        <v>83110</v>
      </c>
      <c r="D5" s="205">
        <f t="shared" ref="D5:H5" si="0">SUM(D6:D7)</f>
        <v>17680</v>
      </c>
      <c r="E5" s="205">
        <f t="shared" si="0"/>
        <v>20455</v>
      </c>
      <c r="F5" s="205">
        <f t="shared" si="0"/>
        <v>22211</v>
      </c>
      <c r="G5" s="205">
        <f t="shared" ref="G5:G9" si="1">C5-SUM(D5:F5)</f>
        <v>22764</v>
      </c>
      <c r="H5" s="205">
        <f t="shared" si="0"/>
        <v>21087</v>
      </c>
      <c r="I5" s="246"/>
      <c r="J5" s="202"/>
    </row>
    <row r="6" spans="1:10" ht="40.5" customHeight="1" x14ac:dyDescent="0.25">
      <c r="A6" s="85" t="s">
        <v>1</v>
      </c>
      <c r="B6" s="168">
        <v>52152</v>
      </c>
      <c r="C6" s="168">
        <v>61002</v>
      </c>
      <c r="D6" s="169">
        <v>13057</v>
      </c>
      <c r="E6" s="169">
        <v>14852</v>
      </c>
      <c r="F6" s="169">
        <v>16473</v>
      </c>
      <c r="G6" s="169">
        <f t="shared" si="1"/>
        <v>16620</v>
      </c>
      <c r="H6" s="169">
        <v>15309</v>
      </c>
      <c r="I6" s="246"/>
    </row>
    <row r="7" spans="1:10" ht="40.5" customHeight="1" x14ac:dyDescent="0.25">
      <c r="A7" s="85" t="s">
        <v>11</v>
      </c>
      <c r="B7" s="168">
        <v>17728</v>
      </c>
      <c r="C7" s="168">
        <v>22108</v>
      </c>
      <c r="D7" s="169">
        <v>4623</v>
      </c>
      <c r="E7" s="169">
        <v>5603</v>
      </c>
      <c r="F7" s="169">
        <v>5738</v>
      </c>
      <c r="G7" s="169">
        <f t="shared" si="1"/>
        <v>6144</v>
      </c>
      <c r="H7" s="169">
        <v>5778</v>
      </c>
      <c r="I7" s="246"/>
      <c r="J7" s="202"/>
    </row>
    <row r="8" spans="1:10" ht="40.5" customHeight="1" x14ac:dyDescent="0.25">
      <c r="A8" s="189" t="s">
        <v>9</v>
      </c>
      <c r="B8" s="206">
        <v>12112</v>
      </c>
      <c r="C8" s="206">
        <v>22414</v>
      </c>
      <c r="D8" s="191">
        <v>4408</v>
      </c>
      <c r="E8" s="191">
        <v>6973</v>
      </c>
      <c r="F8" s="191">
        <v>5528</v>
      </c>
      <c r="G8" s="191">
        <f t="shared" si="1"/>
        <v>5505</v>
      </c>
      <c r="H8" s="191">
        <v>4073</v>
      </c>
      <c r="I8" s="246"/>
      <c r="J8" s="202"/>
    </row>
    <row r="9" spans="1:10" s="209" customFormat="1" ht="40.5" customHeight="1" x14ac:dyDescent="0.25">
      <c r="A9" s="207" t="s">
        <v>2</v>
      </c>
      <c r="B9" s="204">
        <v>81992</v>
      </c>
      <c r="C9" s="204">
        <f>C5+C8</f>
        <v>105524</v>
      </c>
      <c r="D9" s="205">
        <f t="shared" ref="D9:F9" si="2">D5+D8</f>
        <v>22088</v>
      </c>
      <c r="E9" s="205">
        <f t="shared" si="2"/>
        <v>27428</v>
      </c>
      <c r="F9" s="205">
        <f t="shared" si="2"/>
        <v>27739</v>
      </c>
      <c r="G9" s="205">
        <f t="shared" si="1"/>
        <v>28269</v>
      </c>
      <c r="H9" s="205">
        <f>H5+H8</f>
        <v>25160</v>
      </c>
      <c r="I9" s="246"/>
      <c r="J9" s="208"/>
    </row>
    <row r="10" spans="1:10" s="209" customFormat="1" ht="40.5" customHeight="1" x14ac:dyDescent="0.25">
      <c r="A10" s="85" t="s">
        <v>10</v>
      </c>
      <c r="B10" s="91"/>
      <c r="C10" s="91"/>
      <c r="D10" s="91"/>
      <c r="E10" s="91"/>
      <c r="F10" s="91"/>
      <c r="G10" s="91"/>
      <c r="H10" s="91"/>
      <c r="I10" s="246"/>
      <c r="J10" s="202"/>
    </row>
    <row r="11" spans="1:10" s="209" customFormat="1" ht="40.5" customHeight="1" x14ac:dyDescent="0.25">
      <c r="A11" s="85" t="s">
        <v>20</v>
      </c>
      <c r="B11" s="168">
        <v>42657</v>
      </c>
      <c r="C11" s="168">
        <v>49918</v>
      </c>
      <c r="D11" s="169">
        <v>10925</v>
      </c>
      <c r="E11" s="169">
        <v>12503</v>
      </c>
      <c r="F11" s="169">
        <v>13524</v>
      </c>
      <c r="G11" s="169">
        <f>C11-SUM(D11:F11)</f>
        <v>12966</v>
      </c>
      <c r="H11" s="169">
        <v>11996</v>
      </c>
      <c r="I11" s="246"/>
      <c r="J11" s="202"/>
    </row>
    <row r="12" spans="1:10" s="209" customFormat="1" ht="40.5" customHeight="1" x14ac:dyDescent="0.25">
      <c r="A12" s="189" t="s">
        <v>12</v>
      </c>
      <c r="B12" s="191">
        <v>214836</v>
      </c>
      <c r="C12" s="191">
        <v>292112</v>
      </c>
      <c r="D12" s="191">
        <v>61909</v>
      </c>
      <c r="E12" s="191">
        <v>75534</v>
      </c>
      <c r="F12" s="191">
        <v>77015</v>
      </c>
      <c r="G12" s="191">
        <f>C12-SUM(D12:F12)</f>
        <v>77654</v>
      </c>
      <c r="H12" s="191">
        <v>65642</v>
      </c>
      <c r="I12" s="246"/>
      <c r="J12" s="202"/>
    </row>
    <row r="13" spans="1:10" s="209" customFormat="1" ht="40.5" customHeight="1" x14ac:dyDescent="0.25">
      <c r="A13" s="85" t="s">
        <v>10</v>
      </c>
      <c r="B13" s="91"/>
      <c r="C13" s="91"/>
      <c r="D13" s="91"/>
      <c r="E13" s="91"/>
      <c r="F13" s="91"/>
      <c r="G13" s="91"/>
      <c r="H13" s="91"/>
      <c r="I13" s="246"/>
      <c r="J13" s="202"/>
    </row>
    <row r="14" spans="1:10" s="209" customFormat="1" ht="40.5" customHeight="1" x14ac:dyDescent="0.25">
      <c r="A14" s="85" t="s">
        <v>20</v>
      </c>
      <c r="B14" s="168">
        <v>25673</v>
      </c>
      <c r="C14" s="168">
        <v>33466</v>
      </c>
      <c r="D14" s="169">
        <v>7478</v>
      </c>
      <c r="E14" s="169">
        <v>8226</v>
      </c>
      <c r="F14" s="169">
        <v>8793</v>
      </c>
      <c r="G14" s="169">
        <f t="shared" ref="G14:G16" si="3">C14-SUM(D14:F14)</f>
        <v>8969</v>
      </c>
      <c r="H14" s="169">
        <v>6811</v>
      </c>
      <c r="I14" s="246"/>
      <c r="J14" s="202"/>
    </row>
    <row r="15" spans="1:10" s="209" customFormat="1" ht="40.5" customHeight="1" x14ac:dyDescent="0.25">
      <c r="A15" s="210" t="s">
        <v>3</v>
      </c>
      <c r="B15" s="211">
        <v>296828</v>
      </c>
      <c r="C15" s="211">
        <f>C9+C12</f>
        <v>397636</v>
      </c>
      <c r="D15" s="212">
        <f t="shared" ref="D15:F15" si="4">D9+D12</f>
        <v>83997</v>
      </c>
      <c r="E15" s="212">
        <f t="shared" si="4"/>
        <v>102962</v>
      </c>
      <c r="F15" s="212">
        <f t="shared" si="4"/>
        <v>104754</v>
      </c>
      <c r="G15" s="212">
        <f t="shared" si="3"/>
        <v>105923</v>
      </c>
      <c r="H15" s="212">
        <f>H9+H12</f>
        <v>90802</v>
      </c>
      <c r="I15" s="246"/>
      <c r="J15" s="202"/>
    </row>
    <row r="16" spans="1:10" s="209" customFormat="1" ht="40.5" customHeight="1" x14ac:dyDescent="0.25">
      <c r="A16" s="192" t="s">
        <v>4</v>
      </c>
      <c r="B16" s="193">
        <v>-132844</v>
      </c>
      <c r="C16" s="193">
        <f>C9-C12</f>
        <v>-186588</v>
      </c>
      <c r="D16" s="193">
        <f t="shared" ref="D16:F16" si="5">D9-D12</f>
        <v>-39821</v>
      </c>
      <c r="E16" s="193">
        <f t="shared" si="5"/>
        <v>-48106</v>
      </c>
      <c r="F16" s="193">
        <f t="shared" si="5"/>
        <v>-49276</v>
      </c>
      <c r="G16" s="193">
        <f t="shared" si="3"/>
        <v>-49385</v>
      </c>
      <c r="H16" s="193">
        <f>H9-H12</f>
        <v>-40482</v>
      </c>
      <c r="I16" s="246"/>
      <c r="J16" s="202"/>
    </row>
    <row r="17" spans="1:10" ht="17.25" customHeight="1" x14ac:dyDescent="0.25">
      <c r="A17" s="201" t="s">
        <v>385</v>
      </c>
      <c r="B17" s="120"/>
      <c r="C17" s="120"/>
      <c r="D17" s="213"/>
      <c r="E17" s="213"/>
      <c r="F17" s="213"/>
      <c r="G17" s="213"/>
      <c r="H17" s="213"/>
      <c r="J17" s="202"/>
    </row>
    <row r="18" spans="1:10" x14ac:dyDescent="0.25">
      <c r="B18" s="202"/>
      <c r="C18" s="202"/>
      <c r="D18" s="202"/>
      <c r="E18" s="202"/>
      <c r="F18" s="202"/>
      <c r="G18" s="202"/>
      <c r="H18" s="202"/>
    </row>
    <row r="19" spans="1:10" x14ac:dyDescent="0.25">
      <c r="E19" s="202"/>
      <c r="F19" s="202"/>
    </row>
  </sheetData>
  <mergeCells count="7">
    <mergeCell ref="I1:I16"/>
    <mergeCell ref="A3:A4"/>
    <mergeCell ref="B3:B4"/>
    <mergeCell ref="D3:G3"/>
    <mergeCell ref="C3:C4"/>
    <mergeCell ref="A2:H2"/>
    <mergeCell ref="A1:H1"/>
  </mergeCells>
  <printOptions horizontalCentered="1"/>
  <pageMargins left="0.23622047244094491" right="0.23622047244094491" top="0.19685039370078741" bottom="0.78740157480314965" header="0" footer="0"/>
  <pageSetup paperSize="9" scale="86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505F3-068A-44E9-8BEF-3E44A6FA306D}">
  <sheetPr>
    <pageSetUpPr fitToPage="1"/>
  </sheetPr>
  <dimension ref="A1:N30"/>
  <sheetViews>
    <sheetView zoomScaleNormal="100" workbookViewId="0">
      <selection sqref="A1:I1"/>
    </sheetView>
  </sheetViews>
  <sheetFormatPr defaultRowHeight="15.75" x14ac:dyDescent="0.25"/>
  <cols>
    <col min="1" max="1" width="16.140625" style="3" customWidth="1"/>
    <col min="2" max="2" width="38" style="3" customWidth="1"/>
    <col min="3" max="9" width="18.85546875" style="3" customWidth="1"/>
    <col min="10" max="14" width="6.7109375" style="17" customWidth="1"/>
    <col min="15" max="16384" width="9.140625" style="3"/>
  </cols>
  <sheetData>
    <row r="1" spans="1:14" s="2" customFormat="1" ht="18" customHeight="1" x14ac:dyDescent="0.25">
      <c r="A1" s="261" t="s">
        <v>352</v>
      </c>
      <c r="B1" s="261"/>
      <c r="C1" s="261"/>
      <c r="D1" s="261"/>
      <c r="E1" s="261"/>
      <c r="F1" s="261"/>
      <c r="G1" s="261"/>
      <c r="H1" s="261"/>
      <c r="I1" s="261"/>
      <c r="J1" s="246">
        <v>17</v>
      </c>
      <c r="K1" s="222"/>
      <c r="L1" s="222"/>
      <c r="M1" s="222"/>
      <c r="N1" s="222"/>
    </row>
    <row r="2" spans="1:14" ht="18" customHeight="1" x14ac:dyDescent="0.25">
      <c r="A2" s="250" t="s">
        <v>90</v>
      </c>
      <c r="B2" s="250"/>
      <c r="C2" s="250"/>
      <c r="D2" s="250"/>
      <c r="E2" s="250"/>
      <c r="F2" s="250"/>
      <c r="G2" s="250"/>
      <c r="H2" s="250"/>
      <c r="I2" s="250"/>
      <c r="J2" s="246"/>
      <c r="K2" s="215"/>
      <c r="L2" s="215"/>
      <c r="M2" s="215"/>
      <c r="N2" s="215"/>
    </row>
    <row r="3" spans="1:14" ht="35.1" customHeight="1" x14ac:dyDescent="0.25">
      <c r="A3" s="263" t="s">
        <v>142</v>
      </c>
      <c r="B3" s="264"/>
      <c r="C3" s="247">
        <v>2021</v>
      </c>
      <c r="D3" s="247" t="s">
        <v>358</v>
      </c>
      <c r="E3" s="254" t="s">
        <v>358</v>
      </c>
      <c r="F3" s="255"/>
      <c r="G3" s="255"/>
      <c r="H3" s="256"/>
      <c r="I3" s="217" t="s">
        <v>359</v>
      </c>
      <c r="J3" s="246"/>
      <c r="K3" s="215"/>
      <c r="L3" s="215"/>
      <c r="M3" s="215"/>
      <c r="N3" s="215"/>
    </row>
    <row r="4" spans="1:14" ht="35.1" customHeight="1" x14ac:dyDescent="0.25">
      <c r="A4" s="265"/>
      <c r="B4" s="266"/>
      <c r="C4" s="248"/>
      <c r="D4" s="248"/>
      <c r="E4" s="5" t="s">
        <v>360</v>
      </c>
      <c r="F4" s="5" t="s">
        <v>361</v>
      </c>
      <c r="G4" s="5" t="s">
        <v>362</v>
      </c>
      <c r="H4" s="5" t="s">
        <v>363</v>
      </c>
      <c r="I4" s="5" t="s">
        <v>360</v>
      </c>
      <c r="J4" s="246"/>
      <c r="K4" s="215"/>
      <c r="L4" s="215"/>
      <c r="M4" s="215"/>
      <c r="N4" s="215"/>
    </row>
    <row r="5" spans="1:14" ht="25.5" customHeight="1" x14ac:dyDescent="0.25">
      <c r="A5" s="6"/>
      <c r="B5" s="131" t="s">
        <v>141</v>
      </c>
      <c r="C5" s="132">
        <v>69880</v>
      </c>
      <c r="D5" s="132">
        <v>83110</v>
      </c>
      <c r="E5" s="132">
        <v>17680</v>
      </c>
      <c r="F5" s="132">
        <v>20455</v>
      </c>
      <c r="G5" s="132">
        <v>22211</v>
      </c>
      <c r="H5" s="132">
        <v>22764</v>
      </c>
      <c r="I5" s="132">
        <v>21087</v>
      </c>
      <c r="J5" s="246"/>
      <c r="K5" s="215"/>
      <c r="L5" s="222"/>
      <c r="M5" s="222"/>
      <c r="N5" s="222"/>
    </row>
    <row r="6" spans="1:14" ht="25.5" customHeight="1" x14ac:dyDescent="0.25">
      <c r="A6" s="6" t="s">
        <v>140</v>
      </c>
      <c r="B6" s="11"/>
      <c r="C6" s="8">
        <v>28348</v>
      </c>
      <c r="D6" s="8">
        <v>34020</v>
      </c>
      <c r="E6" s="8">
        <v>6988</v>
      </c>
      <c r="F6" s="8">
        <v>8321</v>
      </c>
      <c r="G6" s="8">
        <v>8440</v>
      </c>
      <c r="H6" s="8">
        <v>10271</v>
      </c>
      <c r="I6" s="8">
        <v>9791</v>
      </c>
      <c r="J6" s="246"/>
      <c r="K6" s="215"/>
      <c r="L6" s="215"/>
      <c r="M6" s="215"/>
      <c r="N6" s="215"/>
    </row>
    <row r="7" spans="1:14" ht="25.5" customHeight="1" x14ac:dyDescent="0.25">
      <c r="A7" s="6"/>
      <c r="B7" s="11" t="s">
        <v>139</v>
      </c>
      <c r="C7" s="10">
        <v>97</v>
      </c>
      <c r="D7" s="10">
        <v>117</v>
      </c>
      <c r="E7" s="10">
        <v>30</v>
      </c>
      <c r="F7" s="10">
        <v>42</v>
      </c>
      <c r="G7" s="10">
        <v>26</v>
      </c>
      <c r="H7" s="10">
        <v>19</v>
      </c>
      <c r="I7" s="10">
        <v>16</v>
      </c>
      <c r="J7" s="246"/>
      <c r="K7" s="215"/>
      <c r="L7" s="215"/>
      <c r="M7" s="215"/>
      <c r="N7" s="215"/>
    </row>
    <row r="8" spans="1:14" ht="25.5" customHeight="1" x14ac:dyDescent="0.25">
      <c r="A8" s="9"/>
      <c r="B8" s="11" t="s">
        <v>138</v>
      </c>
      <c r="C8" s="10">
        <v>1349</v>
      </c>
      <c r="D8" s="10">
        <v>1897</v>
      </c>
      <c r="E8" s="10">
        <v>325</v>
      </c>
      <c r="F8" s="10">
        <v>380</v>
      </c>
      <c r="G8" s="10">
        <v>452</v>
      </c>
      <c r="H8" s="10">
        <v>740</v>
      </c>
      <c r="I8" s="10">
        <v>381</v>
      </c>
      <c r="J8" s="246"/>
      <c r="K8" s="215"/>
      <c r="L8" s="215"/>
      <c r="M8" s="215"/>
      <c r="N8" s="215"/>
    </row>
    <row r="9" spans="1:14" ht="25.5" customHeight="1" x14ac:dyDescent="0.25">
      <c r="A9" s="9"/>
      <c r="B9" s="11" t="s">
        <v>137</v>
      </c>
      <c r="C9" s="10">
        <v>133</v>
      </c>
      <c r="D9" s="10">
        <v>64</v>
      </c>
      <c r="E9" s="10">
        <v>7</v>
      </c>
      <c r="F9" s="10">
        <v>10</v>
      </c>
      <c r="G9" s="10">
        <v>12</v>
      </c>
      <c r="H9" s="10">
        <v>35</v>
      </c>
      <c r="I9" s="10">
        <v>21</v>
      </c>
      <c r="J9" s="246"/>
      <c r="K9" s="215"/>
      <c r="L9" s="215"/>
      <c r="M9" s="215"/>
      <c r="N9" s="215"/>
    </row>
    <row r="10" spans="1:14" ht="25.5" customHeight="1" x14ac:dyDescent="0.25">
      <c r="A10" s="9"/>
      <c r="B10" s="11" t="s">
        <v>136</v>
      </c>
      <c r="C10" s="10">
        <v>5921</v>
      </c>
      <c r="D10" s="10">
        <v>7205</v>
      </c>
      <c r="E10" s="10">
        <v>1650</v>
      </c>
      <c r="F10" s="10">
        <v>1971</v>
      </c>
      <c r="G10" s="10">
        <v>1725</v>
      </c>
      <c r="H10" s="10">
        <v>1859</v>
      </c>
      <c r="I10" s="10">
        <v>1927</v>
      </c>
      <c r="J10" s="246"/>
      <c r="K10" s="215"/>
      <c r="L10" s="215"/>
      <c r="M10" s="215"/>
      <c r="N10" s="215"/>
    </row>
    <row r="11" spans="1:14" ht="25.5" customHeight="1" x14ac:dyDescent="0.25">
      <c r="A11" s="9"/>
      <c r="B11" s="11" t="s">
        <v>135</v>
      </c>
      <c r="C11" s="10">
        <v>1208</v>
      </c>
      <c r="D11" s="10">
        <v>1345</v>
      </c>
      <c r="E11" s="10">
        <v>300</v>
      </c>
      <c r="F11" s="10">
        <v>305</v>
      </c>
      <c r="G11" s="10">
        <v>293</v>
      </c>
      <c r="H11" s="10">
        <v>447</v>
      </c>
      <c r="I11" s="10">
        <v>437</v>
      </c>
      <c r="J11" s="246"/>
      <c r="K11" s="215"/>
      <c r="L11" s="215"/>
      <c r="M11" s="215"/>
      <c r="N11" s="215"/>
    </row>
    <row r="12" spans="1:14" ht="25.5" customHeight="1" x14ac:dyDescent="0.25">
      <c r="A12" s="9"/>
      <c r="B12" s="11" t="s">
        <v>134</v>
      </c>
      <c r="C12" s="10">
        <v>3311</v>
      </c>
      <c r="D12" s="10">
        <v>2817</v>
      </c>
      <c r="E12" s="10">
        <v>744</v>
      </c>
      <c r="F12" s="10">
        <v>640</v>
      </c>
      <c r="G12" s="10">
        <v>514</v>
      </c>
      <c r="H12" s="10">
        <v>919</v>
      </c>
      <c r="I12" s="10">
        <v>1147</v>
      </c>
      <c r="J12" s="246"/>
      <c r="K12" s="215"/>
      <c r="L12" s="215"/>
      <c r="M12" s="215"/>
      <c r="N12" s="215"/>
    </row>
    <row r="13" spans="1:14" ht="25.5" customHeight="1" x14ac:dyDescent="0.25">
      <c r="A13" s="9"/>
      <c r="B13" s="11" t="s">
        <v>133</v>
      </c>
      <c r="C13" s="10">
        <v>2882</v>
      </c>
      <c r="D13" s="10">
        <v>3218</v>
      </c>
      <c r="E13" s="10">
        <v>576</v>
      </c>
      <c r="F13" s="10">
        <v>696</v>
      </c>
      <c r="G13" s="10">
        <v>941</v>
      </c>
      <c r="H13" s="10">
        <v>1005</v>
      </c>
      <c r="I13" s="10">
        <v>1157</v>
      </c>
      <c r="J13" s="246"/>
      <c r="K13" s="215"/>
      <c r="L13" s="215"/>
      <c r="M13" s="215"/>
      <c r="N13" s="215"/>
    </row>
    <row r="14" spans="1:14" ht="25.5" customHeight="1" x14ac:dyDescent="0.25">
      <c r="A14" s="9"/>
      <c r="B14" s="11" t="s">
        <v>132</v>
      </c>
      <c r="C14" s="10">
        <v>427</v>
      </c>
      <c r="D14" s="10">
        <v>693</v>
      </c>
      <c r="E14" s="10">
        <v>68</v>
      </c>
      <c r="F14" s="10">
        <v>218</v>
      </c>
      <c r="G14" s="10">
        <v>153</v>
      </c>
      <c r="H14" s="10">
        <v>254</v>
      </c>
      <c r="I14" s="10">
        <v>205</v>
      </c>
      <c r="J14" s="246"/>
      <c r="K14" s="215"/>
      <c r="L14" s="215"/>
      <c r="M14" s="215"/>
      <c r="N14" s="215"/>
    </row>
    <row r="15" spans="1:14" ht="25.5" customHeight="1" x14ac:dyDescent="0.25">
      <c r="A15" s="9"/>
      <c r="B15" s="11" t="s">
        <v>131</v>
      </c>
      <c r="C15" s="10">
        <v>3599</v>
      </c>
      <c r="D15" s="10">
        <v>5501</v>
      </c>
      <c r="E15" s="10">
        <v>894</v>
      </c>
      <c r="F15" s="10">
        <v>1084</v>
      </c>
      <c r="G15" s="10">
        <v>1451</v>
      </c>
      <c r="H15" s="10">
        <v>2072</v>
      </c>
      <c r="I15" s="10">
        <v>1395</v>
      </c>
      <c r="J15" s="246"/>
      <c r="K15" s="215"/>
      <c r="L15" s="215"/>
      <c r="M15" s="215"/>
      <c r="N15" s="215"/>
    </row>
    <row r="16" spans="1:14" ht="25.5" customHeight="1" x14ac:dyDescent="0.25">
      <c r="A16" s="9"/>
      <c r="B16" s="11" t="s">
        <v>130</v>
      </c>
      <c r="C16" s="10">
        <v>1052</v>
      </c>
      <c r="D16" s="10">
        <v>1250</v>
      </c>
      <c r="E16" s="10">
        <v>276</v>
      </c>
      <c r="F16" s="10">
        <v>354</v>
      </c>
      <c r="G16" s="10">
        <v>312</v>
      </c>
      <c r="H16" s="10">
        <v>308</v>
      </c>
      <c r="I16" s="10">
        <v>314</v>
      </c>
      <c r="J16" s="246"/>
      <c r="K16" s="215"/>
      <c r="L16" s="215"/>
      <c r="M16" s="215"/>
      <c r="N16" s="215"/>
    </row>
    <row r="17" spans="1:14" ht="25.5" customHeight="1" x14ac:dyDescent="0.25">
      <c r="A17" s="9"/>
      <c r="B17" s="11" t="s">
        <v>129</v>
      </c>
      <c r="C17" s="10">
        <v>6376</v>
      </c>
      <c r="D17" s="10">
        <v>7123</v>
      </c>
      <c r="E17" s="10">
        <v>1599</v>
      </c>
      <c r="F17" s="10">
        <v>1957</v>
      </c>
      <c r="G17" s="10">
        <v>1782</v>
      </c>
      <c r="H17" s="10">
        <v>1785</v>
      </c>
      <c r="I17" s="10">
        <v>2006</v>
      </c>
      <c r="J17" s="246"/>
      <c r="K17" s="215"/>
      <c r="L17" s="215"/>
      <c r="M17" s="215"/>
      <c r="N17" s="215"/>
    </row>
    <row r="18" spans="1:14" ht="25.5" customHeight="1" x14ac:dyDescent="0.25">
      <c r="A18" s="9"/>
      <c r="B18" s="7" t="s">
        <v>119</v>
      </c>
      <c r="C18" s="10">
        <v>1993</v>
      </c>
      <c r="D18" s="10">
        <v>2790</v>
      </c>
      <c r="E18" s="10">
        <v>519</v>
      </c>
      <c r="F18" s="10">
        <v>664</v>
      </c>
      <c r="G18" s="10">
        <v>779</v>
      </c>
      <c r="H18" s="10">
        <v>828</v>
      </c>
      <c r="I18" s="10">
        <v>785</v>
      </c>
      <c r="J18" s="246"/>
      <c r="K18" s="215"/>
      <c r="L18" s="215"/>
      <c r="M18" s="215"/>
      <c r="N18" s="215"/>
    </row>
    <row r="19" spans="1:14" ht="25.5" customHeight="1" x14ac:dyDescent="0.25">
      <c r="A19" s="6" t="s">
        <v>128</v>
      </c>
      <c r="B19" s="7"/>
      <c r="C19" s="8">
        <v>11634</v>
      </c>
      <c r="D19" s="8">
        <v>13621</v>
      </c>
      <c r="E19" s="8">
        <v>2800</v>
      </c>
      <c r="F19" s="8">
        <v>3579</v>
      </c>
      <c r="G19" s="8">
        <v>3745</v>
      </c>
      <c r="H19" s="8">
        <v>3497</v>
      </c>
      <c r="I19" s="8">
        <v>3401</v>
      </c>
      <c r="J19" s="246"/>
      <c r="K19" s="215"/>
      <c r="L19" s="215"/>
      <c r="M19" s="215"/>
      <c r="N19" s="215"/>
    </row>
    <row r="20" spans="1:14" ht="25.5" customHeight="1" x14ac:dyDescent="0.25">
      <c r="A20" s="6"/>
      <c r="B20" s="7" t="s">
        <v>127</v>
      </c>
      <c r="C20" s="10">
        <v>1072</v>
      </c>
      <c r="D20" s="10">
        <v>684</v>
      </c>
      <c r="E20" s="10">
        <v>216</v>
      </c>
      <c r="F20" s="10">
        <v>153</v>
      </c>
      <c r="G20" s="10">
        <v>210</v>
      </c>
      <c r="H20" s="10">
        <v>105</v>
      </c>
      <c r="I20" s="10">
        <v>242</v>
      </c>
      <c r="J20" s="246"/>
      <c r="K20" s="215"/>
      <c r="L20" s="215"/>
      <c r="M20" s="215"/>
      <c r="N20" s="215"/>
    </row>
    <row r="21" spans="1:14" ht="25.5" customHeight="1" x14ac:dyDescent="0.25">
      <c r="A21" s="9"/>
      <c r="B21" s="7" t="s">
        <v>381</v>
      </c>
      <c r="C21" s="10">
        <v>279</v>
      </c>
      <c r="D21" s="10">
        <v>194</v>
      </c>
      <c r="E21" s="10">
        <v>21</v>
      </c>
      <c r="F21" s="10">
        <v>27</v>
      </c>
      <c r="G21" s="10">
        <v>45</v>
      </c>
      <c r="H21" s="10">
        <v>101</v>
      </c>
      <c r="I21" s="10">
        <v>83</v>
      </c>
      <c r="J21" s="246"/>
      <c r="K21" s="215"/>
      <c r="L21" s="215"/>
      <c r="M21" s="215"/>
      <c r="N21" s="215"/>
    </row>
    <row r="22" spans="1:14" ht="25.5" customHeight="1" x14ac:dyDescent="0.25">
      <c r="A22" s="9"/>
      <c r="B22" s="7" t="s">
        <v>126</v>
      </c>
      <c r="C22" s="10">
        <v>1858</v>
      </c>
      <c r="D22" s="10">
        <v>2584</v>
      </c>
      <c r="E22" s="10">
        <v>585</v>
      </c>
      <c r="F22" s="10">
        <v>759</v>
      </c>
      <c r="G22" s="10">
        <v>629</v>
      </c>
      <c r="H22" s="10">
        <v>611</v>
      </c>
      <c r="I22" s="10">
        <v>650</v>
      </c>
      <c r="J22" s="246"/>
      <c r="K22" s="215"/>
      <c r="L22" s="215"/>
      <c r="M22" s="215"/>
      <c r="N22" s="215"/>
    </row>
    <row r="23" spans="1:14" ht="25.5" customHeight="1" x14ac:dyDescent="0.25">
      <c r="A23" s="9"/>
      <c r="B23" s="7" t="s">
        <v>125</v>
      </c>
      <c r="C23" s="10">
        <v>593</v>
      </c>
      <c r="D23" s="10">
        <v>613</v>
      </c>
      <c r="E23" s="10">
        <v>164</v>
      </c>
      <c r="F23" s="10">
        <v>163</v>
      </c>
      <c r="G23" s="10">
        <v>177</v>
      </c>
      <c r="H23" s="10">
        <v>109</v>
      </c>
      <c r="I23" s="10">
        <v>234</v>
      </c>
      <c r="J23" s="246"/>
      <c r="K23" s="215"/>
      <c r="L23" s="215"/>
      <c r="M23" s="215"/>
      <c r="N23" s="215"/>
    </row>
    <row r="24" spans="1:14" ht="25.5" customHeight="1" x14ac:dyDescent="0.25">
      <c r="A24" s="9"/>
      <c r="B24" s="7" t="s">
        <v>124</v>
      </c>
      <c r="C24" s="10">
        <v>66</v>
      </c>
      <c r="D24" s="10">
        <v>113</v>
      </c>
      <c r="E24" s="10">
        <v>13</v>
      </c>
      <c r="F24" s="10">
        <v>38</v>
      </c>
      <c r="G24" s="10">
        <v>34</v>
      </c>
      <c r="H24" s="10">
        <v>28</v>
      </c>
      <c r="I24" s="10">
        <v>17</v>
      </c>
      <c r="J24" s="246"/>
      <c r="K24" s="215"/>
      <c r="L24" s="215"/>
      <c r="M24" s="215"/>
      <c r="N24" s="215"/>
    </row>
    <row r="25" spans="1:14" ht="25.5" customHeight="1" x14ac:dyDescent="0.25">
      <c r="A25" s="9"/>
      <c r="B25" s="7" t="s">
        <v>123</v>
      </c>
      <c r="C25" s="10">
        <v>4</v>
      </c>
      <c r="D25" s="10">
        <v>8</v>
      </c>
      <c r="E25" s="10">
        <v>1</v>
      </c>
      <c r="F25" s="10">
        <v>5</v>
      </c>
      <c r="G25" s="10">
        <v>1</v>
      </c>
      <c r="H25" s="10">
        <v>1</v>
      </c>
      <c r="I25" s="10">
        <v>12</v>
      </c>
      <c r="J25" s="246"/>
      <c r="K25" s="215"/>
      <c r="L25" s="215"/>
      <c r="M25" s="215"/>
      <c r="N25" s="215"/>
    </row>
    <row r="26" spans="1:14" ht="25.5" customHeight="1" x14ac:dyDescent="0.25">
      <c r="A26" s="9"/>
      <c r="B26" s="7" t="s">
        <v>122</v>
      </c>
      <c r="C26" s="10">
        <v>556</v>
      </c>
      <c r="D26" s="10">
        <v>633</v>
      </c>
      <c r="E26" s="10">
        <v>90</v>
      </c>
      <c r="F26" s="10">
        <v>110</v>
      </c>
      <c r="G26" s="10">
        <v>177</v>
      </c>
      <c r="H26" s="10">
        <v>256</v>
      </c>
      <c r="I26" s="10">
        <v>154</v>
      </c>
      <c r="J26" s="246"/>
      <c r="K26" s="215"/>
      <c r="L26" s="215"/>
      <c r="M26" s="215"/>
      <c r="N26" s="215"/>
    </row>
    <row r="27" spans="1:14" ht="25.5" customHeight="1" x14ac:dyDescent="0.25">
      <c r="A27" s="9"/>
      <c r="B27" s="7" t="s">
        <v>121</v>
      </c>
      <c r="C27" s="10">
        <v>552</v>
      </c>
      <c r="D27" s="10">
        <v>734</v>
      </c>
      <c r="E27" s="10">
        <v>64</v>
      </c>
      <c r="F27" s="10">
        <v>151</v>
      </c>
      <c r="G27" s="10">
        <v>296</v>
      </c>
      <c r="H27" s="10">
        <v>223</v>
      </c>
      <c r="I27" s="10">
        <v>158</v>
      </c>
      <c r="J27" s="246"/>
      <c r="K27" s="215"/>
      <c r="L27" s="215"/>
      <c r="M27" s="215"/>
      <c r="N27" s="215"/>
    </row>
    <row r="28" spans="1:14" ht="25.5" customHeight="1" x14ac:dyDescent="0.25">
      <c r="A28" s="9"/>
      <c r="B28" s="7" t="s">
        <v>120</v>
      </c>
      <c r="C28" s="10">
        <v>1016</v>
      </c>
      <c r="D28" s="10">
        <v>1114</v>
      </c>
      <c r="E28" s="10">
        <v>290</v>
      </c>
      <c r="F28" s="10">
        <v>320</v>
      </c>
      <c r="G28" s="10">
        <v>194</v>
      </c>
      <c r="H28" s="10">
        <v>310</v>
      </c>
      <c r="I28" s="10">
        <v>251</v>
      </c>
      <c r="J28" s="246"/>
      <c r="K28" s="215"/>
      <c r="L28" s="215"/>
      <c r="M28" s="215"/>
      <c r="N28" s="215"/>
    </row>
    <row r="29" spans="1:14" ht="25.5" customHeight="1" x14ac:dyDescent="0.25">
      <c r="A29" s="12"/>
      <c r="B29" s="13" t="s">
        <v>119</v>
      </c>
      <c r="C29" s="14">
        <v>5638</v>
      </c>
      <c r="D29" s="14">
        <v>6944</v>
      </c>
      <c r="E29" s="14">
        <v>1356</v>
      </c>
      <c r="F29" s="14">
        <v>1853</v>
      </c>
      <c r="G29" s="14">
        <v>1982</v>
      </c>
      <c r="H29" s="14">
        <v>1753</v>
      </c>
      <c r="I29" s="14">
        <v>1600</v>
      </c>
      <c r="J29" s="246"/>
      <c r="K29" s="215"/>
      <c r="L29" s="215"/>
      <c r="M29" s="215"/>
      <c r="N29" s="215"/>
    </row>
    <row r="30" spans="1:14" ht="18" customHeight="1" x14ac:dyDescent="0.25">
      <c r="A30" s="15" t="s">
        <v>364</v>
      </c>
      <c r="B30" s="15"/>
      <c r="C30" s="15"/>
      <c r="D30" s="15"/>
      <c r="E30" s="15"/>
      <c r="F30" s="16"/>
      <c r="G30" s="16"/>
      <c r="H30" s="16"/>
      <c r="I30" s="16"/>
      <c r="J30" s="246"/>
      <c r="K30" s="215"/>
      <c r="L30" s="215"/>
      <c r="M30" s="215"/>
      <c r="N30" s="215"/>
    </row>
  </sheetData>
  <mergeCells count="7">
    <mergeCell ref="J1:J30"/>
    <mergeCell ref="A3:B4"/>
    <mergeCell ref="C3:C4"/>
    <mergeCell ref="E3:H3"/>
    <mergeCell ref="D3:D4"/>
    <mergeCell ref="A2:I2"/>
    <mergeCell ref="A1:I1"/>
  </mergeCells>
  <printOptions horizontalCentered="1"/>
  <pageMargins left="0.23622047244094491" right="0.23622047244094491" top="0.78740157480314965" bottom="0.19685039370078741" header="0" footer="0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AF36A-7BBA-49CD-A9ED-9FED0AD426BD}">
  <sheetPr>
    <pageSetUpPr fitToPage="1"/>
  </sheetPr>
  <dimension ref="A1:J28"/>
  <sheetViews>
    <sheetView zoomScaleNormal="100" workbookViewId="0">
      <selection sqref="A1:I1"/>
    </sheetView>
  </sheetViews>
  <sheetFormatPr defaultColWidth="9.140625" defaultRowHeight="15.75" x14ac:dyDescent="0.25"/>
  <cols>
    <col min="1" max="1" width="12.5703125" style="3" customWidth="1"/>
    <col min="2" max="2" width="28.5703125" style="3" customWidth="1"/>
    <col min="3" max="9" width="22" style="3" customWidth="1"/>
    <col min="10" max="10" width="6.7109375" style="17" customWidth="1"/>
    <col min="11" max="16384" width="9.140625" style="3"/>
  </cols>
  <sheetData>
    <row r="1" spans="1:10" s="2" customFormat="1" ht="18" customHeight="1" x14ac:dyDescent="0.25">
      <c r="A1" s="261" t="s">
        <v>354</v>
      </c>
      <c r="B1" s="261"/>
      <c r="C1" s="261"/>
      <c r="D1" s="261"/>
      <c r="E1" s="261"/>
      <c r="F1" s="261"/>
      <c r="G1" s="261"/>
      <c r="H1" s="261"/>
      <c r="I1" s="261"/>
      <c r="J1" s="246">
        <v>18</v>
      </c>
    </row>
    <row r="2" spans="1:10" ht="18" customHeight="1" x14ac:dyDescent="0.25">
      <c r="A2" s="250" t="s">
        <v>90</v>
      </c>
      <c r="B2" s="250"/>
      <c r="C2" s="250"/>
      <c r="D2" s="250"/>
      <c r="E2" s="250"/>
      <c r="F2" s="250"/>
      <c r="G2" s="250"/>
      <c r="H2" s="250"/>
      <c r="I2" s="250"/>
      <c r="J2" s="246"/>
    </row>
    <row r="3" spans="1:10" ht="35.1" customHeight="1" x14ac:dyDescent="0.25">
      <c r="A3" s="263" t="s">
        <v>142</v>
      </c>
      <c r="B3" s="264"/>
      <c r="C3" s="247">
        <v>2021</v>
      </c>
      <c r="D3" s="247" t="s">
        <v>358</v>
      </c>
      <c r="E3" s="254" t="s">
        <v>358</v>
      </c>
      <c r="F3" s="255"/>
      <c r="G3" s="255"/>
      <c r="H3" s="256"/>
      <c r="I3" s="217" t="s">
        <v>359</v>
      </c>
      <c r="J3" s="246"/>
    </row>
    <row r="4" spans="1:10" ht="35.1" customHeight="1" x14ac:dyDescent="0.25">
      <c r="A4" s="265"/>
      <c r="B4" s="266"/>
      <c r="C4" s="248"/>
      <c r="D4" s="248"/>
      <c r="E4" s="5" t="s">
        <v>360</v>
      </c>
      <c r="F4" s="5" t="s">
        <v>361</v>
      </c>
      <c r="G4" s="5" t="s">
        <v>362</v>
      </c>
      <c r="H4" s="5" t="s">
        <v>363</v>
      </c>
      <c r="I4" s="5" t="s">
        <v>360</v>
      </c>
      <c r="J4" s="246"/>
    </row>
    <row r="5" spans="1:10" ht="30" customHeight="1" x14ac:dyDescent="0.25">
      <c r="A5" s="6" t="s">
        <v>160</v>
      </c>
      <c r="B5" s="7"/>
      <c r="C5" s="8">
        <v>22881</v>
      </c>
      <c r="D5" s="8">
        <v>27610</v>
      </c>
      <c r="E5" s="8">
        <v>6136</v>
      </c>
      <c r="F5" s="8">
        <v>6530</v>
      </c>
      <c r="G5" s="8">
        <v>7749</v>
      </c>
      <c r="H5" s="8">
        <v>7195</v>
      </c>
      <c r="I5" s="8">
        <v>6008</v>
      </c>
      <c r="J5" s="246"/>
    </row>
    <row r="6" spans="1:10" ht="30" customHeight="1" x14ac:dyDescent="0.25">
      <c r="A6" s="9"/>
      <c r="B6" s="7" t="s">
        <v>159</v>
      </c>
      <c r="C6" s="10">
        <v>278</v>
      </c>
      <c r="D6" s="10">
        <v>250</v>
      </c>
      <c r="E6" s="10">
        <v>55</v>
      </c>
      <c r="F6" s="10">
        <v>57</v>
      </c>
      <c r="G6" s="10">
        <v>62</v>
      </c>
      <c r="H6" s="10">
        <v>76</v>
      </c>
      <c r="I6" s="10">
        <v>89</v>
      </c>
      <c r="J6" s="246"/>
    </row>
    <row r="7" spans="1:10" ht="30" customHeight="1" x14ac:dyDescent="0.25">
      <c r="A7" s="9"/>
      <c r="B7" s="7" t="s">
        <v>158</v>
      </c>
      <c r="C7" s="10">
        <v>29</v>
      </c>
      <c r="D7" s="10">
        <v>27</v>
      </c>
      <c r="E7" s="10">
        <v>6</v>
      </c>
      <c r="F7" s="10">
        <v>9</v>
      </c>
      <c r="G7" s="10">
        <v>4</v>
      </c>
      <c r="H7" s="10">
        <v>8</v>
      </c>
      <c r="I7" s="10">
        <v>5</v>
      </c>
      <c r="J7" s="246"/>
    </row>
    <row r="8" spans="1:10" ht="30" customHeight="1" x14ac:dyDescent="0.25">
      <c r="A8" s="9"/>
      <c r="B8" s="7" t="s">
        <v>157</v>
      </c>
      <c r="C8" s="10">
        <v>2114</v>
      </c>
      <c r="D8" s="10">
        <v>2537</v>
      </c>
      <c r="E8" s="10">
        <v>552</v>
      </c>
      <c r="F8" s="10">
        <v>505</v>
      </c>
      <c r="G8" s="10">
        <v>807</v>
      </c>
      <c r="H8" s="10">
        <v>673</v>
      </c>
      <c r="I8" s="10">
        <v>296</v>
      </c>
      <c r="J8" s="246"/>
    </row>
    <row r="9" spans="1:10" ht="30" customHeight="1" x14ac:dyDescent="0.25">
      <c r="A9" s="9"/>
      <c r="B9" s="7" t="s">
        <v>156</v>
      </c>
      <c r="C9" s="10">
        <v>5393</v>
      </c>
      <c r="D9" s="10">
        <v>7451</v>
      </c>
      <c r="E9" s="10">
        <v>1560</v>
      </c>
      <c r="F9" s="10">
        <v>2032</v>
      </c>
      <c r="G9" s="10">
        <v>1908</v>
      </c>
      <c r="H9" s="10">
        <v>1951</v>
      </c>
      <c r="I9" s="10">
        <v>1346</v>
      </c>
      <c r="J9" s="246"/>
    </row>
    <row r="10" spans="1:10" ht="30" customHeight="1" x14ac:dyDescent="0.25">
      <c r="A10" s="9"/>
      <c r="B10" s="7" t="s">
        <v>155</v>
      </c>
      <c r="C10" s="10">
        <v>413</v>
      </c>
      <c r="D10" s="10">
        <v>477</v>
      </c>
      <c r="E10" s="10">
        <v>121</v>
      </c>
      <c r="F10" s="10">
        <v>99</v>
      </c>
      <c r="G10" s="10">
        <v>109</v>
      </c>
      <c r="H10" s="10">
        <v>148</v>
      </c>
      <c r="I10" s="10">
        <v>504</v>
      </c>
      <c r="J10" s="246"/>
    </row>
    <row r="11" spans="1:10" ht="30" customHeight="1" x14ac:dyDescent="0.25">
      <c r="A11" s="9"/>
      <c r="B11" s="7" t="s">
        <v>154</v>
      </c>
      <c r="C11" s="10">
        <v>164</v>
      </c>
      <c r="D11" s="10">
        <v>237</v>
      </c>
      <c r="E11" s="10">
        <v>44</v>
      </c>
      <c r="F11" s="10">
        <v>62</v>
      </c>
      <c r="G11" s="10">
        <v>75</v>
      </c>
      <c r="H11" s="10">
        <v>56</v>
      </c>
      <c r="I11" s="10">
        <v>75</v>
      </c>
      <c r="J11" s="246"/>
    </row>
    <row r="12" spans="1:10" ht="30" customHeight="1" x14ac:dyDescent="0.25">
      <c r="A12" s="9"/>
      <c r="B12" s="7" t="s">
        <v>153</v>
      </c>
      <c r="C12" s="10">
        <v>3028</v>
      </c>
      <c r="D12" s="10">
        <v>3025</v>
      </c>
      <c r="E12" s="10">
        <v>679</v>
      </c>
      <c r="F12" s="10">
        <v>723</v>
      </c>
      <c r="G12" s="10">
        <v>843</v>
      </c>
      <c r="H12" s="10">
        <v>780</v>
      </c>
      <c r="I12" s="10">
        <v>722</v>
      </c>
      <c r="J12" s="246"/>
    </row>
    <row r="13" spans="1:10" ht="30" customHeight="1" x14ac:dyDescent="0.25">
      <c r="A13" s="9"/>
      <c r="B13" s="7" t="s">
        <v>152</v>
      </c>
      <c r="C13" s="10">
        <v>984</v>
      </c>
      <c r="D13" s="10">
        <v>1216</v>
      </c>
      <c r="E13" s="10">
        <v>302</v>
      </c>
      <c r="F13" s="10">
        <v>355</v>
      </c>
      <c r="G13" s="10">
        <v>272</v>
      </c>
      <c r="H13" s="10">
        <v>287</v>
      </c>
      <c r="I13" s="10">
        <v>242</v>
      </c>
      <c r="J13" s="246"/>
    </row>
    <row r="14" spans="1:10" ht="30" customHeight="1" x14ac:dyDescent="0.25">
      <c r="A14" s="9"/>
      <c r="B14" s="7" t="s">
        <v>151</v>
      </c>
      <c r="C14" s="10">
        <v>9677</v>
      </c>
      <c r="D14" s="10">
        <v>11090</v>
      </c>
      <c r="E14" s="10">
        <v>2453</v>
      </c>
      <c r="F14" s="10">
        <v>2516</v>
      </c>
      <c r="G14" s="10">
        <v>3510</v>
      </c>
      <c r="H14" s="10">
        <v>2611</v>
      </c>
      <c r="I14" s="10">
        <v>2184</v>
      </c>
      <c r="J14" s="246"/>
    </row>
    <row r="15" spans="1:10" ht="30" customHeight="1" x14ac:dyDescent="0.25">
      <c r="A15" s="9"/>
      <c r="B15" s="7" t="s">
        <v>150</v>
      </c>
      <c r="C15" s="10">
        <v>1</v>
      </c>
      <c r="D15" s="10">
        <v>18</v>
      </c>
      <c r="E15" s="10">
        <v>1</v>
      </c>
      <c r="F15" s="181">
        <v>0</v>
      </c>
      <c r="G15" s="10">
        <v>9</v>
      </c>
      <c r="H15" s="10">
        <v>8</v>
      </c>
      <c r="I15" s="10">
        <v>3</v>
      </c>
      <c r="J15" s="246"/>
    </row>
    <row r="16" spans="1:10" ht="30" customHeight="1" x14ac:dyDescent="0.25">
      <c r="A16" s="9"/>
      <c r="B16" s="7" t="s">
        <v>119</v>
      </c>
      <c r="C16" s="10">
        <v>800</v>
      </c>
      <c r="D16" s="10">
        <v>1282</v>
      </c>
      <c r="E16" s="10">
        <v>363</v>
      </c>
      <c r="F16" s="10">
        <v>172</v>
      </c>
      <c r="G16" s="10">
        <v>150</v>
      </c>
      <c r="H16" s="10">
        <v>597</v>
      </c>
      <c r="I16" s="10">
        <v>542</v>
      </c>
      <c r="J16" s="246"/>
    </row>
    <row r="17" spans="1:10" ht="30" customHeight="1" x14ac:dyDescent="0.25">
      <c r="A17" s="6" t="s">
        <v>149</v>
      </c>
      <c r="B17" s="7"/>
      <c r="C17" s="8">
        <v>6482</v>
      </c>
      <c r="D17" s="8">
        <v>7283</v>
      </c>
      <c r="E17" s="8">
        <v>1658</v>
      </c>
      <c r="F17" s="8">
        <v>1822</v>
      </c>
      <c r="G17" s="8">
        <v>2113</v>
      </c>
      <c r="H17" s="8">
        <v>1690</v>
      </c>
      <c r="I17" s="8">
        <v>1726</v>
      </c>
      <c r="J17" s="246"/>
    </row>
    <row r="18" spans="1:10" ht="30" customHeight="1" x14ac:dyDescent="0.25">
      <c r="A18" s="9"/>
      <c r="B18" s="7" t="s">
        <v>148</v>
      </c>
      <c r="C18" s="10">
        <v>189</v>
      </c>
      <c r="D18" s="10">
        <v>294</v>
      </c>
      <c r="E18" s="10">
        <v>99</v>
      </c>
      <c r="F18" s="10">
        <v>63</v>
      </c>
      <c r="G18" s="10">
        <v>74</v>
      </c>
      <c r="H18" s="10">
        <v>58</v>
      </c>
      <c r="I18" s="10">
        <v>58</v>
      </c>
      <c r="J18" s="246"/>
    </row>
    <row r="19" spans="1:10" ht="30" customHeight="1" x14ac:dyDescent="0.25">
      <c r="A19" s="9"/>
      <c r="B19" s="7" t="s">
        <v>147</v>
      </c>
      <c r="C19" s="10">
        <v>5868</v>
      </c>
      <c r="D19" s="10">
        <v>6686</v>
      </c>
      <c r="E19" s="10">
        <v>1508</v>
      </c>
      <c r="F19" s="10">
        <v>1685</v>
      </c>
      <c r="G19" s="10">
        <v>1888</v>
      </c>
      <c r="H19" s="10">
        <v>1605</v>
      </c>
      <c r="I19" s="10">
        <v>1627</v>
      </c>
      <c r="J19" s="246"/>
    </row>
    <row r="20" spans="1:10" ht="30" customHeight="1" x14ac:dyDescent="0.25">
      <c r="A20" s="9"/>
      <c r="B20" s="7" t="s">
        <v>146</v>
      </c>
      <c r="C20" s="10">
        <v>20</v>
      </c>
      <c r="D20" s="10">
        <v>41</v>
      </c>
      <c r="E20" s="10">
        <v>8</v>
      </c>
      <c r="F20" s="10">
        <v>24</v>
      </c>
      <c r="G20" s="10">
        <v>6</v>
      </c>
      <c r="H20" s="10">
        <v>3</v>
      </c>
      <c r="I20" s="10">
        <v>4</v>
      </c>
      <c r="J20" s="246"/>
    </row>
    <row r="21" spans="1:10" ht="30" customHeight="1" x14ac:dyDescent="0.25">
      <c r="A21" s="9"/>
      <c r="B21" s="7" t="s">
        <v>119</v>
      </c>
      <c r="C21" s="10">
        <v>405</v>
      </c>
      <c r="D21" s="10">
        <v>262</v>
      </c>
      <c r="E21" s="10">
        <v>43</v>
      </c>
      <c r="F21" s="10">
        <v>50</v>
      </c>
      <c r="G21" s="10">
        <v>145</v>
      </c>
      <c r="H21" s="10">
        <v>24</v>
      </c>
      <c r="I21" s="10">
        <v>37</v>
      </c>
      <c r="J21" s="246"/>
    </row>
    <row r="22" spans="1:10" ht="30" customHeight="1" x14ac:dyDescent="0.25">
      <c r="A22" s="6" t="s">
        <v>145</v>
      </c>
      <c r="B22" s="7"/>
      <c r="C22" s="8">
        <v>535</v>
      </c>
      <c r="D22" s="8">
        <v>577</v>
      </c>
      <c r="E22" s="8">
        <v>98</v>
      </c>
      <c r="F22" s="8">
        <v>203</v>
      </c>
      <c r="G22" s="8">
        <v>165</v>
      </c>
      <c r="H22" s="8">
        <v>111</v>
      </c>
      <c r="I22" s="8">
        <v>161</v>
      </c>
      <c r="J22" s="246"/>
    </row>
    <row r="23" spans="1:10" ht="30" customHeight="1" x14ac:dyDescent="0.25">
      <c r="A23" s="9"/>
      <c r="B23" s="7" t="s">
        <v>144</v>
      </c>
      <c r="C23" s="10">
        <v>449</v>
      </c>
      <c r="D23" s="10">
        <v>524</v>
      </c>
      <c r="E23" s="10">
        <v>92</v>
      </c>
      <c r="F23" s="10">
        <v>196</v>
      </c>
      <c r="G23" s="10">
        <v>136</v>
      </c>
      <c r="H23" s="10">
        <v>100</v>
      </c>
      <c r="I23" s="10">
        <v>156</v>
      </c>
      <c r="J23" s="246"/>
    </row>
    <row r="24" spans="1:10" ht="30" customHeight="1" x14ac:dyDescent="0.25">
      <c r="A24" s="9"/>
      <c r="B24" s="11" t="s">
        <v>143</v>
      </c>
      <c r="C24" s="10">
        <v>46</v>
      </c>
      <c r="D24" s="10">
        <v>51</v>
      </c>
      <c r="E24" s="10">
        <v>6</v>
      </c>
      <c r="F24" s="10">
        <v>7</v>
      </c>
      <c r="G24" s="10">
        <v>28</v>
      </c>
      <c r="H24" s="10">
        <v>10</v>
      </c>
      <c r="I24" s="10">
        <v>5</v>
      </c>
      <c r="J24" s="246"/>
    </row>
    <row r="25" spans="1:10" ht="30" customHeight="1" x14ac:dyDescent="0.25">
      <c r="A25" s="12"/>
      <c r="B25" s="13" t="s">
        <v>119</v>
      </c>
      <c r="C25" s="14">
        <v>40</v>
      </c>
      <c r="D25" s="14">
        <v>2</v>
      </c>
      <c r="E25" s="220">
        <v>0</v>
      </c>
      <c r="F25" s="220">
        <v>0</v>
      </c>
      <c r="G25" s="14">
        <v>1</v>
      </c>
      <c r="H25" s="14">
        <v>1</v>
      </c>
      <c r="I25" s="220">
        <v>0</v>
      </c>
      <c r="J25" s="246"/>
    </row>
    <row r="26" spans="1:10" ht="18" customHeight="1" x14ac:dyDescent="0.25">
      <c r="A26" s="15" t="s">
        <v>364</v>
      </c>
      <c r="B26" s="15"/>
      <c r="C26" s="15"/>
      <c r="D26" s="15"/>
      <c r="E26" s="72"/>
      <c r="F26" s="16"/>
      <c r="G26" s="16"/>
      <c r="H26" s="16"/>
      <c r="I26" s="16"/>
      <c r="J26" s="246"/>
    </row>
    <row r="28" spans="1:10" x14ac:dyDescent="0.25">
      <c r="I28" s="68"/>
    </row>
  </sheetData>
  <mergeCells count="7">
    <mergeCell ref="J1:J26"/>
    <mergeCell ref="A3:B4"/>
    <mergeCell ref="E3:H3"/>
    <mergeCell ref="C3:C4"/>
    <mergeCell ref="D3:D4"/>
    <mergeCell ref="A2:I2"/>
    <mergeCell ref="A1:I1"/>
  </mergeCells>
  <printOptions horizontalCentered="1"/>
  <pageMargins left="0.19685039370078741" right="0" top="0.78740157480314965" bottom="0.19685039370078741" header="0" footer="0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279C5-A664-4B28-815A-FE66A288DCAC}">
  <sheetPr>
    <pageSetUpPr fitToPage="1"/>
  </sheetPr>
  <dimension ref="A1:J30"/>
  <sheetViews>
    <sheetView zoomScaleNormal="100" workbookViewId="0">
      <selection sqref="A1:I1"/>
    </sheetView>
  </sheetViews>
  <sheetFormatPr defaultRowHeight="15.75" x14ac:dyDescent="0.25"/>
  <cols>
    <col min="1" max="1" width="15.5703125" style="3" customWidth="1"/>
    <col min="2" max="2" width="38" style="3" customWidth="1"/>
    <col min="3" max="9" width="20.140625" style="3" customWidth="1"/>
    <col min="10" max="10" width="6.7109375" style="17" customWidth="1"/>
    <col min="11" max="16384" width="9.140625" style="3"/>
  </cols>
  <sheetData>
    <row r="1" spans="1:10" s="2" customFormat="1" ht="22.5" customHeight="1" x14ac:dyDescent="0.25">
      <c r="A1" s="261" t="s">
        <v>355</v>
      </c>
      <c r="B1" s="261"/>
      <c r="C1" s="261"/>
      <c r="D1" s="261"/>
      <c r="E1" s="261"/>
      <c r="F1" s="261"/>
      <c r="G1" s="261"/>
      <c r="H1" s="261"/>
      <c r="I1" s="261"/>
      <c r="J1" s="246">
        <v>19</v>
      </c>
    </row>
    <row r="2" spans="1:10" ht="15.95" customHeight="1" x14ac:dyDescent="0.25">
      <c r="A2" s="267" t="s">
        <v>90</v>
      </c>
      <c r="B2" s="267"/>
      <c r="C2" s="267"/>
      <c r="D2" s="267"/>
      <c r="E2" s="267"/>
      <c r="F2" s="267"/>
      <c r="G2" s="267"/>
      <c r="H2" s="267"/>
      <c r="I2" s="267"/>
      <c r="J2" s="246"/>
    </row>
    <row r="3" spans="1:10" ht="27.95" customHeight="1" x14ac:dyDescent="0.25">
      <c r="A3" s="263" t="s">
        <v>142</v>
      </c>
      <c r="B3" s="264"/>
      <c r="C3" s="247">
        <v>2021</v>
      </c>
      <c r="D3" s="247" t="s">
        <v>377</v>
      </c>
      <c r="E3" s="254" t="s">
        <v>377</v>
      </c>
      <c r="F3" s="255"/>
      <c r="G3" s="255"/>
      <c r="H3" s="256"/>
      <c r="I3" s="217" t="s">
        <v>378</v>
      </c>
      <c r="J3" s="246"/>
    </row>
    <row r="4" spans="1:10" ht="27.95" customHeight="1" x14ac:dyDescent="0.25">
      <c r="A4" s="265"/>
      <c r="B4" s="266"/>
      <c r="C4" s="248"/>
      <c r="D4" s="248"/>
      <c r="E4" s="5" t="s">
        <v>360</v>
      </c>
      <c r="F4" s="5" t="s">
        <v>361</v>
      </c>
      <c r="G4" s="5" t="s">
        <v>362</v>
      </c>
      <c r="H4" s="5" t="s">
        <v>363</v>
      </c>
      <c r="I4" s="5" t="s">
        <v>360</v>
      </c>
      <c r="J4" s="246"/>
    </row>
    <row r="5" spans="1:10" ht="26.25" customHeight="1" x14ac:dyDescent="0.25">
      <c r="A5" s="6"/>
      <c r="B5" s="123" t="s">
        <v>141</v>
      </c>
      <c r="C5" s="130">
        <v>52152</v>
      </c>
      <c r="D5" s="130">
        <v>61002</v>
      </c>
      <c r="E5" s="130">
        <v>13057</v>
      </c>
      <c r="F5" s="130">
        <v>14852</v>
      </c>
      <c r="G5" s="130">
        <v>16473</v>
      </c>
      <c r="H5" s="130">
        <v>16620</v>
      </c>
      <c r="I5" s="130">
        <v>15309</v>
      </c>
      <c r="J5" s="246"/>
    </row>
    <row r="6" spans="1:10" ht="26.25" customHeight="1" x14ac:dyDescent="0.25">
      <c r="A6" s="6" t="s">
        <v>140</v>
      </c>
      <c r="B6" s="11"/>
      <c r="C6" s="8">
        <v>25941</v>
      </c>
      <c r="D6" s="8">
        <v>30279</v>
      </c>
      <c r="E6" s="8">
        <v>6391</v>
      </c>
      <c r="F6" s="8">
        <v>7308</v>
      </c>
      <c r="G6" s="8">
        <v>7400</v>
      </c>
      <c r="H6" s="8">
        <v>9180</v>
      </c>
      <c r="I6" s="8">
        <v>9023</v>
      </c>
      <c r="J6" s="246"/>
    </row>
    <row r="7" spans="1:10" ht="26.25" customHeight="1" x14ac:dyDescent="0.25">
      <c r="A7" s="6"/>
      <c r="B7" s="11" t="s">
        <v>139</v>
      </c>
      <c r="C7" s="10">
        <v>74</v>
      </c>
      <c r="D7" s="10">
        <v>100</v>
      </c>
      <c r="E7" s="10">
        <v>23</v>
      </c>
      <c r="F7" s="10">
        <v>36</v>
      </c>
      <c r="G7" s="10">
        <v>23</v>
      </c>
      <c r="H7" s="10">
        <v>18</v>
      </c>
      <c r="I7" s="10">
        <v>14</v>
      </c>
      <c r="J7" s="246"/>
    </row>
    <row r="8" spans="1:10" ht="26.25" customHeight="1" x14ac:dyDescent="0.25">
      <c r="A8" s="9"/>
      <c r="B8" s="11" t="s">
        <v>138</v>
      </c>
      <c r="C8" s="10">
        <v>980</v>
      </c>
      <c r="D8" s="10">
        <v>1442</v>
      </c>
      <c r="E8" s="10">
        <v>219</v>
      </c>
      <c r="F8" s="10">
        <v>290</v>
      </c>
      <c r="G8" s="10">
        <v>311</v>
      </c>
      <c r="H8" s="10">
        <v>622</v>
      </c>
      <c r="I8" s="10">
        <v>243</v>
      </c>
      <c r="J8" s="246"/>
    </row>
    <row r="9" spans="1:10" ht="26.25" customHeight="1" x14ac:dyDescent="0.25">
      <c r="A9" s="9"/>
      <c r="B9" s="11" t="s">
        <v>137</v>
      </c>
      <c r="C9" s="10">
        <v>132</v>
      </c>
      <c r="D9" s="10">
        <v>33</v>
      </c>
      <c r="E9" s="10">
        <v>4</v>
      </c>
      <c r="F9" s="10">
        <v>7</v>
      </c>
      <c r="G9" s="10">
        <v>10</v>
      </c>
      <c r="H9" s="10">
        <v>12</v>
      </c>
      <c r="I9" s="10">
        <v>10</v>
      </c>
      <c r="J9" s="246"/>
    </row>
    <row r="10" spans="1:10" ht="26.25" customHeight="1" x14ac:dyDescent="0.25">
      <c r="A10" s="9"/>
      <c r="B10" s="11" t="s">
        <v>136</v>
      </c>
      <c r="C10" s="10">
        <v>5344</v>
      </c>
      <c r="D10" s="10">
        <v>6058</v>
      </c>
      <c r="E10" s="10">
        <v>1482</v>
      </c>
      <c r="F10" s="10">
        <v>1601</v>
      </c>
      <c r="G10" s="10">
        <v>1446</v>
      </c>
      <c r="H10" s="10">
        <v>1529</v>
      </c>
      <c r="I10" s="10">
        <v>1595</v>
      </c>
      <c r="J10" s="246"/>
    </row>
    <row r="11" spans="1:10" ht="26.25" customHeight="1" x14ac:dyDescent="0.25">
      <c r="A11" s="9"/>
      <c r="B11" s="11" t="s">
        <v>135</v>
      </c>
      <c r="C11" s="10">
        <v>1104</v>
      </c>
      <c r="D11" s="10">
        <v>1148</v>
      </c>
      <c r="E11" s="10">
        <v>251</v>
      </c>
      <c r="F11" s="10">
        <v>267</v>
      </c>
      <c r="G11" s="10">
        <v>231</v>
      </c>
      <c r="H11" s="10">
        <v>399</v>
      </c>
      <c r="I11" s="10">
        <v>386</v>
      </c>
      <c r="J11" s="246"/>
    </row>
    <row r="12" spans="1:10" ht="26.25" customHeight="1" x14ac:dyDescent="0.25">
      <c r="A12" s="9"/>
      <c r="B12" s="11" t="s">
        <v>134</v>
      </c>
      <c r="C12" s="10">
        <v>3263</v>
      </c>
      <c r="D12" s="10">
        <v>2799</v>
      </c>
      <c r="E12" s="10">
        <v>741</v>
      </c>
      <c r="F12" s="10">
        <v>636</v>
      </c>
      <c r="G12" s="10">
        <v>509</v>
      </c>
      <c r="H12" s="10">
        <v>913</v>
      </c>
      <c r="I12" s="10">
        <v>1133</v>
      </c>
      <c r="J12" s="246"/>
    </row>
    <row r="13" spans="1:10" ht="26.25" customHeight="1" x14ac:dyDescent="0.25">
      <c r="A13" s="9"/>
      <c r="B13" s="11" t="s">
        <v>133</v>
      </c>
      <c r="C13" s="10">
        <v>2850</v>
      </c>
      <c r="D13" s="10">
        <v>3152</v>
      </c>
      <c r="E13" s="10">
        <v>558</v>
      </c>
      <c r="F13" s="10">
        <v>681</v>
      </c>
      <c r="G13" s="10">
        <v>918</v>
      </c>
      <c r="H13" s="10">
        <v>995</v>
      </c>
      <c r="I13" s="10">
        <v>1141</v>
      </c>
      <c r="J13" s="246"/>
    </row>
    <row r="14" spans="1:10" ht="26.25" customHeight="1" x14ac:dyDescent="0.25">
      <c r="A14" s="9"/>
      <c r="B14" s="11" t="s">
        <v>132</v>
      </c>
      <c r="C14" s="10">
        <v>346</v>
      </c>
      <c r="D14" s="10">
        <v>592</v>
      </c>
      <c r="E14" s="10">
        <v>46</v>
      </c>
      <c r="F14" s="10">
        <v>214</v>
      </c>
      <c r="G14" s="10">
        <v>110</v>
      </c>
      <c r="H14" s="10">
        <v>222</v>
      </c>
      <c r="I14" s="10">
        <v>204</v>
      </c>
      <c r="J14" s="246"/>
    </row>
    <row r="15" spans="1:10" ht="26.25" customHeight="1" x14ac:dyDescent="0.25">
      <c r="A15" s="9"/>
      <c r="B15" s="11" t="s">
        <v>131</v>
      </c>
      <c r="C15" s="10">
        <v>3228</v>
      </c>
      <c r="D15" s="10">
        <v>4855</v>
      </c>
      <c r="E15" s="10">
        <v>788</v>
      </c>
      <c r="F15" s="10">
        <v>912</v>
      </c>
      <c r="G15" s="10">
        <v>1381</v>
      </c>
      <c r="H15" s="10">
        <v>1774</v>
      </c>
      <c r="I15" s="10">
        <v>1378</v>
      </c>
      <c r="J15" s="246"/>
    </row>
    <row r="16" spans="1:10" ht="26.25" customHeight="1" x14ac:dyDescent="0.25">
      <c r="A16" s="9"/>
      <c r="B16" s="11" t="s">
        <v>130</v>
      </c>
      <c r="C16" s="10">
        <v>981</v>
      </c>
      <c r="D16" s="10">
        <v>1187</v>
      </c>
      <c r="E16" s="10">
        <v>270</v>
      </c>
      <c r="F16" s="10">
        <v>310</v>
      </c>
      <c r="G16" s="10">
        <v>304</v>
      </c>
      <c r="H16" s="10">
        <v>303</v>
      </c>
      <c r="I16" s="10">
        <v>309</v>
      </c>
      <c r="J16" s="246"/>
    </row>
    <row r="17" spans="1:10" ht="26.25" customHeight="1" x14ac:dyDescent="0.25">
      <c r="A17" s="9"/>
      <c r="B17" s="11" t="s">
        <v>129</v>
      </c>
      <c r="C17" s="10">
        <v>5961</v>
      </c>
      <c r="D17" s="10">
        <v>6672</v>
      </c>
      <c r="E17" s="10">
        <v>1562</v>
      </c>
      <c r="F17" s="10">
        <v>1800</v>
      </c>
      <c r="G17" s="10">
        <v>1586</v>
      </c>
      <c r="H17" s="10">
        <v>1724</v>
      </c>
      <c r="I17" s="10">
        <v>1914</v>
      </c>
      <c r="J17" s="246"/>
    </row>
    <row r="18" spans="1:10" ht="26.25" customHeight="1" x14ac:dyDescent="0.25">
      <c r="A18" s="9"/>
      <c r="B18" s="7" t="s">
        <v>119</v>
      </c>
      <c r="C18" s="10">
        <v>1678</v>
      </c>
      <c r="D18" s="10">
        <v>2241</v>
      </c>
      <c r="E18" s="10">
        <v>447</v>
      </c>
      <c r="F18" s="10">
        <v>554</v>
      </c>
      <c r="G18" s="10">
        <v>571</v>
      </c>
      <c r="H18" s="10">
        <v>669</v>
      </c>
      <c r="I18" s="10">
        <v>696</v>
      </c>
      <c r="J18" s="246"/>
    </row>
    <row r="19" spans="1:10" ht="26.25" customHeight="1" x14ac:dyDescent="0.25">
      <c r="A19" s="6" t="s">
        <v>128</v>
      </c>
      <c r="B19" s="7"/>
      <c r="C19" s="8">
        <v>4181</v>
      </c>
      <c r="D19" s="8">
        <v>4312</v>
      </c>
      <c r="E19" s="8">
        <v>966</v>
      </c>
      <c r="F19" s="8">
        <v>1191</v>
      </c>
      <c r="G19" s="8">
        <v>1127</v>
      </c>
      <c r="H19" s="8">
        <v>1028</v>
      </c>
      <c r="I19" s="8">
        <v>984</v>
      </c>
      <c r="J19" s="246"/>
    </row>
    <row r="20" spans="1:10" ht="26.25" customHeight="1" x14ac:dyDescent="0.25">
      <c r="A20" s="6"/>
      <c r="B20" s="7" t="s">
        <v>127</v>
      </c>
      <c r="C20" s="10">
        <v>938</v>
      </c>
      <c r="D20" s="10">
        <v>528</v>
      </c>
      <c r="E20" s="10">
        <v>157</v>
      </c>
      <c r="F20" s="10">
        <v>134</v>
      </c>
      <c r="G20" s="10">
        <v>147</v>
      </c>
      <c r="H20" s="10">
        <v>90</v>
      </c>
      <c r="I20" s="10">
        <v>86</v>
      </c>
      <c r="J20" s="246"/>
    </row>
    <row r="21" spans="1:10" ht="26.25" customHeight="1" x14ac:dyDescent="0.25">
      <c r="A21" s="9"/>
      <c r="B21" s="7" t="s">
        <v>379</v>
      </c>
      <c r="C21" s="78">
        <v>97</v>
      </c>
      <c r="D21" s="78">
        <v>77</v>
      </c>
      <c r="E21" s="10">
        <v>20</v>
      </c>
      <c r="F21" s="10">
        <v>15</v>
      </c>
      <c r="G21" s="10">
        <v>21</v>
      </c>
      <c r="H21" s="78">
        <v>21</v>
      </c>
      <c r="I21" s="10">
        <v>37</v>
      </c>
      <c r="J21" s="246"/>
    </row>
    <row r="22" spans="1:10" ht="26.25" customHeight="1" x14ac:dyDescent="0.25">
      <c r="A22" s="9"/>
      <c r="B22" s="7" t="s">
        <v>126</v>
      </c>
      <c r="C22" s="10">
        <v>1674</v>
      </c>
      <c r="D22" s="10">
        <v>2290</v>
      </c>
      <c r="E22" s="10">
        <v>506</v>
      </c>
      <c r="F22" s="10">
        <v>670</v>
      </c>
      <c r="G22" s="10">
        <v>571</v>
      </c>
      <c r="H22" s="10">
        <v>543</v>
      </c>
      <c r="I22" s="10">
        <v>519</v>
      </c>
      <c r="J22" s="246"/>
    </row>
    <row r="23" spans="1:10" ht="26.25" customHeight="1" x14ac:dyDescent="0.25">
      <c r="A23" s="9"/>
      <c r="B23" s="7" t="s">
        <v>125</v>
      </c>
      <c r="C23" s="10">
        <v>119</v>
      </c>
      <c r="D23" s="10">
        <v>137</v>
      </c>
      <c r="E23" s="10">
        <v>13</v>
      </c>
      <c r="F23" s="10">
        <v>51</v>
      </c>
      <c r="G23" s="10">
        <v>42</v>
      </c>
      <c r="H23" s="10">
        <v>31</v>
      </c>
      <c r="I23" s="10">
        <v>63</v>
      </c>
      <c r="J23" s="246"/>
    </row>
    <row r="24" spans="1:10" ht="26.25" customHeight="1" x14ac:dyDescent="0.25">
      <c r="A24" s="9"/>
      <c r="B24" s="7" t="s">
        <v>124</v>
      </c>
      <c r="C24" s="10">
        <v>6</v>
      </c>
      <c r="D24" s="10">
        <v>14</v>
      </c>
      <c r="E24" s="10">
        <v>1</v>
      </c>
      <c r="F24" s="10">
        <v>1</v>
      </c>
      <c r="G24" s="10">
        <v>8</v>
      </c>
      <c r="H24" s="10">
        <v>4</v>
      </c>
      <c r="I24" s="10">
        <v>1</v>
      </c>
      <c r="J24" s="246"/>
    </row>
    <row r="25" spans="1:10" ht="26.25" customHeight="1" x14ac:dyDescent="0.25">
      <c r="A25" s="9"/>
      <c r="B25" s="7" t="s">
        <v>123</v>
      </c>
      <c r="C25" s="10">
        <v>4</v>
      </c>
      <c r="D25" s="10">
        <v>7</v>
      </c>
      <c r="E25" s="10">
        <v>1</v>
      </c>
      <c r="F25" s="10">
        <v>4</v>
      </c>
      <c r="G25" s="10">
        <v>1</v>
      </c>
      <c r="H25" s="10">
        <v>1</v>
      </c>
      <c r="I25" s="10">
        <v>11</v>
      </c>
      <c r="J25" s="246"/>
    </row>
    <row r="26" spans="1:10" ht="26.25" customHeight="1" x14ac:dyDescent="0.25">
      <c r="A26" s="9"/>
      <c r="B26" s="7" t="s">
        <v>122</v>
      </c>
      <c r="C26" s="10">
        <v>250</v>
      </c>
      <c r="D26" s="10">
        <v>149</v>
      </c>
      <c r="E26" s="10">
        <v>46</v>
      </c>
      <c r="F26" s="10">
        <v>28</v>
      </c>
      <c r="G26" s="10">
        <v>25</v>
      </c>
      <c r="H26" s="10">
        <v>50</v>
      </c>
      <c r="I26" s="10">
        <v>31</v>
      </c>
      <c r="J26" s="246"/>
    </row>
    <row r="27" spans="1:10" ht="26.25" customHeight="1" x14ac:dyDescent="0.25">
      <c r="A27" s="9"/>
      <c r="B27" s="7" t="s">
        <v>121</v>
      </c>
      <c r="C27" s="10">
        <v>18</v>
      </c>
      <c r="D27" s="10">
        <v>15</v>
      </c>
      <c r="E27" s="10">
        <v>2</v>
      </c>
      <c r="F27" s="10">
        <v>4</v>
      </c>
      <c r="G27" s="10">
        <v>5</v>
      </c>
      <c r="H27" s="10">
        <v>4</v>
      </c>
      <c r="I27" s="10">
        <v>12</v>
      </c>
      <c r="J27" s="246"/>
    </row>
    <row r="28" spans="1:10" ht="26.25" customHeight="1" x14ac:dyDescent="0.25">
      <c r="A28" s="9"/>
      <c r="B28" s="7" t="s">
        <v>120</v>
      </c>
      <c r="C28" s="10">
        <v>195</v>
      </c>
      <c r="D28" s="10">
        <v>228</v>
      </c>
      <c r="E28" s="10">
        <v>67</v>
      </c>
      <c r="F28" s="10">
        <v>52</v>
      </c>
      <c r="G28" s="10">
        <v>49</v>
      </c>
      <c r="H28" s="10">
        <v>60</v>
      </c>
      <c r="I28" s="10">
        <v>48</v>
      </c>
      <c r="J28" s="246"/>
    </row>
    <row r="29" spans="1:10" ht="26.25" customHeight="1" x14ac:dyDescent="0.25">
      <c r="A29" s="12"/>
      <c r="B29" s="13" t="s">
        <v>119</v>
      </c>
      <c r="C29" s="14">
        <v>880</v>
      </c>
      <c r="D29" s="14">
        <v>867</v>
      </c>
      <c r="E29" s="14">
        <v>153</v>
      </c>
      <c r="F29" s="14">
        <v>232</v>
      </c>
      <c r="G29" s="14">
        <v>258</v>
      </c>
      <c r="H29" s="14">
        <v>224</v>
      </c>
      <c r="I29" s="14">
        <v>176</v>
      </c>
      <c r="J29" s="246"/>
    </row>
    <row r="30" spans="1:10" s="33" customFormat="1" ht="15" customHeight="1" x14ac:dyDescent="0.2">
      <c r="A30" s="125" t="s">
        <v>380</v>
      </c>
      <c r="B30" s="126"/>
      <c r="J30" s="246"/>
    </row>
  </sheetData>
  <mergeCells count="7">
    <mergeCell ref="J1:J30"/>
    <mergeCell ref="A3:B4"/>
    <mergeCell ref="C3:C4"/>
    <mergeCell ref="E3:H3"/>
    <mergeCell ref="D3:D4"/>
    <mergeCell ref="A2:I2"/>
    <mergeCell ref="A1:I1"/>
  </mergeCells>
  <printOptions horizontalCentered="1"/>
  <pageMargins left="0.23622047244094491" right="0.23622047244094491" top="0.78740157480314965" bottom="0.19685039370078741" header="0" footer="0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0967E-8F2F-41D6-9051-94BEE48A1D3C}">
  <sheetPr>
    <pageSetUpPr fitToPage="1"/>
  </sheetPr>
  <dimension ref="A1:J26"/>
  <sheetViews>
    <sheetView zoomScaleNormal="100" workbookViewId="0">
      <selection sqref="A1:I1"/>
    </sheetView>
  </sheetViews>
  <sheetFormatPr defaultRowHeight="15.75" x14ac:dyDescent="0.25"/>
  <cols>
    <col min="1" max="1" width="16.28515625" style="112" customWidth="1"/>
    <col min="2" max="2" width="41.5703125" style="112" customWidth="1"/>
    <col min="3" max="9" width="19.42578125" style="112" customWidth="1"/>
    <col min="10" max="10" width="6.7109375" style="112" customWidth="1"/>
    <col min="11" max="16384" width="9.140625" style="112"/>
  </cols>
  <sheetData>
    <row r="1" spans="1:10" ht="15.95" customHeight="1" x14ac:dyDescent="0.25">
      <c r="A1" s="261" t="s">
        <v>356</v>
      </c>
      <c r="B1" s="261"/>
      <c r="C1" s="261"/>
      <c r="D1" s="261"/>
      <c r="E1" s="261"/>
      <c r="F1" s="261"/>
      <c r="G1" s="261"/>
      <c r="H1" s="261"/>
      <c r="I1" s="261"/>
      <c r="J1" s="246">
        <v>20</v>
      </c>
    </row>
    <row r="2" spans="1:10" ht="15.95" customHeight="1" x14ac:dyDescent="0.25">
      <c r="A2" s="250" t="s">
        <v>90</v>
      </c>
      <c r="B2" s="250"/>
      <c r="C2" s="250"/>
      <c r="D2" s="250"/>
      <c r="E2" s="250"/>
      <c r="F2" s="250"/>
      <c r="G2" s="250"/>
      <c r="H2" s="250"/>
      <c r="I2" s="250"/>
      <c r="J2" s="246"/>
    </row>
    <row r="3" spans="1:10" ht="27.95" customHeight="1" x14ac:dyDescent="0.25">
      <c r="A3" s="263" t="s">
        <v>142</v>
      </c>
      <c r="B3" s="264"/>
      <c r="C3" s="247">
        <v>2021</v>
      </c>
      <c r="D3" s="247" t="s">
        <v>377</v>
      </c>
      <c r="E3" s="254" t="s">
        <v>377</v>
      </c>
      <c r="F3" s="255"/>
      <c r="G3" s="255"/>
      <c r="H3" s="256"/>
      <c r="I3" s="217" t="s">
        <v>378</v>
      </c>
      <c r="J3" s="246"/>
    </row>
    <row r="4" spans="1:10" ht="27.95" customHeight="1" x14ac:dyDescent="0.25">
      <c r="A4" s="265"/>
      <c r="B4" s="266"/>
      <c r="C4" s="248"/>
      <c r="D4" s="248"/>
      <c r="E4" s="5" t="s">
        <v>360</v>
      </c>
      <c r="F4" s="5" t="s">
        <v>361</v>
      </c>
      <c r="G4" s="5" t="s">
        <v>362</v>
      </c>
      <c r="H4" s="5" t="s">
        <v>363</v>
      </c>
      <c r="I4" s="122" t="s">
        <v>360</v>
      </c>
      <c r="J4" s="246"/>
    </row>
    <row r="5" spans="1:10" ht="35.25" customHeight="1" x14ac:dyDescent="0.25">
      <c r="A5" s="127" t="s">
        <v>160</v>
      </c>
      <c r="B5" s="128"/>
      <c r="C5" s="8">
        <v>16315</v>
      </c>
      <c r="D5" s="8">
        <v>19681</v>
      </c>
      <c r="E5" s="8">
        <v>4323</v>
      </c>
      <c r="F5" s="8">
        <v>4556</v>
      </c>
      <c r="G5" s="8">
        <v>6028</v>
      </c>
      <c r="H5" s="8">
        <v>4774</v>
      </c>
      <c r="I5" s="8">
        <v>3612</v>
      </c>
      <c r="J5" s="246"/>
    </row>
    <row r="6" spans="1:10" ht="35.25" customHeight="1" x14ac:dyDescent="0.25">
      <c r="A6" s="9"/>
      <c r="B6" s="7" t="s">
        <v>159</v>
      </c>
      <c r="C6" s="10">
        <v>188</v>
      </c>
      <c r="D6" s="10">
        <v>186</v>
      </c>
      <c r="E6" s="10">
        <v>36</v>
      </c>
      <c r="F6" s="10">
        <v>38</v>
      </c>
      <c r="G6" s="10">
        <v>53</v>
      </c>
      <c r="H6" s="10">
        <v>59</v>
      </c>
      <c r="I6" s="10">
        <v>57</v>
      </c>
      <c r="J6" s="246"/>
    </row>
    <row r="7" spans="1:10" ht="35.25" customHeight="1" x14ac:dyDescent="0.25">
      <c r="A7" s="9"/>
      <c r="B7" s="7" t="s">
        <v>158</v>
      </c>
      <c r="C7" s="10">
        <v>16</v>
      </c>
      <c r="D7" s="10">
        <v>16</v>
      </c>
      <c r="E7" s="10">
        <v>2</v>
      </c>
      <c r="F7" s="10">
        <v>2</v>
      </c>
      <c r="G7" s="10">
        <v>4</v>
      </c>
      <c r="H7" s="10">
        <v>8</v>
      </c>
      <c r="I7" s="10">
        <v>4</v>
      </c>
      <c r="J7" s="246"/>
    </row>
    <row r="8" spans="1:10" ht="35.25" customHeight="1" x14ac:dyDescent="0.25">
      <c r="A8" s="9"/>
      <c r="B8" s="7" t="s">
        <v>157</v>
      </c>
      <c r="C8" s="10">
        <v>1906</v>
      </c>
      <c r="D8" s="10">
        <v>2163</v>
      </c>
      <c r="E8" s="10">
        <v>504</v>
      </c>
      <c r="F8" s="10">
        <v>455</v>
      </c>
      <c r="G8" s="10">
        <v>742</v>
      </c>
      <c r="H8" s="10">
        <v>462</v>
      </c>
      <c r="I8" s="10">
        <v>143</v>
      </c>
      <c r="J8" s="246"/>
    </row>
    <row r="9" spans="1:10" ht="35.25" customHeight="1" x14ac:dyDescent="0.25">
      <c r="A9" s="9"/>
      <c r="B9" s="7" t="s">
        <v>156</v>
      </c>
      <c r="C9" s="10">
        <v>3588</v>
      </c>
      <c r="D9" s="10">
        <v>5243</v>
      </c>
      <c r="E9" s="10">
        <v>1171</v>
      </c>
      <c r="F9" s="10">
        <v>1278</v>
      </c>
      <c r="G9" s="10">
        <v>1453</v>
      </c>
      <c r="H9" s="10">
        <v>1341</v>
      </c>
      <c r="I9" s="10">
        <v>1042</v>
      </c>
      <c r="J9" s="246"/>
    </row>
    <row r="10" spans="1:10" ht="35.25" customHeight="1" x14ac:dyDescent="0.25">
      <c r="A10" s="9"/>
      <c r="B10" s="7" t="s">
        <v>155</v>
      </c>
      <c r="C10" s="10">
        <v>264</v>
      </c>
      <c r="D10" s="10">
        <v>300</v>
      </c>
      <c r="E10" s="10">
        <v>65</v>
      </c>
      <c r="F10" s="10">
        <v>69</v>
      </c>
      <c r="G10" s="10">
        <v>68</v>
      </c>
      <c r="H10" s="10">
        <v>98</v>
      </c>
      <c r="I10" s="10">
        <v>85</v>
      </c>
      <c r="J10" s="246"/>
    </row>
    <row r="11" spans="1:10" ht="35.25" customHeight="1" x14ac:dyDescent="0.25">
      <c r="A11" s="9"/>
      <c r="B11" s="7" t="s">
        <v>154</v>
      </c>
      <c r="C11" s="10">
        <v>66</v>
      </c>
      <c r="D11" s="10">
        <v>56</v>
      </c>
      <c r="E11" s="10">
        <v>11</v>
      </c>
      <c r="F11" s="10">
        <v>32</v>
      </c>
      <c r="G11" s="10">
        <v>13</v>
      </c>
      <c r="H11" s="243">
        <v>0</v>
      </c>
      <c r="I11" s="10">
        <v>5</v>
      </c>
      <c r="J11" s="246"/>
    </row>
    <row r="12" spans="1:10" ht="35.25" customHeight="1" x14ac:dyDescent="0.25">
      <c r="A12" s="9"/>
      <c r="B12" s="7" t="s">
        <v>153</v>
      </c>
      <c r="C12" s="10">
        <v>935</v>
      </c>
      <c r="D12" s="10">
        <v>958</v>
      </c>
      <c r="E12" s="10">
        <v>190</v>
      </c>
      <c r="F12" s="10">
        <v>265</v>
      </c>
      <c r="G12" s="10">
        <v>246</v>
      </c>
      <c r="H12" s="10">
        <v>257</v>
      </c>
      <c r="I12" s="10">
        <v>230</v>
      </c>
      <c r="J12" s="246"/>
    </row>
    <row r="13" spans="1:10" ht="35.25" customHeight="1" x14ac:dyDescent="0.25">
      <c r="A13" s="9"/>
      <c r="B13" s="7" t="s">
        <v>152</v>
      </c>
      <c r="C13" s="10">
        <v>460</v>
      </c>
      <c r="D13" s="10">
        <v>639</v>
      </c>
      <c r="E13" s="10">
        <v>131</v>
      </c>
      <c r="F13" s="10">
        <v>185</v>
      </c>
      <c r="G13" s="10">
        <v>160</v>
      </c>
      <c r="H13" s="10">
        <v>163</v>
      </c>
      <c r="I13" s="10">
        <v>131</v>
      </c>
      <c r="J13" s="246"/>
    </row>
    <row r="14" spans="1:10" ht="35.25" customHeight="1" x14ac:dyDescent="0.25">
      <c r="A14" s="9"/>
      <c r="B14" s="7" t="s">
        <v>151</v>
      </c>
      <c r="C14" s="10">
        <v>8438</v>
      </c>
      <c r="D14" s="10">
        <v>9690</v>
      </c>
      <c r="E14" s="10">
        <v>2077</v>
      </c>
      <c r="F14" s="10">
        <v>2165</v>
      </c>
      <c r="G14" s="10">
        <v>3191</v>
      </c>
      <c r="H14" s="10">
        <v>2257</v>
      </c>
      <c r="I14" s="10">
        <v>1791</v>
      </c>
      <c r="J14" s="246"/>
    </row>
    <row r="15" spans="1:10" ht="35.25" customHeight="1" x14ac:dyDescent="0.25">
      <c r="A15" s="9"/>
      <c r="B15" s="7" t="s">
        <v>150</v>
      </c>
      <c r="C15" s="69">
        <v>0</v>
      </c>
      <c r="D15" s="10">
        <v>1</v>
      </c>
      <c r="E15" s="69">
        <v>0</v>
      </c>
      <c r="F15" s="69">
        <v>0</v>
      </c>
      <c r="G15" s="10">
        <v>1</v>
      </c>
      <c r="H15" s="69">
        <v>0</v>
      </c>
      <c r="I15" s="10">
        <v>1</v>
      </c>
      <c r="J15" s="246"/>
    </row>
    <row r="16" spans="1:10" ht="35.25" customHeight="1" x14ac:dyDescent="0.25">
      <c r="A16" s="9"/>
      <c r="B16" s="7" t="s">
        <v>119</v>
      </c>
      <c r="C16" s="10">
        <v>454</v>
      </c>
      <c r="D16" s="10">
        <v>429</v>
      </c>
      <c r="E16" s="10">
        <v>136</v>
      </c>
      <c r="F16" s="10">
        <v>67</v>
      </c>
      <c r="G16" s="10">
        <v>97</v>
      </c>
      <c r="H16" s="10">
        <v>129</v>
      </c>
      <c r="I16" s="10">
        <v>123</v>
      </c>
      <c r="J16" s="246"/>
    </row>
    <row r="17" spans="1:10" ht="35.25" customHeight="1" x14ac:dyDescent="0.25">
      <c r="A17" s="6" t="s">
        <v>149</v>
      </c>
      <c r="B17" s="7"/>
      <c r="C17" s="8">
        <v>5384</v>
      </c>
      <c r="D17" s="8">
        <v>6323</v>
      </c>
      <c r="E17" s="8">
        <v>1299</v>
      </c>
      <c r="F17" s="8">
        <v>1680</v>
      </c>
      <c r="G17" s="8">
        <v>1796</v>
      </c>
      <c r="H17" s="8">
        <v>1548</v>
      </c>
      <c r="I17" s="8">
        <v>1559</v>
      </c>
      <c r="J17" s="246"/>
    </row>
    <row r="18" spans="1:10" ht="35.25" customHeight="1" x14ac:dyDescent="0.25">
      <c r="A18" s="9"/>
      <c r="B18" s="7" t="s">
        <v>148</v>
      </c>
      <c r="C18" s="10">
        <v>177</v>
      </c>
      <c r="D18" s="10">
        <v>289</v>
      </c>
      <c r="E18" s="10">
        <v>97</v>
      </c>
      <c r="F18" s="10">
        <v>62</v>
      </c>
      <c r="G18" s="10">
        <v>73</v>
      </c>
      <c r="H18" s="10">
        <v>57</v>
      </c>
      <c r="I18" s="10">
        <v>30</v>
      </c>
      <c r="J18" s="246"/>
    </row>
    <row r="19" spans="1:10" ht="35.25" customHeight="1" x14ac:dyDescent="0.25">
      <c r="A19" s="9"/>
      <c r="B19" s="7" t="s">
        <v>147</v>
      </c>
      <c r="C19" s="10">
        <v>5041</v>
      </c>
      <c r="D19" s="10">
        <v>5885</v>
      </c>
      <c r="E19" s="10">
        <v>1164</v>
      </c>
      <c r="F19" s="10">
        <v>1551</v>
      </c>
      <c r="G19" s="10">
        <v>1695</v>
      </c>
      <c r="H19" s="10">
        <v>1475</v>
      </c>
      <c r="I19" s="10">
        <v>1495</v>
      </c>
      <c r="J19" s="246"/>
    </row>
    <row r="20" spans="1:10" ht="35.25" customHeight="1" x14ac:dyDescent="0.25">
      <c r="A20" s="9"/>
      <c r="B20" s="7" t="s">
        <v>146</v>
      </c>
      <c r="C20" s="10">
        <v>10</v>
      </c>
      <c r="D20" s="10">
        <v>34</v>
      </c>
      <c r="E20" s="10">
        <v>4</v>
      </c>
      <c r="F20" s="10">
        <v>24</v>
      </c>
      <c r="G20" s="10">
        <v>4</v>
      </c>
      <c r="H20" s="10">
        <v>2</v>
      </c>
      <c r="I20" s="10">
        <v>3</v>
      </c>
      <c r="J20" s="246"/>
    </row>
    <row r="21" spans="1:10" ht="35.25" customHeight="1" x14ac:dyDescent="0.25">
      <c r="A21" s="9"/>
      <c r="B21" s="7" t="s">
        <v>119</v>
      </c>
      <c r="C21" s="10">
        <v>156</v>
      </c>
      <c r="D21" s="10">
        <v>115</v>
      </c>
      <c r="E21" s="10">
        <v>34</v>
      </c>
      <c r="F21" s="10">
        <v>43</v>
      </c>
      <c r="G21" s="10">
        <v>24</v>
      </c>
      <c r="H21" s="10">
        <v>14</v>
      </c>
      <c r="I21" s="10">
        <v>31</v>
      </c>
      <c r="J21" s="246"/>
    </row>
    <row r="22" spans="1:10" ht="35.25" customHeight="1" x14ac:dyDescent="0.25">
      <c r="A22" s="6" t="s">
        <v>145</v>
      </c>
      <c r="B22" s="7"/>
      <c r="C22" s="8">
        <v>331</v>
      </c>
      <c r="D22" s="8">
        <v>407</v>
      </c>
      <c r="E22" s="8">
        <v>78</v>
      </c>
      <c r="F22" s="8">
        <v>117</v>
      </c>
      <c r="G22" s="8">
        <v>122</v>
      </c>
      <c r="H22" s="8">
        <v>90</v>
      </c>
      <c r="I22" s="8">
        <v>131</v>
      </c>
      <c r="J22" s="246"/>
    </row>
    <row r="23" spans="1:10" ht="35.25" customHeight="1" x14ac:dyDescent="0.25">
      <c r="A23" s="9"/>
      <c r="B23" s="7" t="s">
        <v>144</v>
      </c>
      <c r="C23" s="10">
        <v>311</v>
      </c>
      <c r="D23" s="10">
        <v>388</v>
      </c>
      <c r="E23" s="10">
        <v>72</v>
      </c>
      <c r="F23" s="10">
        <v>111</v>
      </c>
      <c r="G23" s="10">
        <v>120</v>
      </c>
      <c r="H23" s="10">
        <v>85</v>
      </c>
      <c r="I23" s="10">
        <v>127</v>
      </c>
      <c r="J23" s="246"/>
    </row>
    <row r="24" spans="1:10" ht="35.25" customHeight="1" x14ac:dyDescent="0.25">
      <c r="A24" s="9"/>
      <c r="B24" s="129" t="s">
        <v>143</v>
      </c>
      <c r="C24" s="10">
        <v>19</v>
      </c>
      <c r="D24" s="10">
        <v>18</v>
      </c>
      <c r="E24" s="10">
        <v>6</v>
      </c>
      <c r="F24" s="10">
        <v>6</v>
      </c>
      <c r="G24" s="10">
        <v>2</v>
      </c>
      <c r="H24" s="10">
        <v>4</v>
      </c>
      <c r="I24" s="10">
        <v>4</v>
      </c>
      <c r="J24" s="246"/>
    </row>
    <row r="25" spans="1:10" ht="35.25" customHeight="1" x14ac:dyDescent="0.25">
      <c r="A25" s="12"/>
      <c r="B25" s="13" t="s">
        <v>119</v>
      </c>
      <c r="C25" s="14">
        <v>1</v>
      </c>
      <c r="D25" s="14">
        <v>1</v>
      </c>
      <c r="E25" s="223">
        <v>0</v>
      </c>
      <c r="F25" s="223">
        <v>0</v>
      </c>
      <c r="G25" s="223">
        <v>0</v>
      </c>
      <c r="H25" s="14">
        <v>1</v>
      </c>
      <c r="I25" s="223">
        <v>0</v>
      </c>
      <c r="J25" s="246"/>
    </row>
    <row r="26" spans="1:10" s="33" customFormat="1" ht="15" customHeight="1" x14ac:dyDescent="0.2">
      <c r="A26" s="125" t="s">
        <v>380</v>
      </c>
      <c r="B26" s="126"/>
    </row>
  </sheetData>
  <mergeCells count="7">
    <mergeCell ref="J1:J25"/>
    <mergeCell ref="A3:B4"/>
    <mergeCell ref="C3:C4"/>
    <mergeCell ref="E3:H3"/>
    <mergeCell ref="D3:D4"/>
    <mergeCell ref="A2:I2"/>
    <mergeCell ref="A1:I1"/>
  </mergeCells>
  <printOptions horizontalCentered="1"/>
  <pageMargins left="0.23622047244094491" right="0.23622047244094491" top="0.19685039370078741" bottom="0.78740157480314965" header="0" footer="0"/>
  <pageSetup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E3CC2-9DEE-4D68-AEE4-6582E68E1F59}">
  <sheetPr>
    <pageSetUpPr fitToPage="1"/>
  </sheetPr>
  <dimension ref="A1:J35"/>
  <sheetViews>
    <sheetView zoomScaleNormal="100" workbookViewId="0">
      <selection sqref="A1:I1"/>
    </sheetView>
  </sheetViews>
  <sheetFormatPr defaultColWidth="9.140625" defaultRowHeight="15.75" x14ac:dyDescent="0.25"/>
  <cols>
    <col min="1" max="1" width="15.7109375" style="3" customWidth="1"/>
    <col min="2" max="2" width="32.140625" style="3" customWidth="1"/>
    <col min="3" max="9" width="18.5703125" style="53" customWidth="1"/>
    <col min="10" max="10" width="6.7109375" style="3" customWidth="1"/>
    <col min="11" max="16384" width="9.140625" style="3"/>
  </cols>
  <sheetData>
    <row r="1" spans="1:10" s="2" customFormat="1" ht="15.95" customHeight="1" x14ac:dyDescent="0.25">
      <c r="A1" s="261" t="s">
        <v>357</v>
      </c>
      <c r="B1" s="261"/>
      <c r="C1" s="261"/>
      <c r="D1" s="261"/>
      <c r="E1" s="261"/>
      <c r="F1" s="261"/>
      <c r="G1" s="261"/>
      <c r="H1" s="261"/>
      <c r="I1" s="261"/>
      <c r="J1" s="246">
        <v>21</v>
      </c>
    </row>
    <row r="2" spans="1:10" ht="15.95" customHeight="1" x14ac:dyDescent="0.25">
      <c r="A2" s="250" t="s">
        <v>90</v>
      </c>
      <c r="B2" s="250"/>
      <c r="C2" s="250"/>
      <c r="D2" s="250"/>
      <c r="E2" s="250"/>
      <c r="F2" s="250"/>
      <c r="G2" s="250"/>
      <c r="H2" s="250"/>
      <c r="I2" s="250"/>
      <c r="J2" s="246"/>
    </row>
    <row r="3" spans="1:10" ht="27.95" customHeight="1" x14ac:dyDescent="0.25">
      <c r="A3" s="263" t="s">
        <v>142</v>
      </c>
      <c r="B3" s="264"/>
      <c r="C3" s="247">
        <v>2021</v>
      </c>
      <c r="D3" s="247" t="s">
        <v>377</v>
      </c>
      <c r="E3" s="254" t="s">
        <v>377</v>
      </c>
      <c r="F3" s="255"/>
      <c r="G3" s="255"/>
      <c r="H3" s="256"/>
      <c r="I3" s="217" t="s">
        <v>378</v>
      </c>
      <c r="J3" s="246"/>
    </row>
    <row r="4" spans="1:10" ht="27.95" customHeight="1" x14ac:dyDescent="0.25">
      <c r="A4" s="265"/>
      <c r="B4" s="266"/>
      <c r="C4" s="248"/>
      <c r="D4" s="248"/>
      <c r="E4" s="5" t="s">
        <v>360</v>
      </c>
      <c r="F4" s="5" t="s">
        <v>361</v>
      </c>
      <c r="G4" s="5" t="s">
        <v>362</v>
      </c>
      <c r="H4" s="5" t="s">
        <v>363</v>
      </c>
      <c r="I4" s="122" t="s">
        <v>360</v>
      </c>
      <c r="J4" s="246"/>
    </row>
    <row r="5" spans="1:10" ht="27" customHeight="1" x14ac:dyDescent="0.25">
      <c r="A5" s="6"/>
      <c r="B5" s="123" t="s">
        <v>141</v>
      </c>
      <c r="C5" s="124">
        <v>17728</v>
      </c>
      <c r="D5" s="124">
        <v>22108</v>
      </c>
      <c r="E5" s="124">
        <v>4623</v>
      </c>
      <c r="F5" s="124">
        <v>5603</v>
      </c>
      <c r="G5" s="124">
        <v>5738</v>
      </c>
      <c r="H5" s="124">
        <v>6144</v>
      </c>
      <c r="I5" s="124">
        <v>5778</v>
      </c>
      <c r="J5" s="246"/>
    </row>
    <row r="6" spans="1:10" ht="27" customHeight="1" x14ac:dyDescent="0.25">
      <c r="A6" s="6" t="s">
        <v>140</v>
      </c>
      <c r="B6" s="11"/>
      <c r="C6" s="8">
        <v>2407</v>
      </c>
      <c r="D6" s="8">
        <v>3740</v>
      </c>
      <c r="E6" s="8">
        <v>597</v>
      </c>
      <c r="F6" s="8">
        <v>1013</v>
      </c>
      <c r="G6" s="8">
        <v>1041</v>
      </c>
      <c r="H6" s="8">
        <v>1089</v>
      </c>
      <c r="I6" s="8">
        <v>767</v>
      </c>
      <c r="J6" s="246"/>
    </row>
    <row r="7" spans="1:10" ht="27" customHeight="1" x14ac:dyDescent="0.25">
      <c r="A7" s="6"/>
      <c r="B7" s="11" t="s">
        <v>139</v>
      </c>
      <c r="C7" s="78">
        <v>23</v>
      </c>
      <c r="D7" s="78">
        <v>17</v>
      </c>
      <c r="E7" s="10">
        <v>8</v>
      </c>
      <c r="F7" s="10">
        <v>6</v>
      </c>
      <c r="G7" s="10">
        <v>3</v>
      </c>
      <c r="H7" s="100">
        <v>0</v>
      </c>
      <c r="I7" s="10">
        <v>2</v>
      </c>
      <c r="J7" s="246"/>
    </row>
    <row r="8" spans="1:10" ht="27" customHeight="1" x14ac:dyDescent="0.25">
      <c r="A8" s="9"/>
      <c r="B8" s="11" t="s">
        <v>138</v>
      </c>
      <c r="C8" s="78">
        <v>369</v>
      </c>
      <c r="D8" s="78">
        <v>455</v>
      </c>
      <c r="E8" s="10">
        <v>106</v>
      </c>
      <c r="F8" s="10">
        <v>90</v>
      </c>
      <c r="G8" s="10">
        <v>141</v>
      </c>
      <c r="H8" s="10">
        <v>118</v>
      </c>
      <c r="I8" s="10">
        <v>137</v>
      </c>
      <c r="J8" s="246"/>
    </row>
    <row r="9" spans="1:10" ht="27" customHeight="1" x14ac:dyDescent="0.25">
      <c r="A9" s="9"/>
      <c r="B9" s="11" t="s">
        <v>137</v>
      </c>
      <c r="C9" s="78">
        <v>1</v>
      </c>
      <c r="D9" s="78">
        <v>30</v>
      </c>
      <c r="E9" s="10">
        <v>3</v>
      </c>
      <c r="F9" s="10">
        <v>3</v>
      </c>
      <c r="G9" s="10">
        <v>3</v>
      </c>
      <c r="H9" s="10">
        <v>21</v>
      </c>
      <c r="I9" s="10">
        <v>10</v>
      </c>
      <c r="J9" s="246"/>
    </row>
    <row r="10" spans="1:10" ht="27" customHeight="1" x14ac:dyDescent="0.25">
      <c r="A10" s="9"/>
      <c r="B10" s="11" t="s">
        <v>136</v>
      </c>
      <c r="C10" s="78">
        <v>577</v>
      </c>
      <c r="D10" s="78">
        <v>1146</v>
      </c>
      <c r="E10" s="10">
        <v>167</v>
      </c>
      <c r="F10" s="10">
        <v>370</v>
      </c>
      <c r="G10" s="10">
        <v>279</v>
      </c>
      <c r="H10" s="10">
        <v>330</v>
      </c>
      <c r="I10" s="10">
        <v>332</v>
      </c>
      <c r="J10" s="246"/>
    </row>
    <row r="11" spans="1:10" ht="27" customHeight="1" x14ac:dyDescent="0.25">
      <c r="A11" s="9"/>
      <c r="B11" s="11" t="s">
        <v>135</v>
      </c>
      <c r="C11" s="78">
        <v>104</v>
      </c>
      <c r="D11" s="78">
        <v>197</v>
      </c>
      <c r="E11" s="10">
        <v>49</v>
      </c>
      <c r="F11" s="10">
        <v>38</v>
      </c>
      <c r="G11" s="10">
        <v>62</v>
      </c>
      <c r="H11" s="10">
        <v>48</v>
      </c>
      <c r="I11" s="10">
        <v>51</v>
      </c>
      <c r="J11" s="246"/>
    </row>
    <row r="12" spans="1:10" ht="27" customHeight="1" x14ac:dyDescent="0.25">
      <c r="A12" s="9"/>
      <c r="B12" s="11" t="s">
        <v>134</v>
      </c>
      <c r="C12" s="78">
        <v>48</v>
      </c>
      <c r="D12" s="78">
        <v>18</v>
      </c>
      <c r="E12" s="10">
        <v>2</v>
      </c>
      <c r="F12" s="10">
        <v>4</v>
      </c>
      <c r="G12" s="10">
        <v>6</v>
      </c>
      <c r="H12" s="10">
        <v>6</v>
      </c>
      <c r="I12" s="10">
        <v>15</v>
      </c>
      <c r="J12" s="246"/>
    </row>
    <row r="13" spans="1:10" ht="27" customHeight="1" x14ac:dyDescent="0.25">
      <c r="A13" s="9"/>
      <c r="B13" s="11" t="s">
        <v>133</v>
      </c>
      <c r="C13" s="78">
        <v>33</v>
      </c>
      <c r="D13" s="78">
        <v>66</v>
      </c>
      <c r="E13" s="10">
        <v>18</v>
      </c>
      <c r="F13" s="10">
        <v>15</v>
      </c>
      <c r="G13" s="10">
        <v>23</v>
      </c>
      <c r="H13" s="10">
        <v>10</v>
      </c>
      <c r="I13" s="10">
        <v>17</v>
      </c>
      <c r="J13" s="246"/>
    </row>
    <row r="14" spans="1:10" ht="27" customHeight="1" x14ac:dyDescent="0.25">
      <c r="A14" s="9"/>
      <c r="B14" s="11" t="s">
        <v>132</v>
      </c>
      <c r="C14" s="78">
        <v>81</v>
      </c>
      <c r="D14" s="78">
        <v>100</v>
      </c>
      <c r="E14" s="10">
        <v>22</v>
      </c>
      <c r="F14" s="10">
        <v>3</v>
      </c>
      <c r="G14" s="10">
        <v>43</v>
      </c>
      <c r="H14" s="10">
        <v>32</v>
      </c>
      <c r="I14" s="10">
        <v>1</v>
      </c>
      <c r="J14" s="246"/>
    </row>
    <row r="15" spans="1:10" ht="27" customHeight="1" x14ac:dyDescent="0.25">
      <c r="A15" s="9"/>
      <c r="B15" s="11" t="s">
        <v>131</v>
      </c>
      <c r="C15" s="78">
        <v>370</v>
      </c>
      <c r="D15" s="78">
        <v>646</v>
      </c>
      <c r="E15" s="10">
        <v>106</v>
      </c>
      <c r="F15" s="10">
        <v>173</v>
      </c>
      <c r="G15" s="10">
        <v>70</v>
      </c>
      <c r="H15" s="10">
        <v>297</v>
      </c>
      <c r="I15" s="10">
        <v>17</v>
      </c>
      <c r="J15" s="246"/>
    </row>
    <row r="16" spans="1:10" ht="27" customHeight="1" x14ac:dyDescent="0.25">
      <c r="A16" s="9"/>
      <c r="B16" s="11" t="s">
        <v>130</v>
      </c>
      <c r="C16" s="78">
        <v>70</v>
      </c>
      <c r="D16" s="78">
        <v>64</v>
      </c>
      <c r="E16" s="10">
        <v>6</v>
      </c>
      <c r="F16" s="10">
        <v>43</v>
      </c>
      <c r="G16" s="10">
        <v>8</v>
      </c>
      <c r="H16" s="10">
        <v>7</v>
      </c>
      <c r="I16" s="10">
        <v>6</v>
      </c>
      <c r="J16" s="246"/>
    </row>
    <row r="17" spans="1:10" ht="27" customHeight="1" x14ac:dyDescent="0.25">
      <c r="A17" s="9"/>
      <c r="B17" s="11" t="s">
        <v>129</v>
      </c>
      <c r="C17" s="78">
        <v>416</v>
      </c>
      <c r="D17" s="78">
        <v>451</v>
      </c>
      <c r="E17" s="10">
        <v>37</v>
      </c>
      <c r="F17" s="10">
        <v>157</v>
      </c>
      <c r="G17" s="10">
        <v>195</v>
      </c>
      <c r="H17" s="10">
        <v>62</v>
      </c>
      <c r="I17" s="10">
        <v>93</v>
      </c>
      <c r="J17" s="246"/>
    </row>
    <row r="18" spans="1:10" ht="27" customHeight="1" x14ac:dyDescent="0.25">
      <c r="A18" s="9"/>
      <c r="B18" s="7" t="s">
        <v>119</v>
      </c>
      <c r="C18" s="78">
        <v>315</v>
      </c>
      <c r="D18" s="78">
        <v>550</v>
      </c>
      <c r="E18" s="78">
        <v>73</v>
      </c>
      <c r="F18" s="78">
        <v>111</v>
      </c>
      <c r="G18" s="78">
        <v>208</v>
      </c>
      <c r="H18" s="78">
        <v>158</v>
      </c>
      <c r="I18" s="10">
        <v>86</v>
      </c>
      <c r="J18" s="246"/>
    </row>
    <row r="19" spans="1:10" ht="27" customHeight="1" x14ac:dyDescent="0.25">
      <c r="A19" s="6" t="s">
        <v>128</v>
      </c>
      <c r="B19" s="11"/>
      <c r="C19" s="8">
        <v>7453</v>
      </c>
      <c r="D19" s="8">
        <v>9309</v>
      </c>
      <c r="E19" s="8">
        <v>1834</v>
      </c>
      <c r="F19" s="8">
        <v>2387</v>
      </c>
      <c r="G19" s="8">
        <v>2617</v>
      </c>
      <c r="H19" s="8">
        <v>2471</v>
      </c>
      <c r="I19" s="8">
        <v>2417</v>
      </c>
      <c r="J19" s="246"/>
    </row>
    <row r="20" spans="1:10" ht="27" customHeight="1" x14ac:dyDescent="0.25">
      <c r="A20" s="6"/>
      <c r="B20" s="11" t="s">
        <v>127</v>
      </c>
      <c r="C20" s="78">
        <v>134</v>
      </c>
      <c r="D20" s="78">
        <v>155</v>
      </c>
      <c r="E20" s="10">
        <v>59</v>
      </c>
      <c r="F20" s="10">
        <v>19</v>
      </c>
      <c r="G20" s="10">
        <v>63</v>
      </c>
      <c r="H20" s="10">
        <v>14</v>
      </c>
      <c r="I20" s="10">
        <v>156</v>
      </c>
      <c r="J20" s="246"/>
    </row>
    <row r="21" spans="1:10" ht="27" customHeight="1" x14ac:dyDescent="0.25">
      <c r="A21" s="9"/>
      <c r="B21" s="11" t="s">
        <v>379</v>
      </c>
      <c r="C21" s="78">
        <v>183</v>
      </c>
      <c r="D21" s="78">
        <v>117</v>
      </c>
      <c r="E21" s="10">
        <v>1</v>
      </c>
      <c r="F21" s="10">
        <v>12</v>
      </c>
      <c r="G21" s="10">
        <v>23</v>
      </c>
      <c r="H21" s="10">
        <v>81</v>
      </c>
      <c r="I21" s="10">
        <v>46</v>
      </c>
      <c r="J21" s="246"/>
    </row>
    <row r="22" spans="1:10" ht="27" customHeight="1" x14ac:dyDescent="0.25">
      <c r="A22" s="9"/>
      <c r="B22" s="11" t="s">
        <v>126</v>
      </c>
      <c r="C22" s="78">
        <v>184</v>
      </c>
      <c r="D22" s="78">
        <v>294</v>
      </c>
      <c r="E22" s="10">
        <v>79</v>
      </c>
      <c r="F22" s="10">
        <v>89</v>
      </c>
      <c r="G22" s="10">
        <v>59</v>
      </c>
      <c r="H22" s="10">
        <v>67</v>
      </c>
      <c r="I22" s="10">
        <v>131</v>
      </c>
      <c r="J22" s="246"/>
    </row>
    <row r="23" spans="1:10" ht="27" customHeight="1" x14ac:dyDescent="0.25">
      <c r="A23" s="9"/>
      <c r="B23" s="11" t="s">
        <v>125</v>
      </c>
      <c r="C23" s="78">
        <v>475</v>
      </c>
      <c r="D23" s="78">
        <v>476</v>
      </c>
      <c r="E23" s="10">
        <v>151</v>
      </c>
      <c r="F23" s="10">
        <v>113</v>
      </c>
      <c r="G23" s="10">
        <v>135</v>
      </c>
      <c r="H23" s="10">
        <v>77</v>
      </c>
      <c r="I23" s="10">
        <v>171</v>
      </c>
      <c r="J23" s="246"/>
    </row>
    <row r="24" spans="1:10" ht="27" customHeight="1" x14ac:dyDescent="0.25">
      <c r="A24" s="9"/>
      <c r="B24" s="11" t="s">
        <v>124</v>
      </c>
      <c r="C24" s="78">
        <v>60</v>
      </c>
      <c r="D24" s="78">
        <v>100</v>
      </c>
      <c r="E24" s="10">
        <v>12</v>
      </c>
      <c r="F24" s="10">
        <v>37</v>
      </c>
      <c r="G24" s="10">
        <v>26</v>
      </c>
      <c r="H24" s="10">
        <v>25</v>
      </c>
      <c r="I24" s="10">
        <v>15</v>
      </c>
      <c r="J24" s="246"/>
    </row>
    <row r="25" spans="1:10" ht="27" customHeight="1" x14ac:dyDescent="0.25">
      <c r="A25" s="9"/>
      <c r="B25" s="11" t="s">
        <v>123</v>
      </c>
      <c r="C25" s="100">
        <v>0</v>
      </c>
      <c r="D25" s="78">
        <v>1</v>
      </c>
      <c r="E25" s="100">
        <v>0</v>
      </c>
      <c r="F25" s="10">
        <v>1</v>
      </c>
      <c r="G25" s="100">
        <v>0</v>
      </c>
      <c r="H25" s="100">
        <v>0</v>
      </c>
      <c r="I25" s="10">
        <v>1</v>
      </c>
      <c r="J25" s="246"/>
    </row>
    <row r="26" spans="1:10" ht="27" customHeight="1" x14ac:dyDescent="0.25">
      <c r="A26" s="9"/>
      <c r="B26" s="11" t="s">
        <v>122</v>
      </c>
      <c r="C26" s="78">
        <v>306</v>
      </c>
      <c r="D26" s="78">
        <v>484</v>
      </c>
      <c r="E26" s="10">
        <v>44</v>
      </c>
      <c r="F26" s="10">
        <v>81</v>
      </c>
      <c r="G26" s="10">
        <v>152</v>
      </c>
      <c r="H26" s="10">
        <v>207</v>
      </c>
      <c r="I26" s="10">
        <v>123</v>
      </c>
      <c r="J26" s="246"/>
    </row>
    <row r="27" spans="1:10" ht="27" customHeight="1" x14ac:dyDescent="0.25">
      <c r="A27" s="9"/>
      <c r="B27" s="11" t="s">
        <v>121</v>
      </c>
      <c r="C27" s="78">
        <v>534</v>
      </c>
      <c r="D27" s="78">
        <v>719</v>
      </c>
      <c r="E27" s="10">
        <v>62</v>
      </c>
      <c r="F27" s="10">
        <v>147</v>
      </c>
      <c r="G27" s="10">
        <v>291</v>
      </c>
      <c r="H27" s="10">
        <v>219</v>
      </c>
      <c r="I27" s="10">
        <v>145</v>
      </c>
      <c r="J27" s="246"/>
    </row>
    <row r="28" spans="1:10" ht="27" customHeight="1" x14ac:dyDescent="0.25">
      <c r="A28" s="9"/>
      <c r="B28" s="11" t="s">
        <v>120</v>
      </c>
      <c r="C28" s="78">
        <v>821</v>
      </c>
      <c r="D28" s="78">
        <v>887</v>
      </c>
      <c r="E28" s="10">
        <v>223</v>
      </c>
      <c r="F28" s="10">
        <v>268</v>
      </c>
      <c r="G28" s="10">
        <v>144</v>
      </c>
      <c r="H28" s="10">
        <v>252</v>
      </c>
      <c r="I28" s="10">
        <v>203</v>
      </c>
      <c r="J28" s="246"/>
    </row>
    <row r="29" spans="1:10" ht="27" customHeight="1" x14ac:dyDescent="0.25">
      <c r="A29" s="12"/>
      <c r="B29" s="13" t="s">
        <v>119</v>
      </c>
      <c r="C29" s="104">
        <v>4756</v>
      </c>
      <c r="D29" s="104">
        <v>6076</v>
      </c>
      <c r="E29" s="104">
        <v>1203</v>
      </c>
      <c r="F29" s="104">
        <v>1620</v>
      </c>
      <c r="G29" s="104">
        <v>1724</v>
      </c>
      <c r="H29" s="104">
        <v>1529</v>
      </c>
      <c r="I29" s="14">
        <v>1426</v>
      </c>
      <c r="J29" s="246"/>
    </row>
    <row r="30" spans="1:10" s="33" customFormat="1" ht="15" customHeight="1" x14ac:dyDescent="0.2">
      <c r="A30" s="125" t="s">
        <v>409</v>
      </c>
      <c r="B30" s="126"/>
      <c r="J30" s="246"/>
    </row>
    <row r="32" spans="1:10" x14ac:dyDescent="0.25">
      <c r="C32" s="121"/>
      <c r="D32" s="121"/>
      <c r="E32" s="121"/>
      <c r="F32" s="121"/>
      <c r="G32" s="121"/>
      <c r="H32" s="121"/>
      <c r="I32" s="121"/>
    </row>
    <row r="33" spans="3:9" x14ac:dyDescent="0.25">
      <c r="C33" s="121"/>
      <c r="D33" s="121"/>
      <c r="E33" s="121"/>
      <c r="F33" s="121"/>
      <c r="G33" s="121"/>
      <c r="H33" s="121"/>
      <c r="I33" s="121"/>
    </row>
    <row r="34" spans="3:9" x14ac:dyDescent="0.25">
      <c r="D34" s="121"/>
      <c r="E34" s="121"/>
      <c r="F34" s="121"/>
      <c r="G34" s="121"/>
      <c r="H34" s="121"/>
      <c r="I34" s="121"/>
    </row>
    <row r="35" spans="3:9" x14ac:dyDescent="0.25">
      <c r="D35" s="121"/>
      <c r="E35" s="121"/>
      <c r="F35" s="121"/>
      <c r="G35" s="121"/>
      <c r="H35" s="121"/>
      <c r="I35" s="121"/>
    </row>
  </sheetData>
  <mergeCells count="7">
    <mergeCell ref="J1:J30"/>
    <mergeCell ref="A3:B4"/>
    <mergeCell ref="C3:C4"/>
    <mergeCell ref="D3:D4"/>
    <mergeCell ref="E3:H3"/>
    <mergeCell ref="A2:I2"/>
    <mergeCell ref="A1:I1"/>
  </mergeCells>
  <printOptions horizontalCentered="1"/>
  <pageMargins left="0.31496062992125984" right="0.31496062992125984" top="0.39370078740157483" bottom="0.19685039370078741" header="0" footer="0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D7C92-3EDE-407D-A020-C50C144512FC}">
  <sheetPr>
    <pageSetUpPr fitToPage="1"/>
  </sheetPr>
  <dimension ref="A1:J36"/>
  <sheetViews>
    <sheetView zoomScaleNormal="100" workbookViewId="0">
      <selection sqref="A1:I1"/>
    </sheetView>
  </sheetViews>
  <sheetFormatPr defaultColWidth="9.140625" defaultRowHeight="15.75" x14ac:dyDescent="0.25"/>
  <cols>
    <col min="1" max="1" width="15.7109375" style="3" customWidth="1"/>
    <col min="2" max="2" width="30.7109375" style="3" customWidth="1"/>
    <col min="3" max="9" width="15.7109375" style="53" customWidth="1"/>
    <col min="10" max="10" width="6.7109375" style="3" customWidth="1"/>
    <col min="11" max="16384" width="9.140625" style="3"/>
  </cols>
  <sheetData>
    <row r="1" spans="1:10" s="2" customFormat="1" ht="15.95" customHeight="1" x14ac:dyDescent="0.25">
      <c r="A1" s="261" t="s">
        <v>386</v>
      </c>
      <c r="B1" s="261"/>
      <c r="C1" s="261"/>
      <c r="D1" s="261"/>
      <c r="E1" s="261"/>
      <c r="F1" s="261"/>
      <c r="G1" s="261"/>
      <c r="H1" s="261"/>
      <c r="I1" s="261"/>
      <c r="J1" s="246">
        <v>22</v>
      </c>
    </row>
    <row r="2" spans="1:10" ht="15.95" customHeight="1" x14ac:dyDescent="0.25">
      <c r="A2" s="250" t="s">
        <v>90</v>
      </c>
      <c r="B2" s="250"/>
      <c r="C2" s="250"/>
      <c r="D2" s="250"/>
      <c r="E2" s="250"/>
      <c r="F2" s="250"/>
      <c r="G2" s="250"/>
      <c r="H2" s="250"/>
      <c r="I2" s="250"/>
      <c r="J2" s="246"/>
    </row>
    <row r="3" spans="1:10" ht="27.95" customHeight="1" x14ac:dyDescent="0.25">
      <c r="A3" s="263" t="s">
        <v>142</v>
      </c>
      <c r="B3" s="268"/>
      <c r="C3" s="247">
        <v>2021</v>
      </c>
      <c r="D3" s="247" t="s">
        <v>377</v>
      </c>
      <c r="E3" s="254" t="s">
        <v>377</v>
      </c>
      <c r="F3" s="255"/>
      <c r="G3" s="255"/>
      <c r="H3" s="256"/>
      <c r="I3" s="217" t="s">
        <v>378</v>
      </c>
      <c r="J3" s="246"/>
    </row>
    <row r="4" spans="1:10" ht="27.95" customHeight="1" x14ac:dyDescent="0.25">
      <c r="A4" s="269"/>
      <c r="B4" s="270"/>
      <c r="C4" s="248"/>
      <c r="D4" s="248"/>
      <c r="E4" s="5" t="s">
        <v>360</v>
      </c>
      <c r="F4" s="5" t="s">
        <v>361</v>
      </c>
      <c r="G4" s="5" t="s">
        <v>362</v>
      </c>
      <c r="H4" s="5" t="s">
        <v>363</v>
      </c>
      <c r="I4" s="122" t="s">
        <v>360</v>
      </c>
      <c r="J4" s="246"/>
    </row>
    <row r="5" spans="1:10" ht="27.75" customHeight="1" x14ac:dyDescent="0.25">
      <c r="A5" s="6" t="s">
        <v>160</v>
      </c>
      <c r="B5" s="11"/>
      <c r="C5" s="8">
        <v>6566</v>
      </c>
      <c r="D5" s="8">
        <v>7929</v>
      </c>
      <c r="E5" s="119">
        <v>1813</v>
      </c>
      <c r="F5" s="119">
        <v>1975</v>
      </c>
      <c r="G5" s="119">
        <v>1720</v>
      </c>
      <c r="H5" s="119">
        <v>2421</v>
      </c>
      <c r="I5" s="119">
        <v>2397</v>
      </c>
      <c r="J5" s="246"/>
    </row>
    <row r="6" spans="1:10" ht="27.75" customHeight="1" x14ac:dyDescent="0.25">
      <c r="A6" s="9"/>
      <c r="B6" s="11" t="s">
        <v>159</v>
      </c>
      <c r="C6" s="78">
        <v>91</v>
      </c>
      <c r="D6" s="78">
        <v>65</v>
      </c>
      <c r="E6" s="10">
        <v>19</v>
      </c>
      <c r="F6" s="10">
        <v>20</v>
      </c>
      <c r="G6" s="10">
        <v>9</v>
      </c>
      <c r="H6" s="10">
        <v>17</v>
      </c>
      <c r="I6" s="10">
        <v>32</v>
      </c>
      <c r="J6" s="246"/>
    </row>
    <row r="7" spans="1:10" ht="27.75" customHeight="1" x14ac:dyDescent="0.25">
      <c r="A7" s="9"/>
      <c r="B7" s="11" t="s">
        <v>158</v>
      </c>
      <c r="C7" s="78">
        <v>13</v>
      </c>
      <c r="D7" s="78">
        <v>12</v>
      </c>
      <c r="E7" s="10">
        <v>4</v>
      </c>
      <c r="F7" s="10">
        <v>8</v>
      </c>
      <c r="G7" s="100">
        <v>0</v>
      </c>
      <c r="H7" s="100">
        <v>0</v>
      </c>
      <c r="I7" s="10">
        <v>1</v>
      </c>
      <c r="J7" s="246"/>
    </row>
    <row r="8" spans="1:10" ht="27.75" customHeight="1" x14ac:dyDescent="0.25">
      <c r="A8" s="9"/>
      <c r="B8" s="11" t="s">
        <v>157</v>
      </c>
      <c r="C8" s="78">
        <v>208</v>
      </c>
      <c r="D8" s="78">
        <v>374</v>
      </c>
      <c r="E8" s="10">
        <v>48</v>
      </c>
      <c r="F8" s="10">
        <v>50</v>
      </c>
      <c r="G8" s="10">
        <v>65</v>
      </c>
      <c r="H8" s="10">
        <v>211</v>
      </c>
      <c r="I8" s="10">
        <v>154</v>
      </c>
      <c r="J8" s="246"/>
    </row>
    <row r="9" spans="1:10" ht="27.75" customHeight="1" x14ac:dyDescent="0.25">
      <c r="A9" s="9"/>
      <c r="B9" s="11" t="s">
        <v>156</v>
      </c>
      <c r="C9" s="78">
        <v>1804</v>
      </c>
      <c r="D9" s="78">
        <v>2208</v>
      </c>
      <c r="E9" s="10">
        <v>389</v>
      </c>
      <c r="F9" s="10">
        <v>754</v>
      </c>
      <c r="G9" s="10">
        <v>456</v>
      </c>
      <c r="H9" s="10">
        <v>609</v>
      </c>
      <c r="I9" s="10">
        <v>304</v>
      </c>
      <c r="J9" s="246"/>
    </row>
    <row r="10" spans="1:10" ht="27.75" customHeight="1" x14ac:dyDescent="0.25">
      <c r="A10" s="9"/>
      <c r="B10" s="11" t="s">
        <v>155</v>
      </c>
      <c r="C10" s="78">
        <v>149</v>
      </c>
      <c r="D10" s="78">
        <v>177</v>
      </c>
      <c r="E10" s="10">
        <v>56</v>
      </c>
      <c r="F10" s="10">
        <v>30</v>
      </c>
      <c r="G10" s="10">
        <v>41</v>
      </c>
      <c r="H10" s="10">
        <v>50</v>
      </c>
      <c r="I10" s="10">
        <v>420</v>
      </c>
      <c r="J10" s="246"/>
    </row>
    <row r="11" spans="1:10" ht="27.75" customHeight="1" x14ac:dyDescent="0.25">
      <c r="A11" s="9"/>
      <c r="B11" s="7" t="s">
        <v>154</v>
      </c>
      <c r="C11" s="78">
        <v>98</v>
      </c>
      <c r="D11" s="78">
        <v>181</v>
      </c>
      <c r="E11" s="10">
        <v>33</v>
      </c>
      <c r="F11" s="10">
        <v>30</v>
      </c>
      <c r="G11" s="10">
        <v>62</v>
      </c>
      <c r="H11" s="10">
        <v>56</v>
      </c>
      <c r="I11" s="10">
        <v>70</v>
      </c>
      <c r="J11" s="246"/>
    </row>
    <row r="12" spans="1:10" ht="27.75" customHeight="1" x14ac:dyDescent="0.25">
      <c r="A12" s="9"/>
      <c r="B12" s="11" t="s">
        <v>153</v>
      </c>
      <c r="C12" s="78">
        <v>2093</v>
      </c>
      <c r="D12" s="78">
        <v>2067</v>
      </c>
      <c r="E12" s="10">
        <v>489</v>
      </c>
      <c r="F12" s="10">
        <v>458</v>
      </c>
      <c r="G12" s="10">
        <v>597</v>
      </c>
      <c r="H12" s="10">
        <v>523</v>
      </c>
      <c r="I12" s="10">
        <v>492</v>
      </c>
      <c r="J12" s="246"/>
    </row>
    <row r="13" spans="1:10" ht="27.75" customHeight="1" x14ac:dyDescent="0.25">
      <c r="A13" s="9"/>
      <c r="B13" s="11" t="s">
        <v>152</v>
      </c>
      <c r="C13" s="78">
        <v>524</v>
      </c>
      <c r="D13" s="78">
        <v>576</v>
      </c>
      <c r="E13" s="10">
        <v>171</v>
      </c>
      <c r="F13" s="10">
        <v>170</v>
      </c>
      <c r="G13" s="10">
        <v>111</v>
      </c>
      <c r="H13" s="10">
        <v>124</v>
      </c>
      <c r="I13" s="10">
        <v>111</v>
      </c>
      <c r="J13" s="246"/>
    </row>
    <row r="14" spans="1:10" ht="27.75" customHeight="1" x14ac:dyDescent="0.25">
      <c r="A14" s="9"/>
      <c r="B14" s="11" t="s">
        <v>151</v>
      </c>
      <c r="C14" s="78">
        <v>1239</v>
      </c>
      <c r="D14" s="78">
        <v>1400</v>
      </c>
      <c r="E14" s="10">
        <v>376</v>
      </c>
      <c r="F14" s="10">
        <v>350</v>
      </c>
      <c r="G14" s="10">
        <v>319</v>
      </c>
      <c r="H14" s="10">
        <v>355</v>
      </c>
      <c r="I14" s="10">
        <v>394</v>
      </c>
      <c r="J14" s="246"/>
    </row>
    <row r="15" spans="1:10" ht="27.75" customHeight="1" x14ac:dyDescent="0.25">
      <c r="A15" s="9"/>
      <c r="B15" s="11" t="s">
        <v>150</v>
      </c>
      <c r="C15" s="100">
        <v>0</v>
      </c>
      <c r="D15" s="78">
        <v>17</v>
      </c>
      <c r="E15" s="10">
        <v>1</v>
      </c>
      <c r="F15" s="100">
        <v>0</v>
      </c>
      <c r="G15" s="10">
        <v>8</v>
      </c>
      <c r="H15" s="10">
        <v>8</v>
      </c>
      <c r="I15" s="10">
        <v>2</v>
      </c>
      <c r="J15" s="246"/>
    </row>
    <row r="16" spans="1:10" ht="27.75" customHeight="1" x14ac:dyDescent="0.25">
      <c r="A16" s="9"/>
      <c r="B16" s="7" t="s">
        <v>119</v>
      </c>
      <c r="C16" s="78">
        <v>347</v>
      </c>
      <c r="D16" s="78">
        <v>852</v>
      </c>
      <c r="E16" s="78">
        <v>227</v>
      </c>
      <c r="F16" s="78">
        <v>105</v>
      </c>
      <c r="G16" s="78">
        <v>52</v>
      </c>
      <c r="H16" s="78">
        <v>468</v>
      </c>
      <c r="I16" s="10">
        <v>417</v>
      </c>
      <c r="J16" s="246"/>
    </row>
    <row r="17" spans="1:10" ht="27.75" customHeight="1" x14ac:dyDescent="0.25">
      <c r="A17" s="6" t="s">
        <v>149</v>
      </c>
      <c r="B17" s="11"/>
      <c r="C17" s="8">
        <v>1098</v>
      </c>
      <c r="D17" s="8">
        <v>960</v>
      </c>
      <c r="E17" s="8">
        <v>359</v>
      </c>
      <c r="F17" s="8">
        <v>142</v>
      </c>
      <c r="G17" s="8">
        <v>317</v>
      </c>
      <c r="H17" s="8">
        <v>142</v>
      </c>
      <c r="I17" s="8">
        <v>167</v>
      </c>
      <c r="J17" s="246"/>
    </row>
    <row r="18" spans="1:10" ht="27.75" customHeight="1" x14ac:dyDescent="0.25">
      <c r="A18" s="9"/>
      <c r="B18" s="11" t="s">
        <v>148</v>
      </c>
      <c r="C18" s="78">
        <v>12</v>
      </c>
      <c r="D18" s="78">
        <v>5</v>
      </c>
      <c r="E18" s="10">
        <v>2</v>
      </c>
      <c r="F18" s="10">
        <v>2</v>
      </c>
      <c r="G18" s="100">
        <v>0</v>
      </c>
      <c r="H18" s="10">
        <v>1</v>
      </c>
      <c r="I18" s="10">
        <v>27</v>
      </c>
      <c r="J18" s="246"/>
    </row>
    <row r="19" spans="1:10" ht="27.75" customHeight="1" x14ac:dyDescent="0.25">
      <c r="A19" s="9"/>
      <c r="B19" s="11" t="s">
        <v>147</v>
      </c>
      <c r="C19" s="78">
        <v>827</v>
      </c>
      <c r="D19" s="78">
        <v>802</v>
      </c>
      <c r="E19" s="10">
        <v>343</v>
      </c>
      <c r="F19" s="10">
        <v>134</v>
      </c>
      <c r="G19" s="10">
        <v>193</v>
      </c>
      <c r="H19" s="10">
        <v>132</v>
      </c>
      <c r="I19" s="10">
        <v>132</v>
      </c>
      <c r="J19" s="246"/>
    </row>
    <row r="20" spans="1:10" ht="27.75" customHeight="1" x14ac:dyDescent="0.25">
      <c r="A20" s="9"/>
      <c r="B20" s="7" t="s">
        <v>119</v>
      </c>
      <c r="C20" s="78">
        <v>259</v>
      </c>
      <c r="D20" s="78">
        <v>153</v>
      </c>
      <c r="E20" s="78">
        <v>14</v>
      </c>
      <c r="F20" s="78">
        <v>6</v>
      </c>
      <c r="G20" s="78">
        <v>124</v>
      </c>
      <c r="H20" s="78">
        <v>9</v>
      </c>
      <c r="I20" s="10">
        <v>8</v>
      </c>
      <c r="J20" s="246"/>
    </row>
    <row r="21" spans="1:10" ht="27.75" customHeight="1" x14ac:dyDescent="0.25">
      <c r="A21" s="6" t="s">
        <v>145</v>
      </c>
      <c r="B21" s="11"/>
      <c r="C21" s="8">
        <v>204</v>
      </c>
      <c r="D21" s="8">
        <v>170</v>
      </c>
      <c r="E21" s="8">
        <v>20</v>
      </c>
      <c r="F21" s="8">
        <v>86</v>
      </c>
      <c r="G21" s="8">
        <v>43</v>
      </c>
      <c r="H21" s="8">
        <v>21</v>
      </c>
      <c r="I21" s="8">
        <v>30</v>
      </c>
      <c r="J21" s="246"/>
    </row>
    <row r="22" spans="1:10" ht="27.75" customHeight="1" x14ac:dyDescent="0.25">
      <c r="A22" s="9"/>
      <c r="B22" s="11" t="s">
        <v>144</v>
      </c>
      <c r="C22" s="78">
        <v>138</v>
      </c>
      <c r="D22" s="78">
        <v>136</v>
      </c>
      <c r="E22" s="10">
        <v>20</v>
      </c>
      <c r="F22" s="10">
        <v>85</v>
      </c>
      <c r="G22" s="10">
        <v>16</v>
      </c>
      <c r="H22" s="10">
        <v>15</v>
      </c>
      <c r="I22" s="10">
        <v>29</v>
      </c>
      <c r="J22" s="246"/>
    </row>
    <row r="23" spans="1:10" ht="27.75" customHeight="1" x14ac:dyDescent="0.25">
      <c r="A23" s="9"/>
      <c r="B23" s="7" t="s">
        <v>143</v>
      </c>
      <c r="C23" s="78">
        <v>27</v>
      </c>
      <c r="D23" s="78">
        <v>33</v>
      </c>
      <c r="E23" s="100">
        <v>0</v>
      </c>
      <c r="F23" s="10">
        <v>1</v>
      </c>
      <c r="G23" s="10">
        <v>26</v>
      </c>
      <c r="H23" s="10">
        <v>6</v>
      </c>
      <c r="I23" s="10">
        <v>1</v>
      </c>
      <c r="J23" s="246"/>
    </row>
    <row r="24" spans="1:10" ht="27.75" customHeight="1" x14ac:dyDescent="0.25">
      <c r="A24" s="12"/>
      <c r="B24" s="13" t="s">
        <v>119</v>
      </c>
      <c r="C24" s="104">
        <v>39</v>
      </c>
      <c r="D24" s="14">
        <v>1</v>
      </c>
      <c r="E24" s="224">
        <v>0</v>
      </c>
      <c r="F24" s="224">
        <v>0</v>
      </c>
      <c r="G24" s="104">
        <v>1</v>
      </c>
      <c r="H24" s="224">
        <v>0</v>
      </c>
      <c r="I24" s="223">
        <v>0</v>
      </c>
      <c r="J24" s="246"/>
    </row>
    <row r="25" spans="1:10" s="33" customFormat="1" ht="15" customHeight="1" x14ac:dyDescent="0.2">
      <c r="A25" s="125" t="s">
        <v>380</v>
      </c>
      <c r="B25" s="126"/>
      <c r="J25" s="246"/>
    </row>
    <row r="26" spans="1:10" ht="15.95" customHeight="1" x14ac:dyDescent="0.25">
      <c r="D26" s="121"/>
      <c r="E26" s="121"/>
      <c r="F26" s="121"/>
      <c r="G26" s="121"/>
      <c r="H26" s="121"/>
      <c r="I26" s="121"/>
    </row>
    <row r="27" spans="1:10" x14ac:dyDescent="0.25">
      <c r="D27" s="121"/>
      <c r="E27" s="121"/>
      <c r="F27" s="121"/>
      <c r="G27" s="121"/>
      <c r="H27" s="121"/>
      <c r="I27" s="121"/>
    </row>
    <row r="30" spans="1:10" x14ac:dyDescent="0.25">
      <c r="C30" s="121"/>
      <c r="D30" s="121"/>
      <c r="E30" s="121"/>
      <c r="F30" s="121"/>
      <c r="G30" s="121"/>
      <c r="H30" s="121"/>
      <c r="I30" s="121"/>
    </row>
    <row r="31" spans="1:10" x14ac:dyDescent="0.25">
      <c r="C31" s="121"/>
      <c r="D31" s="121"/>
      <c r="E31" s="121"/>
      <c r="F31" s="121"/>
      <c r="G31" s="121"/>
      <c r="H31" s="121"/>
      <c r="I31" s="121"/>
    </row>
    <row r="32" spans="1:10" x14ac:dyDescent="0.25">
      <c r="C32" s="121"/>
      <c r="D32" s="121"/>
      <c r="E32" s="121"/>
      <c r="F32" s="121"/>
      <c r="G32" s="121"/>
      <c r="H32" s="121"/>
      <c r="I32" s="121"/>
    </row>
    <row r="34" spans="3:9" x14ac:dyDescent="0.25">
      <c r="C34" s="60"/>
      <c r="D34" s="60"/>
      <c r="E34" s="60"/>
      <c r="F34" s="60"/>
      <c r="G34" s="60"/>
      <c r="H34" s="60"/>
      <c r="I34" s="60"/>
    </row>
    <row r="35" spans="3:9" x14ac:dyDescent="0.25">
      <c r="C35" s="121"/>
      <c r="D35" s="121"/>
      <c r="E35" s="121"/>
      <c r="F35" s="121"/>
      <c r="G35" s="121"/>
      <c r="H35" s="121"/>
      <c r="I35" s="121"/>
    </row>
    <row r="36" spans="3:9" x14ac:dyDescent="0.25">
      <c r="C36" s="60"/>
      <c r="D36" s="60"/>
      <c r="E36" s="60"/>
      <c r="F36" s="60"/>
      <c r="G36" s="60"/>
      <c r="H36" s="60"/>
      <c r="I36" s="60"/>
    </row>
  </sheetData>
  <mergeCells count="7">
    <mergeCell ref="J1:J25"/>
    <mergeCell ref="A3:B4"/>
    <mergeCell ref="C3:C4"/>
    <mergeCell ref="D3:D4"/>
    <mergeCell ref="E3:H3"/>
    <mergeCell ref="A2:I2"/>
    <mergeCell ref="A1:I1"/>
  </mergeCells>
  <printOptions horizontalCentered="1"/>
  <pageMargins left="0.23622047244094491" right="0.23622047244094491" top="0.74803149606299213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59A19-E64B-4E10-9EFE-D6EDD2C31FF2}">
  <sheetPr>
    <pageSetUpPr fitToPage="1"/>
  </sheetPr>
  <dimension ref="A1:I31"/>
  <sheetViews>
    <sheetView zoomScaleNormal="100" workbookViewId="0">
      <selection sqref="A1:H1"/>
    </sheetView>
  </sheetViews>
  <sheetFormatPr defaultRowHeight="15.75" x14ac:dyDescent="0.25"/>
  <cols>
    <col min="1" max="1" width="70.7109375" style="112" customWidth="1"/>
    <col min="2" max="8" width="18.7109375" style="112" customWidth="1"/>
    <col min="9" max="9" width="6.7109375" style="112" customWidth="1"/>
    <col min="10" max="16384" width="9.140625" style="112"/>
  </cols>
  <sheetData>
    <row r="1" spans="1:9" s="3" customFormat="1" ht="18" customHeight="1" x14ac:dyDescent="0.25">
      <c r="A1" s="261" t="s">
        <v>387</v>
      </c>
      <c r="B1" s="261"/>
      <c r="C1" s="261"/>
      <c r="D1" s="261"/>
      <c r="E1" s="261"/>
      <c r="F1" s="261"/>
      <c r="G1" s="261"/>
      <c r="H1" s="261"/>
      <c r="I1" s="246">
        <v>23</v>
      </c>
    </row>
    <row r="2" spans="1:9" s="3" customFormat="1" ht="18" customHeight="1" x14ac:dyDescent="0.25">
      <c r="A2" s="250" t="s">
        <v>22</v>
      </c>
      <c r="B2" s="250"/>
      <c r="C2" s="250"/>
      <c r="D2" s="250"/>
      <c r="E2" s="250"/>
      <c r="F2" s="250"/>
      <c r="G2" s="250"/>
      <c r="H2" s="250"/>
      <c r="I2" s="246"/>
    </row>
    <row r="3" spans="1:9" s="3" customFormat="1" ht="30" customHeight="1" x14ac:dyDescent="0.25">
      <c r="A3" s="247" t="s">
        <v>36</v>
      </c>
      <c r="B3" s="247">
        <v>2021</v>
      </c>
      <c r="C3" s="247" t="s">
        <v>369</v>
      </c>
      <c r="D3" s="254" t="s">
        <v>369</v>
      </c>
      <c r="E3" s="255"/>
      <c r="F3" s="255"/>
      <c r="G3" s="256"/>
      <c r="H3" s="217" t="s">
        <v>378</v>
      </c>
      <c r="I3" s="246"/>
    </row>
    <row r="4" spans="1:9" s="3" customFormat="1" ht="30" customHeight="1" x14ac:dyDescent="0.25">
      <c r="A4" s="248"/>
      <c r="B4" s="248"/>
      <c r="C4" s="248"/>
      <c r="D4" s="5" t="s">
        <v>360</v>
      </c>
      <c r="E4" s="5" t="s">
        <v>361</v>
      </c>
      <c r="F4" s="5" t="s">
        <v>362</v>
      </c>
      <c r="G4" s="5" t="s">
        <v>363</v>
      </c>
      <c r="H4" s="5" t="s">
        <v>360</v>
      </c>
      <c r="I4" s="246"/>
    </row>
    <row r="5" spans="1:9" s="33" customFormat="1" ht="29.25" customHeight="1" x14ac:dyDescent="0.2">
      <c r="A5" s="116" t="s">
        <v>14</v>
      </c>
      <c r="B5" s="117">
        <v>214836</v>
      </c>
      <c r="C5" s="117">
        <v>292112</v>
      </c>
      <c r="D5" s="117">
        <v>61909</v>
      </c>
      <c r="E5" s="117">
        <v>75534</v>
      </c>
      <c r="F5" s="117">
        <v>77015</v>
      </c>
      <c r="G5" s="117">
        <v>77654</v>
      </c>
      <c r="H5" s="117">
        <v>65642</v>
      </c>
      <c r="I5" s="246"/>
    </row>
    <row r="6" spans="1:9" s="33" customFormat="1" ht="29.25" customHeight="1" x14ac:dyDescent="0.25">
      <c r="A6" s="105" t="s">
        <v>6</v>
      </c>
      <c r="B6" s="8">
        <v>39733</v>
      </c>
      <c r="C6" s="8">
        <v>52609</v>
      </c>
      <c r="D6" s="8">
        <v>11240</v>
      </c>
      <c r="E6" s="8">
        <v>12318</v>
      </c>
      <c r="F6" s="8">
        <v>14379</v>
      </c>
      <c r="G6" s="8">
        <v>14672</v>
      </c>
      <c r="H6" s="8">
        <v>12050</v>
      </c>
      <c r="I6" s="246"/>
    </row>
    <row r="7" spans="1:9" s="3" customFormat="1" ht="29.25" customHeight="1" x14ac:dyDescent="0.25">
      <c r="A7" s="106" t="s">
        <v>35</v>
      </c>
      <c r="B7" s="10">
        <v>3232</v>
      </c>
      <c r="C7" s="10">
        <v>4357</v>
      </c>
      <c r="D7" s="10">
        <v>919</v>
      </c>
      <c r="E7" s="10">
        <v>983</v>
      </c>
      <c r="F7" s="10">
        <v>1153</v>
      </c>
      <c r="G7" s="10">
        <v>1302</v>
      </c>
      <c r="H7" s="10">
        <v>947</v>
      </c>
      <c r="I7" s="246"/>
    </row>
    <row r="8" spans="1:9" s="3" customFormat="1" ht="29.25" customHeight="1" x14ac:dyDescent="0.25">
      <c r="A8" s="106" t="s">
        <v>34</v>
      </c>
      <c r="B8" s="10">
        <v>4409</v>
      </c>
      <c r="C8" s="10">
        <v>6210</v>
      </c>
      <c r="D8" s="10">
        <v>1329</v>
      </c>
      <c r="E8" s="10">
        <v>1691</v>
      </c>
      <c r="F8" s="10">
        <v>1588</v>
      </c>
      <c r="G8" s="10">
        <v>1602</v>
      </c>
      <c r="H8" s="10">
        <v>1471</v>
      </c>
      <c r="I8" s="246"/>
    </row>
    <row r="9" spans="1:9" s="3" customFormat="1" ht="29.25" customHeight="1" x14ac:dyDescent="0.25">
      <c r="A9" s="106" t="s">
        <v>33</v>
      </c>
      <c r="B9" s="10">
        <v>9342</v>
      </c>
      <c r="C9" s="10">
        <v>11875</v>
      </c>
      <c r="D9" s="10">
        <v>2447</v>
      </c>
      <c r="E9" s="10">
        <v>2443</v>
      </c>
      <c r="F9" s="10">
        <v>2999</v>
      </c>
      <c r="G9" s="10">
        <v>3986</v>
      </c>
      <c r="H9" s="10">
        <v>2755</v>
      </c>
      <c r="I9" s="246"/>
    </row>
    <row r="10" spans="1:9" s="3" customFormat="1" ht="29.25" customHeight="1" x14ac:dyDescent="0.25">
      <c r="A10" s="106" t="s">
        <v>32</v>
      </c>
      <c r="B10" s="10">
        <v>2251</v>
      </c>
      <c r="C10" s="10">
        <v>2653</v>
      </c>
      <c r="D10" s="10">
        <v>452</v>
      </c>
      <c r="E10" s="10">
        <v>477</v>
      </c>
      <c r="F10" s="10">
        <v>1129</v>
      </c>
      <c r="G10" s="10">
        <v>595</v>
      </c>
      <c r="H10" s="10">
        <v>510</v>
      </c>
      <c r="I10" s="246"/>
    </row>
    <row r="11" spans="1:9" s="3" customFormat="1" ht="29.25" customHeight="1" x14ac:dyDescent="0.25">
      <c r="A11" s="106" t="s">
        <v>31</v>
      </c>
      <c r="B11" s="10">
        <v>1949</v>
      </c>
      <c r="C11" s="10">
        <v>2750</v>
      </c>
      <c r="D11" s="10">
        <v>494</v>
      </c>
      <c r="E11" s="10">
        <v>737</v>
      </c>
      <c r="F11" s="10">
        <v>813</v>
      </c>
      <c r="G11" s="10">
        <v>706</v>
      </c>
      <c r="H11" s="10">
        <v>526</v>
      </c>
      <c r="I11" s="246"/>
    </row>
    <row r="12" spans="1:9" s="3" customFormat="1" ht="29.25" customHeight="1" x14ac:dyDescent="0.25">
      <c r="A12" s="106" t="s">
        <v>30</v>
      </c>
      <c r="B12" s="10">
        <v>20</v>
      </c>
      <c r="C12" s="10">
        <v>16</v>
      </c>
      <c r="D12" s="10">
        <v>3</v>
      </c>
      <c r="E12" s="10">
        <v>7</v>
      </c>
      <c r="F12" s="10">
        <v>2</v>
      </c>
      <c r="G12" s="10">
        <v>4</v>
      </c>
      <c r="H12" s="10">
        <v>4</v>
      </c>
      <c r="I12" s="246"/>
    </row>
    <row r="13" spans="1:9" s="3" customFormat="1" ht="29.25" customHeight="1" x14ac:dyDescent="0.25">
      <c r="A13" s="106" t="s">
        <v>29</v>
      </c>
      <c r="B13" s="10">
        <v>2382</v>
      </c>
      <c r="C13" s="10">
        <v>3012</v>
      </c>
      <c r="D13" s="10">
        <v>659</v>
      </c>
      <c r="E13" s="10">
        <v>665</v>
      </c>
      <c r="F13" s="10">
        <v>764</v>
      </c>
      <c r="G13" s="10">
        <v>924</v>
      </c>
      <c r="H13" s="10">
        <v>711</v>
      </c>
      <c r="I13" s="246"/>
    </row>
    <row r="14" spans="1:9" s="3" customFormat="1" ht="29.25" customHeight="1" x14ac:dyDescent="0.25">
      <c r="A14" s="106" t="s">
        <v>28</v>
      </c>
      <c r="B14" s="10">
        <v>4337</v>
      </c>
      <c r="C14" s="10">
        <v>5823</v>
      </c>
      <c r="D14" s="10">
        <v>1349</v>
      </c>
      <c r="E14" s="10">
        <v>1530</v>
      </c>
      <c r="F14" s="10">
        <v>1463</v>
      </c>
      <c r="G14" s="10">
        <v>1481</v>
      </c>
      <c r="H14" s="10">
        <v>1581</v>
      </c>
      <c r="I14" s="246"/>
    </row>
    <row r="15" spans="1:9" s="3" customFormat="1" ht="29.25" customHeight="1" x14ac:dyDescent="0.25">
      <c r="A15" s="106" t="s">
        <v>23</v>
      </c>
      <c r="B15" s="10">
        <v>11811</v>
      </c>
      <c r="C15" s="10">
        <v>15913</v>
      </c>
      <c r="D15" s="10">
        <v>3588</v>
      </c>
      <c r="E15" s="10">
        <v>3785</v>
      </c>
      <c r="F15" s="10">
        <v>4468</v>
      </c>
      <c r="G15" s="10">
        <v>4072</v>
      </c>
      <c r="H15" s="10">
        <v>3545</v>
      </c>
      <c r="I15" s="246"/>
    </row>
    <row r="16" spans="1:9" s="33" customFormat="1" ht="29.25" customHeight="1" x14ac:dyDescent="0.25">
      <c r="A16" s="105" t="s">
        <v>8</v>
      </c>
      <c r="B16" s="8">
        <v>3973</v>
      </c>
      <c r="C16" s="8">
        <v>5953</v>
      </c>
      <c r="D16" s="8">
        <v>1195</v>
      </c>
      <c r="E16" s="8">
        <v>1403</v>
      </c>
      <c r="F16" s="8">
        <v>1420</v>
      </c>
      <c r="G16" s="8">
        <v>1935</v>
      </c>
      <c r="H16" s="8">
        <v>1563</v>
      </c>
      <c r="I16" s="246"/>
    </row>
    <row r="17" spans="1:9" s="3" customFormat="1" ht="29.25" customHeight="1" x14ac:dyDescent="0.25">
      <c r="A17" s="106" t="s">
        <v>27</v>
      </c>
      <c r="B17" s="10">
        <v>1604</v>
      </c>
      <c r="C17" s="10">
        <v>2830</v>
      </c>
      <c r="D17" s="10">
        <v>542</v>
      </c>
      <c r="E17" s="10">
        <v>572</v>
      </c>
      <c r="F17" s="10">
        <v>834</v>
      </c>
      <c r="G17" s="10">
        <v>882</v>
      </c>
      <c r="H17" s="10">
        <v>823</v>
      </c>
      <c r="I17" s="246"/>
    </row>
    <row r="18" spans="1:9" s="3" customFormat="1" ht="29.25" customHeight="1" x14ac:dyDescent="0.25">
      <c r="A18" s="106" t="s">
        <v>26</v>
      </c>
      <c r="B18" s="10">
        <v>2369</v>
      </c>
      <c r="C18" s="10">
        <v>3123</v>
      </c>
      <c r="D18" s="10">
        <v>653</v>
      </c>
      <c r="E18" s="10">
        <v>831</v>
      </c>
      <c r="F18" s="10">
        <v>586</v>
      </c>
      <c r="G18" s="10">
        <v>1053</v>
      </c>
      <c r="H18" s="10">
        <v>740</v>
      </c>
      <c r="I18" s="246"/>
    </row>
    <row r="19" spans="1:9" s="33" customFormat="1" ht="29.25" customHeight="1" x14ac:dyDescent="0.25">
      <c r="A19" s="114" t="s">
        <v>7</v>
      </c>
      <c r="B19" s="8">
        <v>5032</v>
      </c>
      <c r="C19" s="8">
        <v>7463</v>
      </c>
      <c r="D19" s="8">
        <v>1591</v>
      </c>
      <c r="E19" s="8">
        <v>1808</v>
      </c>
      <c r="F19" s="8">
        <v>2039</v>
      </c>
      <c r="G19" s="8">
        <v>2025</v>
      </c>
      <c r="H19" s="8">
        <v>1648</v>
      </c>
      <c r="I19" s="246"/>
    </row>
    <row r="20" spans="1:9" s="3" customFormat="1" ht="29.25" customHeight="1" x14ac:dyDescent="0.25">
      <c r="A20" s="106" t="s">
        <v>25</v>
      </c>
      <c r="B20" s="10">
        <v>993</v>
      </c>
      <c r="C20" s="10">
        <v>1267</v>
      </c>
      <c r="D20" s="10">
        <v>305</v>
      </c>
      <c r="E20" s="10">
        <v>263</v>
      </c>
      <c r="F20" s="10">
        <v>322</v>
      </c>
      <c r="G20" s="10">
        <v>377</v>
      </c>
      <c r="H20" s="10">
        <v>325</v>
      </c>
      <c r="I20" s="246"/>
    </row>
    <row r="21" spans="1:9" s="3" customFormat="1" ht="29.25" customHeight="1" x14ac:dyDescent="0.25">
      <c r="A21" s="106" t="s">
        <v>24</v>
      </c>
      <c r="B21" s="10">
        <v>2131</v>
      </c>
      <c r="C21" s="10">
        <v>3780</v>
      </c>
      <c r="D21" s="10">
        <v>878</v>
      </c>
      <c r="E21" s="10">
        <v>824</v>
      </c>
      <c r="F21" s="10">
        <v>1017</v>
      </c>
      <c r="G21" s="10">
        <v>1061</v>
      </c>
      <c r="H21" s="10">
        <v>757</v>
      </c>
      <c r="I21" s="246"/>
    </row>
    <row r="22" spans="1:9" s="3" customFormat="1" ht="29.25" customHeight="1" x14ac:dyDescent="0.25">
      <c r="A22" s="106" t="s">
        <v>23</v>
      </c>
      <c r="B22" s="10">
        <v>1908</v>
      </c>
      <c r="C22" s="10">
        <v>2416</v>
      </c>
      <c r="D22" s="10">
        <v>408</v>
      </c>
      <c r="E22" s="10">
        <v>721</v>
      </c>
      <c r="F22" s="10">
        <v>700</v>
      </c>
      <c r="G22" s="10">
        <v>587</v>
      </c>
      <c r="H22" s="10">
        <v>566</v>
      </c>
      <c r="I22" s="246"/>
    </row>
    <row r="23" spans="1:9" s="3" customFormat="1" ht="29.25" customHeight="1" x14ac:dyDescent="0.25">
      <c r="A23" s="114" t="s">
        <v>39</v>
      </c>
      <c r="B23" s="8">
        <v>37053</v>
      </c>
      <c r="C23" s="8">
        <v>66735</v>
      </c>
      <c r="D23" s="8">
        <v>13813</v>
      </c>
      <c r="E23" s="8">
        <v>21602</v>
      </c>
      <c r="F23" s="8">
        <v>15261</v>
      </c>
      <c r="G23" s="8">
        <v>16059</v>
      </c>
      <c r="H23" s="8">
        <v>15433</v>
      </c>
      <c r="I23" s="246"/>
    </row>
    <row r="24" spans="1:9" ht="29.25" customHeight="1" x14ac:dyDescent="0.25">
      <c r="A24" s="106" t="s">
        <v>38</v>
      </c>
      <c r="B24" s="10">
        <v>30323</v>
      </c>
      <c r="C24" s="10">
        <v>55631</v>
      </c>
      <c r="D24" s="10">
        <v>9981</v>
      </c>
      <c r="E24" s="10">
        <v>18955</v>
      </c>
      <c r="F24" s="10">
        <v>13263</v>
      </c>
      <c r="G24" s="10">
        <v>13432</v>
      </c>
      <c r="H24" s="10">
        <v>13637</v>
      </c>
      <c r="I24" s="246"/>
    </row>
    <row r="25" spans="1:9" ht="29.25" customHeight="1" x14ac:dyDescent="0.25">
      <c r="A25" s="106" t="s">
        <v>37</v>
      </c>
      <c r="B25" s="10">
        <v>2059</v>
      </c>
      <c r="C25" s="10">
        <v>3016</v>
      </c>
      <c r="D25" s="10">
        <v>931</v>
      </c>
      <c r="E25" s="10">
        <v>811</v>
      </c>
      <c r="F25" s="10">
        <v>606</v>
      </c>
      <c r="G25" s="10">
        <v>668</v>
      </c>
      <c r="H25" s="10">
        <v>647</v>
      </c>
      <c r="I25" s="246"/>
    </row>
    <row r="26" spans="1:9" ht="29.25" customHeight="1" x14ac:dyDescent="0.25">
      <c r="A26" s="115" t="s">
        <v>23</v>
      </c>
      <c r="B26" s="14">
        <v>4671</v>
      </c>
      <c r="C26" s="14">
        <v>8088</v>
      </c>
      <c r="D26" s="14">
        <v>2901</v>
      </c>
      <c r="E26" s="14">
        <v>1836</v>
      </c>
      <c r="F26" s="14">
        <v>1392</v>
      </c>
      <c r="G26" s="14">
        <v>1959</v>
      </c>
      <c r="H26" s="14">
        <v>1149</v>
      </c>
      <c r="I26" s="246"/>
    </row>
    <row r="27" spans="1:9" ht="18" customHeight="1" x14ac:dyDescent="0.25">
      <c r="A27" s="95" t="s">
        <v>388</v>
      </c>
      <c r="B27" s="16"/>
      <c r="C27" s="16"/>
      <c r="D27" s="16"/>
      <c r="E27" s="16"/>
      <c r="F27" s="16"/>
      <c r="G27" s="16"/>
      <c r="H27" s="16"/>
      <c r="I27" s="246"/>
    </row>
    <row r="28" spans="1:9" x14ac:dyDescent="0.25">
      <c r="F28" s="118"/>
    </row>
    <row r="29" spans="1:9" x14ac:dyDescent="0.25">
      <c r="B29" s="118"/>
      <c r="C29" s="118"/>
      <c r="D29" s="118"/>
      <c r="E29" s="118"/>
      <c r="F29" s="118"/>
      <c r="G29" s="118"/>
      <c r="H29" s="118"/>
    </row>
    <row r="30" spans="1:9" x14ac:dyDescent="0.25">
      <c r="B30" s="118"/>
      <c r="C30" s="118"/>
      <c r="D30" s="118"/>
      <c r="E30" s="118"/>
      <c r="F30" s="118"/>
      <c r="G30" s="118"/>
      <c r="H30" s="118"/>
    </row>
    <row r="31" spans="1:9" x14ac:dyDescent="0.25">
      <c r="B31" s="118"/>
      <c r="C31" s="118"/>
      <c r="D31" s="118"/>
      <c r="E31" s="118"/>
      <c r="F31" s="118"/>
      <c r="G31" s="118"/>
      <c r="H31" s="118"/>
    </row>
  </sheetData>
  <mergeCells count="7">
    <mergeCell ref="I1:I27"/>
    <mergeCell ref="A3:A4"/>
    <mergeCell ref="B3:B4"/>
    <mergeCell ref="D3:G3"/>
    <mergeCell ref="C3:C4"/>
    <mergeCell ref="A2:H2"/>
    <mergeCell ref="A1:H1"/>
  </mergeCells>
  <pageMargins left="0.23622047244094491" right="0.23622047244094491" top="0.78740157480314965" bottom="0.19685039370078741" header="0" footer="0"/>
  <pageSetup paperSize="9" scale="7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B5E03-B774-4112-8A90-C7603B78F5C7}">
  <sheetPr>
    <pageSetUpPr fitToPage="1"/>
  </sheetPr>
  <dimension ref="A1:I26"/>
  <sheetViews>
    <sheetView zoomScaleNormal="100" workbookViewId="0">
      <selection sqref="A1:H1"/>
    </sheetView>
  </sheetViews>
  <sheetFormatPr defaultRowHeight="15.75" x14ac:dyDescent="0.25"/>
  <cols>
    <col min="1" max="1" width="70.7109375" style="3" customWidth="1"/>
    <col min="2" max="8" width="18.7109375" style="3" customWidth="1"/>
    <col min="9" max="9" width="6.7109375" style="3" customWidth="1"/>
    <col min="10" max="16384" width="9.140625" style="3"/>
  </cols>
  <sheetData>
    <row r="1" spans="1:9" ht="18" customHeight="1" x14ac:dyDescent="0.25">
      <c r="A1" s="271" t="s">
        <v>389</v>
      </c>
      <c r="B1" s="271"/>
      <c r="C1" s="271"/>
      <c r="D1" s="271"/>
      <c r="E1" s="271"/>
      <c r="F1" s="271"/>
      <c r="G1" s="271"/>
      <c r="H1" s="271"/>
      <c r="I1" s="246">
        <v>24</v>
      </c>
    </row>
    <row r="2" spans="1:9" ht="18" customHeight="1" x14ac:dyDescent="0.25">
      <c r="A2" s="250" t="s">
        <v>22</v>
      </c>
      <c r="B2" s="250"/>
      <c r="C2" s="250"/>
      <c r="D2" s="250"/>
      <c r="E2" s="250"/>
      <c r="F2" s="250"/>
      <c r="G2" s="250"/>
      <c r="H2" s="250"/>
      <c r="I2" s="246"/>
    </row>
    <row r="3" spans="1:9" ht="36" customHeight="1" x14ac:dyDescent="0.25">
      <c r="A3" s="247" t="s">
        <v>36</v>
      </c>
      <c r="B3" s="247">
        <v>2021</v>
      </c>
      <c r="C3" s="247" t="s">
        <v>369</v>
      </c>
      <c r="D3" s="254" t="s">
        <v>369</v>
      </c>
      <c r="E3" s="255"/>
      <c r="F3" s="255"/>
      <c r="G3" s="256"/>
      <c r="H3" s="217" t="s">
        <v>378</v>
      </c>
      <c r="I3" s="246"/>
    </row>
    <row r="4" spans="1:9" ht="36" customHeight="1" x14ac:dyDescent="0.25">
      <c r="A4" s="248"/>
      <c r="B4" s="248"/>
      <c r="C4" s="248"/>
      <c r="D4" s="5" t="s">
        <v>360</v>
      </c>
      <c r="E4" s="5" t="s">
        <v>361</v>
      </c>
      <c r="F4" s="5" t="s">
        <v>362</v>
      </c>
      <c r="G4" s="5" t="s">
        <v>363</v>
      </c>
      <c r="H4" s="5" t="s">
        <v>360</v>
      </c>
      <c r="I4" s="246"/>
    </row>
    <row r="5" spans="1:9" s="33" customFormat="1" ht="30.75" customHeight="1" x14ac:dyDescent="0.25">
      <c r="A5" s="105" t="s">
        <v>60</v>
      </c>
      <c r="B5" s="8">
        <v>2331</v>
      </c>
      <c r="C5" s="8">
        <v>3526</v>
      </c>
      <c r="D5" s="8">
        <v>738</v>
      </c>
      <c r="E5" s="8">
        <v>752</v>
      </c>
      <c r="F5" s="8">
        <v>1338</v>
      </c>
      <c r="G5" s="8">
        <v>698</v>
      </c>
      <c r="H5" s="8">
        <v>384</v>
      </c>
      <c r="I5" s="246"/>
    </row>
    <row r="6" spans="1:9" ht="30.75" customHeight="1" x14ac:dyDescent="0.25">
      <c r="A6" s="106" t="s">
        <v>61</v>
      </c>
      <c r="B6" s="10">
        <v>2125</v>
      </c>
      <c r="C6" s="10">
        <v>3263</v>
      </c>
      <c r="D6" s="10">
        <v>680</v>
      </c>
      <c r="E6" s="10">
        <v>699</v>
      </c>
      <c r="F6" s="10">
        <v>1238</v>
      </c>
      <c r="G6" s="10">
        <v>646</v>
      </c>
      <c r="H6" s="10">
        <v>357</v>
      </c>
      <c r="I6" s="246"/>
    </row>
    <row r="7" spans="1:9" ht="30.75" customHeight="1" x14ac:dyDescent="0.25">
      <c r="A7" s="106" t="s">
        <v>23</v>
      </c>
      <c r="B7" s="10">
        <v>206</v>
      </c>
      <c r="C7" s="10">
        <v>263</v>
      </c>
      <c r="D7" s="10">
        <v>58</v>
      </c>
      <c r="E7" s="10">
        <v>53</v>
      </c>
      <c r="F7" s="10">
        <v>100</v>
      </c>
      <c r="G7" s="10">
        <v>52</v>
      </c>
      <c r="H7" s="10">
        <v>27</v>
      </c>
      <c r="I7" s="246"/>
    </row>
    <row r="8" spans="1:9" ht="30.75" customHeight="1" x14ac:dyDescent="0.25">
      <c r="A8" s="105" t="s">
        <v>59</v>
      </c>
      <c r="B8" s="8">
        <v>24746</v>
      </c>
      <c r="C8" s="8">
        <v>24838</v>
      </c>
      <c r="D8" s="8">
        <v>5281</v>
      </c>
      <c r="E8" s="8">
        <v>6144</v>
      </c>
      <c r="F8" s="8">
        <v>7044</v>
      </c>
      <c r="G8" s="8">
        <v>6369</v>
      </c>
      <c r="H8" s="8">
        <v>5472</v>
      </c>
      <c r="I8" s="246"/>
    </row>
    <row r="9" spans="1:9" s="33" customFormat="1" ht="30.75" customHeight="1" x14ac:dyDescent="0.25">
      <c r="A9" s="106" t="s">
        <v>62</v>
      </c>
      <c r="B9" s="10">
        <v>1561</v>
      </c>
      <c r="C9" s="10">
        <v>1691</v>
      </c>
      <c r="D9" s="10">
        <v>394</v>
      </c>
      <c r="E9" s="10">
        <v>419</v>
      </c>
      <c r="F9" s="10">
        <v>483</v>
      </c>
      <c r="G9" s="10">
        <v>395</v>
      </c>
      <c r="H9" s="10">
        <v>320</v>
      </c>
      <c r="I9" s="246"/>
    </row>
    <row r="10" spans="1:9" ht="30.75" customHeight="1" x14ac:dyDescent="0.25">
      <c r="A10" s="106" t="s">
        <v>63</v>
      </c>
      <c r="B10" s="10">
        <v>10159</v>
      </c>
      <c r="C10" s="10">
        <v>7668</v>
      </c>
      <c r="D10" s="10">
        <v>1765</v>
      </c>
      <c r="E10" s="10">
        <v>1851</v>
      </c>
      <c r="F10" s="10">
        <v>2006</v>
      </c>
      <c r="G10" s="10">
        <v>2046</v>
      </c>
      <c r="H10" s="10">
        <v>1862</v>
      </c>
      <c r="I10" s="246"/>
    </row>
    <row r="11" spans="1:9" ht="30.75" customHeight="1" x14ac:dyDescent="0.25">
      <c r="A11" s="106" t="s">
        <v>64</v>
      </c>
      <c r="B11" s="10">
        <v>950</v>
      </c>
      <c r="C11" s="10">
        <v>1000</v>
      </c>
      <c r="D11" s="10">
        <v>147</v>
      </c>
      <c r="E11" s="10">
        <v>226</v>
      </c>
      <c r="F11" s="10">
        <v>364</v>
      </c>
      <c r="G11" s="10">
        <v>263</v>
      </c>
      <c r="H11" s="10">
        <v>198</v>
      </c>
      <c r="I11" s="246"/>
    </row>
    <row r="12" spans="1:9" s="33" customFormat="1" ht="30.75" customHeight="1" x14ac:dyDescent="0.25">
      <c r="A12" s="106" t="s">
        <v>65</v>
      </c>
      <c r="B12" s="10">
        <v>2638</v>
      </c>
      <c r="C12" s="10">
        <v>3202</v>
      </c>
      <c r="D12" s="10">
        <v>649</v>
      </c>
      <c r="E12" s="10">
        <v>846</v>
      </c>
      <c r="F12" s="10">
        <v>1059</v>
      </c>
      <c r="G12" s="10">
        <v>648</v>
      </c>
      <c r="H12" s="10">
        <v>608</v>
      </c>
      <c r="I12" s="246"/>
    </row>
    <row r="13" spans="1:9" ht="30.75" customHeight="1" x14ac:dyDescent="0.25">
      <c r="A13" s="106" t="s">
        <v>66</v>
      </c>
      <c r="B13" s="10">
        <v>1656</v>
      </c>
      <c r="C13" s="10">
        <v>1997</v>
      </c>
      <c r="D13" s="10">
        <v>398</v>
      </c>
      <c r="E13" s="10">
        <v>531</v>
      </c>
      <c r="F13" s="10">
        <v>594</v>
      </c>
      <c r="G13" s="10">
        <v>474</v>
      </c>
      <c r="H13" s="10">
        <v>422</v>
      </c>
      <c r="I13" s="246"/>
    </row>
    <row r="14" spans="1:9" ht="30.75" customHeight="1" x14ac:dyDescent="0.25">
      <c r="A14" s="106" t="s">
        <v>23</v>
      </c>
      <c r="B14" s="10">
        <v>7782</v>
      </c>
      <c r="C14" s="10">
        <v>9280</v>
      </c>
      <c r="D14" s="10">
        <v>1928</v>
      </c>
      <c r="E14" s="10">
        <v>2271</v>
      </c>
      <c r="F14" s="10">
        <v>2538</v>
      </c>
      <c r="G14" s="10">
        <v>2543</v>
      </c>
      <c r="H14" s="10">
        <v>2062</v>
      </c>
      <c r="I14" s="246"/>
    </row>
    <row r="15" spans="1:9" ht="30.75" customHeight="1" x14ac:dyDescent="0.25">
      <c r="A15" s="114" t="s">
        <v>67</v>
      </c>
      <c r="B15" s="8">
        <v>37699</v>
      </c>
      <c r="C15" s="8">
        <v>46451</v>
      </c>
      <c r="D15" s="8">
        <v>9938</v>
      </c>
      <c r="E15" s="8">
        <v>11617</v>
      </c>
      <c r="F15" s="8">
        <v>13606</v>
      </c>
      <c r="G15" s="8">
        <v>11290</v>
      </c>
      <c r="H15" s="8">
        <v>8931</v>
      </c>
      <c r="I15" s="246"/>
    </row>
    <row r="16" spans="1:9" ht="30.75" customHeight="1" x14ac:dyDescent="0.25">
      <c r="A16" s="106" t="s">
        <v>68</v>
      </c>
      <c r="B16" s="10">
        <v>2863</v>
      </c>
      <c r="C16" s="10">
        <v>4025</v>
      </c>
      <c r="D16" s="10">
        <v>807</v>
      </c>
      <c r="E16" s="10">
        <v>978</v>
      </c>
      <c r="F16" s="10">
        <v>1067</v>
      </c>
      <c r="G16" s="10">
        <v>1173</v>
      </c>
      <c r="H16" s="10">
        <v>865</v>
      </c>
      <c r="I16" s="246"/>
    </row>
    <row r="17" spans="1:9" ht="30.75" customHeight="1" x14ac:dyDescent="0.25">
      <c r="A17" s="106" t="s">
        <v>69</v>
      </c>
      <c r="B17" s="10">
        <v>3603</v>
      </c>
      <c r="C17" s="10">
        <v>3998</v>
      </c>
      <c r="D17" s="10">
        <v>639</v>
      </c>
      <c r="E17" s="10">
        <v>1413</v>
      </c>
      <c r="F17" s="10">
        <v>981</v>
      </c>
      <c r="G17" s="10">
        <v>965</v>
      </c>
      <c r="H17" s="10">
        <v>671</v>
      </c>
      <c r="I17" s="246"/>
    </row>
    <row r="18" spans="1:9" ht="30.75" customHeight="1" x14ac:dyDescent="0.25">
      <c r="A18" s="106" t="s">
        <v>70</v>
      </c>
      <c r="B18" s="10">
        <v>1274</v>
      </c>
      <c r="C18" s="10">
        <v>1898</v>
      </c>
      <c r="D18" s="10">
        <v>362</v>
      </c>
      <c r="E18" s="10">
        <v>564</v>
      </c>
      <c r="F18" s="10">
        <v>544</v>
      </c>
      <c r="G18" s="10">
        <v>428</v>
      </c>
      <c r="H18" s="10">
        <v>372</v>
      </c>
      <c r="I18" s="246"/>
    </row>
    <row r="19" spans="1:9" ht="30.75" customHeight="1" x14ac:dyDescent="0.25">
      <c r="A19" s="106" t="s">
        <v>71</v>
      </c>
      <c r="B19" s="10">
        <v>3585</v>
      </c>
      <c r="C19" s="10">
        <v>4165</v>
      </c>
      <c r="D19" s="10">
        <v>867</v>
      </c>
      <c r="E19" s="10">
        <v>1021</v>
      </c>
      <c r="F19" s="10">
        <v>1213</v>
      </c>
      <c r="G19" s="10">
        <v>1064</v>
      </c>
      <c r="H19" s="10">
        <v>781</v>
      </c>
      <c r="I19" s="246"/>
    </row>
    <row r="20" spans="1:9" ht="30.75" customHeight="1" x14ac:dyDescent="0.25">
      <c r="A20" s="106" t="s">
        <v>72</v>
      </c>
      <c r="B20" s="10">
        <v>1986</v>
      </c>
      <c r="C20" s="10">
        <v>2645</v>
      </c>
      <c r="D20" s="10">
        <v>519</v>
      </c>
      <c r="E20" s="10">
        <v>834</v>
      </c>
      <c r="F20" s="10">
        <v>662</v>
      </c>
      <c r="G20" s="10">
        <v>630</v>
      </c>
      <c r="H20" s="10">
        <v>519</v>
      </c>
      <c r="I20" s="246"/>
    </row>
    <row r="21" spans="1:9" ht="30.75" customHeight="1" x14ac:dyDescent="0.25">
      <c r="A21" s="106" t="s">
        <v>73</v>
      </c>
      <c r="B21" s="10">
        <v>3505</v>
      </c>
      <c r="C21" s="10">
        <v>5084</v>
      </c>
      <c r="D21" s="10">
        <v>1163</v>
      </c>
      <c r="E21" s="10">
        <v>1335</v>
      </c>
      <c r="F21" s="10">
        <v>1363</v>
      </c>
      <c r="G21" s="10">
        <v>1223</v>
      </c>
      <c r="H21" s="10">
        <v>972</v>
      </c>
      <c r="I21" s="246"/>
    </row>
    <row r="22" spans="1:9" ht="30.75" customHeight="1" x14ac:dyDescent="0.25">
      <c r="A22" s="106" t="s">
        <v>74</v>
      </c>
      <c r="B22" s="10">
        <v>6260</v>
      </c>
      <c r="C22" s="10">
        <v>6851</v>
      </c>
      <c r="D22" s="10">
        <v>1796</v>
      </c>
      <c r="E22" s="10">
        <v>1389</v>
      </c>
      <c r="F22" s="10">
        <v>2408</v>
      </c>
      <c r="G22" s="10">
        <v>1258</v>
      </c>
      <c r="H22" s="10">
        <v>1278</v>
      </c>
      <c r="I22" s="246"/>
    </row>
    <row r="23" spans="1:9" ht="30.75" customHeight="1" x14ac:dyDescent="0.25">
      <c r="A23" s="106" t="s">
        <v>75</v>
      </c>
      <c r="B23" s="10">
        <v>5741</v>
      </c>
      <c r="C23" s="10">
        <v>7165</v>
      </c>
      <c r="D23" s="10">
        <v>1531</v>
      </c>
      <c r="E23" s="10">
        <v>1566</v>
      </c>
      <c r="F23" s="10">
        <v>2163</v>
      </c>
      <c r="G23" s="10">
        <v>1905</v>
      </c>
      <c r="H23" s="10">
        <v>1362</v>
      </c>
      <c r="I23" s="246"/>
    </row>
    <row r="24" spans="1:9" ht="30.75" customHeight="1" x14ac:dyDescent="0.25">
      <c r="A24" s="115" t="s">
        <v>23</v>
      </c>
      <c r="B24" s="14">
        <v>8882</v>
      </c>
      <c r="C24" s="14">
        <v>10620</v>
      </c>
      <c r="D24" s="14">
        <v>2254</v>
      </c>
      <c r="E24" s="14">
        <v>2517</v>
      </c>
      <c r="F24" s="14">
        <v>3205</v>
      </c>
      <c r="G24" s="14">
        <v>2644</v>
      </c>
      <c r="H24" s="14">
        <v>2111</v>
      </c>
      <c r="I24" s="246"/>
    </row>
    <row r="25" spans="1:9" s="112" customFormat="1" ht="18" customHeight="1" x14ac:dyDescent="0.25">
      <c r="A25" s="95" t="s">
        <v>388</v>
      </c>
      <c r="B25" s="16"/>
      <c r="C25" s="16"/>
      <c r="D25" s="16"/>
      <c r="E25" s="16"/>
      <c r="F25" s="16"/>
      <c r="G25" s="16"/>
      <c r="H25" s="16"/>
      <c r="I25" s="246"/>
    </row>
    <row r="26" spans="1:9" x14ac:dyDescent="0.25">
      <c r="E26" s="68"/>
      <c r="F26" s="68"/>
    </row>
  </sheetData>
  <mergeCells count="7">
    <mergeCell ref="I1:I25"/>
    <mergeCell ref="D3:G3"/>
    <mergeCell ref="B3:B4"/>
    <mergeCell ref="A3:A4"/>
    <mergeCell ref="C3:C4"/>
    <mergeCell ref="A2:H2"/>
    <mergeCell ref="A1:H1"/>
  </mergeCells>
  <printOptions horizontalCentered="1"/>
  <pageMargins left="0.23622047244094491" right="0.23622047244094491" top="0.19685039370078741" bottom="0.78740157480314965" header="0" footer="0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6241-CBBD-46FB-8F63-EA2DE0349C5B}">
  <sheetPr>
    <pageSetUpPr fitToPage="1"/>
  </sheetPr>
  <dimension ref="A1:I27"/>
  <sheetViews>
    <sheetView zoomScaleNormal="100" workbookViewId="0">
      <selection sqref="A1:H1"/>
    </sheetView>
  </sheetViews>
  <sheetFormatPr defaultRowHeight="15.75" x14ac:dyDescent="0.25"/>
  <cols>
    <col min="1" max="1" width="70.7109375" style="3" customWidth="1"/>
    <col min="2" max="8" width="18.7109375" style="3" customWidth="1"/>
    <col min="9" max="9" width="6.7109375" style="53" customWidth="1"/>
    <col min="10" max="16384" width="9.140625" style="3"/>
  </cols>
  <sheetData>
    <row r="1" spans="1:9" ht="18" customHeight="1" x14ac:dyDescent="0.25">
      <c r="A1" s="261" t="s">
        <v>389</v>
      </c>
      <c r="B1" s="261"/>
      <c r="C1" s="261"/>
      <c r="D1" s="261"/>
      <c r="E1" s="261"/>
      <c r="F1" s="261"/>
      <c r="G1" s="261"/>
      <c r="H1" s="261"/>
      <c r="I1" s="246">
        <v>25</v>
      </c>
    </row>
    <row r="2" spans="1:9" ht="18" customHeight="1" x14ac:dyDescent="0.25">
      <c r="A2" s="258" t="s">
        <v>22</v>
      </c>
      <c r="B2" s="258"/>
      <c r="C2" s="258"/>
      <c r="D2" s="258"/>
      <c r="E2" s="258"/>
      <c r="F2" s="258"/>
      <c r="G2" s="258"/>
      <c r="H2" s="258"/>
      <c r="I2" s="246"/>
    </row>
    <row r="3" spans="1:9" ht="35.25" customHeight="1" x14ac:dyDescent="0.25">
      <c r="A3" s="247" t="s">
        <v>58</v>
      </c>
      <c r="B3" s="247">
        <v>2021</v>
      </c>
      <c r="C3" s="247" t="s">
        <v>369</v>
      </c>
      <c r="D3" s="254" t="s">
        <v>369</v>
      </c>
      <c r="E3" s="255"/>
      <c r="F3" s="255"/>
      <c r="G3" s="256"/>
      <c r="H3" s="217" t="s">
        <v>378</v>
      </c>
      <c r="I3" s="246"/>
    </row>
    <row r="4" spans="1:9" ht="35.25" customHeight="1" x14ac:dyDescent="0.25">
      <c r="A4" s="248"/>
      <c r="B4" s="248"/>
      <c r="C4" s="248"/>
      <c r="D4" s="5" t="s">
        <v>360</v>
      </c>
      <c r="E4" s="5" t="s">
        <v>361</v>
      </c>
      <c r="F4" s="5" t="s">
        <v>362</v>
      </c>
      <c r="G4" s="5" t="s">
        <v>363</v>
      </c>
      <c r="H4" s="5" t="s">
        <v>360</v>
      </c>
      <c r="I4" s="246"/>
    </row>
    <row r="5" spans="1:9" ht="29.25" customHeight="1" x14ac:dyDescent="0.25">
      <c r="A5" s="105" t="s">
        <v>57</v>
      </c>
      <c r="B5" s="8">
        <v>42094</v>
      </c>
      <c r="C5" s="8">
        <v>56547</v>
      </c>
      <c r="D5" s="8">
        <v>12600</v>
      </c>
      <c r="E5" s="8">
        <v>13048</v>
      </c>
      <c r="F5" s="8">
        <v>14524</v>
      </c>
      <c r="G5" s="8">
        <v>16375</v>
      </c>
      <c r="H5" s="8">
        <v>14326</v>
      </c>
      <c r="I5" s="246"/>
    </row>
    <row r="6" spans="1:9" ht="29.25" customHeight="1" x14ac:dyDescent="0.25">
      <c r="A6" s="106" t="s">
        <v>56</v>
      </c>
      <c r="B6" s="10">
        <v>1134</v>
      </c>
      <c r="C6" s="10">
        <v>1785</v>
      </c>
      <c r="D6" s="10">
        <v>344</v>
      </c>
      <c r="E6" s="10">
        <v>330</v>
      </c>
      <c r="F6" s="10">
        <v>427</v>
      </c>
      <c r="G6" s="10">
        <v>684</v>
      </c>
      <c r="H6" s="10">
        <v>454</v>
      </c>
      <c r="I6" s="246"/>
    </row>
    <row r="7" spans="1:9" ht="29.25" customHeight="1" x14ac:dyDescent="0.25">
      <c r="A7" s="106" t="s">
        <v>55</v>
      </c>
      <c r="B7" s="10">
        <v>2683</v>
      </c>
      <c r="C7" s="10">
        <v>3965</v>
      </c>
      <c r="D7" s="10">
        <v>916</v>
      </c>
      <c r="E7" s="10">
        <v>962</v>
      </c>
      <c r="F7" s="10">
        <v>1169</v>
      </c>
      <c r="G7" s="10">
        <v>918</v>
      </c>
      <c r="H7" s="10">
        <v>959</v>
      </c>
      <c r="I7" s="246"/>
    </row>
    <row r="8" spans="1:9" ht="29.25" customHeight="1" x14ac:dyDescent="0.25">
      <c r="A8" s="107" t="s">
        <v>54</v>
      </c>
      <c r="B8" s="10">
        <v>6387</v>
      </c>
      <c r="C8" s="10">
        <v>7711</v>
      </c>
      <c r="D8" s="10">
        <v>1682</v>
      </c>
      <c r="E8" s="10">
        <v>1607</v>
      </c>
      <c r="F8" s="10">
        <v>2084</v>
      </c>
      <c r="G8" s="10">
        <v>2338</v>
      </c>
      <c r="H8" s="10">
        <v>1795</v>
      </c>
      <c r="I8" s="246"/>
    </row>
    <row r="9" spans="1:9" ht="29.25" customHeight="1" x14ac:dyDescent="0.25">
      <c r="A9" s="108" t="s">
        <v>53</v>
      </c>
      <c r="B9" s="10">
        <v>4039</v>
      </c>
      <c r="C9" s="10">
        <v>4108</v>
      </c>
      <c r="D9" s="10">
        <v>1176</v>
      </c>
      <c r="E9" s="10">
        <v>987</v>
      </c>
      <c r="F9" s="10">
        <v>960</v>
      </c>
      <c r="G9" s="10">
        <v>985</v>
      </c>
      <c r="H9" s="10">
        <v>981</v>
      </c>
      <c r="I9" s="246"/>
    </row>
    <row r="10" spans="1:9" ht="29.25" customHeight="1" x14ac:dyDescent="0.25">
      <c r="A10" s="107" t="s">
        <v>52</v>
      </c>
      <c r="B10" s="10">
        <v>7003</v>
      </c>
      <c r="C10" s="10">
        <v>10388</v>
      </c>
      <c r="D10" s="10">
        <v>2611</v>
      </c>
      <c r="E10" s="10">
        <v>2423</v>
      </c>
      <c r="F10" s="10">
        <v>2219</v>
      </c>
      <c r="G10" s="10">
        <v>3135</v>
      </c>
      <c r="H10" s="10">
        <v>2775</v>
      </c>
      <c r="I10" s="246"/>
    </row>
    <row r="11" spans="1:9" ht="29.25" customHeight="1" x14ac:dyDescent="0.25">
      <c r="A11" s="107" t="s">
        <v>51</v>
      </c>
      <c r="B11" s="10">
        <v>6633</v>
      </c>
      <c r="C11" s="10">
        <v>8723</v>
      </c>
      <c r="D11" s="10">
        <v>1716</v>
      </c>
      <c r="E11" s="10">
        <v>2108</v>
      </c>
      <c r="F11" s="10">
        <v>2317</v>
      </c>
      <c r="G11" s="10">
        <v>2582</v>
      </c>
      <c r="H11" s="10">
        <v>1813</v>
      </c>
      <c r="I11" s="246"/>
    </row>
    <row r="12" spans="1:9" ht="29.25" customHeight="1" x14ac:dyDescent="0.25">
      <c r="A12" s="106" t="s">
        <v>50</v>
      </c>
      <c r="B12" s="10">
        <v>13141</v>
      </c>
      <c r="C12" s="10">
        <v>18338</v>
      </c>
      <c r="D12" s="10">
        <v>3645</v>
      </c>
      <c r="E12" s="10">
        <v>4318</v>
      </c>
      <c r="F12" s="10">
        <v>4995</v>
      </c>
      <c r="G12" s="10">
        <v>5380</v>
      </c>
      <c r="H12" s="10">
        <v>4452</v>
      </c>
      <c r="I12" s="246"/>
    </row>
    <row r="13" spans="1:9" ht="29.25" customHeight="1" x14ac:dyDescent="0.25">
      <c r="A13" s="109" t="s">
        <v>49</v>
      </c>
      <c r="B13" s="10">
        <v>268</v>
      </c>
      <c r="C13" s="10">
        <v>875</v>
      </c>
      <c r="D13" s="10">
        <v>412</v>
      </c>
      <c r="E13" s="10">
        <v>199</v>
      </c>
      <c r="F13" s="10">
        <v>114</v>
      </c>
      <c r="G13" s="10">
        <v>150</v>
      </c>
      <c r="H13" s="10">
        <v>1033</v>
      </c>
      <c r="I13" s="246"/>
    </row>
    <row r="14" spans="1:9" ht="29.25" customHeight="1" x14ac:dyDescent="0.25">
      <c r="A14" s="106" t="s">
        <v>23</v>
      </c>
      <c r="B14" s="10">
        <v>806</v>
      </c>
      <c r="C14" s="10">
        <v>654</v>
      </c>
      <c r="D14" s="10">
        <v>98</v>
      </c>
      <c r="E14" s="10">
        <v>114</v>
      </c>
      <c r="F14" s="10">
        <v>239</v>
      </c>
      <c r="G14" s="10">
        <v>203</v>
      </c>
      <c r="H14" s="10">
        <v>64</v>
      </c>
      <c r="I14" s="246"/>
    </row>
    <row r="15" spans="1:9" ht="29.25" customHeight="1" x14ac:dyDescent="0.25">
      <c r="A15" s="105" t="s">
        <v>5</v>
      </c>
      <c r="B15" s="8">
        <v>21192</v>
      </c>
      <c r="C15" s="8">
        <v>26554</v>
      </c>
      <c r="D15" s="8">
        <v>5339</v>
      </c>
      <c r="E15" s="8">
        <v>6394</v>
      </c>
      <c r="F15" s="8">
        <v>7094</v>
      </c>
      <c r="G15" s="8">
        <v>7727</v>
      </c>
      <c r="H15" s="8">
        <v>5446</v>
      </c>
      <c r="I15" s="246"/>
    </row>
    <row r="16" spans="1:9" ht="29.25" customHeight="1" x14ac:dyDescent="0.25">
      <c r="A16" s="107" t="s">
        <v>48</v>
      </c>
      <c r="B16" s="10">
        <v>1241</v>
      </c>
      <c r="C16" s="10">
        <v>1343</v>
      </c>
      <c r="D16" s="10">
        <v>266</v>
      </c>
      <c r="E16" s="10">
        <v>273</v>
      </c>
      <c r="F16" s="10">
        <v>337</v>
      </c>
      <c r="G16" s="10">
        <v>467</v>
      </c>
      <c r="H16" s="10">
        <v>282</v>
      </c>
      <c r="I16" s="246"/>
    </row>
    <row r="17" spans="1:9" ht="29.25" customHeight="1" x14ac:dyDescent="0.25">
      <c r="A17" s="106" t="s">
        <v>47</v>
      </c>
      <c r="B17" s="10">
        <v>4680</v>
      </c>
      <c r="C17" s="10">
        <v>5786</v>
      </c>
      <c r="D17" s="10">
        <v>1113</v>
      </c>
      <c r="E17" s="10">
        <v>1529</v>
      </c>
      <c r="F17" s="10">
        <v>1485</v>
      </c>
      <c r="G17" s="10">
        <v>1659</v>
      </c>
      <c r="H17" s="10">
        <v>1090</v>
      </c>
      <c r="I17" s="246"/>
    </row>
    <row r="18" spans="1:9" ht="29.25" customHeight="1" x14ac:dyDescent="0.25">
      <c r="A18" s="106" t="s">
        <v>46</v>
      </c>
      <c r="B18" s="10">
        <v>1602</v>
      </c>
      <c r="C18" s="10">
        <v>2397</v>
      </c>
      <c r="D18" s="10">
        <v>425</v>
      </c>
      <c r="E18" s="10">
        <v>534</v>
      </c>
      <c r="F18" s="10">
        <v>700</v>
      </c>
      <c r="G18" s="10">
        <v>738</v>
      </c>
      <c r="H18" s="10">
        <v>462</v>
      </c>
      <c r="I18" s="246"/>
    </row>
    <row r="19" spans="1:9" ht="29.25" customHeight="1" x14ac:dyDescent="0.25">
      <c r="A19" s="107" t="s">
        <v>45</v>
      </c>
      <c r="B19" s="10">
        <v>2496</v>
      </c>
      <c r="C19" s="10">
        <v>2805</v>
      </c>
      <c r="D19" s="10">
        <v>563</v>
      </c>
      <c r="E19" s="10">
        <v>772</v>
      </c>
      <c r="F19" s="10">
        <v>746</v>
      </c>
      <c r="G19" s="10">
        <v>724</v>
      </c>
      <c r="H19" s="10">
        <v>701</v>
      </c>
      <c r="I19" s="246"/>
    </row>
    <row r="20" spans="1:9" ht="29.25" customHeight="1" x14ac:dyDescent="0.25">
      <c r="A20" s="106" t="s">
        <v>44</v>
      </c>
      <c r="B20" s="10">
        <v>1406</v>
      </c>
      <c r="C20" s="10">
        <v>1672</v>
      </c>
      <c r="D20" s="10">
        <v>417</v>
      </c>
      <c r="E20" s="10">
        <v>379</v>
      </c>
      <c r="F20" s="10">
        <v>404</v>
      </c>
      <c r="G20" s="10">
        <v>472</v>
      </c>
      <c r="H20" s="10">
        <v>390</v>
      </c>
      <c r="I20" s="246"/>
    </row>
    <row r="21" spans="1:9" ht="29.25" customHeight="1" x14ac:dyDescent="0.25">
      <c r="A21" s="106" t="s">
        <v>43</v>
      </c>
      <c r="B21" s="10">
        <v>604</v>
      </c>
      <c r="C21" s="10">
        <v>676</v>
      </c>
      <c r="D21" s="10">
        <v>112</v>
      </c>
      <c r="E21" s="10">
        <v>149</v>
      </c>
      <c r="F21" s="10">
        <v>232</v>
      </c>
      <c r="G21" s="10">
        <v>183</v>
      </c>
      <c r="H21" s="10">
        <v>146</v>
      </c>
      <c r="I21" s="246"/>
    </row>
    <row r="22" spans="1:9" ht="29.25" customHeight="1" x14ac:dyDescent="0.25">
      <c r="A22" s="106" t="s">
        <v>42</v>
      </c>
      <c r="B22" s="10">
        <v>2114</v>
      </c>
      <c r="C22" s="10">
        <v>2667</v>
      </c>
      <c r="D22" s="10">
        <v>536</v>
      </c>
      <c r="E22" s="10">
        <v>668</v>
      </c>
      <c r="F22" s="10">
        <v>757</v>
      </c>
      <c r="G22" s="10">
        <v>706</v>
      </c>
      <c r="H22" s="10">
        <v>588</v>
      </c>
      <c r="I22" s="246"/>
    </row>
    <row r="23" spans="1:9" ht="29.25" customHeight="1" x14ac:dyDescent="0.25">
      <c r="A23" s="106" t="s">
        <v>41</v>
      </c>
      <c r="B23" s="10">
        <v>837</v>
      </c>
      <c r="C23" s="10">
        <v>1148</v>
      </c>
      <c r="D23" s="10">
        <v>316</v>
      </c>
      <c r="E23" s="10">
        <v>282</v>
      </c>
      <c r="F23" s="10">
        <v>198</v>
      </c>
      <c r="G23" s="10">
        <v>352</v>
      </c>
      <c r="H23" s="10">
        <v>210</v>
      </c>
      <c r="I23" s="246"/>
    </row>
    <row r="24" spans="1:9" ht="29.25" customHeight="1" x14ac:dyDescent="0.25">
      <c r="A24" s="106" t="s">
        <v>23</v>
      </c>
      <c r="B24" s="10">
        <v>6212</v>
      </c>
      <c r="C24" s="10">
        <v>8060</v>
      </c>
      <c r="D24" s="10">
        <v>1591</v>
      </c>
      <c r="E24" s="10">
        <v>1808</v>
      </c>
      <c r="F24" s="10">
        <v>2235</v>
      </c>
      <c r="G24" s="10">
        <v>2426</v>
      </c>
      <c r="H24" s="10">
        <v>1577</v>
      </c>
      <c r="I24" s="246"/>
    </row>
    <row r="25" spans="1:9" ht="29.25" customHeight="1" x14ac:dyDescent="0.25">
      <c r="A25" s="110" t="s">
        <v>40</v>
      </c>
      <c r="B25" s="111">
        <v>983</v>
      </c>
      <c r="C25" s="111">
        <v>1436</v>
      </c>
      <c r="D25" s="111">
        <v>174</v>
      </c>
      <c r="E25" s="111">
        <v>448</v>
      </c>
      <c r="F25" s="111">
        <v>310</v>
      </c>
      <c r="G25" s="111">
        <v>504</v>
      </c>
      <c r="H25" s="111">
        <v>389</v>
      </c>
      <c r="I25" s="246"/>
    </row>
    <row r="26" spans="1:9" s="112" customFormat="1" ht="18" customHeight="1" x14ac:dyDescent="0.25">
      <c r="A26" s="95" t="s">
        <v>388</v>
      </c>
      <c r="B26" s="16"/>
      <c r="C26" s="16"/>
      <c r="D26" s="16"/>
      <c r="E26" s="16"/>
      <c r="F26" s="16"/>
      <c r="G26" s="16"/>
      <c r="H26" s="16"/>
      <c r="I26" s="246"/>
    </row>
    <row r="27" spans="1:9" s="112" customFormat="1" ht="18" customHeight="1" x14ac:dyDescent="0.25">
      <c r="A27" s="113"/>
      <c r="B27" s="16"/>
      <c r="C27" s="16"/>
      <c r="D27" s="16"/>
      <c r="E27" s="16"/>
      <c r="F27" s="16"/>
      <c r="G27" s="16"/>
      <c r="H27" s="16"/>
      <c r="I27" s="215"/>
    </row>
  </sheetData>
  <mergeCells count="7">
    <mergeCell ref="I1:I26"/>
    <mergeCell ref="A3:A4"/>
    <mergeCell ref="D3:G3"/>
    <mergeCell ref="B3:B4"/>
    <mergeCell ref="C3:C4"/>
    <mergeCell ref="A1:H1"/>
    <mergeCell ref="A2:H2"/>
  </mergeCells>
  <printOptions horizontalCentered="1"/>
  <pageMargins left="0.23622047244094491" right="0.23622047244094491" top="0.78740157480314965" bottom="0.19685039370078741" header="0" footer="0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762F9-C8B9-42AB-AAAC-11438DAE73FB}">
  <sheetPr>
    <pageSetUpPr fitToPage="1"/>
  </sheetPr>
  <dimension ref="A1:I44"/>
  <sheetViews>
    <sheetView zoomScaleNormal="100" workbookViewId="0">
      <selection sqref="A1:H1"/>
    </sheetView>
  </sheetViews>
  <sheetFormatPr defaultColWidth="9.140625" defaultRowHeight="15.75" x14ac:dyDescent="0.25"/>
  <cols>
    <col min="1" max="1" width="64.140625" style="3" customWidth="1"/>
    <col min="2" max="8" width="21.140625" style="3" customWidth="1"/>
    <col min="9" max="9" width="6.7109375" style="53" customWidth="1"/>
    <col min="10" max="16384" width="9.140625" style="3"/>
  </cols>
  <sheetData>
    <row r="1" spans="1:9" ht="16.5" customHeight="1" x14ac:dyDescent="0.25">
      <c r="A1" s="261" t="s">
        <v>390</v>
      </c>
      <c r="B1" s="261"/>
      <c r="C1" s="261"/>
      <c r="D1" s="261"/>
      <c r="E1" s="261"/>
      <c r="F1" s="261"/>
      <c r="G1" s="261"/>
      <c r="H1" s="261"/>
      <c r="I1" s="246">
        <v>26</v>
      </c>
    </row>
    <row r="2" spans="1:9" ht="16.5" customHeight="1" x14ac:dyDescent="0.25">
      <c r="A2" s="250" t="s">
        <v>22</v>
      </c>
      <c r="B2" s="250"/>
      <c r="C2" s="250"/>
      <c r="D2" s="250"/>
      <c r="E2" s="250"/>
      <c r="F2" s="250"/>
      <c r="G2" s="250"/>
      <c r="H2" s="250"/>
      <c r="I2" s="246"/>
    </row>
    <row r="3" spans="1:9" ht="19.5" customHeight="1" x14ac:dyDescent="0.25">
      <c r="A3" s="272" t="s">
        <v>205</v>
      </c>
      <c r="B3" s="247">
        <v>2021</v>
      </c>
      <c r="C3" s="247" t="s">
        <v>369</v>
      </c>
      <c r="D3" s="254" t="s">
        <v>369</v>
      </c>
      <c r="E3" s="255"/>
      <c r="F3" s="255"/>
      <c r="G3" s="256"/>
      <c r="H3" s="217" t="s">
        <v>378</v>
      </c>
      <c r="I3" s="246"/>
    </row>
    <row r="4" spans="1:9" ht="19.5" customHeight="1" x14ac:dyDescent="0.25">
      <c r="A4" s="273"/>
      <c r="B4" s="248"/>
      <c r="C4" s="248"/>
      <c r="D4" s="5" t="s">
        <v>360</v>
      </c>
      <c r="E4" s="5" t="s">
        <v>361</v>
      </c>
      <c r="F4" s="5" t="s">
        <v>362</v>
      </c>
      <c r="G4" s="5" t="s">
        <v>363</v>
      </c>
      <c r="H4" s="5" t="s">
        <v>360</v>
      </c>
      <c r="I4" s="246"/>
    </row>
    <row r="5" spans="1:9" ht="19.5" customHeight="1" x14ac:dyDescent="0.25">
      <c r="A5" s="97" t="s">
        <v>204</v>
      </c>
      <c r="B5" s="98"/>
      <c r="C5" s="98"/>
      <c r="D5" s="98"/>
      <c r="E5" s="98"/>
      <c r="F5" s="98"/>
      <c r="G5" s="98"/>
      <c r="H5" s="98"/>
      <c r="I5" s="246"/>
    </row>
    <row r="6" spans="1:9" ht="19.5" customHeight="1" x14ac:dyDescent="0.25">
      <c r="A6" s="99" t="s">
        <v>203</v>
      </c>
      <c r="B6" s="98">
        <v>55</v>
      </c>
      <c r="C6" s="10">
        <v>63</v>
      </c>
      <c r="D6" s="10">
        <v>12</v>
      </c>
      <c r="E6" s="10">
        <v>16</v>
      </c>
      <c r="F6" s="10">
        <v>17</v>
      </c>
      <c r="G6" s="10">
        <f>C6-SUM(D6:F6)</f>
        <v>18</v>
      </c>
      <c r="H6" s="10">
        <v>13</v>
      </c>
      <c r="I6" s="246"/>
    </row>
    <row r="7" spans="1:9" ht="19.5" customHeight="1" x14ac:dyDescent="0.25">
      <c r="A7" s="99" t="s">
        <v>182</v>
      </c>
      <c r="B7" s="10">
        <v>1949</v>
      </c>
      <c r="C7" s="10">
        <v>2750</v>
      </c>
      <c r="D7" s="10">
        <v>494</v>
      </c>
      <c r="E7" s="10">
        <v>737</v>
      </c>
      <c r="F7" s="10">
        <v>813</v>
      </c>
      <c r="G7" s="10">
        <f>C7-SUM(D7:F7)</f>
        <v>706</v>
      </c>
      <c r="H7" s="10">
        <v>526</v>
      </c>
      <c r="I7" s="246"/>
    </row>
    <row r="8" spans="1:9" ht="19.5" customHeight="1" x14ac:dyDescent="0.25">
      <c r="A8" s="6" t="s">
        <v>202</v>
      </c>
      <c r="B8" s="10"/>
      <c r="C8" s="10"/>
      <c r="D8" s="10"/>
      <c r="E8" s="10"/>
      <c r="F8" s="10"/>
      <c r="G8" s="10"/>
      <c r="H8" s="10"/>
      <c r="I8" s="246"/>
    </row>
    <row r="9" spans="1:9" ht="19.5" customHeight="1" x14ac:dyDescent="0.25">
      <c r="A9" s="99" t="s">
        <v>190</v>
      </c>
      <c r="B9" s="10">
        <v>163</v>
      </c>
      <c r="C9" s="10">
        <v>147</v>
      </c>
      <c r="D9" s="10">
        <v>26</v>
      </c>
      <c r="E9" s="10">
        <v>26</v>
      </c>
      <c r="F9" s="10">
        <v>63</v>
      </c>
      <c r="G9" s="10">
        <f>C9-SUM(D9:F9)</f>
        <v>32</v>
      </c>
      <c r="H9" s="10">
        <v>27</v>
      </c>
      <c r="I9" s="246"/>
    </row>
    <row r="10" spans="1:9" ht="19.5" customHeight="1" x14ac:dyDescent="0.25">
      <c r="A10" s="99" t="s">
        <v>182</v>
      </c>
      <c r="B10" s="10">
        <v>2251</v>
      </c>
      <c r="C10" s="10">
        <v>2653</v>
      </c>
      <c r="D10" s="10">
        <v>452</v>
      </c>
      <c r="E10" s="10">
        <v>477</v>
      </c>
      <c r="F10" s="10">
        <v>1129</v>
      </c>
      <c r="G10" s="10">
        <f>C10-SUM(D10:F10)</f>
        <v>595</v>
      </c>
      <c r="H10" s="10">
        <v>510</v>
      </c>
      <c r="I10" s="246"/>
    </row>
    <row r="11" spans="1:9" ht="19.5" customHeight="1" x14ac:dyDescent="0.25">
      <c r="A11" s="6" t="s">
        <v>201</v>
      </c>
      <c r="B11" s="10"/>
      <c r="C11" s="10"/>
      <c r="D11" s="10"/>
      <c r="E11" s="10"/>
      <c r="F11" s="10"/>
      <c r="G11" s="10"/>
      <c r="H11" s="10"/>
      <c r="I11" s="246"/>
    </row>
    <row r="12" spans="1:9" ht="19.5" customHeight="1" x14ac:dyDescent="0.25">
      <c r="A12" s="99" t="s">
        <v>190</v>
      </c>
      <c r="B12" s="10">
        <v>121</v>
      </c>
      <c r="C12" s="10">
        <v>128</v>
      </c>
      <c r="D12" s="10">
        <v>28</v>
      </c>
      <c r="E12" s="10">
        <v>26</v>
      </c>
      <c r="F12" s="10">
        <v>33</v>
      </c>
      <c r="G12" s="10">
        <f>C12-SUM(D12:F12)</f>
        <v>41</v>
      </c>
      <c r="H12" s="10">
        <v>30</v>
      </c>
      <c r="I12" s="246"/>
    </row>
    <row r="13" spans="1:9" ht="19.5" customHeight="1" x14ac:dyDescent="0.25">
      <c r="A13" s="99" t="s">
        <v>182</v>
      </c>
      <c r="B13" s="10">
        <v>9342</v>
      </c>
      <c r="C13" s="10">
        <v>11875</v>
      </c>
      <c r="D13" s="10">
        <v>2447</v>
      </c>
      <c r="E13" s="10">
        <v>2443</v>
      </c>
      <c r="F13" s="10">
        <v>2999</v>
      </c>
      <c r="G13" s="10">
        <f>C13-SUM(D13:F13)</f>
        <v>3986</v>
      </c>
      <c r="H13" s="10">
        <v>2755</v>
      </c>
      <c r="I13" s="246"/>
    </row>
    <row r="14" spans="1:9" ht="19.5" customHeight="1" x14ac:dyDescent="0.25">
      <c r="A14" s="6" t="s">
        <v>200</v>
      </c>
      <c r="B14" s="10"/>
      <c r="C14" s="10"/>
      <c r="D14" s="10"/>
      <c r="E14" s="10"/>
      <c r="F14" s="10"/>
      <c r="G14" s="10"/>
      <c r="H14" s="10"/>
      <c r="I14" s="246"/>
    </row>
    <row r="15" spans="1:9" ht="19.5" customHeight="1" x14ac:dyDescent="0.25">
      <c r="A15" s="99" t="s">
        <v>190</v>
      </c>
      <c r="B15" s="10">
        <v>25</v>
      </c>
      <c r="C15" s="10">
        <v>30</v>
      </c>
      <c r="D15" s="10">
        <v>7</v>
      </c>
      <c r="E15" s="10">
        <v>8</v>
      </c>
      <c r="F15" s="10">
        <v>7</v>
      </c>
      <c r="G15" s="10">
        <f>C15-SUM(D15:F15)</f>
        <v>8</v>
      </c>
      <c r="H15" s="10">
        <v>7</v>
      </c>
      <c r="I15" s="246"/>
    </row>
    <row r="16" spans="1:9" ht="19.5" customHeight="1" x14ac:dyDescent="0.25">
      <c r="A16" s="99" t="s">
        <v>182</v>
      </c>
      <c r="B16" s="10">
        <v>4409</v>
      </c>
      <c r="C16" s="10">
        <v>6210</v>
      </c>
      <c r="D16" s="10">
        <v>1329</v>
      </c>
      <c r="E16" s="10">
        <v>1691</v>
      </c>
      <c r="F16" s="10">
        <v>1588</v>
      </c>
      <c r="G16" s="10">
        <f>C16-SUM(D16:F16)</f>
        <v>1602</v>
      </c>
      <c r="H16" s="10">
        <v>1471</v>
      </c>
      <c r="I16" s="246"/>
    </row>
    <row r="17" spans="1:9" ht="19.5" customHeight="1" x14ac:dyDescent="0.25">
      <c r="A17" s="6" t="s">
        <v>199</v>
      </c>
      <c r="B17" s="10"/>
      <c r="C17" s="10"/>
      <c r="D17" s="10"/>
      <c r="E17" s="10"/>
      <c r="F17" s="10"/>
      <c r="G17" s="10"/>
      <c r="H17" s="10"/>
      <c r="I17" s="246"/>
    </row>
    <row r="18" spans="1:9" ht="19.5" customHeight="1" x14ac:dyDescent="0.25">
      <c r="A18" s="99" t="s">
        <v>190</v>
      </c>
      <c r="B18" s="10">
        <v>17</v>
      </c>
      <c r="C18" s="10">
        <v>19</v>
      </c>
      <c r="D18" s="10">
        <v>4</v>
      </c>
      <c r="E18" s="10">
        <v>4</v>
      </c>
      <c r="F18" s="10">
        <v>5</v>
      </c>
      <c r="G18" s="10">
        <f>C18-SUM(D18:F18)</f>
        <v>6</v>
      </c>
      <c r="H18" s="10">
        <v>4</v>
      </c>
      <c r="I18" s="246"/>
    </row>
    <row r="19" spans="1:9" ht="19.5" customHeight="1" x14ac:dyDescent="0.25">
      <c r="A19" s="99" t="s">
        <v>182</v>
      </c>
      <c r="B19" s="10">
        <v>3232</v>
      </c>
      <c r="C19" s="10">
        <v>4357</v>
      </c>
      <c r="D19" s="10">
        <v>919</v>
      </c>
      <c r="E19" s="10">
        <v>983</v>
      </c>
      <c r="F19" s="10">
        <v>1153</v>
      </c>
      <c r="G19" s="10">
        <f>C19-SUM(D19:F19)</f>
        <v>1302</v>
      </c>
      <c r="H19" s="10">
        <v>947</v>
      </c>
      <c r="I19" s="246"/>
    </row>
    <row r="20" spans="1:9" ht="19.5" customHeight="1" x14ac:dyDescent="0.25">
      <c r="A20" s="6" t="s">
        <v>198</v>
      </c>
      <c r="B20" s="10"/>
      <c r="C20" s="10"/>
      <c r="D20" s="10"/>
      <c r="E20" s="10"/>
      <c r="F20" s="10"/>
      <c r="G20" s="10"/>
      <c r="H20" s="10"/>
      <c r="I20" s="246"/>
    </row>
    <row r="21" spans="1:9" ht="19.5" customHeight="1" x14ac:dyDescent="0.25">
      <c r="A21" s="99" t="s">
        <v>190</v>
      </c>
      <c r="B21" s="10">
        <v>42</v>
      </c>
      <c r="C21" s="10">
        <v>40</v>
      </c>
      <c r="D21" s="10">
        <v>9</v>
      </c>
      <c r="E21" s="10">
        <v>8</v>
      </c>
      <c r="F21" s="10">
        <v>15</v>
      </c>
      <c r="G21" s="10">
        <f>C21-SUM(D21:F21)</f>
        <v>8</v>
      </c>
      <c r="H21" s="10">
        <v>4</v>
      </c>
      <c r="I21" s="246"/>
    </row>
    <row r="22" spans="1:9" ht="19.5" customHeight="1" x14ac:dyDescent="0.25">
      <c r="A22" s="99" t="s">
        <v>182</v>
      </c>
      <c r="B22" s="10">
        <v>2125</v>
      </c>
      <c r="C22" s="10">
        <v>3263</v>
      </c>
      <c r="D22" s="10">
        <v>680</v>
      </c>
      <c r="E22" s="10">
        <v>699</v>
      </c>
      <c r="F22" s="10">
        <v>1238</v>
      </c>
      <c r="G22" s="10">
        <f>C22-SUM(D22:F22)</f>
        <v>646</v>
      </c>
      <c r="H22" s="10">
        <v>357</v>
      </c>
      <c r="I22" s="246"/>
    </row>
    <row r="23" spans="1:9" ht="19.5" customHeight="1" x14ac:dyDescent="0.25">
      <c r="A23" s="6" t="s">
        <v>197</v>
      </c>
      <c r="B23" s="10"/>
      <c r="C23" s="10"/>
      <c r="D23" s="10"/>
      <c r="E23" s="10"/>
      <c r="F23" s="10"/>
      <c r="G23" s="10"/>
      <c r="H23" s="10"/>
      <c r="I23" s="246"/>
    </row>
    <row r="24" spans="1:9" ht="19.5" customHeight="1" x14ac:dyDescent="0.25">
      <c r="A24" s="99" t="s">
        <v>196</v>
      </c>
      <c r="B24" s="10" t="s">
        <v>195</v>
      </c>
      <c r="C24" s="10" t="s">
        <v>195</v>
      </c>
      <c r="D24" s="10" t="s">
        <v>195</v>
      </c>
      <c r="E24" s="10" t="s">
        <v>195</v>
      </c>
      <c r="F24" s="10" t="s">
        <v>195</v>
      </c>
      <c r="G24" s="10" t="s">
        <v>195</v>
      </c>
      <c r="H24" s="10" t="s">
        <v>195</v>
      </c>
      <c r="I24" s="246"/>
    </row>
    <row r="25" spans="1:9" ht="19.5" customHeight="1" x14ac:dyDescent="0.25">
      <c r="A25" s="99" t="s">
        <v>182</v>
      </c>
      <c r="B25" s="75">
        <v>30323</v>
      </c>
      <c r="C25" s="10">
        <v>55631</v>
      </c>
      <c r="D25" s="10">
        <v>9981</v>
      </c>
      <c r="E25" s="10">
        <v>18955</v>
      </c>
      <c r="F25" s="10">
        <v>13263</v>
      </c>
      <c r="G25" s="10">
        <f>C25-SUM(D25:F25)</f>
        <v>13432</v>
      </c>
      <c r="H25" s="10">
        <v>13637</v>
      </c>
      <c r="I25" s="246"/>
    </row>
    <row r="26" spans="1:9" ht="19.5" customHeight="1" x14ac:dyDescent="0.25">
      <c r="A26" s="6" t="s">
        <v>194</v>
      </c>
      <c r="B26" s="10"/>
      <c r="C26" s="10"/>
      <c r="D26" s="10"/>
      <c r="E26" s="10"/>
      <c r="F26" s="10"/>
      <c r="G26" s="10"/>
      <c r="H26" s="10"/>
      <c r="I26" s="246"/>
    </row>
    <row r="27" spans="1:9" ht="19.5" customHeight="1" x14ac:dyDescent="0.25">
      <c r="A27" s="99" t="s">
        <v>190</v>
      </c>
      <c r="B27" s="10">
        <v>4</v>
      </c>
      <c r="C27" s="10">
        <v>6</v>
      </c>
      <c r="D27" s="10">
        <v>1</v>
      </c>
      <c r="E27" s="10">
        <v>2</v>
      </c>
      <c r="F27" s="10">
        <v>2</v>
      </c>
      <c r="G27" s="10">
        <f>C27-SUM(D27:F27)</f>
        <v>1</v>
      </c>
      <c r="H27" s="10">
        <v>2</v>
      </c>
      <c r="I27" s="246"/>
    </row>
    <row r="28" spans="1:9" ht="19.5" customHeight="1" x14ac:dyDescent="0.25">
      <c r="A28" s="99" t="s">
        <v>182</v>
      </c>
      <c r="B28" s="10">
        <v>10159</v>
      </c>
      <c r="C28" s="10">
        <v>7668</v>
      </c>
      <c r="D28" s="10">
        <v>1765</v>
      </c>
      <c r="E28" s="10">
        <v>1851</v>
      </c>
      <c r="F28" s="10">
        <v>2006</v>
      </c>
      <c r="G28" s="10">
        <f>C28-SUM(D28:F28)</f>
        <v>2046</v>
      </c>
      <c r="H28" s="10">
        <v>1862</v>
      </c>
      <c r="I28" s="246"/>
    </row>
    <row r="29" spans="1:9" ht="19.5" customHeight="1" x14ac:dyDescent="0.25">
      <c r="A29" s="6" t="s">
        <v>193</v>
      </c>
      <c r="B29" s="10"/>
      <c r="C29" s="10"/>
      <c r="D29" s="10"/>
      <c r="E29" s="10"/>
      <c r="F29" s="10"/>
      <c r="G29" s="10"/>
      <c r="H29" s="10"/>
      <c r="I29" s="246"/>
    </row>
    <row r="30" spans="1:9" ht="19.5" customHeight="1" x14ac:dyDescent="0.25">
      <c r="A30" s="99" t="s">
        <v>190</v>
      </c>
      <c r="B30" s="10">
        <v>3</v>
      </c>
      <c r="C30" s="10">
        <v>4</v>
      </c>
      <c r="D30" s="10">
        <v>1</v>
      </c>
      <c r="E30" s="10">
        <v>1</v>
      </c>
      <c r="F30" s="10">
        <v>1</v>
      </c>
      <c r="G30" s="10">
        <f>C30-SUM(D30:F30)</f>
        <v>1</v>
      </c>
      <c r="H30" s="10">
        <v>1</v>
      </c>
      <c r="I30" s="246"/>
    </row>
    <row r="31" spans="1:9" ht="19.5" customHeight="1" x14ac:dyDescent="0.25">
      <c r="A31" s="99" t="s">
        <v>182</v>
      </c>
      <c r="B31" s="10">
        <v>1274</v>
      </c>
      <c r="C31" s="10">
        <v>1898</v>
      </c>
      <c r="D31" s="10">
        <v>362</v>
      </c>
      <c r="E31" s="10">
        <v>564</v>
      </c>
      <c r="F31" s="10">
        <v>544</v>
      </c>
      <c r="G31" s="10">
        <f>C31-SUM(D31:F31)</f>
        <v>428</v>
      </c>
      <c r="H31" s="10">
        <v>372</v>
      </c>
      <c r="I31" s="246"/>
    </row>
    <row r="32" spans="1:9" ht="19.5" customHeight="1" x14ac:dyDescent="0.25">
      <c r="A32" s="6" t="s">
        <v>192</v>
      </c>
      <c r="B32" s="10"/>
      <c r="C32" s="10"/>
      <c r="D32" s="10"/>
      <c r="E32" s="10"/>
      <c r="F32" s="10"/>
      <c r="G32" s="10"/>
      <c r="H32" s="10"/>
      <c r="I32" s="246"/>
    </row>
    <row r="33" spans="1:9" ht="19.5" customHeight="1" x14ac:dyDescent="0.25">
      <c r="A33" s="99" t="s">
        <v>190</v>
      </c>
      <c r="B33" s="10">
        <v>989</v>
      </c>
      <c r="C33" s="10">
        <v>1317</v>
      </c>
      <c r="D33" s="10">
        <v>258</v>
      </c>
      <c r="E33" s="10">
        <v>415</v>
      </c>
      <c r="F33" s="10">
        <v>329</v>
      </c>
      <c r="G33" s="10">
        <f>C33-SUM(D33:F33)</f>
        <v>315</v>
      </c>
      <c r="H33" s="10">
        <v>259</v>
      </c>
      <c r="I33" s="246"/>
    </row>
    <row r="34" spans="1:9" ht="19.5" customHeight="1" x14ac:dyDescent="0.25">
      <c r="A34" s="99" t="s">
        <v>182</v>
      </c>
      <c r="B34" s="10">
        <v>1986</v>
      </c>
      <c r="C34" s="10">
        <v>2645</v>
      </c>
      <c r="D34" s="10">
        <v>519</v>
      </c>
      <c r="E34" s="10">
        <v>834</v>
      </c>
      <c r="F34" s="10">
        <v>662</v>
      </c>
      <c r="G34" s="10">
        <f>C34-SUM(D34:F34)</f>
        <v>630</v>
      </c>
      <c r="H34" s="10">
        <v>519</v>
      </c>
      <c r="I34" s="246"/>
    </row>
    <row r="35" spans="1:9" ht="19.5" customHeight="1" x14ac:dyDescent="0.25">
      <c r="A35" s="6" t="s">
        <v>191</v>
      </c>
      <c r="B35" s="10"/>
      <c r="C35" s="10"/>
      <c r="D35" s="10"/>
      <c r="E35" s="10"/>
      <c r="F35" s="10"/>
      <c r="G35" s="10"/>
      <c r="H35" s="10"/>
      <c r="I35" s="246"/>
    </row>
    <row r="36" spans="1:9" ht="19.5" customHeight="1" x14ac:dyDescent="0.25">
      <c r="A36" s="99" t="s">
        <v>190</v>
      </c>
      <c r="B36" s="10">
        <v>244</v>
      </c>
      <c r="C36" s="10">
        <v>164</v>
      </c>
      <c r="D36" s="10">
        <v>45</v>
      </c>
      <c r="E36" s="10">
        <v>29</v>
      </c>
      <c r="F36" s="10">
        <v>64</v>
      </c>
      <c r="G36" s="10">
        <f>C36-SUM(D36:F36)</f>
        <v>26</v>
      </c>
      <c r="H36" s="10">
        <v>26</v>
      </c>
      <c r="I36" s="246"/>
    </row>
    <row r="37" spans="1:9" ht="19.5" customHeight="1" x14ac:dyDescent="0.25">
      <c r="A37" s="99" t="s">
        <v>182</v>
      </c>
      <c r="B37" s="10">
        <v>6260</v>
      </c>
      <c r="C37" s="10">
        <v>6851</v>
      </c>
      <c r="D37" s="10">
        <v>1796</v>
      </c>
      <c r="E37" s="10">
        <v>1389</v>
      </c>
      <c r="F37" s="10">
        <v>2408</v>
      </c>
      <c r="G37" s="10">
        <f>C37-SUM(D37:F37)</f>
        <v>1258</v>
      </c>
      <c r="H37" s="10">
        <v>1278</v>
      </c>
      <c r="I37" s="246"/>
    </row>
    <row r="38" spans="1:9" ht="19.5" customHeight="1" x14ac:dyDescent="0.25">
      <c r="A38" s="101" t="s">
        <v>189</v>
      </c>
      <c r="B38" s="10"/>
      <c r="C38" s="10"/>
      <c r="D38" s="10"/>
      <c r="E38" s="10"/>
      <c r="F38" s="10"/>
      <c r="G38" s="10"/>
      <c r="H38" s="10"/>
      <c r="I38" s="246"/>
    </row>
    <row r="39" spans="1:9" ht="19.5" customHeight="1" x14ac:dyDescent="0.25">
      <c r="A39" s="102" t="s">
        <v>188</v>
      </c>
      <c r="B39" s="10"/>
      <c r="C39" s="98"/>
      <c r="D39" s="98"/>
      <c r="E39" s="98"/>
      <c r="F39" s="98"/>
      <c r="G39" s="10"/>
      <c r="H39" s="98"/>
      <c r="I39" s="246"/>
    </row>
    <row r="40" spans="1:9" ht="19.5" customHeight="1" x14ac:dyDescent="0.25">
      <c r="A40" s="99" t="s">
        <v>187</v>
      </c>
      <c r="B40" s="98">
        <v>14</v>
      </c>
      <c r="C40" s="10">
        <v>18</v>
      </c>
      <c r="D40" s="10">
        <v>3</v>
      </c>
      <c r="E40" s="10">
        <v>4</v>
      </c>
      <c r="F40" s="10">
        <v>5</v>
      </c>
      <c r="G40" s="10">
        <f>C40-SUM(D40:F40)</f>
        <v>6</v>
      </c>
      <c r="H40" s="10">
        <v>4</v>
      </c>
      <c r="I40" s="246"/>
    </row>
    <row r="41" spans="1:9" ht="19.5" customHeight="1" x14ac:dyDescent="0.25">
      <c r="A41" s="103" t="s">
        <v>182</v>
      </c>
      <c r="B41" s="14">
        <v>8426</v>
      </c>
      <c r="C41" s="104">
        <v>11760</v>
      </c>
      <c r="D41" s="14">
        <v>2125</v>
      </c>
      <c r="E41" s="14">
        <v>2622</v>
      </c>
      <c r="F41" s="14">
        <v>3365</v>
      </c>
      <c r="G41" s="14">
        <f>C41-SUM(D41:F41)</f>
        <v>3648</v>
      </c>
      <c r="H41" s="14">
        <v>3261</v>
      </c>
      <c r="I41" s="246"/>
    </row>
    <row r="42" spans="1:9" s="33" customFormat="1" ht="20.25" customHeight="1" x14ac:dyDescent="0.25">
      <c r="A42" s="95" t="s">
        <v>391</v>
      </c>
      <c r="B42" s="16"/>
      <c r="C42" s="16"/>
      <c r="D42" s="3"/>
      <c r="E42" s="3"/>
      <c r="F42" s="3"/>
      <c r="G42" s="3"/>
      <c r="H42" s="3"/>
      <c r="I42" s="246"/>
    </row>
    <row r="43" spans="1:9" ht="16.5" customHeight="1" x14ac:dyDescent="0.25">
      <c r="I43" s="246"/>
    </row>
    <row r="44" spans="1:9" ht="16.5" customHeight="1" x14ac:dyDescent="0.25"/>
  </sheetData>
  <mergeCells count="7">
    <mergeCell ref="I1:I43"/>
    <mergeCell ref="A3:A4"/>
    <mergeCell ref="B3:B4"/>
    <mergeCell ref="D3:G3"/>
    <mergeCell ref="C3:C4"/>
    <mergeCell ref="A2:H2"/>
    <mergeCell ref="A1:H1"/>
  </mergeCells>
  <printOptions horizontalCentered="1"/>
  <pageMargins left="7.874015748031496E-2" right="0.23622047244094491" top="0.78740157480314965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17"/>
  <sheetViews>
    <sheetView zoomScaleNormal="100" workbookViewId="0">
      <selection sqref="A1:H1"/>
    </sheetView>
  </sheetViews>
  <sheetFormatPr defaultColWidth="8.85546875" defaultRowHeight="15.75" x14ac:dyDescent="0.25"/>
  <cols>
    <col min="1" max="1" width="32.140625" style="3" customWidth="1"/>
    <col min="2" max="8" width="15.28515625" style="203" customWidth="1"/>
    <col min="9" max="9" width="6.7109375" style="3" customWidth="1"/>
    <col min="10" max="16384" width="8.85546875" style="3"/>
  </cols>
  <sheetData>
    <row r="1" spans="1:11" ht="18" customHeight="1" x14ac:dyDescent="0.25">
      <c r="A1" s="251" t="s">
        <v>19</v>
      </c>
      <c r="B1" s="251"/>
      <c r="C1" s="251"/>
      <c r="D1" s="251"/>
      <c r="E1" s="251"/>
      <c r="F1" s="251"/>
      <c r="G1" s="251"/>
      <c r="H1" s="251"/>
      <c r="I1" s="246">
        <v>9</v>
      </c>
    </row>
    <row r="2" spans="1:11" ht="18" customHeight="1" x14ac:dyDescent="0.25">
      <c r="A2" s="257" t="s">
        <v>344</v>
      </c>
      <c r="B2" s="257"/>
      <c r="C2" s="257"/>
      <c r="D2" s="257"/>
      <c r="E2" s="257"/>
      <c r="F2" s="257"/>
      <c r="G2" s="257"/>
      <c r="H2" s="1"/>
      <c r="I2" s="246"/>
    </row>
    <row r="3" spans="1:11" ht="18" customHeight="1" x14ac:dyDescent="0.25">
      <c r="A3" s="250" t="s">
        <v>21</v>
      </c>
      <c r="B3" s="250"/>
      <c r="C3" s="250"/>
      <c r="D3" s="250"/>
      <c r="E3" s="250"/>
      <c r="F3" s="250"/>
      <c r="G3" s="250"/>
      <c r="H3" s="250"/>
      <c r="I3" s="246"/>
    </row>
    <row r="4" spans="1:11" ht="31.5" customHeight="1" x14ac:dyDescent="0.25">
      <c r="A4" s="252"/>
      <c r="B4" s="247">
        <v>2021</v>
      </c>
      <c r="C4" s="247" t="s">
        <v>369</v>
      </c>
      <c r="D4" s="254" t="s">
        <v>369</v>
      </c>
      <c r="E4" s="255"/>
      <c r="F4" s="255"/>
      <c r="G4" s="256"/>
      <c r="H4" s="4" t="s">
        <v>378</v>
      </c>
      <c r="I4" s="246"/>
    </row>
    <row r="5" spans="1:11" ht="31.5" customHeight="1" x14ac:dyDescent="0.25">
      <c r="A5" s="253"/>
      <c r="B5" s="248"/>
      <c r="C5" s="248"/>
      <c r="D5" s="5" t="s">
        <v>360</v>
      </c>
      <c r="E5" s="5" t="s">
        <v>361</v>
      </c>
      <c r="F5" s="5" t="s">
        <v>362</v>
      </c>
      <c r="G5" s="5" t="s">
        <v>363</v>
      </c>
      <c r="H5" s="5" t="s">
        <v>360</v>
      </c>
      <c r="I5" s="246"/>
    </row>
    <row r="6" spans="1:11" ht="31.5" customHeight="1" x14ac:dyDescent="0.25">
      <c r="A6" s="195" t="s">
        <v>16</v>
      </c>
      <c r="B6" s="133"/>
      <c r="C6" s="133"/>
      <c r="D6" s="195"/>
      <c r="E6" s="195"/>
      <c r="F6" s="195"/>
      <c r="G6" s="195"/>
      <c r="H6" s="195"/>
      <c r="I6" s="246"/>
    </row>
    <row r="7" spans="1:11" ht="31.5" customHeight="1" x14ac:dyDescent="0.25">
      <c r="A7" s="98"/>
      <c r="B7" s="133"/>
      <c r="C7" s="133"/>
      <c r="D7" s="195"/>
      <c r="E7" s="195"/>
      <c r="F7" s="195"/>
      <c r="G7" s="195"/>
      <c r="H7" s="195"/>
      <c r="I7" s="246"/>
    </row>
    <row r="8" spans="1:11" ht="31.5" customHeight="1" x14ac:dyDescent="0.25">
      <c r="A8" s="66" t="s">
        <v>17</v>
      </c>
      <c r="B8" s="86">
        <v>13471</v>
      </c>
      <c r="C8" s="86">
        <v>12903</v>
      </c>
      <c r="D8" s="139">
        <v>3217</v>
      </c>
      <c r="E8" s="139">
        <v>3380</v>
      </c>
      <c r="F8" s="139">
        <v>3516</v>
      </c>
      <c r="G8" s="139">
        <f>C8-SUM(D8:F8)</f>
        <v>2790</v>
      </c>
      <c r="H8" s="139">
        <v>2458</v>
      </c>
      <c r="I8" s="246"/>
    </row>
    <row r="9" spans="1:11" ht="31.5" customHeight="1" x14ac:dyDescent="0.25">
      <c r="A9" s="66" t="s">
        <v>13</v>
      </c>
      <c r="B9" s="86">
        <v>68705</v>
      </c>
      <c r="C9" s="86">
        <v>69299</v>
      </c>
      <c r="D9" s="139">
        <v>14901</v>
      </c>
      <c r="E9" s="139">
        <v>17733</v>
      </c>
      <c r="F9" s="139">
        <v>22757</v>
      </c>
      <c r="G9" s="139">
        <f>C9-SUM(D9:F9)</f>
        <v>13908</v>
      </c>
      <c r="H9" s="139">
        <v>14592</v>
      </c>
      <c r="I9" s="246"/>
      <c r="J9" s="196"/>
      <c r="K9" s="196"/>
    </row>
    <row r="10" spans="1:11" ht="31.5" customHeight="1" x14ac:dyDescent="0.25">
      <c r="A10" s="98"/>
      <c r="B10" s="197"/>
      <c r="C10" s="197"/>
      <c r="D10" s="66"/>
      <c r="E10" s="66"/>
      <c r="F10" s="66"/>
      <c r="G10" s="66"/>
      <c r="H10" s="66"/>
      <c r="I10" s="246"/>
      <c r="J10" s="198"/>
      <c r="K10" s="198"/>
    </row>
    <row r="11" spans="1:11" ht="31.5" customHeight="1" x14ac:dyDescent="0.25">
      <c r="A11" s="82" t="s">
        <v>15</v>
      </c>
      <c r="B11" s="82"/>
      <c r="C11" s="82"/>
      <c r="D11" s="199"/>
      <c r="E11" s="199"/>
      <c r="F11" s="199"/>
      <c r="G11" s="199"/>
      <c r="H11" s="199"/>
      <c r="I11" s="246"/>
    </row>
    <row r="12" spans="1:11" ht="31.5" customHeight="1" x14ac:dyDescent="0.25">
      <c r="A12" s="98"/>
      <c r="B12" s="195"/>
      <c r="C12" s="195"/>
      <c r="D12" s="66"/>
      <c r="E12" s="66"/>
      <c r="F12" s="66"/>
      <c r="G12" s="66"/>
      <c r="H12" s="66"/>
      <c r="I12" s="246"/>
    </row>
    <row r="13" spans="1:11" ht="31.5" customHeight="1" x14ac:dyDescent="0.25">
      <c r="A13" s="66" t="s">
        <v>18</v>
      </c>
      <c r="B13" s="86">
        <v>10865</v>
      </c>
      <c r="C13" s="86">
        <v>13112</v>
      </c>
      <c r="D13" s="139">
        <v>2841</v>
      </c>
      <c r="E13" s="139">
        <v>3084</v>
      </c>
      <c r="F13" s="139">
        <v>3627</v>
      </c>
      <c r="G13" s="139">
        <f>C13-SUM(D13:F13)</f>
        <v>3560</v>
      </c>
      <c r="H13" s="139">
        <v>3380</v>
      </c>
      <c r="I13" s="246"/>
    </row>
    <row r="14" spans="1:11" ht="31.5" customHeight="1" x14ac:dyDescent="0.25">
      <c r="A14" s="66" t="s">
        <v>13</v>
      </c>
      <c r="B14" s="86">
        <v>74715</v>
      </c>
      <c r="C14" s="86">
        <v>79584</v>
      </c>
      <c r="D14" s="139">
        <v>15693</v>
      </c>
      <c r="E14" s="139">
        <v>19821</v>
      </c>
      <c r="F14" s="139">
        <v>21905</v>
      </c>
      <c r="G14" s="139">
        <f>C14-SUM(D14:F14)</f>
        <v>22165</v>
      </c>
      <c r="H14" s="139">
        <v>16469</v>
      </c>
      <c r="I14" s="246"/>
    </row>
    <row r="15" spans="1:11" ht="31.5" customHeight="1" x14ac:dyDescent="0.25">
      <c r="A15" s="25"/>
      <c r="B15" s="200"/>
      <c r="C15" s="200"/>
      <c r="D15" s="200"/>
      <c r="E15" s="200"/>
      <c r="F15" s="200"/>
      <c r="G15" s="200"/>
      <c r="H15" s="200"/>
      <c r="I15" s="246"/>
    </row>
    <row r="16" spans="1:11" ht="18" customHeight="1" x14ac:dyDescent="0.25">
      <c r="A16" s="201" t="s">
        <v>384</v>
      </c>
      <c r="B16" s="120"/>
      <c r="C16" s="120"/>
      <c r="D16" s="16"/>
      <c r="E16" s="16"/>
      <c r="F16" s="16"/>
      <c r="G16" s="16"/>
      <c r="H16" s="16"/>
      <c r="I16" s="246"/>
    </row>
    <row r="17" spans="2:3" x14ac:dyDescent="0.25">
      <c r="B17" s="202"/>
      <c r="C17" s="202"/>
    </row>
  </sheetData>
  <mergeCells count="8">
    <mergeCell ref="I1:I16"/>
    <mergeCell ref="A4:A5"/>
    <mergeCell ref="B4:B5"/>
    <mergeCell ref="D4:G4"/>
    <mergeCell ref="A2:G2"/>
    <mergeCell ref="C4:C5"/>
    <mergeCell ref="A3:H3"/>
    <mergeCell ref="A1:H1"/>
  </mergeCells>
  <printOptions horizontalCentered="1"/>
  <pageMargins left="0.39370078740157483" right="0.23622047244094491" top="1.1811023622047245" bottom="0.59055118110236227" header="0" footer="0"/>
  <pageSetup paperSize="9" scale="9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03DC1-FF86-4C12-AE4F-2FE081447B44}">
  <dimension ref="A1:I24"/>
  <sheetViews>
    <sheetView zoomScaleNormal="100" workbookViewId="0">
      <selection sqref="A1:H1"/>
    </sheetView>
  </sheetViews>
  <sheetFormatPr defaultRowHeight="15.75" x14ac:dyDescent="0.25"/>
  <cols>
    <col min="1" max="1" width="55.5703125" style="81" customWidth="1"/>
    <col min="2" max="8" width="16.85546875" style="81" customWidth="1"/>
    <col min="9" max="9" width="6.7109375" style="81" customWidth="1"/>
    <col min="10" max="16384" width="9.140625" style="81"/>
  </cols>
  <sheetData>
    <row r="1" spans="1:9" ht="18" customHeight="1" x14ac:dyDescent="0.25">
      <c r="A1" s="274" t="s">
        <v>392</v>
      </c>
      <c r="B1" s="274"/>
      <c r="C1" s="274"/>
      <c r="D1" s="274"/>
      <c r="E1" s="274"/>
      <c r="F1" s="274"/>
      <c r="G1" s="274"/>
      <c r="H1" s="274"/>
      <c r="I1" s="246">
        <v>27</v>
      </c>
    </row>
    <row r="2" spans="1:9" ht="18" customHeight="1" x14ac:dyDescent="0.25">
      <c r="A2" s="250" t="s">
        <v>22</v>
      </c>
      <c r="B2" s="250"/>
      <c r="C2" s="250"/>
      <c r="D2" s="250"/>
      <c r="E2" s="250"/>
      <c r="F2" s="250"/>
      <c r="G2" s="250"/>
      <c r="H2" s="250"/>
      <c r="I2" s="246"/>
    </row>
    <row r="3" spans="1:9" ht="26.25" customHeight="1" x14ac:dyDescent="0.25">
      <c r="A3" s="247" t="s">
        <v>108</v>
      </c>
      <c r="B3" s="247">
        <v>2021</v>
      </c>
      <c r="C3" s="247" t="s">
        <v>369</v>
      </c>
      <c r="D3" s="254" t="s">
        <v>369</v>
      </c>
      <c r="E3" s="255"/>
      <c r="F3" s="255"/>
      <c r="G3" s="256"/>
      <c r="H3" s="217" t="s">
        <v>378</v>
      </c>
      <c r="I3" s="246"/>
    </row>
    <row r="4" spans="1:9" ht="26.25" customHeight="1" x14ac:dyDescent="0.25">
      <c r="A4" s="248"/>
      <c r="B4" s="248"/>
      <c r="C4" s="248"/>
      <c r="D4" s="5" t="s">
        <v>360</v>
      </c>
      <c r="E4" s="5" t="s">
        <v>361</v>
      </c>
      <c r="F4" s="5" t="s">
        <v>362</v>
      </c>
      <c r="G4" s="5" t="s">
        <v>363</v>
      </c>
      <c r="H4" s="5" t="s">
        <v>360</v>
      </c>
      <c r="I4" s="246"/>
    </row>
    <row r="5" spans="1:9" s="84" customFormat="1" ht="29.25" customHeight="1" x14ac:dyDescent="0.25">
      <c r="A5" s="216" t="s">
        <v>168</v>
      </c>
      <c r="B5" s="83">
        <v>13471</v>
      </c>
      <c r="C5" s="83">
        <v>12903</v>
      </c>
      <c r="D5" s="83">
        <v>3217</v>
      </c>
      <c r="E5" s="83">
        <v>3380</v>
      </c>
      <c r="F5" s="83">
        <v>3516</v>
      </c>
      <c r="G5" s="83">
        <v>2790</v>
      </c>
      <c r="H5" s="83">
        <v>2458</v>
      </c>
      <c r="I5" s="246"/>
    </row>
    <row r="6" spans="1:9" ht="29.25" customHeight="1" x14ac:dyDescent="0.25">
      <c r="A6" s="6" t="s">
        <v>6</v>
      </c>
      <c r="B6" s="8">
        <v>1909</v>
      </c>
      <c r="C6" s="8">
        <v>2186</v>
      </c>
      <c r="D6" s="8">
        <v>401</v>
      </c>
      <c r="E6" s="8">
        <v>677</v>
      </c>
      <c r="F6" s="8">
        <v>494</v>
      </c>
      <c r="G6" s="8">
        <v>614</v>
      </c>
      <c r="H6" s="8">
        <v>686</v>
      </c>
      <c r="I6" s="246"/>
    </row>
    <row r="7" spans="1:9" ht="29.25" customHeight="1" x14ac:dyDescent="0.25">
      <c r="A7" s="85" t="s">
        <v>162</v>
      </c>
      <c r="B7" s="86"/>
      <c r="C7" s="86"/>
      <c r="D7" s="86"/>
      <c r="E7" s="86"/>
      <c r="F7" s="86"/>
      <c r="G7" s="86"/>
      <c r="H7" s="86"/>
      <c r="I7" s="246"/>
    </row>
    <row r="8" spans="1:9" ht="29.25" customHeight="1" x14ac:dyDescent="0.25">
      <c r="A8" s="87" t="s">
        <v>167</v>
      </c>
      <c r="B8" s="86"/>
      <c r="C8" s="86"/>
      <c r="D8" s="86"/>
      <c r="E8" s="86"/>
      <c r="F8" s="86"/>
      <c r="G8" s="86"/>
      <c r="H8" s="86"/>
      <c r="I8" s="246"/>
    </row>
    <row r="9" spans="1:9" ht="30" customHeight="1" x14ac:dyDescent="0.25">
      <c r="A9" s="87" t="s">
        <v>79</v>
      </c>
      <c r="B9" s="10">
        <v>25062</v>
      </c>
      <c r="C9" s="10">
        <v>22098</v>
      </c>
      <c r="D9" s="10">
        <v>4496</v>
      </c>
      <c r="E9" s="10">
        <v>5969</v>
      </c>
      <c r="F9" s="10">
        <v>7378</v>
      </c>
      <c r="G9" s="10">
        <v>4255</v>
      </c>
      <c r="H9" s="10">
        <v>8575</v>
      </c>
      <c r="I9" s="246"/>
    </row>
    <row r="10" spans="1:9" ht="30" customHeight="1" x14ac:dyDescent="0.25">
      <c r="A10" s="87" t="s">
        <v>78</v>
      </c>
      <c r="B10" s="10">
        <v>1574</v>
      </c>
      <c r="C10" s="10">
        <v>1755</v>
      </c>
      <c r="D10" s="10">
        <v>329</v>
      </c>
      <c r="E10" s="10">
        <v>414</v>
      </c>
      <c r="F10" s="10">
        <v>486</v>
      </c>
      <c r="G10" s="10">
        <v>526</v>
      </c>
      <c r="H10" s="10">
        <v>484</v>
      </c>
      <c r="I10" s="246"/>
    </row>
    <row r="11" spans="1:9" s="84" customFormat="1" ht="31.5" customHeight="1" x14ac:dyDescent="0.25">
      <c r="A11" s="6" t="s">
        <v>8</v>
      </c>
      <c r="B11" s="8">
        <v>286</v>
      </c>
      <c r="C11" s="8">
        <v>469</v>
      </c>
      <c r="D11" s="8">
        <v>115</v>
      </c>
      <c r="E11" s="8">
        <v>115</v>
      </c>
      <c r="F11" s="8">
        <v>93</v>
      </c>
      <c r="G11" s="8">
        <v>146</v>
      </c>
      <c r="H11" s="8">
        <v>121</v>
      </c>
      <c r="I11" s="246"/>
    </row>
    <row r="12" spans="1:9" s="84" customFormat="1" ht="31.5" customHeight="1" x14ac:dyDescent="0.25">
      <c r="A12" s="88" t="s">
        <v>116</v>
      </c>
      <c r="B12" s="8">
        <v>572</v>
      </c>
      <c r="C12" s="8">
        <v>878</v>
      </c>
      <c r="D12" s="8">
        <v>128</v>
      </c>
      <c r="E12" s="8">
        <v>238</v>
      </c>
      <c r="F12" s="8">
        <v>312</v>
      </c>
      <c r="G12" s="8">
        <v>200</v>
      </c>
      <c r="H12" s="8">
        <v>250</v>
      </c>
      <c r="I12" s="246"/>
    </row>
    <row r="13" spans="1:9" s="84" customFormat="1" ht="36" customHeight="1" x14ac:dyDescent="0.25">
      <c r="A13" s="89" t="s">
        <v>166</v>
      </c>
      <c r="B13" s="8">
        <v>5</v>
      </c>
      <c r="C13" s="8">
        <v>7</v>
      </c>
      <c r="D13" s="90">
        <v>0</v>
      </c>
      <c r="E13" s="90">
        <v>0</v>
      </c>
      <c r="F13" s="8">
        <v>4</v>
      </c>
      <c r="G13" s="8">
        <v>3</v>
      </c>
      <c r="H13" s="8">
        <v>1</v>
      </c>
      <c r="I13" s="246"/>
    </row>
    <row r="14" spans="1:9" s="84" customFormat="1" ht="25.5" customHeight="1" x14ac:dyDescent="0.25">
      <c r="A14" s="89" t="s">
        <v>76</v>
      </c>
      <c r="B14" s="8">
        <v>82</v>
      </c>
      <c r="C14" s="8">
        <v>80</v>
      </c>
      <c r="D14" s="8">
        <v>19</v>
      </c>
      <c r="E14" s="90">
        <v>0</v>
      </c>
      <c r="F14" s="8">
        <v>44</v>
      </c>
      <c r="G14" s="8">
        <v>17</v>
      </c>
      <c r="H14" s="90">
        <v>0</v>
      </c>
      <c r="I14" s="246"/>
    </row>
    <row r="15" spans="1:9" s="84" customFormat="1" ht="25.5" customHeight="1" x14ac:dyDescent="0.25">
      <c r="A15" s="89" t="s">
        <v>165</v>
      </c>
      <c r="B15" s="8">
        <v>5099</v>
      </c>
      <c r="C15" s="8">
        <v>2472</v>
      </c>
      <c r="D15" s="8">
        <v>607</v>
      </c>
      <c r="E15" s="8">
        <v>499</v>
      </c>
      <c r="F15" s="8">
        <v>699</v>
      </c>
      <c r="G15" s="8">
        <v>667</v>
      </c>
      <c r="H15" s="8">
        <v>560</v>
      </c>
      <c r="I15" s="246"/>
    </row>
    <row r="16" spans="1:9" ht="36" customHeight="1" x14ac:dyDescent="0.25">
      <c r="A16" s="89" t="s">
        <v>164</v>
      </c>
      <c r="B16" s="8">
        <v>809</v>
      </c>
      <c r="C16" s="8">
        <v>991</v>
      </c>
      <c r="D16" s="8">
        <v>277</v>
      </c>
      <c r="E16" s="8">
        <v>219</v>
      </c>
      <c r="F16" s="8">
        <v>279</v>
      </c>
      <c r="G16" s="8">
        <v>216</v>
      </c>
      <c r="H16" s="8">
        <v>150</v>
      </c>
      <c r="I16" s="246"/>
    </row>
    <row r="17" spans="1:9" ht="23.25" customHeight="1" x14ac:dyDescent="0.25">
      <c r="A17" s="85" t="s">
        <v>162</v>
      </c>
      <c r="B17" s="91"/>
      <c r="C17" s="91"/>
      <c r="D17" s="91"/>
      <c r="E17" s="91"/>
      <c r="F17" s="91"/>
      <c r="G17" s="91"/>
      <c r="H17" s="91"/>
      <c r="I17" s="246"/>
    </row>
    <row r="18" spans="1:9" s="84" customFormat="1" ht="23.25" customHeight="1" x14ac:dyDescent="0.25">
      <c r="A18" s="92" t="s">
        <v>163</v>
      </c>
      <c r="B18" s="10">
        <v>258</v>
      </c>
      <c r="C18" s="10">
        <v>265</v>
      </c>
      <c r="D18" s="10">
        <v>79</v>
      </c>
      <c r="E18" s="10">
        <v>67</v>
      </c>
      <c r="F18" s="10">
        <v>81</v>
      </c>
      <c r="G18" s="10">
        <v>38</v>
      </c>
      <c r="H18" s="10">
        <v>37</v>
      </c>
      <c r="I18" s="246"/>
    </row>
    <row r="19" spans="1:9" ht="28.5" customHeight="1" x14ac:dyDescent="0.25">
      <c r="A19" s="89" t="s">
        <v>103</v>
      </c>
      <c r="B19" s="8">
        <v>1662</v>
      </c>
      <c r="C19" s="8">
        <v>1986</v>
      </c>
      <c r="D19" s="8">
        <v>483</v>
      </c>
      <c r="E19" s="8">
        <v>522</v>
      </c>
      <c r="F19" s="8">
        <v>490</v>
      </c>
      <c r="G19" s="8">
        <v>491</v>
      </c>
      <c r="H19" s="8">
        <v>341</v>
      </c>
      <c r="I19" s="246"/>
    </row>
    <row r="20" spans="1:9" ht="22.5" customHeight="1" x14ac:dyDescent="0.25">
      <c r="A20" s="85" t="s">
        <v>162</v>
      </c>
      <c r="B20" s="91"/>
      <c r="C20" s="91"/>
      <c r="D20" s="91"/>
      <c r="E20" s="91"/>
      <c r="F20" s="91"/>
      <c r="G20" s="91"/>
      <c r="H20" s="91"/>
      <c r="I20" s="246"/>
    </row>
    <row r="21" spans="1:9" s="84" customFormat="1" ht="32.25" customHeight="1" x14ac:dyDescent="0.25">
      <c r="A21" s="88" t="s">
        <v>376</v>
      </c>
      <c r="B21" s="10">
        <v>315</v>
      </c>
      <c r="C21" s="10">
        <v>214</v>
      </c>
      <c r="D21" s="10">
        <v>36</v>
      </c>
      <c r="E21" s="10">
        <v>66</v>
      </c>
      <c r="F21" s="10">
        <v>52</v>
      </c>
      <c r="G21" s="10">
        <v>60</v>
      </c>
      <c r="H21" s="10">
        <v>70</v>
      </c>
      <c r="I21" s="246"/>
    </row>
    <row r="22" spans="1:9" s="84" customFormat="1" ht="25.5" customHeight="1" x14ac:dyDescent="0.25">
      <c r="A22" s="89" t="s">
        <v>5</v>
      </c>
      <c r="B22" s="8">
        <v>3047</v>
      </c>
      <c r="C22" s="8">
        <v>3834</v>
      </c>
      <c r="D22" s="8">
        <v>1187</v>
      </c>
      <c r="E22" s="8">
        <v>1110</v>
      </c>
      <c r="F22" s="8">
        <v>1101</v>
      </c>
      <c r="G22" s="8">
        <v>436</v>
      </c>
      <c r="H22" s="8">
        <v>349</v>
      </c>
      <c r="I22" s="246"/>
    </row>
    <row r="23" spans="1:9" ht="25.5" customHeight="1" x14ac:dyDescent="0.25">
      <c r="A23" s="93" t="s">
        <v>161</v>
      </c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246"/>
    </row>
    <row r="24" spans="1:9" ht="18" customHeight="1" x14ac:dyDescent="0.25">
      <c r="A24" s="95" t="s">
        <v>393</v>
      </c>
      <c r="B24" s="96"/>
      <c r="C24" s="96"/>
      <c r="D24" s="96"/>
      <c r="E24" s="96"/>
      <c r="F24" s="96"/>
      <c r="G24" s="96"/>
      <c r="H24" s="96"/>
      <c r="I24" s="246"/>
    </row>
  </sheetData>
  <mergeCells count="7">
    <mergeCell ref="A3:A4"/>
    <mergeCell ref="I1:I24"/>
    <mergeCell ref="B3:B4"/>
    <mergeCell ref="D3:G3"/>
    <mergeCell ref="C3:C4"/>
    <mergeCell ref="A2:H2"/>
    <mergeCell ref="A1:H1"/>
  </mergeCells>
  <printOptions horizontalCentered="1"/>
  <pageMargins left="0.23622047244094491" right="0.11811023622047245" top="0.59055118110236227" bottom="0.19685039370078741" header="0" footer="0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EC97C-09A7-460B-8B1B-DAB90977136E}">
  <sheetPr>
    <pageSetUpPr fitToPage="1"/>
  </sheetPr>
  <dimension ref="A1:I40"/>
  <sheetViews>
    <sheetView zoomScaleNormal="100" workbookViewId="0">
      <selection sqref="A1:H1"/>
    </sheetView>
  </sheetViews>
  <sheetFormatPr defaultRowHeight="17.25" customHeight="1" x14ac:dyDescent="0.25"/>
  <cols>
    <col min="1" max="1" width="55.42578125" style="3" customWidth="1"/>
    <col min="2" max="8" width="22.7109375" style="3" customWidth="1"/>
    <col min="9" max="9" width="6.7109375" style="53" customWidth="1"/>
    <col min="10" max="16384" width="9.140625" style="3"/>
  </cols>
  <sheetData>
    <row r="1" spans="1:9" ht="18" customHeight="1" x14ac:dyDescent="0.25">
      <c r="A1" s="261" t="s">
        <v>394</v>
      </c>
      <c r="B1" s="261"/>
      <c r="C1" s="261"/>
      <c r="D1" s="261"/>
      <c r="E1" s="261"/>
      <c r="F1" s="261"/>
      <c r="G1" s="261"/>
      <c r="H1" s="261"/>
      <c r="I1" s="246">
        <v>28</v>
      </c>
    </row>
    <row r="2" spans="1:9" ht="15.6" customHeight="1" x14ac:dyDescent="0.25">
      <c r="A2" s="250" t="s">
        <v>22</v>
      </c>
      <c r="B2" s="250"/>
      <c r="C2" s="250"/>
      <c r="D2" s="250"/>
      <c r="E2" s="250"/>
      <c r="F2" s="250"/>
      <c r="G2" s="250"/>
      <c r="H2" s="250"/>
      <c r="I2" s="246"/>
    </row>
    <row r="3" spans="1:9" ht="22.5" customHeight="1" x14ac:dyDescent="0.25">
      <c r="A3" s="247" t="s">
        <v>275</v>
      </c>
      <c r="B3" s="247">
        <v>2021</v>
      </c>
      <c r="C3" s="247" t="s">
        <v>358</v>
      </c>
      <c r="D3" s="254" t="s">
        <v>358</v>
      </c>
      <c r="E3" s="255"/>
      <c r="F3" s="255"/>
      <c r="G3" s="256"/>
      <c r="H3" s="217" t="s">
        <v>378</v>
      </c>
      <c r="I3" s="246"/>
    </row>
    <row r="4" spans="1:9" ht="22.5" customHeight="1" x14ac:dyDescent="0.25">
      <c r="A4" s="248"/>
      <c r="B4" s="248"/>
      <c r="C4" s="248"/>
      <c r="D4" s="5" t="s">
        <v>360</v>
      </c>
      <c r="E4" s="5" t="s">
        <v>361</v>
      </c>
      <c r="F4" s="5" t="s">
        <v>362</v>
      </c>
      <c r="G4" s="5" t="s">
        <v>363</v>
      </c>
      <c r="H4" s="5" t="s">
        <v>360</v>
      </c>
      <c r="I4" s="246"/>
    </row>
    <row r="5" spans="1:9" ht="22.5" customHeight="1" x14ac:dyDescent="0.25">
      <c r="A5" s="73" t="s">
        <v>141</v>
      </c>
      <c r="B5" s="74">
        <v>214836</v>
      </c>
      <c r="C5" s="74">
        <v>292112</v>
      </c>
      <c r="D5" s="74">
        <v>61909</v>
      </c>
      <c r="E5" s="74">
        <v>75534</v>
      </c>
      <c r="F5" s="74">
        <v>77015</v>
      </c>
      <c r="G5" s="74">
        <v>77654</v>
      </c>
      <c r="H5" s="74">
        <v>65642</v>
      </c>
      <c r="I5" s="246"/>
    </row>
    <row r="6" spans="1:9" ht="22.5" customHeight="1" x14ac:dyDescent="0.25">
      <c r="A6" s="6" t="s">
        <v>274</v>
      </c>
      <c r="B6" s="8">
        <v>51499</v>
      </c>
      <c r="C6" s="8">
        <v>63910</v>
      </c>
      <c r="D6" s="8">
        <v>13491</v>
      </c>
      <c r="E6" s="8">
        <v>15377</v>
      </c>
      <c r="F6" s="8">
        <v>17370</v>
      </c>
      <c r="G6" s="8">
        <v>17672</v>
      </c>
      <c r="H6" s="8">
        <v>16056</v>
      </c>
      <c r="I6" s="246"/>
    </row>
    <row r="7" spans="1:9" ht="22.5" customHeight="1" x14ac:dyDescent="0.25">
      <c r="A7" s="67" t="s">
        <v>273</v>
      </c>
      <c r="B7" s="75">
        <v>623</v>
      </c>
      <c r="C7" s="75">
        <v>825</v>
      </c>
      <c r="D7" s="75">
        <v>156</v>
      </c>
      <c r="E7" s="75">
        <v>207</v>
      </c>
      <c r="F7" s="75">
        <v>191</v>
      </c>
      <c r="G7" s="75">
        <v>271</v>
      </c>
      <c r="H7" s="75">
        <v>225</v>
      </c>
      <c r="I7" s="246"/>
    </row>
    <row r="8" spans="1:9" ht="22.5" customHeight="1" x14ac:dyDescent="0.25">
      <c r="A8" s="67" t="s">
        <v>272</v>
      </c>
      <c r="B8" s="75">
        <v>4372</v>
      </c>
      <c r="C8" s="75">
        <v>6534</v>
      </c>
      <c r="D8" s="75">
        <v>1579</v>
      </c>
      <c r="E8" s="75">
        <v>1613</v>
      </c>
      <c r="F8" s="75">
        <v>1775</v>
      </c>
      <c r="G8" s="75">
        <v>1567</v>
      </c>
      <c r="H8" s="75">
        <v>1320</v>
      </c>
      <c r="I8" s="246"/>
    </row>
    <row r="9" spans="1:9" ht="22.5" customHeight="1" x14ac:dyDescent="0.25">
      <c r="A9" s="67" t="s">
        <v>271</v>
      </c>
      <c r="B9" s="75">
        <v>353</v>
      </c>
      <c r="C9" s="75">
        <v>499</v>
      </c>
      <c r="D9" s="75">
        <v>112</v>
      </c>
      <c r="E9" s="75">
        <v>93</v>
      </c>
      <c r="F9" s="75">
        <v>100</v>
      </c>
      <c r="G9" s="75">
        <v>194</v>
      </c>
      <c r="H9" s="75">
        <v>134</v>
      </c>
      <c r="I9" s="246"/>
    </row>
    <row r="10" spans="1:9" ht="22.5" customHeight="1" x14ac:dyDescent="0.25">
      <c r="A10" s="67" t="s">
        <v>270</v>
      </c>
      <c r="B10" s="75">
        <v>104</v>
      </c>
      <c r="C10" s="75">
        <v>129</v>
      </c>
      <c r="D10" s="75">
        <v>18</v>
      </c>
      <c r="E10" s="75">
        <v>32</v>
      </c>
      <c r="F10" s="75">
        <v>39</v>
      </c>
      <c r="G10" s="75">
        <v>40</v>
      </c>
      <c r="H10" s="75">
        <v>39</v>
      </c>
      <c r="I10" s="246"/>
    </row>
    <row r="11" spans="1:9" ht="22.5" customHeight="1" x14ac:dyDescent="0.25">
      <c r="A11" s="67" t="s">
        <v>269</v>
      </c>
      <c r="B11" s="75">
        <v>14208</v>
      </c>
      <c r="C11" s="75">
        <v>16286</v>
      </c>
      <c r="D11" s="75">
        <v>3162</v>
      </c>
      <c r="E11" s="75">
        <v>4234</v>
      </c>
      <c r="F11" s="75">
        <v>4337</v>
      </c>
      <c r="G11" s="75">
        <v>4553</v>
      </c>
      <c r="H11" s="75">
        <v>4343</v>
      </c>
      <c r="I11" s="246"/>
    </row>
    <row r="12" spans="1:9" ht="22.5" customHeight="1" x14ac:dyDescent="0.25">
      <c r="A12" s="67" t="s">
        <v>268</v>
      </c>
      <c r="B12" s="75">
        <v>5820</v>
      </c>
      <c r="C12" s="75">
        <v>6399</v>
      </c>
      <c r="D12" s="75">
        <v>1461</v>
      </c>
      <c r="E12" s="75">
        <v>1616</v>
      </c>
      <c r="F12" s="75">
        <v>1594</v>
      </c>
      <c r="G12" s="75">
        <v>1728</v>
      </c>
      <c r="H12" s="75">
        <v>1848</v>
      </c>
      <c r="I12" s="246"/>
    </row>
    <row r="13" spans="1:9" ht="22.5" customHeight="1" x14ac:dyDescent="0.25">
      <c r="A13" s="67" t="s">
        <v>267</v>
      </c>
      <c r="B13" s="75">
        <v>486</v>
      </c>
      <c r="C13" s="75">
        <v>441</v>
      </c>
      <c r="D13" s="75">
        <v>83</v>
      </c>
      <c r="E13" s="75">
        <v>103</v>
      </c>
      <c r="F13" s="75">
        <v>152</v>
      </c>
      <c r="G13" s="75">
        <v>103</v>
      </c>
      <c r="H13" s="75">
        <v>113</v>
      </c>
      <c r="I13" s="246"/>
    </row>
    <row r="14" spans="1:9" ht="22.5" customHeight="1" x14ac:dyDescent="0.25">
      <c r="A14" s="67" t="s">
        <v>266</v>
      </c>
      <c r="B14" s="75">
        <v>505</v>
      </c>
      <c r="C14" s="75">
        <v>683</v>
      </c>
      <c r="D14" s="75">
        <v>151</v>
      </c>
      <c r="E14" s="75">
        <v>145</v>
      </c>
      <c r="F14" s="75">
        <v>173</v>
      </c>
      <c r="G14" s="75">
        <v>214</v>
      </c>
      <c r="H14" s="75">
        <v>241</v>
      </c>
      <c r="I14" s="246"/>
    </row>
    <row r="15" spans="1:9" ht="22.5" customHeight="1" x14ac:dyDescent="0.25">
      <c r="A15" s="67" t="s">
        <v>265</v>
      </c>
      <c r="B15" s="75">
        <v>206</v>
      </c>
      <c r="C15" s="75">
        <v>209</v>
      </c>
      <c r="D15" s="75">
        <v>64</v>
      </c>
      <c r="E15" s="75">
        <v>36</v>
      </c>
      <c r="F15" s="75">
        <v>68</v>
      </c>
      <c r="G15" s="75">
        <v>41</v>
      </c>
      <c r="H15" s="75">
        <v>65</v>
      </c>
      <c r="I15" s="246"/>
    </row>
    <row r="16" spans="1:9" ht="22.5" customHeight="1" x14ac:dyDescent="0.25">
      <c r="A16" s="67" t="s">
        <v>264</v>
      </c>
      <c r="B16" s="75">
        <v>4834</v>
      </c>
      <c r="C16" s="75">
        <v>6201</v>
      </c>
      <c r="D16" s="75">
        <v>1341</v>
      </c>
      <c r="E16" s="75">
        <v>1525</v>
      </c>
      <c r="F16" s="75">
        <v>1552</v>
      </c>
      <c r="G16" s="75">
        <v>1783</v>
      </c>
      <c r="H16" s="75">
        <v>1528</v>
      </c>
      <c r="I16" s="246"/>
    </row>
    <row r="17" spans="1:9" ht="22.5" customHeight="1" x14ac:dyDescent="0.25">
      <c r="A17" s="67" t="s">
        <v>263</v>
      </c>
      <c r="B17" s="75">
        <v>1258</v>
      </c>
      <c r="C17" s="75">
        <v>1414</v>
      </c>
      <c r="D17" s="75">
        <v>288</v>
      </c>
      <c r="E17" s="75">
        <v>327</v>
      </c>
      <c r="F17" s="75">
        <v>337</v>
      </c>
      <c r="G17" s="75">
        <v>462</v>
      </c>
      <c r="H17" s="75">
        <v>477</v>
      </c>
      <c r="I17" s="246"/>
    </row>
    <row r="18" spans="1:9" ht="22.5" customHeight="1" x14ac:dyDescent="0.25">
      <c r="A18" s="67" t="s">
        <v>262</v>
      </c>
      <c r="B18" s="75">
        <v>815</v>
      </c>
      <c r="C18" s="75">
        <v>1068</v>
      </c>
      <c r="D18" s="75">
        <v>236</v>
      </c>
      <c r="E18" s="75">
        <v>248</v>
      </c>
      <c r="F18" s="75">
        <v>294</v>
      </c>
      <c r="G18" s="75">
        <v>290</v>
      </c>
      <c r="H18" s="75">
        <v>342</v>
      </c>
      <c r="I18" s="246"/>
    </row>
    <row r="19" spans="1:9" ht="22.5" customHeight="1" x14ac:dyDescent="0.25">
      <c r="A19" s="67" t="s">
        <v>261</v>
      </c>
      <c r="B19" s="75">
        <v>891</v>
      </c>
      <c r="C19" s="75">
        <v>1218</v>
      </c>
      <c r="D19" s="75">
        <v>309</v>
      </c>
      <c r="E19" s="75">
        <v>302</v>
      </c>
      <c r="F19" s="75">
        <v>303</v>
      </c>
      <c r="G19" s="75">
        <v>304</v>
      </c>
      <c r="H19" s="75">
        <v>220</v>
      </c>
      <c r="I19" s="246"/>
    </row>
    <row r="20" spans="1:9" ht="22.5" customHeight="1" x14ac:dyDescent="0.25">
      <c r="A20" s="67" t="s">
        <v>260</v>
      </c>
      <c r="B20" s="75">
        <v>111</v>
      </c>
      <c r="C20" s="75">
        <v>107</v>
      </c>
      <c r="D20" s="75">
        <v>30</v>
      </c>
      <c r="E20" s="75">
        <v>41</v>
      </c>
      <c r="F20" s="75">
        <v>18</v>
      </c>
      <c r="G20" s="75">
        <v>18</v>
      </c>
      <c r="H20" s="75">
        <v>6</v>
      </c>
      <c r="I20" s="246"/>
    </row>
    <row r="21" spans="1:9" ht="22.5" customHeight="1" x14ac:dyDescent="0.25">
      <c r="A21" s="67" t="s">
        <v>259</v>
      </c>
      <c r="B21" s="75">
        <v>4543</v>
      </c>
      <c r="C21" s="75">
        <v>5638</v>
      </c>
      <c r="D21" s="75">
        <v>1173</v>
      </c>
      <c r="E21" s="75">
        <v>1005</v>
      </c>
      <c r="F21" s="75">
        <v>1739</v>
      </c>
      <c r="G21" s="75">
        <v>1721</v>
      </c>
      <c r="H21" s="75">
        <v>1203</v>
      </c>
      <c r="I21" s="246"/>
    </row>
    <row r="22" spans="1:9" ht="22.5" customHeight="1" x14ac:dyDescent="0.25">
      <c r="A22" s="67" t="s">
        <v>258</v>
      </c>
      <c r="B22" s="75">
        <v>365</v>
      </c>
      <c r="C22" s="75">
        <v>424</v>
      </c>
      <c r="D22" s="75">
        <v>76</v>
      </c>
      <c r="E22" s="75">
        <v>65</v>
      </c>
      <c r="F22" s="75">
        <v>83</v>
      </c>
      <c r="G22" s="75">
        <v>200</v>
      </c>
      <c r="H22" s="75">
        <v>80</v>
      </c>
      <c r="I22" s="246"/>
    </row>
    <row r="23" spans="1:9" ht="22.5" customHeight="1" x14ac:dyDescent="0.25">
      <c r="A23" s="67" t="s">
        <v>257</v>
      </c>
      <c r="B23" s="75">
        <v>1492</v>
      </c>
      <c r="C23" s="75">
        <v>1779</v>
      </c>
      <c r="D23" s="75">
        <v>406</v>
      </c>
      <c r="E23" s="75">
        <v>373</v>
      </c>
      <c r="F23" s="75">
        <v>459</v>
      </c>
      <c r="G23" s="75">
        <v>541</v>
      </c>
      <c r="H23" s="75">
        <v>492</v>
      </c>
      <c r="I23" s="246"/>
    </row>
    <row r="24" spans="1:9" ht="22.5" customHeight="1" x14ac:dyDescent="0.25">
      <c r="A24" s="67" t="s">
        <v>256</v>
      </c>
      <c r="B24" s="75">
        <v>5146</v>
      </c>
      <c r="C24" s="75">
        <v>5475</v>
      </c>
      <c r="D24" s="75">
        <v>1107</v>
      </c>
      <c r="E24" s="75">
        <v>1254</v>
      </c>
      <c r="F24" s="75">
        <v>1798</v>
      </c>
      <c r="G24" s="75">
        <v>1316</v>
      </c>
      <c r="H24" s="75">
        <v>1086</v>
      </c>
      <c r="I24" s="246"/>
    </row>
    <row r="25" spans="1:9" ht="22.5" customHeight="1" x14ac:dyDescent="0.25">
      <c r="A25" s="67" t="s">
        <v>255</v>
      </c>
      <c r="B25" s="75">
        <v>3304</v>
      </c>
      <c r="C25" s="75">
        <v>4203</v>
      </c>
      <c r="D25" s="75">
        <v>783</v>
      </c>
      <c r="E25" s="75">
        <v>1266</v>
      </c>
      <c r="F25" s="75">
        <v>1070</v>
      </c>
      <c r="G25" s="75">
        <v>1084</v>
      </c>
      <c r="H25" s="75">
        <v>1235</v>
      </c>
      <c r="I25" s="246"/>
    </row>
    <row r="26" spans="1:9" ht="22.5" customHeight="1" x14ac:dyDescent="0.25">
      <c r="A26" s="67" t="s">
        <v>254</v>
      </c>
      <c r="B26" s="75">
        <v>2063</v>
      </c>
      <c r="C26" s="75">
        <v>4378</v>
      </c>
      <c r="D26" s="75">
        <v>956</v>
      </c>
      <c r="E26" s="75">
        <v>892</v>
      </c>
      <c r="F26" s="75">
        <v>1288</v>
      </c>
      <c r="G26" s="75">
        <v>1242</v>
      </c>
      <c r="H26" s="75">
        <v>1059</v>
      </c>
      <c r="I26" s="246"/>
    </row>
    <row r="27" spans="1:9" ht="22.5" customHeight="1" x14ac:dyDescent="0.25">
      <c r="A27" s="6" t="s">
        <v>128</v>
      </c>
      <c r="B27" s="76">
        <v>119689</v>
      </c>
      <c r="C27" s="76">
        <v>163842</v>
      </c>
      <c r="D27" s="8">
        <v>31897</v>
      </c>
      <c r="E27" s="8">
        <v>45165</v>
      </c>
      <c r="F27" s="8">
        <v>43699</v>
      </c>
      <c r="G27" s="8">
        <v>43081</v>
      </c>
      <c r="H27" s="8">
        <v>36387</v>
      </c>
      <c r="I27" s="246"/>
    </row>
    <row r="28" spans="1:9" ht="22.5" customHeight="1" x14ac:dyDescent="0.25">
      <c r="A28" s="67" t="s">
        <v>253</v>
      </c>
      <c r="B28" s="77">
        <v>38099</v>
      </c>
      <c r="C28" s="77">
        <v>47083</v>
      </c>
      <c r="D28" s="75">
        <v>10737</v>
      </c>
      <c r="E28" s="75">
        <v>10587</v>
      </c>
      <c r="F28" s="75">
        <v>12843</v>
      </c>
      <c r="G28" s="75">
        <v>12916</v>
      </c>
      <c r="H28" s="75">
        <v>9185</v>
      </c>
      <c r="I28" s="246"/>
    </row>
    <row r="29" spans="1:9" ht="22.5" customHeight="1" x14ac:dyDescent="0.25">
      <c r="A29" s="67" t="s">
        <v>375</v>
      </c>
      <c r="B29" s="77">
        <v>754</v>
      </c>
      <c r="C29" s="77">
        <v>1055</v>
      </c>
      <c r="D29" s="75">
        <v>261</v>
      </c>
      <c r="E29" s="75">
        <v>291</v>
      </c>
      <c r="F29" s="75">
        <v>236</v>
      </c>
      <c r="G29" s="75">
        <v>267</v>
      </c>
      <c r="H29" s="75">
        <v>119</v>
      </c>
      <c r="I29" s="246"/>
    </row>
    <row r="30" spans="1:9" ht="22.5" customHeight="1" x14ac:dyDescent="0.25">
      <c r="A30" s="67" t="s">
        <v>252</v>
      </c>
      <c r="B30" s="77">
        <v>33534</v>
      </c>
      <c r="C30" s="77">
        <v>28419</v>
      </c>
      <c r="D30" s="75">
        <v>4210</v>
      </c>
      <c r="E30" s="75">
        <v>10856</v>
      </c>
      <c r="F30" s="75">
        <v>6326</v>
      </c>
      <c r="G30" s="75">
        <v>7027</v>
      </c>
      <c r="H30" s="75">
        <v>5557</v>
      </c>
      <c r="I30" s="246"/>
    </row>
    <row r="31" spans="1:9" ht="22.5" customHeight="1" x14ac:dyDescent="0.25">
      <c r="A31" s="67" t="s">
        <v>251</v>
      </c>
      <c r="B31" s="77">
        <v>4022</v>
      </c>
      <c r="C31" s="77">
        <v>5179</v>
      </c>
      <c r="D31" s="75">
        <v>1101</v>
      </c>
      <c r="E31" s="75">
        <v>1310</v>
      </c>
      <c r="F31" s="75">
        <v>1393</v>
      </c>
      <c r="G31" s="75">
        <v>1375</v>
      </c>
      <c r="H31" s="75">
        <v>986</v>
      </c>
      <c r="I31" s="246"/>
    </row>
    <row r="32" spans="1:9" ht="22.5" customHeight="1" x14ac:dyDescent="0.25">
      <c r="A32" s="67" t="s">
        <v>250</v>
      </c>
      <c r="B32" s="77">
        <v>13</v>
      </c>
      <c r="C32" s="77">
        <v>12</v>
      </c>
      <c r="D32" s="75">
        <v>3</v>
      </c>
      <c r="E32" s="75">
        <v>1</v>
      </c>
      <c r="F32" s="75">
        <v>3</v>
      </c>
      <c r="G32" s="75">
        <v>5</v>
      </c>
      <c r="H32" s="75">
        <v>4</v>
      </c>
      <c r="I32" s="246"/>
    </row>
    <row r="33" spans="1:9" ht="22.5" customHeight="1" x14ac:dyDescent="0.25">
      <c r="A33" s="67" t="s">
        <v>249</v>
      </c>
      <c r="B33" s="77">
        <v>5202</v>
      </c>
      <c r="C33" s="77">
        <v>5942</v>
      </c>
      <c r="D33" s="75">
        <v>1168</v>
      </c>
      <c r="E33" s="75">
        <v>1381</v>
      </c>
      <c r="F33" s="75">
        <v>1593</v>
      </c>
      <c r="G33" s="75">
        <v>1800</v>
      </c>
      <c r="H33" s="75">
        <v>1718</v>
      </c>
      <c r="I33" s="246"/>
    </row>
    <row r="34" spans="1:9" ht="22.5" customHeight="1" x14ac:dyDescent="0.25">
      <c r="A34" s="67" t="s">
        <v>248</v>
      </c>
      <c r="B34" s="77">
        <v>1898</v>
      </c>
      <c r="C34" s="77">
        <v>2424</v>
      </c>
      <c r="D34" s="75">
        <v>504</v>
      </c>
      <c r="E34" s="75">
        <v>559</v>
      </c>
      <c r="F34" s="75">
        <v>761</v>
      </c>
      <c r="G34" s="75">
        <v>600</v>
      </c>
      <c r="H34" s="75">
        <v>692</v>
      </c>
      <c r="I34" s="246"/>
    </row>
    <row r="35" spans="1:9" ht="22.5" customHeight="1" x14ac:dyDescent="0.25">
      <c r="A35" s="67" t="s">
        <v>247</v>
      </c>
      <c r="B35" s="77">
        <v>3757</v>
      </c>
      <c r="C35" s="77">
        <v>5180</v>
      </c>
      <c r="D35" s="75">
        <v>1083</v>
      </c>
      <c r="E35" s="75">
        <v>1086</v>
      </c>
      <c r="F35" s="75">
        <v>1694</v>
      </c>
      <c r="G35" s="75">
        <v>1317</v>
      </c>
      <c r="H35" s="75">
        <v>962</v>
      </c>
      <c r="I35" s="246"/>
    </row>
    <row r="36" spans="1:9" ht="22.5" customHeight="1" x14ac:dyDescent="0.25">
      <c r="A36" s="67" t="s">
        <v>246</v>
      </c>
      <c r="B36" s="77">
        <v>38</v>
      </c>
      <c r="C36" s="77">
        <v>48</v>
      </c>
      <c r="D36" s="75">
        <v>8</v>
      </c>
      <c r="E36" s="75">
        <v>11</v>
      </c>
      <c r="F36" s="75">
        <v>10</v>
      </c>
      <c r="G36" s="75">
        <v>19</v>
      </c>
      <c r="H36" s="75">
        <v>13</v>
      </c>
      <c r="I36" s="246"/>
    </row>
    <row r="37" spans="1:9" ht="22.5" customHeight="1" x14ac:dyDescent="0.25">
      <c r="A37" s="67" t="s">
        <v>245</v>
      </c>
      <c r="B37" s="77">
        <v>915</v>
      </c>
      <c r="C37" s="77">
        <v>1522</v>
      </c>
      <c r="D37" s="75">
        <v>261</v>
      </c>
      <c r="E37" s="75">
        <v>437</v>
      </c>
      <c r="F37" s="75">
        <v>421</v>
      </c>
      <c r="G37" s="75">
        <v>403</v>
      </c>
      <c r="H37" s="75">
        <v>213</v>
      </c>
      <c r="I37" s="246"/>
    </row>
    <row r="38" spans="1:9" ht="22.5" customHeight="1" x14ac:dyDescent="0.25">
      <c r="A38" s="67" t="s">
        <v>244</v>
      </c>
      <c r="B38" s="78">
        <v>93</v>
      </c>
      <c r="C38" s="78">
        <v>155</v>
      </c>
      <c r="D38" s="10">
        <v>39</v>
      </c>
      <c r="E38" s="10">
        <v>21</v>
      </c>
      <c r="F38" s="10">
        <v>49</v>
      </c>
      <c r="G38" s="10">
        <v>46</v>
      </c>
      <c r="H38" s="10">
        <v>44</v>
      </c>
      <c r="I38" s="246"/>
    </row>
    <row r="39" spans="1:9" ht="22.5" customHeight="1" x14ac:dyDescent="0.25">
      <c r="A39" s="71" t="s">
        <v>243</v>
      </c>
      <c r="B39" s="79">
        <v>283</v>
      </c>
      <c r="C39" s="79">
        <v>549</v>
      </c>
      <c r="D39" s="80">
        <v>109</v>
      </c>
      <c r="E39" s="80">
        <v>122</v>
      </c>
      <c r="F39" s="80">
        <v>98</v>
      </c>
      <c r="G39" s="80">
        <v>220</v>
      </c>
      <c r="H39" s="80">
        <v>55</v>
      </c>
      <c r="I39" s="246"/>
    </row>
    <row r="40" spans="1:9" ht="24.75" customHeight="1" x14ac:dyDescent="0.25">
      <c r="A40" s="52" t="s">
        <v>395</v>
      </c>
      <c r="B40" s="72"/>
      <c r="C40" s="72"/>
      <c r="D40" s="72"/>
      <c r="E40" s="72"/>
      <c r="F40" s="72"/>
      <c r="G40" s="72"/>
      <c r="H40" s="72"/>
      <c r="I40" s="246"/>
    </row>
  </sheetData>
  <mergeCells count="7">
    <mergeCell ref="I1:I40"/>
    <mergeCell ref="A3:A4"/>
    <mergeCell ref="B3:B4"/>
    <mergeCell ref="D3:G3"/>
    <mergeCell ref="C3:C4"/>
    <mergeCell ref="A1:H1"/>
    <mergeCell ref="A2:H2"/>
  </mergeCells>
  <printOptions horizontalCentered="1"/>
  <pageMargins left="0.23622047244094491" right="7.874015748031496E-2" top="0.19685039370078741" bottom="0.78740157480314965" header="0" footer="0"/>
  <pageSetup paperSize="9" scale="6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28CA7-2F20-40F2-B091-649E1B58781B}">
  <sheetPr>
    <pageSetUpPr fitToPage="1"/>
  </sheetPr>
  <dimension ref="A1:J40"/>
  <sheetViews>
    <sheetView zoomScaleNormal="100" workbookViewId="0">
      <selection sqref="A1:H1"/>
    </sheetView>
  </sheetViews>
  <sheetFormatPr defaultRowHeight="15.75" x14ac:dyDescent="0.25"/>
  <cols>
    <col min="1" max="1" width="68.42578125" style="3" customWidth="1"/>
    <col min="2" max="8" width="20.28515625" style="3" customWidth="1"/>
    <col min="9" max="9" width="6.7109375" style="53" customWidth="1"/>
    <col min="10" max="16384" width="9.140625" style="3"/>
  </cols>
  <sheetData>
    <row r="1" spans="1:10" ht="18" customHeight="1" x14ac:dyDescent="0.25">
      <c r="A1" s="261" t="s">
        <v>394</v>
      </c>
      <c r="B1" s="261"/>
      <c r="C1" s="261"/>
      <c r="D1" s="261"/>
      <c r="E1" s="261"/>
      <c r="F1" s="261"/>
      <c r="G1" s="261"/>
      <c r="H1" s="261"/>
      <c r="I1" s="246">
        <v>29</v>
      </c>
    </row>
    <row r="2" spans="1:10" ht="16.899999999999999" customHeight="1" x14ac:dyDescent="0.25">
      <c r="A2" s="250" t="s">
        <v>22</v>
      </c>
      <c r="B2" s="250"/>
      <c r="C2" s="250"/>
      <c r="D2" s="250"/>
      <c r="E2" s="250"/>
      <c r="F2" s="250"/>
      <c r="G2" s="250"/>
      <c r="H2" s="250"/>
      <c r="I2" s="246"/>
    </row>
    <row r="3" spans="1:10" ht="15.95" customHeight="1" x14ac:dyDescent="0.25">
      <c r="A3" s="247" t="s">
        <v>275</v>
      </c>
      <c r="B3" s="247">
        <v>2021</v>
      </c>
      <c r="C3" s="247" t="s">
        <v>358</v>
      </c>
      <c r="D3" s="254" t="s">
        <v>358</v>
      </c>
      <c r="E3" s="255"/>
      <c r="F3" s="255"/>
      <c r="G3" s="256"/>
      <c r="H3" s="217" t="s">
        <v>378</v>
      </c>
      <c r="I3" s="246"/>
    </row>
    <row r="4" spans="1:10" ht="15.95" customHeight="1" x14ac:dyDescent="0.25">
      <c r="A4" s="248"/>
      <c r="B4" s="248"/>
      <c r="C4" s="248"/>
      <c r="D4" s="5" t="s">
        <v>360</v>
      </c>
      <c r="E4" s="5" t="s">
        <v>361</v>
      </c>
      <c r="F4" s="5" t="s">
        <v>362</v>
      </c>
      <c r="G4" s="5" t="s">
        <v>363</v>
      </c>
      <c r="H4" s="5" t="s">
        <v>360</v>
      </c>
      <c r="I4" s="246"/>
    </row>
    <row r="5" spans="1:10" ht="21" customHeight="1" x14ac:dyDescent="0.25">
      <c r="A5" s="65" t="s">
        <v>302</v>
      </c>
      <c r="B5" s="66"/>
      <c r="C5" s="66"/>
      <c r="D5" s="66"/>
      <c r="E5" s="66"/>
      <c r="F5" s="66"/>
      <c r="G5" s="66"/>
      <c r="H5" s="66"/>
      <c r="I5" s="246"/>
    </row>
    <row r="6" spans="1:10" ht="21" customHeight="1" x14ac:dyDescent="0.25">
      <c r="A6" s="67" t="s">
        <v>301</v>
      </c>
      <c r="B6" s="10">
        <v>1296</v>
      </c>
      <c r="C6" s="10">
        <v>1741</v>
      </c>
      <c r="D6" s="10">
        <v>244</v>
      </c>
      <c r="E6" s="10">
        <v>309</v>
      </c>
      <c r="F6" s="10">
        <v>618</v>
      </c>
      <c r="G6" s="10">
        <v>570</v>
      </c>
      <c r="H6" s="10">
        <v>490</v>
      </c>
      <c r="I6" s="246"/>
    </row>
    <row r="7" spans="1:10" ht="21" customHeight="1" x14ac:dyDescent="0.25">
      <c r="A7" s="67" t="s">
        <v>300</v>
      </c>
      <c r="B7" s="10">
        <v>3480</v>
      </c>
      <c r="C7" s="10">
        <v>4648</v>
      </c>
      <c r="D7" s="10">
        <v>1065</v>
      </c>
      <c r="E7" s="10">
        <v>917</v>
      </c>
      <c r="F7" s="10">
        <v>1241</v>
      </c>
      <c r="G7" s="10">
        <v>1425</v>
      </c>
      <c r="H7" s="10">
        <v>946</v>
      </c>
      <c r="I7" s="246"/>
    </row>
    <row r="8" spans="1:10" ht="21" customHeight="1" x14ac:dyDescent="0.25">
      <c r="A8" s="67" t="s">
        <v>299</v>
      </c>
      <c r="B8" s="10">
        <v>18994</v>
      </c>
      <c r="C8" s="10">
        <v>26300</v>
      </c>
      <c r="D8" s="10">
        <v>6864</v>
      </c>
      <c r="E8" s="10">
        <v>10555</v>
      </c>
      <c r="F8" s="10">
        <v>4221</v>
      </c>
      <c r="G8" s="10">
        <v>4660</v>
      </c>
      <c r="H8" s="10">
        <v>13236</v>
      </c>
      <c r="I8" s="246"/>
    </row>
    <row r="9" spans="1:10" ht="21" customHeight="1" x14ac:dyDescent="0.25">
      <c r="A9" s="67" t="s">
        <v>298</v>
      </c>
      <c r="B9" s="10">
        <v>2222</v>
      </c>
      <c r="C9" s="10">
        <v>3379</v>
      </c>
      <c r="D9" s="10">
        <v>685</v>
      </c>
      <c r="E9" s="10">
        <v>981</v>
      </c>
      <c r="F9" s="10">
        <v>829</v>
      </c>
      <c r="G9" s="10">
        <v>884</v>
      </c>
      <c r="H9" s="10">
        <v>679</v>
      </c>
      <c r="I9" s="246"/>
    </row>
    <row r="10" spans="1:10" ht="21" customHeight="1" x14ac:dyDescent="0.25">
      <c r="A10" s="67" t="s">
        <v>254</v>
      </c>
      <c r="B10" s="10">
        <v>5089</v>
      </c>
      <c r="C10" s="10">
        <v>30206</v>
      </c>
      <c r="D10" s="10">
        <v>3555</v>
      </c>
      <c r="E10" s="10">
        <v>5741</v>
      </c>
      <c r="F10" s="10">
        <v>11363</v>
      </c>
      <c r="G10" s="10">
        <v>9547</v>
      </c>
      <c r="H10" s="10">
        <v>1488</v>
      </c>
      <c r="I10" s="246"/>
    </row>
    <row r="11" spans="1:10" ht="21" customHeight="1" x14ac:dyDescent="0.25">
      <c r="A11" s="6" t="s">
        <v>160</v>
      </c>
      <c r="B11" s="8">
        <v>26209</v>
      </c>
      <c r="C11" s="8">
        <v>39632</v>
      </c>
      <c r="D11" s="8">
        <v>10445</v>
      </c>
      <c r="E11" s="8">
        <v>9697</v>
      </c>
      <c r="F11" s="8">
        <v>8315</v>
      </c>
      <c r="G11" s="10">
        <v>11175</v>
      </c>
      <c r="H11" s="8">
        <v>7973</v>
      </c>
      <c r="I11" s="246"/>
    </row>
    <row r="12" spans="1:10" ht="21" customHeight="1" x14ac:dyDescent="0.25">
      <c r="A12" s="67" t="s">
        <v>297</v>
      </c>
      <c r="B12" s="10">
        <v>127</v>
      </c>
      <c r="C12" s="10">
        <v>113</v>
      </c>
      <c r="D12" s="10">
        <v>30</v>
      </c>
      <c r="E12" s="10">
        <v>69</v>
      </c>
      <c r="F12" s="10">
        <v>2</v>
      </c>
      <c r="G12" s="10">
        <v>12</v>
      </c>
      <c r="H12" s="10">
        <v>63</v>
      </c>
      <c r="I12" s="246"/>
      <c r="J12" s="68"/>
    </row>
    <row r="13" spans="1:10" ht="21" customHeight="1" x14ac:dyDescent="0.25">
      <c r="A13" s="67" t="s">
        <v>296</v>
      </c>
      <c r="B13" s="10">
        <v>5</v>
      </c>
      <c r="C13" s="10">
        <v>12</v>
      </c>
      <c r="D13" s="10">
        <v>4</v>
      </c>
      <c r="E13" s="10">
        <v>4</v>
      </c>
      <c r="F13" s="10">
        <v>2</v>
      </c>
      <c r="G13" s="10">
        <v>2</v>
      </c>
      <c r="H13" s="10">
        <v>4</v>
      </c>
      <c r="I13" s="246"/>
    </row>
    <row r="14" spans="1:10" ht="21" customHeight="1" x14ac:dyDescent="0.25">
      <c r="A14" s="67" t="s">
        <v>295</v>
      </c>
      <c r="B14" s="10">
        <v>1366</v>
      </c>
      <c r="C14" s="10">
        <v>2174</v>
      </c>
      <c r="D14" s="10">
        <v>583</v>
      </c>
      <c r="E14" s="10">
        <v>587</v>
      </c>
      <c r="F14" s="10">
        <v>459</v>
      </c>
      <c r="G14" s="10">
        <v>545</v>
      </c>
      <c r="H14" s="10">
        <v>558</v>
      </c>
      <c r="I14" s="246"/>
    </row>
    <row r="15" spans="1:10" ht="21" customHeight="1" x14ac:dyDescent="0.25">
      <c r="A15" s="67" t="s">
        <v>294</v>
      </c>
      <c r="B15" s="10">
        <v>1834</v>
      </c>
      <c r="C15" s="10">
        <v>2244</v>
      </c>
      <c r="D15" s="10">
        <v>419</v>
      </c>
      <c r="E15" s="10">
        <v>632</v>
      </c>
      <c r="F15" s="10">
        <v>443</v>
      </c>
      <c r="G15" s="10">
        <v>750</v>
      </c>
      <c r="H15" s="10">
        <v>535</v>
      </c>
      <c r="I15" s="246"/>
    </row>
    <row r="16" spans="1:10" ht="21" customHeight="1" x14ac:dyDescent="0.25">
      <c r="A16" s="67" t="s">
        <v>293</v>
      </c>
      <c r="B16" s="10">
        <v>1159</v>
      </c>
      <c r="C16" s="10">
        <v>1796</v>
      </c>
      <c r="D16" s="10">
        <v>310</v>
      </c>
      <c r="E16" s="10">
        <v>609</v>
      </c>
      <c r="F16" s="10">
        <v>352</v>
      </c>
      <c r="G16" s="10">
        <v>525</v>
      </c>
      <c r="H16" s="10">
        <v>530</v>
      </c>
      <c r="I16" s="246"/>
    </row>
    <row r="17" spans="1:9" ht="21" customHeight="1" x14ac:dyDescent="0.25">
      <c r="A17" s="67" t="s">
        <v>292</v>
      </c>
      <c r="B17" s="10">
        <v>51</v>
      </c>
      <c r="C17" s="10">
        <v>185</v>
      </c>
      <c r="D17" s="10">
        <v>38</v>
      </c>
      <c r="E17" s="10">
        <v>38</v>
      </c>
      <c r="F17" s="10">
        <v>38</v>
      </c>
      <c r="G17" s="10">
        <v>71</v>
      </c>
      <c r="H17" s="10">
        <v>63</v>
      </c>
      <c r="I17" s="246"/>
    </row>
    <row r="18" spans="1:9" ht="21" customHeight="1" x14ac:dyDescent="0.25">
      <c r="A18" s="67" t="s">
        <v>291</v>
      </c>
      <c r="B18" s="10">
        <v>260</v>
      </c>
      <c r="C18" s="10">
        <v>542</v>
      </c>
      <c r="D18" s="10">
        <v>73</v>
      </c>
      <c r="E18" s="10">
        <v>167</v>
      </c>
      <c r="F18" s="10">
        <v>96</v>
      </c>
      <c r="G18" s="10">
        <v>206</v>
      </c>
      <c r="H18" s="10">
        <v>111</v>
      </c>
      <c r="I18" s="246"/>
    </row>
    <row r="19" spans="1:9" ht="21" customHeight="1" x14ac:dyDescent="0.25">
      <c r="A19" s="67" t="s">
        <v>290</v>
      </c>
      <c r="B19" s="10">
        <v>214</v>
      </c>
      <c r="C19" s="10">
        <v>638</v>
      </c>
      <c r="D19" s="10">
        <v>86</v>
      </c>
      <c r="E19" s="10">
        <v>187</v>
      </c>
      <c r="F19" s="10">
        <v>152</v>
      </c>
      <c r="G19" s="10">
        <v>213</v>
      </c>
      <c r="H19" s="10">
        <v>72</v>
      </c>
      <c r="I19" s="246"/>
    </row>
    <row r="20" spans="1:9" ht="21" customHeight="1" x14ac:dyDescent="0.25">
      <c r="A20" s="67" t="s">
        <v>289</v>
      </c>
      <c r="B20" s="10">
        <v>110</v>
      </c>
      <c r="C20" s="10">
        <v>112</v>
      </c>
      <c r="D20" s="10">
        <v>23</v>
      </c>
      <c r="E20" s="10">
        <v>40</v>
      </c>
      <c r="F20" s="10">
        <v>21</v>
      </c>
      <c r="G20" s="10">
        <v>28</v>
      </c>
      <c r="H20" s="10">
        <v>42</v>
      </c>
      <c r="I20" s="246"/>
    </row>
    <row r="21" spans="1:9" ht="21" customHeight="1" x14ac:dyDescent="0.25">
      <c r="A21" s="67" t="s">
        <v>288</v>
      </c>
      <c r="B21" s="10">
        <v>2731</v>
      </c>
      <c r="C21" s="10">
        <v>3032</v>
      </c>
      <c r="D21" s="10">
        <v>722</v>
      </c>
      <c r="E21" s="10">
        <v>599</v>
      </c>
      <c r="F21" s="10">
        <v>536</v>
      </c>
      <c r="G21" s="10">
        <v>1175</v>
      </c>
      <c r="H21" s="10">
        <v>840</v>
      </c>
      <c r="I21" s="246"/>
    </row>
    <row r="22" spans="1:9" ht="21" customHeight="1" x14ac:dyDescent="0.25">
      <c r="A22" s="67" t="s">
        <v>287</v>
      </c>
      <c r="B22" s="10">
        <v>17173</v>
      </c>
      <c r="C22" s="10">
        <v>26475</v>
      </c>
      <c r="D22" s="10">
        <v>7541</v>
      </c>
      <c r="E22" s="10">
        <v>6250</v>
      </c>
      <c r="F22" s="10">
        <v>5528</v>
      </c>
      <c r="G22" s="10">
        <v>7156</v>
      </c>
      <c r="H22" s="10">
        <v>4543</v>
      </c>
      <c r="I22" s="246"/>
    </row>
    <row r="23" spans="1:9" ht="21" customHeight="1" x14ac:dyDescent="0.25">
      <c r="A23" s="67" t="s">
        <v>374</v>
      </c>
      <c r="B23" s="218">
        <v>24</v>
      </c>
      <c r="C23" s="218">
        <v>49</v>
      </c>
      <c r="D23" s="218">
        <v>9</v>
      </c>
      <c r="E23" s="218">
        <v>12</v>
      </c>
      <c r="F23" s="218">
        <v>14</v>
      </c>
      <c r="G23" s="10">
        <v>14</v>
      </c>
      <c r="H23" s="218">
        <v>13</v>
      </c>
      <c r="I23" s="246"/>
    </row>
    <row r="24" spans="1:9" ht="21" customHeight="1" x14ac:dyDescent="0.25">
      <c r="A24" s="67" t="s">
        <v>286</v>
      </c>
      <c r="B24" s="10">
        <v>6</v>
      </c>
      <c r="C24" s="10">
        <v>217</v>
      </c>
      <c r="D24" s="10">
        <v>6</v>
      </c>
      <c r="E24" s="10">
        <v>3</v>
      </c>
      <c r="F24" s="10">
        <v>65</v>
      </c>
      <c r="G24" s="10">
        <v>143</v>
      </c>
      <c r="H24" s="10">
        <v>83</v>
      </c>
      <c r="I24" s="246"/>
    </row>
    <row r="25" spans="1:9" ht="21" customHeight="1" x14ac:dyDescent="0.25">
      <c r="A25" s="70" t="s">
        <v>285</v>
      </c>
      <c r="B25" s="10">
        <v>154</v>
      </c>
      <c r="C25" s="10">
        <v>144</v>
      </c>
      <c r="D25" s="10">
        <v>106</v>
      </c>
      <c r="E25" s="243">
        <v>0</v>
      </c>
      <c r="F25" s="10">
        <v>18</v>
      </c>
      <c r="G25" s="10">
        <v>20</v>
      </c>
      <c r="H25" s="10">
        <v>17</v>
      </c>
      <c r="I25" s="246"/>
    </row>
    <row r="26" spans="1:9" ht="21" customHeight="1" x14ac:dyDescent="0.25">
      <c r="A26" s="67" t="s">
        <v>284</v>
      </c>
      <c r="B26" s="10">
        <v>209</v>
      </c>
      <c r="C26" s="10">
        <v>598</v>
      </c>
      <c r="D26" s="10">
        <v>301</v>
      </c>
      <c r="E26" s="10">
        <v>196</v>
      </c>
      <c r="F26" s="10">
        <v>16</v>
      </c>
      <c r="G26" s="10">
        <v>85</v>
      </c>
      <c r="H26" s="10">
        <v>60</v>
      </c>
      <c r="I26" s="246"/>
    </row>
    <row r="27" spans="1:9" ht="21" customHeight="1" x14ac:dyDescent="0.25">
      <c r="A27" s="67" t="s">
        <v>254</v>
      </c>
      <c r="B27" s="10">
        <v>786</v>
      </c>
      <c r="C27" s="10">
        <v>1301</v>
      </c>
      <c r="D27" s="10">
        <v>194</v>
      </c>
      <c r="E27" s="10">
        <v>304</v>
      </c>
      <c r="F27" s="10">
        <v>573</v>
      </c>
      <c r="G27" s="10">
        <v>230</v>
      </c>
      <c r="H27" s="10">
        <v>439</v>
      </c>
      <c r="I27" s="246"/>
    </row>
    <row r="28" spans="1:9" ht="21" customHeight="1" x14ac:dyDescent="0.25">
      <c r="A28" s="6" t="s">
        <v>149</v>
      </c>
      <c r="B28" s="8">
        <v>12260</v>
      </c>
      <c r="C28" s="8">
        <v>15977</v>
      </c>
      <c r="D28" s="8">
        <v>4176</v>
      </c>
      <c r="E28" s="8">
        <v>3463</v>
      </c>
      <c r="F28" s="8">
        <v>5100</v>
      </c>
      <c r="G28" s="10">
        <v>3238</v>
      </c>
      <c r="H28" s="8">
        <v>3543</v>
      </c>
      <c r="I28" s="246"/>
    </row>
    <row r="29" spans="1:9" ht="21" customHeight="1" x14ac:dyDescent="0.25">
      <c r="A29" s="67" t="s">
        <v>283</v>
      </c>
      <c r="B29" s="10">
        <v>2834</v>
      </c>
      <c r="C29" s="10">
        <v>4545</v>
      </c>
      <c r="D29" s="10">
        <v>1015</v>
      </c>
      <c r="E29" s="10">
        <v>1224</v>
      </c>
      <c r="F29" s="10">
        <v>1732</v>
      </c>
      <c r="G29" s="10">
        <v>574</v>
      </c>
      <c r="H29" s="10">
        <v>1083</v>
      </c>
      <c r="I29" s="246"/>
    </row>
    <row r="30" spans="1:9" ht="21" customHeight="1" x14ac:dyDescent="0.25">
      <c r="A30" s="67" t="s">
        <v>282</v>
      </c>
      <c r="B30" s="10">
        <v>2809</v>
      </c>
      <c r="C30" s="10">
        <v>3013</v>
      </c>
      <c r="D30" s="10">
        <v>1036</v>
      </c>
      <c r="E30" s="10">
        <v>209</v>
      </c>
      <c r="F30" s="10">
        <v>1243</v>
      </c>
      <c r="G30" s="10">
        <v>525</v>
      </c>
      <c r="H30" s="10">
        <v>267</v>
      </c>
      <c r="I30" s="246"/>
    </row>
    <row r="31" spans="1:9" ht="21" customHeight="1" x14ac:dyDescent="0.25">
      <c r="A31" s="67" t="s">
        <v>281</v>
      </c>
      <c r="B31" s="10">
        <v>351</v>
      </c>
      <c r="C31" s="10">
        <v>364</v>
      </c>
      <c r="D31" s="10">
        <v>73</v>
      </c>
      <c r="E31" s="10">
        <v>76</v>
      </c>
      <c r="F31" s="10">
        <v>125</v>
      </c>
      <c r="G31" s="10">
        <v>90</v>
      </c>
      <c r="H31" s="10">
        <v>66</v>
      </c>
      <c r="I31" s="246"/>
    </row>
    <row r="32" spans="1:9" ht="21" customHeight="1" x14ac:dyDescent="0.25">
      <c r="A32" s="67" t="s">
        <v>280</v>
      </c>
      <c r="B32" s="10">
        <v>33</v>
      </c>
      <c r="C32" s="10">
        <v>75</v>
      </c>
      <c r="D32" s="10">
        <v>12</v>
      </c>
      <c r="E32" s="10">
        <v>21</v>
      </c>
      <c r="F32" s="10">
        <v>14</v>
      </c>
      <c r="G32" s="10">
        <v>28</v>
      </c>
      <c r="H32" s="10">
        <v>30</v>
      </c>
      <c r="I32" s="246"/>
    </row>
    <row r="33" spans="1:9" ht="21" customHeight="1" x14ac:dyDescent="0.25">
      <c r="A33" s="67" t="s">
        <v>279</v>
      </c>
      <c r="B33" s="10">
        <v>283</v>
      </c>
      <c r="C33" s="10">
        <v>366</v>
      </c>
      <c r="D33" s="10">
        <v>83</v>
      </c>
      <c r="E33" s="10">
        <v>61</v>
      </c>
      <c r="F33" s="10">
        <v>101</v>
      </c>
      <c r="G33" s="10">
        <v>121</v>
      </c>
      <c r="H33" s="10">
        <v>120</v>
      </c>
      <c r="I33" s="246"/>
    </row>
    <row r="34" spans="1:9" ht="21" customHeight="1" x14ac:dyDescent="0.25">
      <c r="A34" s="67" t="s">
        <v>278</v>
      </c>
      <c r="B34" s="10">
        <v>4938</v>
      </c>
      <c r="C34" s="10">
        <v>6202</v>
      </c>
      <c r="D34" s="10">
        <v>1626</v>
      </c>
      <c r="E34" s="10">
        <v>1496</v>
      </c>
      <c r="F34" s="10">
        <v>1527</v>
      </c>
      <c r="G34" s="10">
        <v>1553</v>
      </c>
      <c r="H34" s="10">
        <v>1865</v>
      </c>
      <c r="I34" s="246"/>
    </row>
    <row r="35" spans="1:9" ht="21" customHeight="1" x14ac:dyDescent="0.25">
      <c r="A35" s="67" t="s">
        <v>254</v>
      </c>
      <c r="B35" s="10">
        <v>1012</v>
      </c>
      <c r="C35" s="10">
        <v>1412</v>
      </c>
      <c r="D35" s="10">
        <v>331</v>
      </c>
      <c r="E35" s="10">
        <v>376</v>
      </c>
      <c r="F35" s="10">
        <v>358</v>
      </c>
      <c r="G35" s="10">
        <v>347</v>
      </c>
      <c r="H35" s="10">
        <v>112</v>
      </c>
      <c r="I35" s="246"/>
    </row>
    <row r="36" spans="1:9" ht="21" customHeight="1" x14ac:dyDescent="0.25">
      <c r="A36" s="6" t="s">
        <v>145</v>
      </c>
      <c r="B36" s="8">
        <v>5179</v>
      </c>
      <c r="C36" s="8">
        <v>8751</v>
      </c>
      <c r="D36" s="8">
        <v>1900</v>
      </c>
      <c r="E36" s="8">
        <v>1832</v>
      </c>
      <c r="F36" s="8">
        <v>2531</v>
      </c>
      <c r="G36" s="10">
        <v>2488</v>
      </c>
      <c r="H36" s="8">
        <v>1683</v>
      </c>
      <c r="I36" s="246"/>
    </row>
    <row r="37" spans="1:9" ht="21" customHeight="1" x14ac:dyDescent="0.25">
      <c r="A37" s="67" t="s">
        <v>277</v>
      </c>
      <c r="B37" s="10">
        <v>2595</v>
      </c>
      <c r="C37" s="10">
        <v>5057</v>
      </c>
      <c r="D37" s="10">
        <v>1136</v>
      </c>
      <c r="E37" s="10">
        <v>730</v>
      </c>
      <c r="F37" s="10">
        <v>1562</v>
      </c>
      <c r="G37" s="10">
        <v>1629</v>
      </c>
      <c r="H37" s="10">
        <v>888</v>
      </c>
      <c r="I37" s="246"/>
    </row>
    <row r="38" spans="1:9" ht="21" customHeight="1" x14ac:dyDescent="0.25">
      <c r="A38" s="67" t="s">
        <v>276</v>
      </c>
      <c r="B38" s="10">
        <v>2580</v>
      </c>
      <c r="C38" s="10">
        <v>3692</v>
      </c>
      <c r="D38" s="10">
        <v>764</v>
      </c>
      <c r="E38" s="10">
        <v>1102</v>
      </c>
      <c r="F38" s="10">
        <v>968</v>
      </c>
      <c r="G38" s="10">
        <v>858</v>
      </c>
      <c r="H38" s="10">
        <v>794</v>
      </c>
      <c r="I38" s="246"/>
    </row>
    <row r="39" spans="1:9" ht="21" customHeight="1" x14ac:dyDescent="0.25">
      <c r="A39" s="71" t="s">
        <v>254</v>
      </c>
      <c r="B39" s="14">
        <v>4</v>
      </c>
      <c r="C39" s="14">
        <v>2</v>
      </c>
      <c r="D39" s="223">
        <v>0</v>
      </c>
      <c r="E39" s="223">
        <v>0</v>
      </c>
      <c r="F39" s="14">
        <v>1</v>
      </c>
      <c r="G39" s="14">
        <v>1</v>
      </c>
      <c r="H39" s="14">
        <v>1</v>
      </c>
      <c r="I39" s="246"/>
    </row>
    <row r="40" spans="1:9" ht="24.75" customHeight="1" x14ac:dyDescent="0.25">
      <c r="A40" s="52" t="s">
        <v>396</v>
      </c>
      <c r="B40" s="72"/>
      <c r="C40" s="72"/>
      <c r="D40" s="72"/>
      <c r="E40" s="72"/>
      <c r="F40" s="72"/>
      <c r="G40" s="72"/>
      <c r="H40" s="72"/>
      <c r="I40" s="246"/>
    </row>
  </sheetData>
  <mergeCells count="7">
    <mergeCell ref="I1:I40"/>
    <mergeCell ref="A3:A4"/>
    <mergeCell ref="D3:G3"/>
    <mergeCell ref="B3:B4"/>
    <mergeCell ref="C3:C4"/>
    <mergeCell ref="A1:H1"/>
    <mergeCell ref="A2:H2"/>
  </mergeCells>
  <printOptions horizontalCentered="1"/>
  <pageMargins left="0.23622047244094491" right="0.23622047244094491" top="0.78740157480314965" bottom="0.19685039370078741" header="0" footer="0"/>
  <pageSetup paperSize="9" scale="6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84605-FC3E-45B2-8E0A-CE27DB622609}">
  <dimension ref="A1:P38"/>
  <sheetViews>
    <sheetView zoomScaleNormal="100" workbookViewId="0">
      <selection sqref="A1:O1"/>
    </sheetView>
  </sheetViews>
  <sheetFormatPr defaultColWidth="9.140625" defaultRowHeight="15.75" x14ac:dyDescent="0.25"/>
  <cols>
    <col min="1" max="1" width="38" style="3" customWidth="1"/>
    <col min="2" max="11" width="11.140625" style="53" customWidth="1"/>
    <col min="12" max="12" width="12" style="53" customWidth="1"/>
    <col min="13" max="13" width="12.42578125" style="53" customWidth="1"/>
    <col min="14" max="15" width="11.140625" style="53" customWidth="1"/>
    <col min="16" max="16" width="6.5703125" style="64" customWidth="1"/>
    <col min="17" max="16384" width="9.140625" style="3"/>
  </cols>
  <sheetData>
    <row r="1" spans="1:16" ht="18" customHeight="1" x14ac:dyDescent="0.25">
      <c r="A1" s="281" t="s">
        <v>397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46">
        <v>30</v>
      </c>
    </row>
    <row r="2" spans="1:16" ht="18.600000000000001" customHeight="1" x14ac:dyDescent="0.25">
      <c r="A2" s="275" t="s">
        <v>180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46"/>
    </row>
    <row r="3" spans="1:16" ht="16.5" customHeight="1" x14ac:dyDescent="0.25">
      <c r="A3" s="276" t="s">
        <v>227</v>
      </c>
      <c r="B3" s="247">
        <v>2021</v>
      </c>
      <c r="C3" s="247"/>
      <c r="D3" s="263" t="s">
        <v>358</v>
      </c>
      <c r="E3" s="264"/>
      <c r="F3" s="254" t="s">
        <v>358</v>
      </c>
      <c r="G3" s="255"/>
      <c r="H3" s="255"/>
      <c r="I3" s="255"/>
      <c r="J3" s="255"/>
      <c r="K3" s="255"/>
      <c r="L3" s="255"/>
      <c r="M3" s="256"/>
      <c r="N3" s="254" t="s">
        <v>359</v>
      </c>
      <c r="O3" s="256"/>
      <c r="P3" s="246"/>
    </row>
    <row r="4" spans="1:16" ht="15" customHeight="1" x14ac:dyDescent="0.25">
      <c r="A4" s="277"/>
      <c r="B4" s="279"/>
      <c r="C4" s="279"/>
      <c r="D4" s="265"/>
      <c r="E4" s="266"/>
      <c r="F4" s="253" t="s">
        <v>365</v>
      </c>
      <c r="G4" s="253"/>
      <c r="H4" s="253" t="s">
        <v>366</v>
      </c>
      <c r="I4" s="253"/>
      <c r="J4" s="253" t="s">
        <v>370</v>
      </c>
      <c r="K4" s="253"/>
      <c r="L4" s="253" t="s">
        <v>368</v>
      </c>
      <c r="M4" s="253"/>
      <c r="N4" s="280" t="s">
        <v>365</v>
      </c>
      <c r="O4" s="280"/>
      <c r="P4" s="246"/>
    </row>
    <row r="5" spans="1:16" ht="32.25" customHeight="1" x14ac:dyDescent="0.25">
      <c r="A5" s="278"/>
      <c r="B5" s="43" t="s">
        <v>178</v>
      </c>
      <c r="C5" s="43" t="s">
        <v>371</v>
      </c>
      <c r="D5" s="43" t="s">
        <v>178</v>
      </c>
      <c r="E5" s="43" t="s">
        <v>371</v>
      </c>
      <c r="F5" s="43" t="s">
        <v>178</v>
      </c>
      <c r="G5" s="43" t="s">
        <v>371</v>
      </c>
      <c r="H5" s="43" t="s">
        <v>178</v>
      </c>
      <c r="I5" s="43" t="s">
        <v>371</v>
      </c>
      <c r="J5" s="43" t="s">
        <v>178</v>
      </c>
      <c r="K5" s="43" t="s">
        <v>371</v>
      </c>
      <c r="L5" s="43" t="s">
        <v>178</v>
      </c>
      <c r="M5" s="43" t="s">
        <v>371</v>
      </c>
      <c r="N5" s="43" t="s">
        <v>178</v>
      </c>
      <c r="O5" s="43" t="s">
        <v>371</v>
      </c>
      <c r="P5" s="246"/>
    </row>
    <row r="6" spans="1:16" s="62" customFormat="1" ht="27.75" customHeight="1" x14ac:dyDescent="0.2">
      <c r="A6" s="219" t="s">
        <v>226</v>
      </c>
      <c r="B6" s="61">
        <v>24211522</v>
      </c>
      <c r="C6" s="61">
        <v>20098861</v>
      </c>
      <c r="D6" s="61">
        <v>36516727</v>
      </c>
      <c r="E6" s="61">
        <v>24595484</v>
      </c>
      <c r="F6" s="61">
        <v>9691151</v>
      </c>
      <c r="G6" s="61">
        <v>5454304</v>
      </c>
      <c r="H6" s="61">
        <v>8835533</v>
      </c>
      <c r="I6" s="61">
        <v>5808766</v>
      </c>
      <c r="J6" s="61">
        <v>7663253</v>
      </c>
      <c r="K6" s="61">
        <v>6905068</v>
      </c>
      <c r="L6" s="61">
        <f t="shared" ref="L6:L31" si="0">D6-F6-H6-J6</f>
        <v>10326790</v>
      </c>
      <c r="M6" s="61">
        <f t="shared" ref="M6:M31" si="1">E6-G6-I6-K6</f>
        <v>6427346</v>
      </c>
      <c r="N6" s="61">
        <v>7152229</v>
      </c>
      <c r="O6" s="61">
        <v>5289987</v>
      </c>
      <c r="P6" s="246"/>
    </row>
    <row r="7" spans="1:16" ht="27.75" customHeight="1" x14ac:dyDescent="0.25">
      <c r="A7" s="49" t="s">
        <v>225</v>
      </c>
      <c r="B7" s="38">
        <v>11</v>
      </c>
      <c r="C7" s="58">
        <v>0</v>
      </c>
      <c r="D7" s="38">
        <v>2931</v>
      </c>
      <c r="E7" s="58">
        <v>0</v>
      </c>
      <c r="F7" s="38">
        <v>1204</v>
      </c>
      <c r="G7" s="58">
        <v>0</v>
      </c>
      <c r="H7" s="38">
        <v>34</v>
      </c>
      <c r="I7" s="58">
        <v>0</v>
      </c>
      <c r="J7" s="38">
        <v>1675</v>
      </c>
      <c r="K7" s="58">
        <v>0</v>
      </c>
      <c r="L7" s="38">
        <f t="shared" si="0"/>
        <v>18</v>
      </c>
      <c r="M7" s="58">
        <f t="shared" si="1"/>
        <v>0</v>
      </c>
      <c r="N7" s="38">
        <v>56</v>
      </c>
      <c r="O7" s="58">
        <v>0</v>
      </c>
      <c r="P7" s="246"/>
    </row>
    <row r="8" spans="1:16" ht="27.75" customHeight="1" x14ac:dyDescent="0.25">
      <c r="A8" s="37" t="s">
        <v>224</v>
      </c>
      <c r="B8" s="58">
        <v>0</v>
      </c>
      <c r="C8" s="38">
        <v>17</v>
      </c>
      <c r="D8" s="38">
        <v>37</v>
      </c>
      <c r="E8" s="58">
        <v>0</v>
      </c>
      <c r="F8" s="38">
        <v>37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f t="shared" si="0"/>
        <v>0</v>
      </c>
      <c r="M8" s="58">
        <f t="shared" si="1"/>
        <v>0</v>
      </c>
      <c r="N8" s="58">
        <v>0</v>
      </c>
      <c r="O8" s="38">
        <v>22</v>
      </c>
      <c r="P8" s="246"/>
    </row>
    <row r="9" spans="1:16" ht="27.75" customHeight="1" x14ac:dyDescent="0.25">
      <c r="A9" s="37" t="s">
        <v>223</v>
      </c>
      <c r="B9" s="38">
        <v>11</v>
      </c>
      <c r="C9" s="58">
        <v>0</v>
      </c>
      <c r="D9" s="38">
        <v>519</v>
      </c>
      <c r="E9" s="58">
        <v>0</v>
      </c>
      <c r="F9" s="38">
        <v>301</v>
      </c>
      <c r="G9" s="58">
        <v>0</v>
      </c>
      <c r="H9" s="58">
        <v>0</v>
      </c>
      <c r="I9" s="58">
        <v>0</v>
      </c>
      <c r="J9" s="38">
        <v>202</v>
      </c>
      <c r="K9" s="58">
        <v>0</v>
      </c>
      <c r="L9" s="38">
        <f t="shared" si="0"/>
        <v>16</v>
      </c>
      <c r="M9" s="58">
        <f t="shared" si="1"/>
        <v>0</v>
      </c>
      <c r="N9" s="58">
        <v>0</v>
      </c>
      <c r="O9" s="58">
        <v>0</v>
      </c>
      <c r="P9" s="246"/>
    </row>
    <row r="10" spans="1:16" ht="27.75" customHeight="1" x14ac:dyDescent="0.25">
      <c r="A10" s="37" t="s">
        <v>222</v>
      </c>
      <c r="B10" s="38">
        <v>549</v>
      </c>
      <c r="C10" s="58">
        <v>0</v>
      </c>
      <c r="D10" s="38">
        <v>1849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38">
        <v>1843</v>
      </c>
      <c r="K10" s="58">
        <v>0</v>
      </c>
      <c r="L10" s="38">
        <f t="shared" si="0"/>
        <v>6</v>
      </c>
      <c r="M10" s="58">
        <f t="shared" si="1"/>
        <v>0</v>
      </c>
      <c r="N10" s="58">
        <v>0</v>
      </c>
      <c r="O10" s="58">
        <v>0</v>
      </c>
      <c r="P10" s="246"/>
    </row>
    <row r="11" spans="1:16" ht="27.75" customHeight="1" x14ac:dyDescent="0.25">
      <c r="A11" s="37" t="s">
        <v>221</v>
      </c>
      <c r="B11" s="38">
        <v>241</v>
      </c>
      <c r="C11" s="38">
        <v>2805</v>
      </c>
      <c r="D11" s="38">
        <v>372058</v>
      </c>
      <c r="E11" s="38">
        <v>7286</v>
      </c>
      <c r="F11" s="38">
        <v>31733</v>
      </c>
      <c r="G11" s="58">
        <v>0</v>
      </c>
      <c r="H11" s="38">
        <v>94492</v>
      </c>
      <c r="I11" s="38">
        <v>7286</v>
      </c>
      <c r="J11" s="38">
        <v>245833</v>
      </c>
      <c r="K11" s="58">
        <v>0</v>
      </c>
      <c r="L11" s="58">
        <f t="shared" si="0"/>
        <v>0</v>
      </c>
      <c r="M11" s="58">
        <f t="shared" si="1"/>
        <v>0</v>
      </c>
      <c r="N11" s="38">
        <v>211270</v>
      </c>
      <c r="O11" s="58">
        <v>0</v>
      </c>
      <c r="P11" s="246"/>
    </row>
    <row r="12" spans="1:16" ht="27.75" customHeight="1" x14ac:dyDescent="0.25">
      <c r="A12" s="37" t="s">
        <v>175</v>
      </c>
      <c r="B12" s="38">
        <v>826</v>
      </c>
      <c r="C12" s="38">
        <v>11457</v>
      </c>
      <c r="D12" s="38">
        <v>6706</v>
      </c>
      <c r="E12" s="38">
        <v>43439</v>
      </c>
      <c r="F12" s="38">
        <v>765</v>
      </c>
      <c r="G12" s="38">
        <v>5347</v>
      </c>
      <c r="H12" s="38">
        <v>511</v>
      </c>
      <c r="I12" s="38">
        <v>36437</v>
      </c>
      <c r="J12" s="38">
        <v>644</v>
      </c>
      <c r="K12" s="38">
        <v>197</v>
      </c>
      <c r="L12" s="38">
        <f t="shared" si="0"/>
        <v>4786</v>
      </c>
      <c r="M12" s="38">
        <f t="shared" si="1"/>
        <v>1458</v>
      </c>
      <c r="N12" s="38">
        <v>448</v>
      </c>
      <c r="O12" s="58">
        <v>0</v>
      </c>
      <c r="P12" s="246"/>
    </row>
    <row r="13" spans="1:16" ht="27.75" customHeight="1" x14ac:dyDescent="0.25">
      <c r="A13" s="37" t="s">
        <v>220</v>
      </c>
      <c r="B13" s="38">
        <v>57732</v>
      </c>
      <c r="C13" s="38">
        <v>8</v>
      </c>
      <c r="D13" s="38">
        <v>65985</v>
      </c>
      <c r="E13" s="38">
        <v>31</v>
      </c>
      <c r="F13" s="38">
        <v>22</v>
      </c>
      <c r="G13" s="58">
        <v>0</v>
      </c>
      <c r="H13" s="38">
        <v>56553</v>
      </c>
      <c r="I13" s="58">
        <v>0</v>
      </c>
      <c r="J13" s="38">
        <v>9410</v>
      </c>
      <c r="K13" s="58">
        <v>0</v>
      </c>
      <c r="L13" s="58">
        <f t="shared" si="0"/>
        <v>0</v>
      </c>
      <c r="M13" s="38">
        <f t="shared" si="1"/>
        <v>31</v>
      </c>
      <c r="N13" s="38">
        <v>152</v>
      </c>
      <c r="O13" s="58">
        <v>0</v>
      </c>
      <c r="P13" s="246"/>
    </row>
    <row r="14" spans="1:16" s="2" customFormat="1" ht="27.75" customHeight="1" x14ac:dyDescent="0.25">
      <c r="A14" s="63" t="s">
        <v>219</v>
      </c>
      <c r="B14" s="38">
        <v>14</v>
      </c>
      <c r="C14" s="38">
        <v>4615</v>
      </c>
      <c r="D14" s="58">
        <v>0</v>
      </c>
      <c r="E14" s="38">
        <v>4640</v>
      </c>
      <c r="F14" s="58">
        <v>0</v>
      </c>
      <c r="G14" s="58">
        <v>0</v>
      </c>
      <c r="H14" s="58">
        <v>0</v>
      </c>
      <c r="I14" s="38">
        <v>2564</v>
      </c>
      <c r="J14" s="58">
        <v>0</v>
      </c>
      <c r="K14" s="38">
        <v>1240</v>
      </c>
      <c r="L14" s="58">
        <f t="shared" si="0"/>
        <v>0</v>
      </c>
      <c r="M14" s="38">
        <f t="shared" si="1"/>
        <v>836</v>
      </c>
      <c r="N14" s="58">
        <v>0</v>
      </c>
      <c r="O14" s="38">
        <v>871</v>
      </c>
      <c r="P14" s="246"/>
    </row>
    <row r="15" spans="1:16" ht="27.75" customHeight="1" x14ac:dyDescent="0.25">
      <c r="A15" s="37" t="s">
        <v>218</v>
      </c>
      <c r="B15" s="38">
        <v>126843</v>
      </c>
      <c r="C15" s="38">
        <v>27883</v>
      </c>
      <c r="D15" s="38">
        <v>113194</v>
      </c>
      <c r="E15" s="38">
        <v>20557</v>
      </c>
      <c r="F15" s="38">
        <v>30124</v>
      </c>
      <c r="G15" s="38">
        <v>12727</v>
      </c>
      <c r="H15" s="38">
        <v>68866</v>
      </c>
      <c r="I15" s="38">
        <v>3810</v>
      </c>
      <c r="J15" s="38">
        <v>1832</v>
      </c>
      <c r="K15" s="38">
        <v>584</v>
      </c>
      <c r="L15" s="38">
        <f t="shared" si="0"/>
        <v>12372</v>
      </c>
      <c r="M15" s="38">
        <f t="shared" si="1"/>
        <v>3436</v>
      </c>
      <c r="N15" s="38">
        <v>62750</v>
      </c>
      <c r="O15" s="58">
        <v>0</v>
      </c>
      <c r="P15" s="246"/>
    </row>
    <row r="16" spans="1:16" ht="27.75" customHeight="1" x14ac:dyDescent="0.25">
      <c r="A16" s="37" t="s">
        <v>217</v>
      </c>
      <c r="B16" s="38">
        <v>31289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 t="shared" si="0"/>
        <v>0</v>
      </c>
      <c r="M16" s="58">
        <f t="shared" si="1"/>
        <v>0</v>
      </c>
      <c r="N16" s="58">
        <v>0</v>
      </c>
      <c r="O16" s="58">
        <v>0</v>
      </c>
      <c r="P16" s="246"/>
    </row>
    <row r="17" spans="1:16" ht="27.75" customHeight="1" x14ac:dyDescent="0.25">
      <c r="A17" s="37" t="s">
        <v>216</v>
      </c>
      <c r="B17" s="38">
        <v>6375</v>
      </c>
      <c r="C17" s="38">
        <v>278246</v>
      </c>
      <c r="D17" s="38">
        <v>1639</v>
      </c>
      <c r="E17" s="38">
        <v>250183</v>
      </c>
      <c r="F17" s="38">
        <v>589</v>
      </c>
      <c r="G17" s="38">
        <v>55399</v>
      </c>
      <c r="H17" s="38">
        <v>996</v>
      </c>
      <c r="I17" s="38">
        <v>57323</v>
      </c>
      <c r="J17" s="38">
        <v>54</v>
      </c>
      <c r="K17" s="38">
        <v>62008</v>
      </c>
      <c r="L17" s="58">
        <f t="shared" si="0"/>
        <v>0</v>
      </c>
      <c r="M17" s="38">
        <f t="shared" si="1"/>
        <v>75453</v>
      </c>
      <c r="N17" s="38">
        <v>13</v>
      </c>
      <c r="O17" s="38">
        <v>89327</v>
      </c>
      <c r="P17" s="246"/>
    </row>
    <row r="18" spans="1:16" ht="27.75" customHeight="1" x14ac:dyDescent="0.25">
      <c r="A18" s="37" t="s">
        <v>215</v>
      </c>
      <c r="B18" s="38">
        <v>5160</v>
      </c>
      <c r="C18" s="38">
        <v>11122</v>
      </c>
      <c r="D18" s="38">
        <v>11823</v>
      </c>
      <c r="E18" s="38">
        <v>8700</v>
      </c>
      <c r="F18" s="38">
        <v>4361</v>
      </c>
      <c r="G18" s="38">
        <v>1465</v>
      </c>
      <c r="H18" s="38">
        <v>4181</v>
      </c>
      <c r="I18" s="38">
        <v>783</v>
      </c>
      <c r="J18" s="38">
        <v>1605</v>
      </c>
      <c r="K18" s="38">
        <v>5259</v>
      </c>
      <c r="L18" s="38">
        <f t="shared" si="0"/>
        <v>1676</v>
      </c>
      <c r="M18" s="38">
        <f t="shared" si="1"/>
        <v>1193</v>
      </c>
      <c r="N18" s="38">
        <v>4094</v>
      </c>
      <c r="O18" s="38">
        <v>6896</v>
      </c>
      <c r="P18" s="246"/>
    </row>
    <row r="19" spans="1:16" ht="27.75" customHeight="1" x14ac:dyDescent="0.25">
      <c r="A19" s="37" t="s">
        <v>214</v>
      </c>
      <c r="B19" s="38">
        <v>1443</v>
      </c>
      <c r="C19" s="38">
        <v>2</v>
      </c>
      <c r="D19" s="38">
        <v>12802</v>
      </c>
      <c r="E19" s="38">
        <v>20725</v>
      </c>
      <c r="F19" s="58">
        <v>0</v>
      </c>
      <c r="G19" s="58">
        <v>0</v>
      </c>
      <c r="H19" s="38">
        <v>283</v>
      </c>
      <c r="I19" s="58">
        <v>0</v>
      </c>
      <c r="J19" s="38">
        <v>12011</v>
      </c>
      <c r="K19" s="38">
        <v>149</v>
      </c>
      <c r="L19" s="38">
        <f t="shared" si="0"/>
        <v>508</v>
      </c>
      <c r="M19" s="38">
        <f t="shared" si="1"/>
        <v>20576</v>
      </c>
      <c r="N19" s="38">
        <v>2702</v>
      </c>
      <c r="O19" s="38">
        <v>9958</v>
      </c>
      <c r="P19" s="246"/>
    </row>
    <row r="20" spans="1:16" s="2" customFormat="1" ht="27.75" customHeight="1" x14ac:dyDescent="0.25">
      <c r="A20" s="63" t="s">
        <v>213</v>
      </c>
      <c r="B20" s="38">
        <v>28853</v>
      </c>
      <c r="C20" s="38">
        <v>17595</v>
      </c>
      <c r="D20" s="38">
        <v>52802</v>
      </c>
      <c r="E20" s="38">
        <v>12858</v>
      </c>
      <c r="F20" s="38">
        <v>529</v>
      </c>
      <c r="G20" s="38">
        <v>7242</v>
      </c>
      <c r="H20" s="38">
        <v>1549</v>
      </c>
      <c r="I20" s="38">
        <v>99</v>
      </c>
      <c r="J20" s="38">
        <v>48423</v>
      </c>
      <c r="K20" s="38">
        <v>4927</v>
      </c>
      <c r="L20" s="38">
        <f t="shared" si="0"/>
        <v>2301</v>
      </c>
      <c r="M20" s="38">
        <f t="shared" si="1"/>
        <v>590</v>
      </c>
      <c r="N20" s="38">
        <v>5940</v>
      </c>
      <c r="O20" s="38">
        <v>13146</v>
      </c>
      <c r="P20" s="246"/>
    </row>
    <row r="21" spans="1:16" ht="27.75" customHeight="1" x14ac:dyDescent="0.25">
      <c r="A21" s="37" t="s">
        <v>212</v>
      </c>
      <c r="B21" s="38">
        <v>4902</v>
      </c>
      <c r="C21" s="58">
        <v>0</v>
      </c>
      <c r="D21" s="38">
        <v>6145</v>
      </c>
      <c r="E21" s="38">
        <v>131</v>
      </c>
      <c r="F21" s="38">
        <v>1001</v>
      </c>
      <c r="G21" s="58">
        <v>0</v>
      </c>
      <c r="H21" s="38">
        <v>1984</v>
      </c>
      <c r="I21" s="38">
        <v>131</v>
      </c>
      <c r="J21" s="38">
        <v>115</v>
      </c>
      <c r="K21" s="58">
        <v>0</v>
      </c>
      <c r="L21" s="38">
        <f t="shared" si="0"/>
        <v>3045</v>
      </c>
      <c r="M21" s="58">
        <f t="shared" si="1"/>
        <v>0</v>
      </c>
      <c r="N21" s="38">
        <v>2350</v>
      </c>
      <c r="O21" s="38">
        <v>179</v>
      </c>
      <c r="P21" s="246"/>
    </row>
    <row r="22" spans="1:16" ht="27.75" customHeight="1" x14ac:dyDescent="0.25">
      <c r="A22" s="37" t="s">
        <v>211</v>
      </c>
      <c r="B22" s="38">
        <v>3330</v>
      </c>
      <c r="C22" s="38">
        <v>203</v>
      </c>
      <c r="D22" s="38">
        <v>5232</v>
      </c>
      <c r="E22" s="38">
        <v>529</v>
      </c>
      <c r="F22" s="38">
        <v>688</v>
      </c>
      <c r="G22" s="38">
        <v>129</v>
      </c>
      <c r="H22" s="38">
        <v>24</v>
      </c>
      <c r="I22" s="38">
        <v>400</v>
      </c>
      <c r="J22" s="38">
        <v>240</v>
      </c>
      <c r="K22" s="58">
        <v>0</v>
      </c>
      <c r="L22" s="38">
        <f t="shared" si="0"/>
        <v>4280</v>
      </c>
      <c r="M22" s="58">
        <f t="shared" si="1"/>
        <v>0</v>
      </c>
      <c r="N22" s="38">
        <v>344</v>
      </c>
      <c r="O22" s="38">
        <v>3</v>
      </c>
      <c r="P22" s="246"/>
    </row>
    <row r="23" spans="1:16" ht="27.75" customHeight="1" x14ac:dyDescent="0.25">
      <c r="A23" s="37" t="s">
        <v>210</v>
      </c>
      <c r="B23" s="58">
        <v>0</v>
      </c>
      <c r="C23" s="58">
        <v>0</v>
      </c>
      <c r="D23" s="38">
        <v>76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38">
        <v>76</v>
      </c>
      <c r="K23" s="58">
        <v>0</v>
      </c>
      <c r="L23" s="58">
        <f t="shared" si="0"/>
        <v>0</v>
      </c>
      <c r="M23" s="58">
        <f t="shared" si="1"/>
        <v>0</v>
      </c>
      <c r="N23" s="58">
        <v>0</v>
      </c>
      <c r="O23" s="58">
        <v>0</v>
      </c>
      <c r="P23" s="246"/>
    </row>
    <row r="24" spans="1:16" ht="27.75" customHeight="1" x14ac:dyDescent="0.25">
      <c r="A24" s="37" t="s">
        <v>209</v>
      </c>
      <c r="B24" s="38">
        <v>1547</v>
      </c>
      <c r="C24" s="38">
        <v>557</v>
      </c>
      <c r="D24" s="38">
        <v>12316</v>
      </c>
      <c r="E24" s="38">
        <v>162</v>
      </c>
      <c r="F24" s="38">
        <v>5403</v>
      </c>
      <c r="G24" s="58">
        <v>0</v>
      </c>
      <c r="H24" s="58">
        <v>0</v>
      </c>
      <c r="I24" s="38">
        <v>162</v>
      </c>
      <c r="J24" s="58">
        <v>0</v>
      </c>
      <c r="K24" s="58">
        <v>0</v>
      </c>
      <c r="L24" s="38">
        <f t="shared" si="0"/>
        <v>6913</v>
      </c>
      <c r="M24" s="58">
        <f t="shared" si="1"/>
        <v>0</v>
      </c>
      <c r="N24" s="58">
        <v>0</v>
      </c>
      <c r="O24" s="38">
        <v>210</v>
      </c>
      <c r="P24" s="246"/>
    </row>
    <row r="25" spans="1:16" ht="27.75" customHeight="1" x14ac:dyDescent="0.25">
      <c r="A25" s="37" t="s">
        <v>208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f t="shared" si="0"/>
        <v>0</v>
      </c>
      <c r="M25" s="58">
        <f t="shared" si="1"/>
        <v>0</v>
      </c>
      <c r="N25" s="38">
        <v>6</v>
      </c>
      <c r="O25" s="58">
        <v>0</v>
      </c>
      <c r="P25" s="246"/>
    </row>
    <row r="26" spans="1:16" ht="27.75" customHeight="1" x14ac:dyDescent="0.25">
      <c r="A26" s="37" t="s">
        <v>158</v>
      </c>
      <c r="B26" s="38">
        <v>808</v>
      </c>
      <c r="C26" s="38">
        <v>29493</v>
      </c>
      <c r="D26" s="38">
        <v>16729</v>
      </c>
      <c r="E26" s="38">
        <v>27484</v>
      </c>
      <c r="F26" s="38">
        <v>8261</v>
      </c>
      <c r="G26" s="38">
        <v>5598</v>
      </c>
      <c r="H26" s="38">
        <v>4234</v>
      </c>
      <c r="I26" s="38">
        <v>9395</v>
      </c>
      <c r="J26" s="38">
        <v>3924</v>
      </c>
      <c r="K26" s="38">
        <v>3764</v>
      </c>
      <c r="L26" s="38">
        <f t="shared" si="0"/>
        <v>310</v>
      </c>
      <c r="M26" s="38">
        <f t="shared" si="1"/>
        <v>8727</v>
      </c>
      <c r="N26" s="38">
        <v>359</v>
      </c>
      <c r="O26" s="38">
        <v>4912</v>
      </c>
      <c r="P26" s="246"/>
    </row>
    <row r="27" spans="1:16" ht="27.75" customHeight="1" x14ac:dyDescent="0.25">
      <c r="A27" s="37" t="s">
        <v>207</v>
      </c>
      <c r="B27" s="38">
        <v>2992</v>
      </c>
      <c r="C27" s="58">
        <v>0</v>
      </c>
      <c r="D27" s="38">
        <v>1110</v>
      </c>
      <c r="E27" s="38">
        <v>20</v>
      </c>
      <c r="F27" s="38">
        <v>251</v>
      </c>
      <c r="G27" s="38">
        <v>20</v>
      </c>
      <c r="H27" s="38">
        <v>208</v>
      </c>
      <c r="I27" s="58">
        <v>0</v>
      </c>
      <c r="J27" s="38">
        <v>212</v>
      </c>
      <c r="K27" s="58">
        <v>0</v>
      </c>
      <c r="L27" s="38">
        <f t="shared" si="0"/>
        <v>439</v>
      </c>
      <c r="M27" s="58">
        <f t="shared" si="1"/>
        <v>0</v>
      </c>
      <c r="N27" s="38">
        <v>56</v>
      </c>
      <c r="O27" s="58">
        <v>0</v>
      </c>
      <c r="P27" s="246"/>
    </row>
    <row r="28" spans="1:16" s="2" customFormat="1" ht="27.75" customHeight="1" x14ac:dyDescent="0.25">
      <c r="A28" s="63" t="s">
        <v>157</v>
      </c>
      <c r="B28" s="38">
        <v>1834085</v>
      </c>
      <c r="C28" s="38">
        <v>2114263</v>
      </c>
      <c r="D28" s="38">
        <v>2244304</v>
      </c>
      <c r="E28" s="38">
        <v>2536767</v>
      </c>
      <c r="F28" s="38">
        <v>418672</v>
      </c>
      <c r="G28" s="38">
        <v>551937</v>
      </c>
      <c r="H28" s="38">
        <v>632072</v>
      </c>
      <c r="I28" s="38">
        <v>504810</v>
      </c>
      <c r="J28" s="38">
        <v>442856</v>
      </c>
      <c r="K28" s="38">
        <v>806515</v>
      </c>
      <c r="L28" s="38">
        <f t="shared" si="0"/>
        <v>750704</v>
      </c>
      <c r="M28" s="38">
        <f t="shared" si="1"/>
        <v>673505</v>
      </c>
      <c r="N28" s="38">
        <v>535170</v>
      </c>
      <c r="O28" s="38">
        <v>296146</v>
      </c>
      <c r="P28" s="246"/>
    </row>
    <row r="29" spans="1:16" ht="27.75" customHeight="1" x14ac:dyDescent="0.25">
      <c r="A29" s="37" t="s">
        <v>173</v>
      </c>
      <c r="B29" s="38">
        <v>51973</v>
      </c>
      <c r="C29" s="38">
        <v>60623</v>
      </c>
      <c r="D29" s="38">
        <v>14073</v>
      </c>
      <c r="E29" s="38">
        <v>14354</v>
      </c>
      <c r="F29" s="38">
        <v>12372</v>
      </c>
      <c r="G29" s="38">
        <v>13192</v>
      </c>
      <c r="H29" s="38">
        <v>520</v>
      </c>
      <c r="I29" s="38">
        <v>157</v>
      </c>
      <c r="J29" s="38">
        <v>674</v>
      </c>
      <c r="K29" s="38">
        <v>85</v>
      </c>
      <c r="L29" s="38">
        <f t="shared" si="0"/>
        <v>507</v>
      </c>
      <c r="M29" s="38">
        <f t="shared" si="1"/>
        <v>920</v>
      </c>
      <c r="N29" s="38">
        <v>712</v>
      </c>
      <c r="O29" s="38">
        <v>184</v>
      </c>
      <c r="P29" s="246"/>
    </row>
    <row r="30" spans="1:16" ht="27.75" customHeight="1" x14ac:dyDescent="0.25">
      <c r="A30" s="37" t="s">
        <v>206</v>
      </c>
      <c r="B30" s="38">
        <v>28764</v>
      </c>
      <c r="C30" s="38">
        <v>5444</v>
      </c>
      <c r="D30" s="38">
        <v>10780</v>
      </c>
      <c r="E30" s="38">
        <v>1019</v>
      </c>
      <c r="F30" s="38">
        <v>8515</v>
      </c>
      <c r="G30" s="38">
        <v>1019</v>
      </c>
      <c r="H30" s="38">
        <v>30</v>
      </c>
      <c r="I30" s="58">
        <v>0</v>
      </c>
      <c r="J30" s="38">
        <v>1740</v>
      </c>
      <c r="K30" s="58">
        <v>0</v>
      </c>
      <c r="L30" s="38">
        <f t="shared" si="0"/>
        <v>495</v>
      </c>
      <c r="M30" s="58">
        <f t="shared" si="1"/>
        <v>0</v>
      </c>
      <c r="N30" s="38">
        <v>4150</v>
      </c>
      <c r="O30" s="58">
        <v>0</v>
      </c>
      <c r="P30" s="246"/>
    </row>
    <row r="31" spans="1:16" ht="27.75" customHeight="1" x14ac:dyDescent="0.25">
      <c r="A31" s="40" t="s">
        <v>156</v>
      </c>
      <c r="B31" s="39">
        <v>1159383</v>
      </c>
      <c r="C31" s="39">
        <v>5392663</v>
      </c>
      <c r="D31" s="39">
        <v>1795553</v>
      </c>
      <c r="E31" s="39">
        <v>7450638</v>
      </c>
      <c r="F31" s="39">
        <v>309505</v>
      </c>
      <c r="G31" s="39">
        <v>1559809</v>
      </c>
      <c r="H31" s="39">
        <v>608891</v>
      </c>
      <c r="I31" s="39">
        <v>2031658</v>
      </c>
      <c r="J31" s="39">
        <v>352237</v>
      </c>
      <c r="K31" s="39">
        <v>1908395</v>
      </c>
      <c r="L31" s="39">
        <f t="shared" si="0"/>
        <v>524920</v>
      </c>
      <c r="M31" s="39">
        <f t="shared" si="1"/>
        <v>1950776</v>
      </c>
      <c r="N31" s="39">
        <v>530458</v>
      </c>
      <c r="O31" s="39">
        <v>1345802</v>
      </c>
      <c r="P31" s="246"/>
    </row>
    <row r="32" spans="1:16" ht="21.75" customHeight="1" x14ac:dyDescent="0.25">
      <c r="A32" s="52" t="s">
        <v>398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246"/>
    </row>
    <row r="33" spans="4:16" x14ac:dyDescent="0.25">
      <c r="J33" s="60"/>
      <c r="K33" s="60"/>
    </row>
    <row r="34" spans="4:16" x14ac:dyDescent="0.25">
      <c r="D34" s="6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4:16" x14ac:dyDescent="0.25">
      <c r="D35" s="6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4:16" x14ac:dyDescent="0.25">
      <c r="D36" s="6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4:16" x14ac:dyDescent="0.25">
      <c r="D37" s="6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4:16" x14ac:dyDescent="0.25">
      <c r="D38" s="6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mergeCells count="13">
    <mergeCell ref="A2:O2"/>
    <mergeCell ref="N3:O3"/>
    <mergeCell ref="L4:M4"/>
    <mergeCell ref="P1:P32"/>
    <mergeCell ref="F3:M3"/>
    <mergeCell ref="J4:K4"/>
    <mergeCell ref="F4:G4"/>
    <mergeCell ref="A3:A5"/>
    <mergeCell ref="B3:C4"/>
    <mergeCell ref="D3:E4"/>
    <mergeCell ref="H4:I4"/>
    <mergeCell ref="N4:O4"/>
    <mergeCell ref="A1:O1"/>
  </mergeCells>
  <printOptions horizontalCentered="1"/>
  <pageMargins left="7.874015748031496E-2" right="7.874015748031496E-2" top="0.19685039370078741" bottom="0.19685039370078741" header="0" footer="0"/>
  <pageSetup scale="68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DD3D1-4804-4515-BBA3-611A7A46DB77}">
  <dimension ref="A1:P38"/>
  <sheetViews>
    <sheetView zoomScaleNormal="100" workbookViewId="0">
      <selection sqref="A1:O1"/>
    </sheetView>
  </sheetViews>
  <sheetFormatPr defaultColWidth="9.140625" defaultRowHeight="15.75" x14ac:dyDescent="0.25"/>
  <cols>
    <col min="1" max="1" width="38" style="3" customWidth="1"/>
    <col min="2" max="5" width="11.140625" style="3" customWidth="1"/>
    <col min="6" max="15" width="11.140625" style="53" customWidth="1"/>
    <col min="16" max="16" width="6.7109375" style="215" customWidth="1"/>
    <col min="17" max="16384" width="9.140625" style="3"/>
  </cols>
  <sheetData>
    <row r="1" spans="1:16" ht="21.6" customHeight="1" x14ac:dyDescent="0.25">
      <c r="A1" s="281" t="s">
        <v>397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46">
        <v>31</v>
      </c>
    </row>
    <row r="2" spans="1:16" ht="13.15" customHeight="1" x14ac:dyDescent="0.25">
      <c r="A2" s="275" t="s">
        <v>180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46"/>
    </row>
    <row r="3" spans="1:16" ht="16.5" customHeight="1" x14ac:dyDescent="0.25">
      <c r="A3" s="276" t="s">
        <v>227</v>
      </c>
      <c r="B3" s="247">
        <v>2021</v>
      </c>
      <c r="C3" s="247"/>
      <c r="D3" s="263" t="s">
        <v>358</v>
      </c>
      <c r="E3" s="264"/>
      <c r="F3" s="254" t="s">
        <v>358</v>
      </c>
      <c r="G3" s="255"/>
      <c r="H3" s="255"/>
      <c r="I3" s="255"/>
      <c r="J3" s="255"/>
      <c r="K3" s="255"/>
      <c r="L3" s="255"/>
      <c r="M3" s="256"/>
      <c r="N3" s="254" t="s">
        <v>359</v>
      </c>
      <c r="O3" s="256"/>
      <c r="P3" s="246"/>
    </row>
    <row r="4" spans="1:16" ht="15" customHeight="1" x14ac:dyDescent="0.25">
      <c r="A4" s="277"/>
      <c r="B4" s="279"/>
      <c r="C4" s="279"/>
      <c r="D4" s="265"/>
      <c r="E4" s="266"/>
      <c r="F4" s="253" t="s">
        <v>365</v>
      </c>
      <c r="G4" s="253"/>
      <c r="H4" s="253" t="s">
        <v>366</v>
      </c>
      <c r="I4" s="253"/>
      <c r="J4" s="253" t="s">
        <v>370</v>
      </c>
      <c r="K4" s="253"/>
      <c r="L4" s="253" t="s">
        <v>368</v>
      </c>
      <c r="M4" s="253"/>
      <c r="N4" s="280" t="s">
        <v>365</v>
      </c>
      <c r="O4" s="280"/>
      <c r="P4" s="246"/>
    </row>
    <row r="5" spans="1:16" ht="32.25" customHeight="1" x14ac:dyDescent="0.25">
      <c r="A5" s="278"/>
      <c r="B5" s="43" t="s">
        <v>178</v>
      </c>
      <c r="C5" s="43" t="s">
        <v>371</v>
      </c>
      <c r="D5" s="43" t="s">
        <v>178</v>
      </c>
      <c r="E5" s="43" t="s">
        <v>371</v>
      </c>
      <c r="F5" s="43" t="s">
        <v>178</v>
      </c>
      <c r="G5" s="43" t="s">
        <v>371</v>
      </c>
      <c r="H5" s="43" t="s">
        <v>178</v>
      </c>
      <c r="I5" s="43" t="s">
        <v>371</v>
      </c>
      <c r="J5" s="43" t="s">
        <v>178</v>
      </c>
      <c r="K5" s="43" t="s">
        <v>371</v>
      </c>
      <c r="L5" s="43" t="s">
        <v>178</v>
      </c>
      <c r="M5" s="43" t="s">
        <v>371</v>
      </c>
      <c r="N5" s="43" t="s">
        <v>178</v>
      </c>
      <c r="O5" s="43" t="s">
        <v>371</v>
      </c>
      <c r="P5" s="246"/>
    </row>
    <row r="6" spans="1:16" ht="30" customHeight="1" x14ac:dyDescent="0.25">
      <c r="A6" s="37" t="s">
        <v>172</v>
      </c>
      <c r="B6" s="57">
        <v>36248</v>
      </c>
      <c r="C6" s="57">
        <v>11414</v>
      </c>
      <c r="D6" s="57">
        <v>157660</v>
      </c>
      <c r="E6" s="57">
        <v>9235</v>
      </c>
      <c r="F6" s="57">
        <v>1298</v>
      </c>
      <c r="G6" s="57">
        <v>373</v>
      </c>
      <c r="H6" s="57">
        <v>1267</v>
      </c>
      <c r="I6" s="57">
        <v>4432</v>
      </c>
      <c r="J6" s="57">
        <v>51771</v>
      </c>
      <c r="K6" s="57">
        <v>2969</v>
      </c>
      <c r="L6" s="57">
        <f t="shared" ref="L6:L28" si="0">D6-F6-H6-J6</f>
        <v>103324</v>
      </c>
      <c r="M6" s="57">
        <f t="shared" ref="M6:M28" si="1">E6-G6-I6-K6</f>
        <v>1461</v>
      </c>
      <c r="N6" s="57">
        <v>6012</v>
      </c>
      <c r="O6" s="57">
        <v>740</v>
      </c>
      <c r="P6" s="246"/>
    </row>
    <row r="7" spans="1:16" ht="30" customHeight="1" x14ac:dyDescent="0.25">
      <c r="A7" s="37" t="s">
        <v>242</v>
      </c>
      <c r="B7" s="38">
        <v>51481</v>
      </c>
      <c r="C7" s="57">
        <v>51</v>
      </c>
      <c r="D7" s="57">
        <v>185230</v>
      </c>
      <c r="E7" s="58">
        <v>0</v>
      </c>
      <c r="F7" s="57">
        <v>37918</v>
      </c>
      <c r="G7" s="58">
        <v>0</v>
      </c>
      <c r="H7" s="57">
        <v>38277</v>
      </c>
      <c r="I7" s="58">
        <v>0</v>
      </c>
      <c r="J7" s="57">
        <v>37890</v>
      </c>
      <c r="K7" s="58">
        <v>0</v>
      </c>
      <c r="L7" s="57">
        <f t="shared" si="0"/>
        <v>71145</v>
      </c>
      <c r="M7" s="58">
        <f t="shared" si="1"/>
        <v>0</v>
      </c>
      <c r="N7" s="57">
        <v>63350</v>
      </c>
      <c r="O7" s="58">
        <v>0</v>
      </c>
      <c r="P7" s="246"/>
    </row>
    <row r="8" spans="1:16" ht="30" customHeight="1" x14ac:dyDescent="0.25">
      <c r="A8" s="37" t="s">
        <v>241</v>
      </c>
      <c r="B8" s="38">
        <v>479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f t="shared" si="0"/>
        <v>0</v>
      </c>
      <c r="M8" s="58">
        <f t="shared" si="1"/>
        <v>0</v>
      </c>
      <c r="N8" s="58">
        <v>0</v>
      </c>
      <c r="O8" s="58">
        <v>0</v>
      </c>
      <c r="P8" s="246"/>
    </row>
    <row r="9" spans="1:16" ht="30" customHeight="1" x14ac:dyDescent="0.25">
      <c r="A9" s="37" t="s">
        <v>154</v>
      </c>
      <c r="B9" s="38">
        <v>213632</v>
      </c>
      <c r="C9" s="57">
        <v>163639</v>
      </c>
      <c r="D9" s="57">
        <v>637879</v>
      </c>
      <c r="E9" s="57">
        <v>236793</v>
      </c>
      <c r="F9" s="57">
        <v>85709</v>
      </c>
      <c r="G9" s="57">
        <v>43523</v>
      </c>
      <c r="H9" s="57">
        <v>186808</v>
      </c>
      <c r="I9" s="57">
        <v>62337</v>
      </c>
      <c r="J9" s="57">
        <v>151909</v>
      </c>
      <c r="K9" s="57">
        <v>74892</v>
      </c>
      <c r="L9" s="57">
        <f t="shared" si="0"/>
        <v>213453</v>
      </c>
      <c r="M9" s="57">
        <f t="shared" si="1"/>
        <v>56041</v>
      </c>
      <c r="N9" s="57">
        <v>71655</v>
      </c>
      <c r="O9" s="57">
        <v>75010</v>
      </c>
      <c r="P9" s="246"/>
    </row>
    <row r="10" spans="1:16" ht="30" customHeight="1" x14ac:dyDescent="0.25">
      <c r="A10" s="37" t="s">
        <v>171</v>
      </c>
      <c r="B10" s="38">
        <v>32300</v>
      </c>
      <c r="C10" s="57">
        <v>14065</v>
      </c>
      <c r="D10" s="57">
        <v>56154</v>
      </c>
      <c r="E10" s="57">
        <v>102854</v>
      </c>
      <c r="F10" s="57">
        <v>6624</v>
      </c>
      <c r="G10" s="57">
        <v>84527</v>
      </c>
      <c r="H10" s="57">
        <v>17957</v>
      </c>
      <c r="I10" s="57">
        <v>1971</v>
      </c>
      <c r="J10" s="57">
        <v>20842</v>
      </c>
      <c r="K10" s="57">
        <v>4992</v>
      </c>
      <c r="L10" s="57">
        <f t="shared" si="0"/>
        <v>10731</v>
      </c>
      <c r="M10" s="57">
        <f t="shared" si="1"/>
        <v>11364</v>
      </c>
      <c r="N10" s="57">
        <v>13060</v>
      </c>
      <c r="O10" s="57">
        <v>26638</v>
      </c>
      <c r="P10" s="246"/>
    </row>
    <row r="11" spans="1:16" ht="30" customHeight="1" x14ac:dyDescent="0.25">
      <c r="A11" s="37" t="s">
        <v>240</v>
      </c>
      <c r="B11" s="38">
        <v>1426</v>
      </c>
      <c r="C11" s="57">
        <v>6795</v>
      </c>
      <c r="D11" s="57">
        <v>5903</v>
      </c>
      <c r="E11" s="57">
        <v>3004</v>
      </c>
      <c r="F11" s="57">
        <v>439</v>
      </c>
      <c r="G11" s="57">
        <v>119</v>
      </c>
      <c r="H11" s="57">
        <v>1702</v>
      </c>
      <c r="I11" s="57">
        <v>2561</v>
      </c>
      <c r="J11" s="57">
        <v>846</v>
      </c>
      <c r="K11" s="57">
        <v>183</v>
      </c>
      <c r="L11" s="57">
        <f t="shared" si="0"/>
        <v>2916</v>
      </c>
      <c r="M11" s="57">
        <f t="shared" si="1"/>
        <v>141</v>
      </c>
      <c r="N11" s="57">
        <v>101</v>
      </c>
      <c r="O11" s="57">
        <v>83</v>
      </c>
      <c r="P11" s="246"/>
    </row>
    <row r="12" spans="1:16" ht="30" customHeight="1" x14ac:dyDescent="0.25">
      <c r="A12" s="37" t="s">
        <v>239</v>
      </c>
      <c r="B12" s="58">
        <v>0</v>
      </c>
      <c r="C12" s="58">
        <v>0</v>
      </c>
      <c r="D12" s="57">
        <v>91</v>
      </c>
      <c r="E12" s="58">
        <v>0</v>
      </c>
      <c r="F12" s="57">
        <v>41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7">
        <f t="shared" si="0"/>
        <v>50</v>
      </c>
      <c r="M12" s="58">
        <f t="shared" si="1"/>
        <v>0</v>
      </c>
      <c r="N12" s="57">
        <v>10</v>
      </c>
      <c r="O12" s="58">
        <v>0</v>
      </c>
      <c r="P12" s="246"/>
    </row>
    <row r="13" spans="1:16" ht="30" customHeight="1" x14ac:dyDescent="0.25">
      <c r="A13" s="37" t="s">
        <v>238</v>
      </c>
      <c r="B13" s="38">
        <v>66</v>
      </c>
      <c r="C13" s="57">
        <v>87174</v>
      </c>
      <c r="D13" s="57">
        <v>4515</v>
      </c>
      <c r="E13" s="57">
        <v>34984</v>
      </c>
      <c r="F13" s="57">
        <v>2885</v>
      </c>
      <c r="G13" s="57">
        <v>3504</v>
      </c>
      <c r="H13" s="57">
        <v>223</v>
      </c>
      <c r="I13" s="57">
        <v>5998</v>
      </c>
      <c r="J13" s="57">
        <v>233</v>
      </c>
      <c r="K13" s="57">
        <v>5462</v>
      </c>
      <c r="L13" s="57">
        <f t="shared" si="0"/>
        <v>1174</v>
      </c>
      <c r="M13" s="57">
        <f t="shared" si="1"/>
        <v>20020</v>
      </c>
      <c r="N13" s="57">
        <v>2173</v>
      </c>
      <c r="O13" s="57">
        <v>3141</v>
      </c>
      <c r="P13" s="246"/>
    </row>
    <row r="14" spans="1:16" ht="30" customHeight="1" x14ac:dyDescent="0.25">
      <c r="A14" s="37" t="s">
        <v>237</v>
      </c>
      <c r="B14" s="58">
        <v>0</v>
      </c>
      <c r="C14" s="57">
        <v>38033</v>
      </c>
      <c r="D14" s="57">
        <v>76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7">
        <f t="shared" si="0"/>
        <v>76</v>
      </c>
      <c r="M14" s="58">
        <f t="shared" si="1"/>
        <v>0</v>
      </c>
      <c r="N14" s="58">
        <v>0</v>
      </c>
      <c r="O14" s="58">
        <v>0</v>
      </c>
      <c r="P14" s="246"/>
    </row>
    <row r="15" spans="1:16" ht="30" customHeight="1" x14ac:dyDescent="0.25">
      <c r="A15" s="37" t="s">
        <v>236</v>
      </c>
      <c r="B15" s="38">
        <v>488</v>
      </c>
      <c r="C15" s="57">
        <v>29</v>
      </c>
      <c r="D15" s="57">
        <v>102994</v>
      </c>
      <c r="E15" s="57">
        <v>6647</v>
      </c>
      <c r="F15" s="58">
        <v>0</v>
      </c>
      <c r="G15" s="57">
        <v>6354</v>
      </c>
      <c r="H15" s="57">
        <v>27175</v>
      </c>
      <c r="I15" s="58">
        <v>0</v>
      </c>
      <c r="J15" s="57">
        <v>75818</v>
      </c>
      <c r="K15" s="57">
        <v>67</v>
      </c>
      <c r="L15" s="57">
        <f t="shared" si="0"/>
        <v>1</v>
      </c>
      <c r="M15" s="57">
        <f t="shared" si="1"/>
        <v>226</v>
      </c>
      <c r="N15" s="57">
        <v>130</v>
      </c>
      <c r="O15" s="57">
        <v>2</v>
      </c>
      <c r="P15" s="246"/>
    </row>
    <row r="16" spans="1:16" ht="30" customHeight="1" x14ac:dyDescent="0.25">
      <c r="A16" s="37" t="s">
        <v>152</v>
      </c>
      <c r="B16" s="38">
        <v>2730849</v>
      </c>
      <c r="C16" s="57">
        <v>983955</v>
      </c>
      <c r="D16" s="57">
        <v>3032127</v>
      </c>
      <c r="E16" s="57">
        <v>1215749</v>
      </c>
      <c r="F16" s="57">
        <v>722043</v>
      </c>
      <c r="G16" s="57">
        <v>301892</v>
      </c>
      <c r="H16" s="57">
        <v>599177</v>
      </c>
      <c r="I16" s="57">
        <v>355052</v>
      </c>
      <c r="J16" s="57">
        <v>535538</v>
      </c>
      <c r="K16" s="57">
        <v>271763</v>
      </c>
      <c r="L16" s="57">
        <f t="shared" si="0"/>
        <v>1175369</v>
      </c>
      <c r="M16" s="57">
        <f t="shared" si="1"/>
        <v>287042</v>
      </c>
      <c r="N16" s="57">
        <v>839604</v>
      </c>
      <c r="O16" s="57">
        <v>242149</v>
      </c>
      <c r="P16" s="246"/>
    </row>
    <row r="17" spans="1:16" ht="30" customHeight="1" x14ac:dyDescent="0.25">
      <c r="A17" s="37" t="s">
        <v>235</v>
      </c>
      <c r="B17" s="38">
        <v>3638</v>
      </c>
      <c r="C17" s="58">
        <v>0</v>
      </c>
      <c r="D17" s="57">
        <v>2081</v>
      </c>
      <c r="E17" s="57">
        <v>827</v>
      </c>
      <c r="F17" s="57">
        <v>728</v>
      </c>
      <c r="G17" s="57">
        <v>797</v>
      </c>
      <c r="H17" s="57">
        <v>384</v>
      </c>
      <c r="I17" s="57">
        <v>29</v>
      </c>
      <c r="J17" s="57">
        <v>719</v>
      </c>
      <c r="K17" s="58">
        <v>0</v>
      </c>
      <c r="L17" s="57">
        <f t="shared" si="0"/>
        <v>250</v>
      </c>
      <c r="M17" s="57">
        <f t="shared" si="1"/>
        <v>1</v>
      </c>
      <c r="N17" s="57">
        <v>634</v>
      </c>
      <c r="O17" s="57">
        <v>1030</v>
      </c>
      <c r="P17" s="246"/>
    </row>
    <row r="18" spans="1:16" ht="30" customHeight="1" x14ac:dyDescent="0.25">
      <c r="A18" s="49" t="s">
        <v>234</v>
      </c>
      <c r="B18" s="38">
        <v>5430</v>
      </c>
      <c r="C18" s="58">
        <v>0</v>
      </c>
      <c r="D18" s="57">
        <v>2441</v>
      </c>
      <c r="E18" s="58">
        <v>0</v>
      </c>
      <c r="F18" s="57">
        <v>1264</v>
      </c>
      <c r="G18" s="58">
        <v>0</v>
      </c>
      <c r="H18" s="57">
        <v>1177</v>
      </c>
      <c r="I18" s="58">
        <v>0</v>
      </c>
      <c r="J18" s="58">
        <v>0</v>
      </c>
      <c r="K18" s="58">
        <v>0</v>
      </c>
      <c r="L18" s="58">
        <f t="shared" si="0"/>
        <v>0</v>
      </c>
      <c r="M18" s="58">
        <f t="shared" si="1"/>
        <v>0</v>
      </c>
      <c r="N18" s="57">
        <v>5</v>
      </c>
      <c r="O18" s="58">
        <v>0</v>
      </c>
      <c r="P18" s="246"/>
    </row>
    <row r="19" spans="1:16" ht="30" customHeight="1" x14ac:dyDescent="0.25">
      <c r="A19" s="37" t="s">
        <v>151</v>
      </c>
      <c r="B19" s="38">
        <v>17172969</v>
      </c>
      <c r="C19" s="57">
        <v>9677052</v>
      </c>
      <c r="D19" s="57">
        <v>26474573</v>
      </c>
      <c r="E19" s="57">
        <v>11089581</v>
      </c>
      <c r="F19" s="57">
        <v>7540856</v>
      </c>
      <c r="G19" s="57">
        <v>2452766</v>
      </c>
      <c r="H19" s="57">
        <v>6250268</v>
      </c>
      <c r="I19" s="57">
        <v>2515648</v>
      </c>
      <c r="J19" s="57">
        <v>5528496</v>
      </c>
      <c r="K19" s="57">
        <v>3509838</v>
      </c>
      <c r="L19" s="57">
        <f t="shared" si="0"/>
        <v>7154953</v>
      </c>
      <c r="M19" s="57">
        <f t="shared" si="1"/>
        <v>2611329</v>
      </c>
      <c r="N19" s="57">
        <v>4542799</v>
      </c>
      <c r="O19" s="57">
        <v>2184282</v>
      </c>
      <c r="P19" s="246"/>
    </row>
    <row r="20" spans="1:16" ht="30" customHeight="1" x14ac:dyDescent="0.25">
      <c r="A20" s="37" t="s">
        <v>233</v>
      </c>
      <c r="B20" s="58">
        <v>0</v>
      </c>
      <c r="C20" s="57">
        <v>9787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f t="shared" si="0"/>
        <v>0</v>
      </c>
      <c r="M20" s="58">
        <f t="shared" si="1"/>
        <v>0</v>
      </c>
      <c r="N20" s="58">
        <v>0</v>
      </c>
      <c r="O20" s="58">
        <v>0</v>
      </c>
      <c r="P20" s="246"/>
    </row>
    <row r="21" spans="1:16" ht="30" customHeight="1" x14ac:dyDescent="0.25">
      <c r="A21" s="49" t="s">
        <v>373</v>
      </c>
      <c r="B21" s="38">
        <v>23829</v>
      </c>
      <c r="C21" s="57">
        <v>203895</v>
      </c>
      <c r="D21" s="57">
        <v>48841</v>
      </c>
      <c r="E21" s="57">
        <v>167549</v>
      </c>
      <c r="F21" s="57">
        <v>9049</v>
      </c>
      <c r="G21" s="57">
        <v>47164</v>
      </c>
      <c r="H21" s="57">
        <v>12039</v>
      </c>
      <c r="I21" s="57">
        <v>23326</v>
      </c>
      <c r="J21" s="57">
        <v>13515</v>
      </c>
      <c r="K21" s="57">
        <v>55220</v>
      </c>
      <c r="L21" s="57">
        <f t="shared" si="0"/>
        <v>14238</v>
      </c>
      <c r="M21" s="57">
        <f t="shared" si="1"/>
        <v>41839</v>
      </c>
      <c r="N21" s="57">
        <v>12865</v>
      </c>
      <c r="O21" s="57">
        <v>41856</v>
      </c>
      <c r="P21" s="246"/>
    </row>
    <row r="22" spans="1:16" ht="30" customHeight="1" x14ac:dyDescent="0.25">
      <c r="A22" s="49" t="s">
        <v>170</v>
      </c>
      <c r="B22" s="38">
        <v>5787</v>
      </c>
      <c r="C22" s="57">
        <v>101730</v>
      </c>
      <c r="D22" s="57">
        <v>216991</v>
      </c>
      <c r="E22" s="57">
        <v>557023</v>
      </c>
      <c r="F22" s="57">
        <v>6052</v>
      </c>
      <c r="G22" s="57">
        <v>78717</v>
      </c>
      <c r="H22" s="57">
        <v>3221</v>
      </c>
      <c r="I22" s="57">
        <v>28274</v>
      </c>
      <c r="J22" s="57">
        <v>64623</v>
      </c>
      <c r="K22" s="57">
        <v>5367</v>
      </c>
      <c r="L22" s="57">
        <f t="shared" si="0"/>
        <v>143095</v>
      </c>
      <c r="M22" s="57">
        <f t="shared" si="1"/>
        <v>444665</v>
      </c>
      <c r="N22" s="57">
        <v>83491</v>
      </c>
      <c r="O22" s="57">
        <v>397565</v>
      </c>
      <c r="P22" s="246"/>
    </row>
    <row r="23" spans="1:16" ht="30" customHeight="1" x14ac:dyDescent="0.25">
      <c r="A23" s="37" t="s">
        <v>232</v>
      </c>
      <c r="B23" s="38">
        <v>30015</v>
      </c>
      <c r="C23" s="57">
        <v>843</v>
      </c>
      <c r="D23" s="57">
        <v>92</v>
      </c>
      <c r="E23" s="57">
        <v>26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7">
        <v>5</v>
      </c>
      <c r="L23" s="57">
        <f t="shared" si="0"/>
        <v>92</v>
      </c>
      <c r="M23" s="57">
        <f t="shared" si="1"/>
        <v>21</v>
      </c>
      <c r="N23" s="58">
        <v>0</v>
      </c>
      <c r="O23" s="58">
        <v>0</v>
      </c>
      <c r="P23" s="246"/>
    </row>
    <row r="24" spans="1:16" ht="30" customHeight="1" x14ac:dyDescent="0.25">
      <c r="A24" s="49" t="s">
        <v>231</v>
      </c>
      <c r="B24" s="38">
        <v>242</v>
      </c>
      <c r="C24" s="58">
        <v>0</v>
      </c>
      <c r="D24" s="57">
        <v>424</v>
      </c>
      <c r="E24" s="57">
        <v>1951</v>
      </c>
      <c r="F24" s="58">
        <v>0</v>
      </c>
      <c r="G24" s="58">
        <v>0</v>
      </c>
      <c r="H24" s="58">
        <v>0</v>
      </c>
      <c r="I24" s="57">
        <v>1951</v>
      </c>
      <c r="J24" s="58">
        <v>0</v>
      </c>
      <c r="K24" s="58">
        <v>0</v>
      </c>
      <c r="L24" s="57">
        <f t="shared" si="0"/>
        <v>424</v>
      </c>
      <c r="M24" s="58">
        <f t="shared" si="1"/>
        <v>0</v>
      </c>
      <c r="N24" s="57">
        <v>480</v>
      </c>
      <c r="O24" s="58">
        <v>0</v>
      </c>
      <c r="P24" s="246"/>
    </row>
    <row r="25" spans="1:16" ht="30" customHeight="1" x14ac:dyDescent="0.25">
      <c r="A25" s="37" t="s">
        <v>230</v>
      </c>
      <c r="B25" s="38">
        <v>124865</v>
      </c>
      <c r="C25" s="57">
        <v>16705</v>
      </c>
      <c r="D25" s="57">
        <v>34912</v>
      </c>
      <c r="E25" s="57">
        <v>67951</v>
      </c>
      <c r="F25" s="57">
        <v>19930</v>
      </c>
      <c r="G25" s="57">
        <v>58164</v>
      </c>
      <c r="H25" s="58">
        <v>0</v>
      </c>
      <c r="I25" s="57">
        <v>2864</v>
      </c>
      <c r="J25" s="57">
        <v>12267</v>
      </c>
      <c r="K25" s="57">
        <v>2405</v>
      </c>
      <c r="L25" s="57">
        <f t="shared" si="0"/>
        <v>2715</v>
      </c>
      <c r="M25" s="57">
        <f t="shared" si="1"/>
        <v>4518</v>
      </c>
      <c r="N25" s="57">
        <v>62598</v>
      </c>
      <c r="O25" s="57">
        <v>350</v>
      </c>
      <c r="P25" s="246"/>
    </row>
    <row r="26" spans="1:16" ht="30" customHeight="1" x14ac:dyDescent="0.25">
      <c r="A26" s="37" t="s">
        <v>229</v>
      </c>
      <c r="B26" s="58">
        <v>0</v>
      </c>
      <c r="C26" s="57">
        <v>572</v>
      </c>
      <c r="D26" s="58">
        <v>0</v>
      </c>
      <c r="E26" s="57">
        <v>314</v>
      </c>
      <c r="F26" s="58">
        <v>0</v>
      </c>
      <c r="G26" s="57">
        <v>168</v>
      </c>
      <c r="H26" s="58">
        <v>0</v>
      </c>
      <c r="I26" s="58">
        <v>0</v>
      </c>
      <c r="J26" s="58">
        <v>0</v>
      </c>
      <c r="K26" s="57">
        <v>146</v>
      </c>
      <c r="L26" s="58">
        <f t="shared" si="0"/>
        <v>0</v>
      </c>
      <c r="M26" s="58">
        <f t="shared" si="1"/>
        <v>0</v>
      </c>
      <c r="N26" s="58">
        <v>0</v>
      </c>
      <c r="O26" s="58">
        <v>0</v>
      </c>
      <c r="P26" s="246"/>
    </row>
    <row r="27" spans="1:16" ht="30" customHeight="1" x14ac:dyDescent="0.25">
      <c r="A27" s="37" t="s">
        <v>150</v>
      </c>
      <c r="B27" s="38">
        <v>154166</v>
      </c>
      <c r="C27" s="57">
        <v>680</v>
      </c>
      <c r="D27" s="57">
        <v>143588</v>
      </c>
      <c r="E27" s="57">
        <v>17735</v>
      </c>
      <c r="F27" s="57">
        <v>105628</v>
      </c>
      <c r="G27" s="57">
        <v>1117</v>
      </c>
      <c r="H27" s="58">
        <v>0</v>
      </c>
      <c r="I27" s="57">
        <v>415</v>
      </c>
      <c r="J27" s="57">
        <v>18400</v>
      </c>
      <c r="K27" s="57">
        <v>8595</v>
      </c>
      <c r="L27" s="57">
        <f t="shared" si="0"/>
        <v>19560</v>
      </c>
      <c r="M27" s="57">
        <f t="shared" si="1"/>
        <v>7608</v>
      </c>
      <c r="N27" s="57">
        <v>17442</v>
      </c>
      <c r="O27" s="57">
        <v>3006</v>
      </c>
      <c r="P27" s="246"/>
    </row>
    <row r="28" spans="1:16" ht="30" customHeight="1" x14ac:dyDescent="0.25">
      <c r="A28" s="37" t="s">
        <v>169</v>
      </c>
      <c r="B28" s="38">
        <v>209057</v>
      </c>
      <c r="C28" s="57">
        <v>98527</v>
      </c>
      <c r="D28" s="57">
        <v>598029</v>
      </c>
      <c r="E28" s="57">
        <v>92775</v>
      </c>
      <c r="F28" s="57">
        <v>300629</v>
      </c>
      <c r="G28" s="57">
        <v>31030</v>
      </c>
      <c r="H28" s="57">
        <v>195552</v>
      </c>
      <c r="I28" s="57">
        <v>18139</v>
      </c>
      <c r="J28" s="57">
        <v>15812</v>
      </c>
      <c r="K28" s="57">
        <v>28263</v>
      </c>
      <c r="L28" s="57">
        <f t="shared" si="0"/>
        <v>86036</v>
      </c>
      <c r="M28" s="57">
        <f t="shared" si="1"/>
        <v>15343</v>
      </c>
      <c r="N28" s="57">
        <v>59656</v>
      </c>
      <c r="O28" s="57">
        <v>28035</v>
      </c>
      <c r="P28" s="246"/>
    </row>
    <row r="29" spans="1:16" ht="30" customHeight="1" x14ac:dyDescent="0.25">
      <c r="A29" s="40" t="s">
        <v>228</v>
      </c>
      <c r="B29" s="39">
        <v>67424</v>
      </c>
      <c r="C29" s="39">
        <v>726919</v>
      </c>
      <c r="D29" s="59">
        <f>'Table 14'!D6-SUM('Table 14'!D7:D31)-SUM('Table 14 cont''d'!D6:D28)</f>
        <v>63463</v>
      </c>
      <c r="E29" s="59">
        <f>'Table 14'!E6-SUM('Table 14'!E7:E31)-SUM('Table 14 cont''d'!E6:E28)</f>
        <v>590963</v>
      </c>
      <c r="F29" s="59">
        <f>'Table 14'!F6-SUM('Table 14'!F7:F31)-SUM('Table 14 cont''d'!F6:F28)</f>
        <v>15725</v>
      </c>
      <c r="G29" s="59">
        <f>'Table 14'!G6-SUM('Table 14'!G7:G31)-SUM('Table 14 cont''d'!G6:G28)</f>
        <v>130205</v>
      </c>
      <c r="H29" s="59">
        <f>'Table 14'!H6-SUM('Table 14'!H7:H31)-SUM('Table 14 cont''d'!H6:H28)</f>
        <v>24878</v>
      </c>
      <c r="I29" s="59">
        <f>'Table 14'!I6-SUM('Table 14'!I7:I31)-SUM('Table 14 cont''d'!I6:I28)</f>
        <v>130754</v>
      </c>
      <c r="J29" s="59">
        <f>'Table 14'!J6-SUM('Table 14'!J7:J31)-SUM('Table 14 cont''d'!J6:J28)</f>
        <v>8968</v>
      </c>
      <c r="K29" s="59">
        <f>'Table 14'!K6-SUM('Table 14'!K7:K31)-SUM('Table 14 cont''d'!K6:K28)</f>
        <v>141778</v>
      </c>
      <c r="L29" s="59">
        <f>'Table 14'!L6-SUM('Table 14'!L7:L31)-SUM('Table 14 cont''d'!L6:L28)</f>
        <v>13892</v>
      </c>
      <c r="M29" s="59">
        <f>'Table 14'!M6-SUM('Table 14'!M7:M31)-SUM('Table 14 cont''d'!M6:M28)</f>
        <v>188226</v>
      </c>
      <c r="N29" s="59">
        <f>'Table 14'!N6-SUM('Table 14'!N7:N31)-SUM('Table 14 cont''d'!N6:N28)</f>
        <v>15134</v>
      </c>
      <c r="O29" s="59">
        <f>'Table 14'!O6-SUM('Table 14'!O7:O31)-SUM('Table 14 cont''d'!O6:O28)</f>
        <v>518444</v>
      </c>
      <c r="P29" s="246"/>
    </row>
    <row r="30" spans="1:16" ht="21.75" customHeight="1" x14ac:dyDescent="0.25">
      <c r="A30" s="52" t="s">
        <v>398</v>
      </c>
      <c r="B30" s="53"/>
      <c r="C30" s="53"/>
      <c r="D30" s="53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246"/>
    </row>
    <row r="31" spans="1:16" x14ac:dyDescent="0.25"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6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4:13" x14ac:dyDescent="0.25">
      <c r="D33" s="56"/>
      <c r="H33" s="60"/>
      <c r="I33" s="60"/>
      <c r="J33" s="60"/>
      <c r="K33" s="60"/>
      <c r="L33" s="60"/>
      <c r="M33" s="60"/>
    </row>
    <row r="34" spans="4:13" x14ac:dyDescent="0.25">
      <c r="D34" s="56"/>
      <c r="J34" s="60"/>
      <c r="K34" s="60"/>
    </row>
    <row r="35" spans="4:13" x14ac:dyDescent="0.25">
      <c r="H35" s="60"/>
      <c r="I35" s="60"/>
      <c r="J35" s="60"/>
      <c r="K35" s="60"/>
      <c r="L35" s="60"/>
      <c r="M35" s="60"/>
    </row>
    <row r="37" spans="4:13" x14ac:dyDescent="0.25">
      <c r="J37" s="60"/>
      <c r="K37" s="60"/>
    </row>
    <row r="38" spans="4:13" x14ac:dyDescent="0.25">
      <c r="J38" s="60"/>
      <c r="K38" s="60"/>
    </row>
  </sheetData>
  <mergeCells count="13">
    <mergeCell ref="P1:P30"/>
    <mergeCell ref="H4:I4"/>
    <mergeCell ref="L4:M4"/>
    <mergeCell ref="A3:A5"/>
    <mergeCell ref="F3:M3"/>
    <mergeCell ref="F4:G4"/>
    <mergeCell ref="J4:K4"/>
    <mergeCell ref="B3:C4"/>
    <mergeCell ref="D3:E4"/>
    <mergeCell ref="N4:O4"/>
    <mergeCell ref="A1:O1"/>
    <mergeCell ref="A2:O2"/>
    <mergeCell ref="N3:O3"/>
  </mergeCells>
  <printOptions horizontalCentered="1"/>
  <pageMargins left="7.874015748031496E-2" right="7.874015748031496E-2" top="0.19685039370078741" bottom="0.19685039370078741" header="0" footer="0"/>
  <pageSetup paperSize="9" scale="68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1DA01-470F-4473-82F9-2DC03396D721}">
  <sheetPr>
    <pageSetUpPr fitToPage="1"/>
  </sheetPr>
  <dimension ref="A1:P30"/>
  <sheetViews>
    <sheetView zoomScaleNormal="100" workbookViewId="0">
      <selection sqref="A1:O1"/>
    </sheetView>
  </sheetViews>
  <sheetFormatPr defaultColWidth="9.140625" defaultRowHeight="15.75" x14ac:dyDescent="0.25"/>
  <cols>
    <col min="1" max="1" width="16.85546875" style="3" customWidth="1"/>
    <col min="2" max="2" width="10.7109375" style="3" bestFit="1" customWidth="1"/>
    <col min="3" max="3" width="13" style="3" customWidth="1"/>
    <col min="4" max="7" width="14.28515625" style="3" bestFit="1" customWidth="1"/>
    <col min="8" max="8" width="15.140625" style="3" customWidth="1"/>
    <col min="9" max="9" width="16" style="3" customWidth="1"/>
    <col min="10" max="10" width="15.42578125" style="3" customWidth="1"/>
    <col min="11" max="11" width="14.28515625" style="3" customWidth="1"/>
    <col min="12" max="13" width="16.140625" style="3" customWidth="1"/>
    <col min="14" max="14" width="14.42578125" style="3" customWidth="1"/>
    <col min="15" max="15" width="14.28515625" style="3" customWidth="1"/>
    <col min="16" max="16" width="6.7109375" style="3" customWidth="1"/>
    <col min="17" max="16384" width="9.140625" style="3"/>
  </cols>
  <sheetData>
    <row r="1" spans="1:16" ht="18" customHeight="1" x14ac:dyDescent="0.25">
      <c r="A1" s="282" t="s">
        <v>399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46">
        <v>32</v>
      </c>
    </row>
    <row r="2" spans="1:16" ht="12.75" customHeight="1" x14ac:dyDescent="0.25">
      <c r="A2" s="283" t="s">
        <v>180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46"/>
    </row>
    <row r="3" spans="1:16" ht="39.75" customHeight="1" x14ac:dyDescent="0.25">
      <c r="A3" s="284" t="s">
        <v>328</v>
      </c>
      <c r="B3" s="287">
        <v>2021</v>
      </c>
      <c r="C3" s="287"/>
      <c r="D3" s="287" t="s">
        <v>418</v>
      </c>
      <c r="E3" s="287"/>
      <c r="F3" s="289" t="s">
        <v>418</v>
      </c>
      <c r="G3" s="290"/>
      <c r="H3" s="290"/>
      <c r="I3" s="290"/>
      <c r="J3" s="290"/>
      <c r="K3" s="290"/>
      <c r="L3" s="290"/>
      <c r="M3" s="291"/>
      <c r="N3" s="292" t="s">
        <v>417</v>
      </c>
      <c r="O3" s="292"/>
      <c r="P3" s="246"/>
    </row>
    <row r="4" spans="1:16" ht="39.75" customHeight="1" x14ac:dyDescent="0.25">
      <c r="A4" s="285"/>
      <c r="B4" s="288"/>
      <c r="C4" s="288"/>
      <c r="D4" s="288"/>
      <c r="E4" s="288"/>
      <c r="F4" s="288" t="s">
        <v>413</v>
      </c>
      <c r="G4" s="288"/>
      <c r="H4" s="288" t="s">
        <v>416</v>
      </c>
      <c r="I4" s="288"/>
      <c r="J4" s="288" t="s">
        <v>415</v>
      </c>
      <c r="K4" s="288"/>
      <c r="L4" s="288" t="s">
        <v>414</v>
      </c>
      <c r="M4" s="288"/>
      <c r="N4" s="293" t="s">
        <v>413</v>
      </c>
      <c r="O4" s="293"/>
      <c r="P4" s="246"/>
    </row>
    <row r="5" spans="1:16" ht="39.75" customHeight="1" x14ac:dyDescent="0.25">
      <c r="A5" s="286"/>
      <c r="B5" s="241" t="s">
        <v>178</v>
      </c>
      <c r="C5" s="241" t="s">
        <v>412</v>
      </c>
      <c r="D5" s="241" t="s">
        <v>178</v>
      </c>
      <c r="E5" s="241" t="s">
        <v>412</v>
      </c>
      <c r="F5" s="241" t="s">
        <v>178</v>
      </c>
      <c r="G5" s="241" t="s">
        <v>412</v>
      </c>
      <c r="H5" s="241" t="s">
        <v>178</v>
      </c>
      <c r="I5" s="241" t="s">
        <v>412</v>
      </c>
      <c r="J5" s="241" t="s">
        <v>178</v>
      </c>
      <c r="K5" s="241" t="s">
        <v>412</v>
      </c>
      <c r="L5" s="241" t="s">
        <v>178</v>
      </c>
      <c r="M5" s="241" t="s">
        <v>412</v>
      </c>
      <c r="N5" s="241" t="s">
        <v>178</v>
      </c>
      <c r="O5" s="241" t="s">
        <v>412</v>
      </c>
      <c r="P5" s="246"/>
    </row>
    <row r="6" spans="1:16" s="33" customFormat="1" ht="39.75" customHeight="1" x14ac:dyDescent="0.2">
      <c r="A6" s="240" t="s">
        <v>177</v>
      </c>
      <c r="B6" s="239">
        <v>7648555</v>
      </c>
      <c r="C6" s="239">
        <v>9219326</v>
      </c>
      <c r="D6" s="239">
        <v>10243739</v>
      </c>
      <c r="E6" s="239">
        <v>11906804</v>
      </c>
      <c r="F6" s="238">
        <v>2473900</v>
      </c>
      <c r="G6" s="238">
        <v>2619525</v>
      </c>
      <c r="H6" s="238">
        <v>2637170</v>
      </c>
      <c r="I6" s="238">
        <v>3007724</v>
      </c>
      <c r="J6" s="238">
        <v>1902184</v>
      </c>
      <c r="K6" s="238">
        <v>3159031</v>
      </c>
      <c r="L6" s="238">
        <v>3230485</v>
      </c>
      <c r="M6" s="238">
        <v>3120524</v>
      </c>
      <c r="N6" s="238">
        <v>2624480</v>
      </c>
      <c r="O6" s="238">
        <v>2056276</v>
      </c>
      <c r="P6" s="246"/>
    </row>
    <row r="7" spans="1:16" ht="39.75" customHeight="1" x14ac:dyDescent="0.25">
      <c r="A7" s="232" t="s">
        <v>219</v>
      </c>
      <c r="B7" s="230">
        <v>14</v>
      </c>
      <c r="C7" s="230">
        <v>4615</v>
      </c>
      <c r="D7" s="231">
        <v>0</v>
      </c>
      <c r="E7" s="230">
        <v>4640</v>
      </c>
      <c r="F7" s="231">
        <v>0</v>
      </c>
      <c r="G7" s="231">
        <v>0</v>
      </c>
      <c r="H7" s="231">
        <v>0</v>
      </c>
      <c r="I7" s="230">
        <v>2564</v>
      </c>
      <c r="J7" s="231">
        <v>0</v>
      </c>
      <c r="K7" s="230">
        <v>1240</v>
      </c>
      <c r="L7" s="237">
        <v>0</v>
      </c>
      <c r="M7" s="230">
        <v>836</v>
      </c>
      <c r="N7" s="237">
        <v>0</v>
      </c>
      <c r="O7" s="230">
        <v>871</v>
      </c>
      <c r="P7" s="246"/>
    </row>
    <row r="8" spans="1:16" ht="39.75" customHeight="1" x14ac:dyDescent="0.25">
      <c r="A8" s="233" t="s">
        <v>216</v>
      </c>
      <c r="B8" s="230">
        <v>6375</v>
      </c>
      <c r="C8" s="230">
        <v>278246</v>
      </c>
      <c r="D8" s="230">
        <v>1639</v>
      </c>
      <c r="E8" s="230">
        <v>250183</v>
      </c>
      <c r="F8" s="230">
        <v>589</v>
      </c>
      <c r="G8" s="230">
        <v>55399</v>
      </c>
      <c r="H8" s="230">
        <v>996</v>
      </c>
      <c r="I8" s="230">
        <v>57323</v>
      </c>
      <c r="J8" s="230">
        <v>54</v>
      </c>
      <c r="K8" s="230">
        <v>62008</v>
      </c>
      <c r="L8" s="237">
        <v>0</v>
      </c>
      <c r="M8" s="230">
        <v>75453</v>
      </c>
      <c r="N8" s="230">
        <v>13</v>
      </c>
      <c r="O8" s="230">
        <v>89327</v>
      </c>
      <c r="P8" s="246"/>
    </row>
    <row r="9" spans="1:16" ht="39.75" customHeight="1" x14ac:dyDescent="0.25">
      <c r="A9" s="232" t="s">
        <v>327</v>
      </c>
      <c r="B9" s="231">
        <v>0</v>
      </c>
      <c r="C9" s="230">
        <v>10229</v>
      </c>
      <c r="D9" s="230">
        <v>294</v>
      </c>
      <c r="E9" s="230">
        <v>46091</v>
      </c>
      <c r="F9" s="230">
        <v>6</v>
      </c>
      <c r="G9" s="230">
        <v>5439</v>
      </c>
      <c r="H9" s="230">
        <v>288</v>
      </c>
      <c r="I9" s="230">
        <v>699</v>
      </c>
      <c r="J9" s="231">
        <v>0</v>
      </c>
      <c r="K9" s="230">
        <v>5010</v>
      </c>
      <c r="L9" s="231">
        <v>0</v>
      </c>
      <c r="M9" s="230">
        <v>34943</v>
      </c>
      <c r="N9" s="231">
        <v>0</v>
      </c>
      <c r="O9" s="230">
        <v>2243</v>
      </c>
      <c r="P9" s="246"/>
    </row>
    <row r="10" spans="1:16" ht="39.75" customHeight="1" x14ac:dyDescent="0.25">
      <c r="A10" s="232" t="s">
        <v>326</v>
      </c>
      <c r="B10" s="231">
        <v>0</v>
      </c>
      <c r="C10" s="230">
        <v>7</v>
      </c>
      <c r="D10" s="230">
        <v>2627</v>
      </c>
      <c r="E10" s="230">
        <v>1188</v>
      </c>
      <c r="F10" s="231">
        <v>0</v>
      </c>
      <c r="G10" s="230">
        <v>2</v>
      </c>
      <c r="H10" s="231">
        <v>0</v>
      </c>
      <c r="I10" s="231">
        <v>0</v>
      </c>
      <c r="J10" s="231">
        <v>0</v>
      </c>
      <c r="K10" s="230">
        <v>1186</v>
      </c>
      <c r="L10" s="230">
        <v>2627</v>
      </c>
      <c r="M10" s="231">
        <v>0</v>
      </c>
      <c r="N10" s="231">
        <v>0</v>
      </c>
      <c r="O10" s="231">
        <v>0</v>
      </c>
      <c r="P10" s="246"/>
    </row>
    <row r="11" spans="1:16" ht="39.75" customHeight="1" x14ac:dyDescent="0.25">
      <c r="A11" s="232" t="s">
        <v>325</v>
      </c>
      <c r="B11" s="230">
        <v>1366287</v>
      </c>
      <c r="C11" s="230">
        <v>6963</v>
      </c>
      <c r="D11" s="230">
        <v>2174414</v>
      </c>
      <c r="E11" s="230">
        <v>10788</v>
      </c>
      <c r="F11" s="230">
        <v>582979</v>
      </c>
      <c r="G11" s="230">
        <v>3567</v>
      </c>
      <c r="H11" s="230">
        <v>586637</v>
      </c>
      <c r="I11" s="230">
        <v>43</v>
      </c>
      <c r="J11" s="230">
        <v>459261</v>
      </c>
      <c r="K11" s="231">
        <v>0</v>
      </c>
      <c r="L11" s="230">
        <v>545537</v>
      </c>
      <c r="M11" s="230">
        <v>7178</v>
      </c>
      <c r="N11" s="230">
        <v>558146</v>
      </c>
      <c r="O11" s="230">
        <v>2608</v>
      </c>
      <c r="P11" s="246"/>
    </row>
    <row r="12" spans="1:16" ht="39.75" customHeight="1" x14ac:dyDescent="0.25">
      <c r="A12" s="232" t="s">
        <v>324</v>
      </c>
      <c r="B12" s="231">
        <v>0</v>
      </c>
      <c r="C12" s="231">
        <v>0</v>
      </c>
      <c r="D12" s="231">
        <v>0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f>F12-H12-J12-L12</f>
        <v>0</v>
      </c>
      <c r="O12" s="231">
        <f>G12-I12-K12-M12</f>
        <v>0</v>
      </c>
      <c r="P12" s="246"/>
    </row>
    <row r="13" spans="1:16" ht="39.75" customHeight="1" x14ac:dyDescent="0.25">
      <c r="A13" s="232" t="s">
        <v>211</v>
      </c>
      <c r="B13" s="230">
        <v>3330</v>
      </c>
      <c r="C13" s="236">
        <v>203</v>
      </c>
      <c r="D13" s="230">
        <v>5232</v>
      </c>
      <c r="E13" s="230">
        <v>529</v>
      </c>
      <c r="F13" s="230">
        <v>688</v>
      </c>
      <c r="G13" s="230">
        <v>129</v>
      </c>
      <c r="H13" s="230">
        <v>24</v>
      </c>
      <c r="I13" s="230">
        <v>400</v>
      </c>
      <c r="J13" s="230">
        <v>240</v>
      </c>
      <c r="K13" s="231">
        <v>0</v>
      </c>
      <c r="L13" s="230">
        <v>4280</v>
      </c>
      <c r="M13" s="231">
        <v>0</v>
      </c>
      <c r="N13" s="230">
        <v>344</v>
      </c>
      <c r="O13" s="230">
        <v>3</v>
      </c>
      <c r="P13" s="246"/>
    </row>
    <row r="14" spans="1:16" ht="39.75" customHeight="1" x14ac:dyDescent="0.25">
      <c r="A14" s="235" t="s">
        <v>157</v>
      </c>
      <c r="B14" s="230">
        <v>1834085</v>
      </c>
      <c r="C14" s="230">
        <v>2114263</v>
      </c>
      <c r="D14" s="230">
        <v>2244304</v>
      </c>
      <c r="E14" s="230">
        <v>2536767</v>
      </c>
      <c r="F14" s="230">
        <v>418672</v>
      </c>
      <c r="G14" s="230">
        <v>551937</v>
      </c>
      <c r="H14" s="230">
        <v>632072</v>
      </c>
      <c r="I14" s="230">
        <v>504810</v>
      </c>
      <c r="J14" s="230">
        <v>442856</v>
      </c>
      <c r="K14" s="230">
        <v>806515</v>
      </c>
      <c r="L14" s="230">
        <v>750704</v>
      </c>
      <c r="M14" s="230">
        <v>673505</v>
      </c>
      <c r="N14" s="230">
        <v>535170</v>
      </c>
      <c r="O14" s="230">
        <v>296146</v>
      </c>
      <c r="P14" s="246"/>
    </row>
    <row r="15" spans="1:16" ht="39.75" customHeight="1" x14ac:dyDescent="0.25">
      <c r="A15" s="234" t="s">
        <v>323</v>
      </c>
      <c r="B15" s="231">
        <v>0</v>
      </c>
      <c r="C15" s="231">
        <v>0</v>
      </c>
      <c r="D15" s="230">
        <v>4</v>
      </c>
      <c r="E15" s="231">
        <v>0</v>
      </c>
      <c r="F15" s="231">
        <v>0</v>
      </c>
      <c r="G15" s="231">
        <v>0</v>
      </c>
      <c r="H15" s="230">
        <v>4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f>F15-H15-J15-L15</f>
        <v>-4</v>
      </c>
      <c r="O15" s="231">
        <f>G15-I15-K15-M15</f>
        <v>0</v>
      </c>
      <c r="P15" s="246"/>
    </row>
    <row r="16" spans="1:16" ht="39.75" customHeight="1" x14ac:dyDescent="0.25">
      <c r="A16" s="232" t="s">
        <v>156</v>
      </c>
      <c r="B16" s="230">
        <v>1159383</v>
      </c>
      <c r="C16" s="230">
        <v>5392663</v>
      </c>
      <c r="D16" s="230">
        <v>1795553</v>
      </c>
      <c r="E16" s="230">
        <v>7450638</v>
      </c>
      <c r="F16" s="230">
        <v>309505</v>
      </c>
      <c r="G16" s="230">
        <v>1559809</v>
      </c>
      <c r="H16" s="230">
        <v>608891</v>
      </c>
      <c r="I16" s="230">
        <v>2031658</v>
      </c>
      <c r="J16" s="230">
        <v>352237</v>
      </c>
      <c r="K16" s="230">
        <v>1908395</v>
      </c>
      <c r="L16" s="230">
        <v>524920</v>
      </c>
      <c r="M16" s="230">
        <v>1950776</v>
      </c>
      <c r="N16" s="230">
        <v>530458</v>
      </c>
      <c r="O16" s="230">
        <v>1345802</v>
      </c>
      <c r="P16" s="246"/>
    </row>
    <row r="17" spans="1:16" ht="39.75" customHeight="1" x14ac:dyDescent="0.25">
      <c r="A17" s="232" t="s">
        <v>172</v>
      </c>
      <c r="B17" s="230">
        <v>36248</v>
      </c>
      <c r="C17" s="230">
        <v>11414</v>
      </c>
      <c r="D17" s="230">
        <v>157660</v>
      </c>
      <c r="E17" s="230">
        <v>9235</v>
      </c>
      <c r="F17" s="230">
        <v>1298</v>
      </c>
      <c r="G17" s="230">
        <v>373</v>
      </c>
      <c r="H17" s="230">
        <v>1267</v>
      </c>
      <c r="I17" s="230">
        <v>4432</v>
      </c>
      <c r="J17" s="230">
        <v>51771</v>
      </c>
      <c r="K17" s="230">
        <v>2969</v>
      </c>
      <c r="L17" s="230">
        <v>103324</v>
      </c>
      <c r="M17" s="230">
        <v>1461</v>
      </c>
      <c r="N17" s="230">
        <v>6012</v>
      </c>
      <c r="O17" s="230">
        <v>740</v>
      </c>
      <c r="P17" s="246"/>
    </row>
    <row r="18" spans="1:16" ht="39.75" customHeight="1" x14ac:dyDescent="0.25">
      <c r="A18" s="232" t="s">
        <v>238</v>
      </c>
      <c r="B18" s="230">
        <v>66</v>
      </c>
      <c r="C18" s="230">
        <v>87174</v>
      </c>
      <c r="D18" s="230">
        <v>4515</v>
      </c>
      <c r="E18" s="230">
        <v>34984</v>
      </c>
      <c r="F18" s="230">
        <v>2886</v>
      </c>
      <c r="G18" s="230">
        <v>3504</v>
      </c>
      <c r="H18" s="230">
        <v>223</v>
      </c>
      <c r="I18" s="230">
        <v>5998</v>
      </c>
      <c r="J18" s="230">
        <v>233</v>
      </c>
      <c r="K18" s="230">
        <v>5462</v>
      </c>
      <c r="L18" s="230">
        <v>1173</v>
      </c>
      <c r="M18" s="230">
        <v>20020</v>
      </c>
      <c r="N18" s="230">
        <v>2173</v>
      </c>
      <c r="O18" s="230">
        <v>3141</v>
      </c>
      <c r="P18" s="246"/>
    </row>
    <row r="19" spans="1:16" ht="39.75" customHeight="1" x14ac:dyDescent="0.25">
      <c r="A19" s="232" t="s">
        <v>152</v>
      </c>
      <c r="B19" s="230">
        <v>2730849</v>
      </c>
      <c r="C19" s="230">
        <v>983955</v>
      </c>
      <c r="D19" s="230">
        <v>3032127</v>
      </c>
      <c r="E19" s="230">
        <v>1215749</v>
      </c>
      <c r="F19" s="230">
        <v>722043</v>
      </c>
      <c r="G19" s="230">
        <v>301892</v>
      </c>
      <c r="H19" s="230">
        <v>599177</v>
      </c>
      <c r="I19" s="230">
        <v>355052</v>
      </c>
      <c r="J19" s="230">
        <v>535538</v>
      </c>
      <c r="K19" s="230">
        <v>271763</v>
      </c>
      <c r="L19" s="230">
        <v>1175369</v>
      </c>
      <c r="M19" s="230">
        <v>287042</v>
      </c>
      <c r="N19" s="230">
        <v>839604</v>
      </c>
      <c r="O19" s="230">
        <v>242149</v>
      </c>
      <c r="P19" s="246"/>
    </row>
    <row r="20" spans="1:16" ht="39.75" customHeight="1" x14ac:dyDescent="0.25">
      <c r="A20" s="232" t="s">
        <v>233</v>
      </c>
      <c r="B20" s="231">
        <v>0</v>
      </c>
      <c r="C20" s="230">
        <v>9787</v>
      </c>
      <c r="D20" s="231">
        <v>0</v>
      </c>
      <c r="E20" s="231">
        <v>0</v>
      </c>
      <c r="F20" s="231">
        <v>0</v>
      </c>
      <c r="G20" s="231">
        <v>0</v>
      </c>
      <c r="H20" s="231">
        <v>0</v>
      </c>
      <c r="I20" s="231">
        <v>0</v>
      </c>
      <c r="J20" s="231">
        <v>0</v>
      </c>
      <c r="K20" s="231">
        <v>0</v>
      </c>
      <c r="L20" s="231">
        <v>0</v>
      </c>
      <c r="M20" s="231">
        <v>0</v>
      </c>
      <c r="N20" s="231">
        <v>0</v>
      </c>
      <c r="O20" s="231">
        <v>0</v>
      </c>
      <c r="P20" s="246"/>
    </row>
    <row r="21" spans="1:16" ht="39.75" customHeight="1" x14ac:dyDescent="0.25">
      <c r="A21" s="233" t="s">
        <v>411</v>
      </c>
      <c r="B21" s="230">
        <v>23829</v>
      </c>
      <c r="C21" s="230">
        <v>203895</v>
      </c>
      <c r="D21" s="230">
        <v>48841</v>
      </c>
      <c r="E21" s="230">
        <v>167549</v>
      </c>
      <c r="F21" s="230">
        <v>9049</v>
      </c>
      <c r="G21" s="230">
        <v>47164</v>
      </c>
      <c r="H21" s="230">
        <v>12039</v>
      </c>
      <c r="I21" s="230">
        <v>23326</v>
      </c>
      <c r="J21" s="230">
        <v>13515</v>
      </c>
      <c r="K21" s="230">
        <v>55220</v>
      </c>
      <c r="L21" s="230">
        <v>14238</v>
      </c>
      <c r="M21" s="230">
        <v>41839</v>
      </c>
      <c r="N21" s="230">
        <v>12865</v>
      </c>
      <c r="O21" s="230">
        <v>41856</v>
      </c>
      <c r="P21" s="246"/>
    </row>
    <row r="22" spans="1:16" ht="39.75" customHeight="1" x14ac:dyDescent="0.25">
      <c r="A22" s="232" t="s">
        <v>230</v>
      </c>
      <c r="B22" s="230">
        <v>124865</v>
      </c>
      <c r="C22" s="230">
        <v>16705</v>
      </c>
      <c r="D22" s="230">
        <v>34912</v>
      </c>
      <c r="E22" s="230">
        <v>67951</v>
      </c>
      <c r="F22" s="230">
        <v>19930</v>
      </c>
      <c r="G22" s="230">
        <v>58164</v>
      </c>
      <c r="H22" s="231">
        <v>0</v>
      </c>
      <c r="I22" s="230">
        <v>2864</v>
      </c>
      <c r="J22" s="230">
        <v>12267</v>
      </c>
      <c r="K22" s="230">
        <v>2405</v>
      </c>
      <c r="L22" s="230">
        <v>2715</v>
      </c>
      <c r="M22" s="230">
        <v>4518</v>
      </c>
      <c r="N22" s="230">
        <v>62598</v>
      </c>
      <c r="O22" s="230">
        <v>350</v>
      </c>
      <c r="P22" s="246"/>
    </row>
    <row r="23" spans="1:16" ht="39.75" customHeight="1" x14ac:dyDescent="0.25">
      <c r="A23" s="232" t="s">
        <v>150</v>
      </c>
      <c r="B23" s="230">
        <v>154166</v>
      </c>
      <c r="C23" s="230">
        <v>680</v>
      </c>
      <c r="D23" s="230">
        <v>143588</v>
      </c>
      <c r="E23" s="230">
        <v>17735</v>
      </c>
      <c r="F23" s="230">
        <v>105628</v>
      </c>
      <c r="G23" s="230">
        <v>1117</v>
      </c>
      <c r="H23" s="231">
        <v>0</v>
      </c>
      <c r="I23" s="230">
        <v>415</v>
      </c>
      <c r="J23" s="230">
        <v>18400</v>
      </c>
      <c r="K23" s="230">
        <v>8595</v>
      </c>
      <c r="L23" s="230">
        <v>19560</v>
      </c>
      <c r="M23" s="230">
        <v>7608</v>
      </c>
      <c r="N23" s="230">
        <v>17442</v>
      </c>
      <c r="O23" s="230">
        <v>3006</v>
      </c>
      <c r="P23" s="246"/>
    </row>
    <row r="24" spans="1:16" ht="39.75" customHeight="1" x14ac:dyDescent="0.25">
      <c r="A24" s="229" t="s">
        <v>169</v>
      </c>
      <c r="B24" s="228">
        <v>209057</v>
      </c>
      <c r="C24" s="228">
        <v>98527</v>
      </c>
      <c r="D24" s="228">
        <v>598029</v>
      </c>
      <c r="E24" s="228">
        <v>92775</v>
      </c>
      <c r="F24" s="228">
        <v>300629</v>
      </c>
      <c r="G24" s="228">
        <v>31030</v>
      </c>
      <c r="H24" s="228">
        <v>195552</v>
      </c>
      <c r="I24" s="228">
        <v>18139</v>
      </c>
      <c r="J24" s="228">
        <v>15812</v>
      </c>
      <c r="K24" s="228">
        <v>28263</v>
      </c>
      <c r="L24" s="228">
        <v>86036</v>
      </c>
      <c r="M24" s="228">
        <v>15343</v>
      </c>
      <c r="N24" s="228">
        <v>59656</v>
      </c>
      <c r="O24" s="228">
        <v>28035</v>
      </c>
      <c r="P24" s="246"/>
    </row>
    <row r="25" spans="1:16" ht="21.75" customHeight="1" x14ac:dyDescent="0.25">
      <c r="A25" s="227" t="s">
        <v>410</v>
      </c>
      <c r="B25" s="226"/>
      <c r="C25" s="226"/>
      <c r="D25" s="226"/>
      <c r="E25" s="226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46"/>
    </row>
    <row r="26" spans="1:16" x14ac:dyDescent="0.25"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215"/>
    </row>
    <row r="29" spans="1:16" x14ac:dyDescent="0.2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6" x14ac:dyDescent="0.2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</sheetData>
  <mergeCells count="13">
    <mergeCell ref="A1:O1"/>
    <mergeCell ref="P1:P25"/>
    <mergeCell ref="A2:O2"/>
    <mergeCell ref="A3:A5"/>
    <mergeCell ref="B3:C4"/>
    <mergeCell ref="D3:E4"/>
    <mergeCell ref="F3:M3"/>
    <mergeCell ref="N3:O3"/>
    <mergeCell ref="F4:G4"/>
    <mergeCell ref="H4:I4"/>
    <mergeCell ref="J4:K4"/>
    <mergeCell ref="L4:M4"/>
    <mergeCell ref="N4:O4"/>
  </mergeCells>
  <printOptions horizontalCentered="1"/>
  <pageMargins left="0.23622047244094491" right="0.23622047244094491" top="0.19685039370078741" bottom="0.59055118110236227" header="0" footer="0"/>
  <pageSetup paperSize="9" scale="5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DBD09-324D-4CFF-B3A7-6178521B92BF}">
  <sheetPr>
    <pageSetUpPr fitToPage="1"/>
  </sheetPr>
  <dimension ref="A1:Z21"/>
  <sheetViews>
    <sheetView zoomScaleNormal="100" workbookViewId="0">
      <selection sqref="A1:O1"/>
    </sheetView>
  </sheetViews>
  <sheetFormatPr defaultRowHeight="15.75" x14ac:dyDescent="0.25"/>
  <cols>
    <col min="1" max="1" width="20.5703125" style="3" customWidth="1"/>
    <col min="2" max="15" width="12.7109375" style="3" customWidth="1"/>
    <col min="16" max="16" width="6.7109375" style="3" customWidth="1"/>
    <col min="17" max="17" width="10" style="3" customWidth="1"/>
    <col min="18" max="18" width="9.42578125" style="3" customWidth="1"/>
    <col min="19" max="19" width="6.7109375" style="3" customWidth="1"/>
    <col min="20" max="20" width="9" style="3" customWidth="1"/>
    <col min="21" max="21" width="6.7109375" style="3" customWidth="1"/>
    <col min="22" max="16384" width="9.140625" style="3"/>
  </cols>
  <sheetData>
    <row r="1" spans="1:26" ht="18" customHeight="1" x14ac:dyDescent="0.25">
      <c r="A1" s="281" t="s">
        <v>400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46">
        <v>33</v>
      </c>
      <c r="Q1" s="215"/>
      <c r="R1" s="215"/>
      <c r="S1" s="215"/>
      <c r="T1" s="215"/>
      <c r="U1" s="215"/>
    </row>
    <row r="2" spans="1:26" ht="12.75" customHeight="1" x14ac:dyDescent="0.25">
      <c r="A2" s="275" t="s">
        <v>180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46"/>
      <c r="Q2" s="215"/>
      <c r="R2" s="215"/>
      <c r="S2" s="215"/>
      <c r="T2" s="215"/>
      <c r="U2" s="215"/>
    </row>
    <row r="3" spans="1:26" ht="32.25" customHeight="1" x14ac:dyDescent="0.25">
      <c r="A3" s="276" t="s">
        <v>179</v>
      </c>
      <c r="B3" s="247">
        <v>2021</v>
      </c>
      <c r="C3" s="247"/>
      <c r="D3" s="247" t="s">
        <v>358</v>
      </c>
      <c r="E3" s="247"/>
      <c r="F3" s="254" t="s">
        <v>358</v>
      </c>
      <c r="G3" s="255"/>
      <c r="H3" s="255"/>
      <c r="I3" s="255"/>
      <c r="J3" s="255"/>
      <c r="K3" s="255"/>
      <c r="L3" s="255"/>
      <c r="M3" s="256"/>
      <c r="N3" s="249" t="s">
        <v>359</v>
      </c>
      <c r="O3" s="249"/>
      <c r="P3" s="246"/>
      <c r="Q3" s="215"/>
      <c r="R3" s="215"/>
      <c r="S3" s="215"/>
      <c r="T3" s="215"/>
      <c r="U3" s="215"/>
    </row>
    <row r="4" spans="1:26" ht="27" customHeight="1" x14ac:dyDescent="0.25">
      <c r="A4" s="277"/>
      <c r="B4" s="279"/>
      <c r="C4" s="279"/>
      <c r="D4" s="279"/>
      <c r="E4" s="279"/>
      <c r="F4" s="279" t="s">
        <v>365</v>
      </c>
      <c r="G4" s="279"/>
      <c r="H4" s="279" t="s">
        <v>366</v>
      </c>
      <c r="I4" s="279"/>
      <c r="J4" s="279" t="s">
        <v>370</v>
      </c>
      <c r="K4" s="279"/>
      <c r="L4" s="279" t="s">
        <v>368</v>
      </c>
      <c r="M4" s="279"/>
      <c r="N4" s="294" t="s">
        <v>365</v>
      </c>
      <c r="O4" s="294"/>
      <c r="P4" s="246"/>
      <c r="Q4" s="215"/>
      <c r="R4" s="215"/>
      <c r="S4" s="215"/>
      <c r="T4" s="215"/>
      <c r="U4" s="215"/>
    </row>
    <row r="5" spans="1:26" ht="48" customHeight="1" x14ac:dyDescent="0.25">
      <c r="A5" s="278"/>
      <c r="B5" s="43" t="s">
        <v>178</v>
      </c>
      <c r="C5" s="43" t="s">
        <v>371</v>
      </c>
      <c r="D5" s="43" t="s">
        <v>178</v>
      </c>
      <c r="E5" s="43" t="s">
        <v>371</v>
      </c>
      <c r="F5" s="43" t="s">
        <v>178</v>
      </c>
      <c r="G5" s="43" t="s">
        <v>371</v>
      </c>
      <c r="H5" s="43" t="s">
        <v>178</v>
      </c>
      <c r="I5" s="43" t="s">
        <v>371</v>
      </c>
      <c r="J5" s="43" t="s">
        <v>178</v>
      </c>
      <c r="K5" s="43" t="s">
        <v>371</v>
      </c>
      <c r="L5" s="43" t="s">
        <v>178</v>
      </c>
      <c r="M5" s="43" t="s">
        <v>371</v>
      </c>
      <c r="N5" s="43" t="s">
        <v>178</v>
      </c>
      <c r="O5" s="43" t="s">
        <v>371</v>
      </c>
      <c r="P5" s="246"/>
      <c r="Q5" s="215"/>
      <c r="R5" s="215"/>
      <c r="S5" s="215"/>
      <c r="T5" s="215"/>
      <c r="U5" s="215"/>
    </row>
    <row r="6" spans="1:26" s="33" customFormat="1" ht="48" customHeight="1" x14ac:dyDescent="0.2">
      <c r="A6" s="219" t="s">
        <v>177</v>
      </c>
      <c r="B6" s="44">
        <v>21801751</v>
      </c>
      <c r="C6" s="44">
        <v>16777936</v>
      </c>
      <c r="D6" s="45">
        <v>33191703</v>
      </c>
      <c r="E6" s="45">
        <v>21020552</v>
      </c>
      <c r="F6" s="45">
        <v>9102935</v>
      </c>
      <c r="G6" s="44">
        <v>4621140</v>
      </c>
      <c r="H6" s="45">
        <v>7878423</v>
      </c>
      <c r="I6" s="44">
        <v>5082231</v>
      </c>
      <c r="J6" s="45">
        <v>6755645</v>
      </c>
      <c r="K6" s="45">
        <v>5883364</v>
      </c>
      <c r="L6" s="45">
        <v>9454700</v>
      </c>
      <c r="M6" s="44">
        <v>5433817</v>
      </c>
      <c r="N6" s="45">
        <v>6182852</v>
      </c>
      <c r="O6" s="44">
        <v>4356842</v>
      </c>
      <c r="P6" s="246"/>
      <c r="Q6" s="46"/>
      <c r="R6" s="46"/>
      <c r="S6" s="215"/>
      <c r="T6" s="46"/>
      <c r="U6" s="46"/>
      <c r="V6" s="46"/>
      <c r="W6" s="46"/>
      <c r="X6" s="46"/>
      <c r="Y6" s="46"/>
      <c r="Z6" s="46"/>
    </row>
    <row r="7" spans="1:26" ht="48" customHeight="1" x14ac:dyDescent="0.25">
      <c r="A7" s="37" t="s">
        <v>176</v>
      </c>
      <c r="B7" s="47">
        <v>10731</v>
      </c>
      <c r="C7" s="47">
        <v>58228</v>
      </c>
      <c r="D7" s="47">
        <v>6900</v>
      </c>
      <c r="E7" s="47">
        <v>21638</v>
      </c>
      <c r="F7" s="47">
        <v>2405</v>
      </c>
      <c r="G7" s="47">
        <v>1680</v>
      </c>
      <c r="H7" s="47">
        <v>2212</v>
      </c>
      <c r="I7" s="47">
        <v>4386</v>
      </c>
      <c r="J7" s="47">
        <v>1185</v>
      </c>
      <c r="K7" s="47">
        <v>11601</v>
      </c>
      <c r="L7" s="47">
        <v>1098</v>
      </c>
      <c r="M7" s="47">
        <v>3971</v>
      </c>
      <c r="N7" s="47">
        <v>4650</v>
      </c>
      <c r="O7" s="47">
        <v>11574</v>
      </c>
      <c r="P7" s="246"/>
      <c r="Q7" s="46"/>
      <c r="R7" s="46"/>
      <c r="S7" s="215"/>
      <c r="T7" s="46"/>
      <c r="U7" s="46"/>
      <c r="V7" s="46"/>
      <c r="W7" s="46"/>
      <c r="X7" s="46"/>
      <c r="Y7" s="46"/>
      <c r="Z7" s="46"/>
    </row>
    <row r="8" spans="1:26" ht="48" customHeight="1" x14ac:dyDescent="0.25">
      <c r="A8" s="37" t="s">
        <v>175</v>
      </c>
      <c r="B8" s="47">
        <v>826</v>
      </c>
      <c r="C8" s="47">
        <v>11457</v>
      </c>
      <c r="D8" s="47">
        <v>6706</v>
      </c>
      <c r="E8" s="47">
        <v>43439</v>
      </c>
      <c r="F8" s="47">
        <v>765</v>
      </c>
      <c r="G8" s="47">
        <v>5347</v>
      </c>
      <c r="H8" s="47">
        <v>511</v>
      </c>
      <c r="I8" s="47">
        <v>36437</v>
      </c>
      <c r="J8" s="47">
        <v>644</v>
      </c>
      <c r="K8" s="47">
        <v>197</v>
      </c>
      <c r="L8" s="47">
        <v>4786</v>
      </c>
      <c r="M8" s="47">
        <v>1458</v>
      </c>
      <c r="N8" s="47">
        <v>448</v>
      </c>
      <c r="O8" s="48">
        <v>0</v>
      </c>
      <c r="P8" s="246"/>
      <c r="Q8" s="46"/>
      <c r="R8" s="46"/>
      <c r="S8" s="215"/>
      <c r="T8" s="46"/>
      <c r="U8" s="46"/>
      <c r="V8" s="46"/>
      <c r="W8" s="46"/>
      <c r="X8" s="46"/>
      <c r="Y8" s="46"/>
      <c r="Z8" s="46"/>
    </row>
    <row r="9" spans="1:26" ht="48" customHeight="1" x14ac:dyDescent="0.25">
      <c r="A9" s="37" t="s">
        <v>174</v>
      </c>
      <c r="B9" s="48">
        <v>0</v>
      </c>
      <c r="C9" s="47">
        <v>7</v>
      </c>
      <c r="D9" s="47">
        <v>2627</v>
      </c>
      <c r="E9" s="47">
        <v>1188</v>
      </c>
      <c r="F9" s="48">
        <v>0</v>
      </c>
      <c r="G9" s="47">
        <v>2</v>
      </c>
      <c r="H9" s="48">
        <v>0</v>
      </c>
      <c r="I9" s="48">
        <v>0</v>
      </c>
      <c r="J9" s="48">
        <v>0</v>
      </c>
      <c r="K9" s="47">
        <v>1186</v>
      </c>
      <c r="L9" s="47">
        <v>2627</v>
      </c>
      <c r="M9" s="48">
        <v>0</v>
      </c>
      <c r="N9" s="48">
        <v>0</v>
      </c>
      <c r="O9" s="48">
        <v>0</v>
      </c>
      <c r="P9" s="246"/>
      <c r="Q9" s="46"/>
      <c r="R9" s="46"/>
      <c r="S9" s="215"/>
      <c r="T9" s="46"/>
      <c r="U9" s="46"/>
      <c r="V9" s="46"/>
      <c r="W9" s="46"/>
      <c r="X9" s="46"/>
      <c r="Y9" s="46"/>
      <c r="Z9" s="46"/>
    </row>
    <row r="10" spans="1:26" ht="48" customHeight="1" x14ac:dyDescent="0.25">
      <c r="A10" s="37" t="s">
        <v>173</v>
      </c>
      <c r="B10" s="47">
        <v>51973</v>
      </c>
      <c r="C10" s="47">
        <v>60623</v>
      </c>
      <c r="D10" s="47">
        <v>14073</v>
      </c>
      <c r="E10" s="47">
        <v>14354</v>
      </c>
      <c r="F10" s="47">
        <v>12372</v>
      </c>
      <c r="G10" s="47">
        <v>13192</v>
      </c>
      <c r="H10" s="47">
        <v>520</v>
      </c>
      <c r="I10" s="47">
        <v>157</v>
      </c>
      <c r="J10" s="47">
        <v>674</v>
      </c>
      <c r="K10" s="47">
        <v>85</v>
      </c>
      <c r="L10" s="47">
        <v>507</v>
      </c>
      <c r="M10" s="47">
        <v>920</v>
      </c>
      <c r="N10" s="47">
        <v>712</v>
      </c>
      <c r="O10" s="47">
        <v>184</v>
      </c>
      <c r="P10" s="246"/>
      <c r="Q10" s="46"/>
      <c r="R10" s="46"/>
      <c r="S10" s="215"/>
      <c r="T10" s="46"/>
      <c r="U10" s="46"/>
      <c r="V10" s="46"/>
      <c r="W10" s="46"/>
      <c r="X10" s="46"/>
      <c r="Y10" s="46"/>
      <c r="Z10" s="46"/>
    </row>
    <row r="11" spans="1:26" ht="48" customHeight="1" x14ac:dyDescent="0.25">
      <c r="A11" s="37" t="s">
        <v>156</v>
      </c>
      <c r="B11" s="47">
        <v>1159383</v>
      </c>
      <c r="C11" s="47">
        <v>5392663</v>
      </c>
      <c r="D11" s="47">
        <v>1795553</v>
      </c>
      <c r="E11" s="47">
        <v>7450638</v>
      </c>
      <c r="F11" s="47">
        <v>309505</v>
      </c>
      <c r="G11" s="47">
        <v>1559809</v>
      </c>
      <c r="H11" s="47">
        <v>608891</v>
      </c>
      <c r="I11" s="47">
        <v>2031658</v>
      </c>
      <c r="J11" s="47">
        <v>352237</v>
      </c>
      <c r="K11" s="47">
        <v>1908395</v>
      </c>
      <c r="L11" s="47">
        <v>524920</v>
      </c>
      <c r="M11" s="47">
        <v>1950776</v>
      </c>
      <c r="N11" s="47">
        <v>530458</v>
      </c>
      <c r="O11" s="47">
        <v>1345802</v>
      </c>
      <c r="P11" s="246"/>
      <c r="Q11" s="46"/>
      <c r="R11" s="46"/>
      <c r="S11" s="215"/>
      <c r="T11" s="46"/>
      <c r="U11" s="46"/>
      <c r="V11" s="46"/>
      <c r="W11" s="46"/>
      <c r="X11" s="46"/>
      <c r="Y11" s="46"/>
      <c r="Z11" s="46"/>
    </row>
    <row r="12" spans="1:26" ht="48" customHeight="1" x14ac:dyDescent="0.25">
      <c r="A12" s="37" t="s">
        <v>172</v>
      </c>
      <c r="B12" s="47">
        <v>36248</v>
      </c>
      <c r="C12" s="47">
        <v>11414</v>
      </c>
      <c r="D12" s="47">
        <v>157660</v>
      </c>
      <c r="E12" s="47">
        <v>9235</v>
      </c>
      <c r="F12" s="47">
        <v>1298</v>
      </c>
      <c r="G12" s="47">
        <v>373</v>
      </c>
      <c r="H12" s="47">
        <v>1267</v>
      </c>
      <c r="I12" s="47">
        <v>4432</v>
      </c>
      <c r="J12" s="47">
        <v>51771</v>
      </c>
      <c r="K12" s="47">
        <v>2969</v>
      </c>
      <c r="L12" s="47">
        <v>103324</v>
      </c>
      <c r="M12" s="47">
        <v>1461</v>
      </c>
      <c r="N12" s="47">
        <v>6012</v>
      </c>
      <c r="O12" s="47">
        <v>740</v>
      </c>
      <c r="P12" s="246"/>
      <c r="Q12" s="46"/>
      <c r="R12" s="46"/>
      <c r="S12" s="215"/>
      <c r="T12" s="46"/>
      <c r="U12" s="46"/>
      <c r="V12" s="46"/>
      <c r="W12" s="46"/>
      <c r="X12" s="46"/>
      <c r="Y12" s="46"/>
      <c r="Z12" s="46"/>
    </row>
    <row r="13" spans="1:26" ht="48" customHeight="1" x14ac:dyDescent="0.25">
      <c r="A13" s="37" t="s">
        <v>154</v>
      </c>
      <c r="B13" s="47">
        <v>213632</v>
      </c>
      <c r="C13" s="47">
        <v>163639</v>
      </c>
      <c r="D13" s="47">
        <v>637879</v>
      </c>
      <c r="E13" s="47">
        <v>236793</v>
      </c>
      <c r="F13" s="47">
        <v>85709</v>
      </c>
      <c r="G13" s="47">
        <v>43523</v>
      </c>
      <c r="H13" s="47">
        <v>186808</v>
      </c>
      <c r="I13" s="47">
        <v>62337</v>
      </c>
      <c r="J13" s="47">
        <v>151909</v>
      </c>
      <c r="K13" s="47">
        <v>74892</v>
      </c>
      <c r="L13" s="47">
        <v>213453</v>
      </c>
      <c r="M13" s="47">
        <v>56041</v>
      </c>
      <c r="N13" s="47">
        <v>71655</v>
      </c>
      <c r="O13" s="47">
        <v>75010</v>
      </c>
      <c r="P13" s="246"/>
      <c r="Q13" s="46"/>
      <c r="R13" s="46"/>
      <c r="S13" s="215"/>
      <c r="T13" s="46"/>
      <c r="U13" s="46"/>
      <c r="V13" s="46"/>
      <c r="W13" s="46"/>
      <c r="X13" s="46"/>
      <c r="Y13" s="46"/>
      <c r="Z13" s="46"/>
    </row>
    <row r="14" spans="1:26" ht="48" customHeight="1" x14ac:dyDescent="0.25">
      <c r="A14" s="37" t="s">
        <v>171</v>
      </c>
      <c r="B14" s="47">
        <v>32300</v>
      </c>
      <c r="C14" s="47">
        <v>14065</v>
      </c>
      <c r="D14" s="47">
        <v>56154</v>
      </c>
      <c r="E14" s="47">
        <v>102854</v>
      </c>
      <c r="F14" s="47">
        <v>6624</v>
      </c>
      <c r="G14" s="47">
        <v>84527</v>
      </c>
      <c r="H14" s="47">
        <v>17957</v>
      </c>
      <c r="I14" s="47">
        <v>1971</v>
      </c>
      <c r="J14" s="47">
        <v>20842</v>
      </c>
      <c r="K14" s="47">
        <v>4992</v>
      </c>
      <c r="L14" s="47">
        <v>10731</v>
      </c>
      <c r="M14" s="47">
        <v>11364</v>
      </c>
      <c r="N14" s="47">
        <v>13060</v>
      </c>
      <c r="O14" s="47">
        <v>26638</v>
      </c>
      <c r="P14" s="246"/>
      <c r="Q14" s="46"/>
      <c r="R14" s="46"/>
      <c r="S14" s="215"/>
      <c r="T14" s="46"/>
      <c r="U14" s="46"/>
      <c r="V14" s="46"/>
      <c r="W14" s="46"/>
      <c r="X14" s="46"/>
      <c r="Y14" s="46"/>
      <c r="Z14" s="46"/>
    </row>
    <row r="15" spans="1:26" ht="48" customHeight="1" x14ac:dyDescent="0.25">
      <c r="A15" s="37" t="s">
        <v>152</v>
      </c>
      <c r="B15" s="47">
        <v>2730849</v>
      </c>
      <c r="C15" s="47">
        <v>983955</v>
      </c>
      <c r="D15" s="47">
        <v>3032127</v>
      </c>
      <c r="E15" s="47">
        <v>1215749</v>
      </c>
      <c r="F15" s="47">
        <v>722043</v>
      </c>
      <c r="G15" s="47">
        <v>301892</v>
      </c>
      <c r="H15" s="47">
        <v>599177</v>
      </c>
      <c r="I15" s="47">
        <v>355052</v>
      </c>
      <c r="J15" s="47">
        <v>535538</v>
      </c>
      <c r="K15" s="47">
        <v>271763</v>
      </c>
      <c r="L15" s="47">
        <v>1175369</v>
      </c>
      <c r="M15" s="47">
        <v>287042</v>
      </c>
      <c r="N15" s="47">
        <v>839604</v>
      </c>
      <c r="O15" s="47">
        <v>242149</v>
      </c>
      <c r="P15" s="246"/>
      <c r="Q15" s="46"/>
      <c r="R15" s="46"/>
      <c r="S15" s="215"/>
      <c r="T15" s="46"/>
      <c r="U15" s="46"/>
      <c r="V15" s="46"/>
      <c r="W15" s="46"/>
      <c r="X15" s="46"/>
      <c r="Y15" s="46"/>
      <c r="Z15" s="46"/>
    </row>
    <row r="16" spans="1:26" ht="48" customHeight="1" x14ac:dyDescent="0.25">
      <c r="A16" s="37" t="s">
        <v>151</v>
      </c>
      <c r="B16" s="47">
        <v>17172969</v>
      </c>
      <c r="C16" s="47">
        <v>9677052</v>
      </c>
      <c r="D16" s="47">
        <v>26474573</v>
      </c>
      <c r="E16" s="47">
        <v>11089581</v>
      </c>
      <c r="F16" s="47">
        <v>7540856</v>
      </c>
      <c r="G16" s="47">
        <v>2452766</v>
      </c>
      <c r="H16" s="47">
        <v>6250268</v>
      </c>
      <c r="I16" s="47">
        <v>2515648</v>
      </c>
      <c r="J16" s="47">
        <v>5528496</v>
      </c>
      <c r="K16" s="47">
        <v>3509838</v>
      </c>
      <c r="L16" s="47">
        <v>7154953</v>
      </c>
      <c r="M16" s="47">
        <v>2611329</v>
      </c>
      <c r="N16" s="47">
        <v>4542799</v>
      </c>
      <c r="O16" s="47">
        <v>2184282</v>
      </c>
      <c r="P16" s="246"/>
      <c r="Q16" s="46"/>
      <c r="R16" s="46"/>
      <c r="S16" s="215"/>
      <c r="T16" s="46"/>
      <c r="U16" s="46"/>
      <c r="V16" s="46"/>
      <c r="W16" s="46"/>
      <c r="X16" s="46"/>
      <c r="Y16" s="46"/>
      <c r="Z16" s="46"/>
    </row>
    <row r="17" spans="1:26" ht="48" customHeight="1" x14ac:dyDescent="0.25">
      <c r="A17" s="49" t="s">
        <v>372</v>
      </c>
      <c r="B17" s="47">
        <v>23829</v>
      </c>
      <c r="C17" s="47">
        <v>203895</v>
      </c>
      <c r="D17" s="47">
        <v>48841</v>
      </c>
      <c r="E17" s="47">
        <v>167549</v>
      </c>
      <c r="F17" s="47">
        <v>9049</v>
      </c>
      <c r="G17" s="47">
        <v>47164</v>
      </c>
      <c r="H17" s="47">
        <v>12039</v>
      </c>
      <c r="I17" s="47">
        <v>23326</v>
      </c>
      <c r="J17" s="47">
        <v>13515</v>
      </c>
      <c r="K17" s="47">
        <v>55220</v>
      </c>
      <c r="L17" s="47">
        <v>14238</v>
      </c>
      <c r="M17" s="47">
        <v>41839</v>
      </c>
      <c r="N17" s="47">
        <v>12865</v>
      </c>
      <c r="O17" s="47">
        <v>41856</v>
      </c>
      <c r="P17" s="246"/>
      <c r="Q17" s="46"/>
      <c r="R17" s="46"/>
      <c r="S17" s="215"/>
      <c r="T17" s="46"/>
      <c r="U17" s="46"/>
      <c r="V17" s="46"/>
      <c r="W17" s="46"/>
      <c r="X17" s="46"/>
      <c r="Y17" s="46"/>
      <c r="Z17" s="46"/>
    </row>
    <row r="18" spans="1:26" ht="48" customHeight="1" x14ac:dyDescent="0.25">
      <c r="A18" s="49" t="s">
        <v>170</v>
      </c>
      <c r="B18" s="47">
        <v>5787</v>
      </c>
      <c r="C18" s="47">
        <v>101730</v>
      </c>
      <c r="D18" s="47">
        <v>216991</v>
      </c>
      <c r="E18" s="47">
        <v>557023</v>
      </c>
      <c r="F18" s="47">
        <v>6052</v>
      </c>
      <c r="G18" s="47">
        <v>78717</v>
      </c>
      <c r="H18" s="47">
        <v>3221</v>
      </c>
      <c r="I18" s="47">
        <v>28274</v>
      </c>
      <c r="J18" s="47">
        <v>64623</v>
      </c>
      <c r="K18" s="47">
        <v>5367</v>
      </c>
      <c r="L18" s="47">
        <v>143095</v>
      </c>
      <c r="M18" s="47">
        <v>444665</v>
      </c>
      <c r="N18" s="47">
        <v>83491</v>
      </c>
      <c r="O18" s="47">
        <v>397565</v>
      </c>
      <c r="P18" s="246"/>
      <c r="Q18" s="46"/>
      <c r="R18" s="46"/>
      <c r="S18" s="215"/>
      <c r="T18" s="46"/>
      <c r="U18" s="46"/>
      <c r="V18" s="46"/>
      <c r="W18" s="46"/>
      <c r="X18" s="46"/>
      <c r="Y18" s="46"/>
      <c r="Z18" s="46"/>
    </row>
    <row r="19" spans="1:26" ht="48" customHeight="1" x14ac:dyDescent="0.25">
      <c r="A19" s="37" t="s">
        <v>150</v>
      </c>
      <c r="B19" s="47">
        <v>154166</v>
      </c>
      <c r="C19" s="47">
        <v>680</v>
      </c>
      <c r="D19" s="47">
        <v>143588</v>
      </c>
      <c r="E19" s="47">
        <v>17735</v>
      </c>
      <c r="F19" s="47">
        <v>105628</v>
      </c>
      <c r="G19" s="47">
        <v>1117</v>
      </c>
      <c r="H19" s="48">
        <v>0</v>
      </c>
      <c r="I19" s="47">
        <v>415</v>
      </c>
      <c r="J19" s="47">
        <v>18400</v>
      </c>
      <c r="K19" s="47">
        <v>8595</v>
      </c>
      <c r="L19" s="47">
        <v>19560</v>
      </c>
      <c r="M19" s="47">
        <v>7608</v>
      </c>
      <c r="N19" s="47">
        <v>17442</v>
      </c>
      <c r="O19" s="47">
        <v>3006</v>
      </c>
      <c r="P19" s="246"/>
      <c r="Q19" s="46"/>
      <c r="R19" s="46"/>
      <c r="S19" s="215"/>
      <c r="T19" s="46"/>
      <c r="U19" s="46"/>
      <c r="V19" s="46"/>
      <c r="W19" s="46"/>
      <c r="X19" s="46"/>
      <c r="Y19" s="46"/>
      <c r="Z19" s="46"/>
    </row>
    <row r="20" spans="1:26" ht="48" customHeight="1" x14ac:dyDescent="0.25">
      <c r="A20" s="40" t="s">
        <v>169</v>
      </c>
      <c r="B20" s="50">
        <v>209057</v>
      </c>
      <c r="C20" s="51">
        <v>98527</v>
      </c>
      <c r="D20" s="50">
        <v>598029</v>
      </c>
      <c r="E20" s="51">
        <v>92775</v>
      </c>
      <c r="F20" s="51">
        <v>300629</v>
      </c>
      <c r="G20" s="51">
        <v>31030</v>
      </c>
      <c r="H20" s="51">
        <v>195552</v>
      </c>
      <c r="I20" s="51">
        <v>18139</v>
      </c>
      <c r="J20" s="51">
        <v>15812</v>
      </c>
      <c r="K20" s="51">
        <v>28263</v>
      </c>
      <c r="L20" s="51">
        <v>86036</v>
      </c>
      <c r="M20" s="51">
        <v>15343</v>
      </c>
      <c r="N20" s="51">
        <v>59656</v>
      </c>
      <c r="O20" s="51">
        <v>28035</v>
      </c>
      <c r="P20" s="246"/>
      <c r="Q20" s="46"/>
      <c r="R20" s="46"/>
      <c r="S20" s="215"/>
      <c r="T20" s="46"/>
      <c r="U20" s="46"/>
      <c r="V20" s="46"/>
      <c r="W20" s="46"/>
      <c r="X20" s="46"/>
      <c r="Y20" s="46"/>
      <c r="Z20" s="46"/>
    </row>
    <row r="21" spans="1:26" ht="21.75" customHeight="1" x14ac:dyDescent="0.25">
      <c r="A21" s="52" t="s">
        <v>398</v>
      </c>
      <c r="B21" s="53"/>
      <c r="C21" s="53"/>
      <c r="D21" s="53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246"/>
    </row>
  </sheetData>
  <mergeCells count="13">
    <mergeCell ref="N3:O3"/>
    <mergeCell ref="J4:K4"/>
    <mergeCell ref="L4:M4"/>
    <mergeCell ref="P1:P21"/>
    <mergeCell ref="A3:A5"/>
    <mergeCell ref="B3:C4"/>
    <mergeCell ref="D3:E4"/>
    <mergeCell ref="F3:M3"/>
    <mergeCell ref="F4:G4"/>
    <mergeCell ref="H4:I4"/>
    <mergeCell ref="N4:O4"/>
    <mergeCell ref="A1:O1"/>
    <mergeCell ref="A2:O2"/>
  </mergeCells>
  <printOptions horizontalCentered="1"/>
  <pageMargins left="0.23622047244094491" right="0.23622047244094491" top="0.78740157480314965" bottom="0.19685039370078741" header="0" footer="0"/>
  <pageSetup paperSize="9" scale="6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806F6-C7F6-4E39-8442-C23857ED7C0B}">
  <sheetPr>
    <pageSetUpPr fitToPage="1"/>
  </sheetPr>
  <dimension ref="A1:Q15"/>
  <sheetViews>
    <sheetView workbookViewId="0">
      <selection sqref="A1:O1"/>
    </sheetView>
  </sheetViews>
  <sheetFormatPr defaultColWidth="9.140625" defaultRowHeight="15.75" x14ac:dyDescent="0.25"/>
  <cols>
    <col min="1" max="1" width="19.5703125" style="3" customWidth="1"/>
    <col min="2" max="2" width="12.7109375" style="3" customWidth="1"/>
    <col min="3" max="3" width="8.7109375" style="3" customWidth="1"/>
    <col min="4" max="4" width="12.7109375" style="3" customWidth="1"/>
    <col min="5" max="5" width="8.7109375" style="3" customWidth="1"/>
    <col min="6" max="6" width="12.7109375" style="3" customWidth="1"/>
    <col min="7" max="7" width="8.7109375" style="3" customWidth="1"/>
    <col min="8" max="8" width="12.7109375" style="3" customWidth="1"/>
    <col min="9" max="9" width="8.7109375" style="3" customWidth="1"/>
    <col min="10" max="10" width="12.7109375" style="3" customWidth="1"/>
    <col min="11" max="11" width="8.7109375" style="3" customWidth="1"/>
    <col min="12" max="12" width="12.7109375" style="3" customWidth="1"/>
    <col min="13" max="13" width="8.7109375" style="3" customWidth="1"/>
    <col min="14" max="14" width="12.7109375" style="3" customWidth="1"/>
    <col min="15" max="15" width="8.7109375" style="3" customWidth="1"/>
    <col min="16" max="16384" width="9.140625" style="3"/>
  </cols>
  <sheetData>
    <row r="1" spans="1:17" ht="24.75" customHeight="1" x14ac:dyDescent="0.25">
      <c r="A1" s="257" t="s">
        <v>401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46">
        <v>34</v>
      </c>
    </row>
    <row r="2" spans="1:17" ht="14.25" customHeight="1" x14ac:dyDescent="0.25">
      <c r="A2" s="275" t="s">
        <v>332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46"/>
    </row>
    <row r="3" spans="1:17" ht="27" customHeight="1" x14ac:dyDescent="0.25">
      <c r="A3" s="247" t="s">
        <v>184</v>
      </c>
      <c r="B3" s="254">
        <v>2021</v>
      </c>
      <c r="C3" s="256"/>
      <c r="D3" s="255" t="s">
        <v>369</v>
      </c>
      <c r="E3" s="256"/>
      <c r="F3" s="254" t="s">
        <v>369</v>
      </c>
      <c r="G3" s="255"/>
      <c r="H3" s="255"/>
      <c r="I3" s="255"/>
      <c r="J3" s="255"/>
      <c r="K3" s="255"/>
      <c r="L3" s="255"/>
      <c r="M3" s="256"/>
      <c r="N3" s="254" t="s">
        <v>378</v>
      </c>
      <c r="O3" s="256"/>
      <c r="P3" s="246"/>
    </row>
    <row r="4" spans="1:17" s="33" customFormat="1" ht="27" customHeight="1" x14ac:dyDescent="0.2">
      <c r="A4" s="295"/>
      <c r="B4" s="254" t="s">
        <v>183</v>
      </c>
      <c r="C4" s="256"/>
      <c r="D4" s="254" t="s">
        <v>183</v>
      </c>
      <c r="E4" s="256"/>
      <c r="F4" s="279" t="s">
        <v>365</v>
      </c>
      <c r="G4" s="279"/>
      <c r="H4" s="279" t="s">
        <v>366</v>
      </c>
      <c r="I4" s="279"/>
      <c r="J4" s="279" t="s">
        <v>367</v>
      </c>
      <c r="K4" s="279"/>
      <c r="L4" s="296" t="s">
        <v>368</v>
      </c>
      <c r="M4" s="297"/>
      <c r="N4" s="279" t="s">
        <v>365</v>
      </c>
      <c r="O4" s="279"/>
      <c r="P4" s="246"/>
    </row>
    <row r="5" spans="1:17" s="19" customFormat="1" ht="27" customHeight="1" x14ac:dyDescent="0.25">
      <c r="A5" s="248"/>
      <c r="B5" s="18" t="s">
        <v>182</v>
      </c>
      <c r="C5" s="18" t="s">
        <v>181</v>
      </c>
      <c r="D5" s="34" t="s">
        <v>182</v>
      </c>
      <c r="E5" s="18" t="s">
        <v>181</v>
      </c>
      <c r="F5" s="18" t="s">
        <v>182</v>
      </c>
      <c r="G5" s="18" t="s">
        <v>181</v>
      </c>
      <c r="H5" s="34" t="s">
        <v>182</v>
      </c>
      <c r="I5" s="18" t="s">
        <v>181</v>
      </c>
      <c r="J5" s="18" t="s">
        <v>182</v>
      </c>
      <c r="K5" s="18" t="s">
        <v>181</v>
      </c>
      <c r="L5" s="18" t="s">
        <v>182</v>
      </c>
      <c r="M5" s="18" t="s">
        <v>181</v>
      </c>
      <c r="N5" s="18" t="s">
        <v>182</v>
      </c>
      <c r="O5" s="18" t="s">
        <v>181</v>
      </c>
      <c r="P5" s="246"/>
    </row>
    <row r="6" spans="1:17" ht="45" customHeight="1" x14ac:dyDescent="0.25">
      <c r="A6" s="20" t="s">
        <v>331</v>
      </c>
      <c r="B6" s="35">
        <v>41822610</v>
      </c>
      <c r="C6" s="36">
        <v>59.849185172426814</v>
      </c>
      <c r="D6" s="35">
        <v>50313739</v>
      </c>
      <c r="E6" s="36">
        <v>60.538604582137012</v>
      </c>
      <c r="F6" s="35">
        <v>11046403</v>
      </c>
      <c r="G6" s="36">
        <v>62.480619751651147</v>
      </c>
      <c r="H6" s="35">
        <v>12323263</v>
      </c>
      <c r="I6" s="36">
        <v>60.246599522857899</v>
      </c>
      <c r="J6" s="35">
        <v>13909606</v>
      </c>
      <c r="K6" s="36">
        <v>62.623459727652723</v>
      </c>
      <c r="L6" s="35">
        <v>13034467</v>
      </c>
      <c r="M6" s="36">
        <v>57.258497743545156</v>
      </c>
      <c r="N6" s="35">
        <v>11239070</v>
      </c>
      <c r="O6" s="36">
        <v>53.298825337057607</v>
      </c>
      <c r="P6" s="246"/>
      <c r="Q6" s="30"/>
    </row>
    <row r="7" spans="1:17" ht="45" customHeight="1" x14ac:dyDescent="0.25">
      <c r="A7" s="24" t="s">
        <v>307</v>
      </c>
      <c r="B7" s="37">
        <v>23625147</v>
      </c>
      <c r="C7" s="36">
        <v>33.80816734127314</v>
      </c>
      <c r="D7" s="37">
        <v>27702633</v>
      </c>
      <c r="E7" s="36">
        <v>33.332421290953157</v>
      </c>
      <c r="F7" s="37">
        <v>5597239</v>
      </c>
      <c r="G7" s="36">
        <v>31.659080482407902</v>
      </c>
      <c r="H7" s="37">
        <v>6737888</v>
      </c>
      <c r="I7" s="36">
        <v>32.940532062479718</v>
      </c>
      <c r="J7" s="37">
        <v>6884314</v>
      </c>
      <c r="K7" s="36">
        <v>30.99437615497634</v>
      </c>
      <c r="L7" s="37">
        <v>8483192</v>
      </c>
      <c r="M7" s="36">
        <v>37.265415608483281</v>
      </c>
      <c r="N7" s="37">
        <v>8461563</v>
      </c>
      <c r="O7" s="36">
        <v>40.127107351009393</v>
      </c>
      <c r="P7" s="246"/>
      <c r="Q7" s="30"/>
    </row>
    <row r="8" spans="1:17" ht="45" customHeight="1" x14ac:dyDescent="0.25">
      <c r="A8" s="24" t="s">
        <v>305</v>
      </c>
      <c r="B8" s="37">
        <v>1832282</v>
      </c>
      <c r="C8" s="36">
        <v>2.6220406786210746</v>
      </c>
      <c r="D8" s="37">
        <v>2335391</v>
      </c>
      <c r="E8" s="36">
        <v>2.8099941507762232</v>
      </c>
      <c r="F8" s="37">
        <v>508465</v>
      </c>
      <c r="G8" s="36">
        <v>2.8759776663972243</v>
      </c>
      <c r="H8" s="37">
        <v>694756</v>
      </c>
      <c r="I8" s="36">
        <v>3.3965587278387761</v>
      </c>
      <c r="J8" s="37">
        <v>543335</v>
      </c>
      <c r="K8" s="36">
        <v>2.4461884463962669</v>
      </c>
      <c r="L8" s="37">
        <v>588835</v>
      </c>
      <c r="M8" s="36">
        <v>2.5866656088676594</v>
      </c>
      <c r="N8" s="37">
        <v>776268</v>
      </c>
      <c r="O8" s="36">
        <v>3.6812807951856366</v>
      </c>
      <c r="P8" s="246"/>
      <c r="Q8" s="30"/>
    </row>
    <row r="9" spans="1:17" ht="45" customHeight="1" x14ac:dyDescent="0.25">
      <c r="A9" s="24" t="s">
        <v>306</v>
      </c>
      <c r="B9" s="37">
        <v>1826587</v>
      </c>
      <c r="C9" s="36">
        <v>2.6138909933298655</v>
      </c>
      <c r="D9" s="37">
        <v>1805901</v>
      </c>
      <c r="E9" s="36">
        <v>2.1729000612235523</v>
      </c>
      <c r="F9" s="37">
        <v>318473</v>
      </c>
      <c r="G9" s="36">
        <v>1.8013456881998235</v>
      </c>
      <c r="H9" s="37">
        <v>455762</v>
      </c>
      <c r="I9" s="36">
        <v>2.228152616051184</v>
      </c>
      <c r="J9" s="37">
        <v>602319</v>
      </c>
      <c r="K9" s="36">
        <v>2.7117446489641801</v>
      </c>
      <c r="L9" s="37">
        <v>429347</v>
      </c>
      <c r="M9" s="36">
        <v>1.8860582661874767</v>
      </c>
      <c r="N9" s="37">
        <v>360891</v>
      </c>
      <c r="O9" s="36">
        <v>1.7114464430523217</v>
      </c>
      <c r="P9" s="246"/>
      <c r="Q9" s="30"/>
    </row>
    <row r="10" spans="1:17" ht="45" customHeight="1" x14ac:dyDescent="0.25">
      <c r="A10" s="24" t="s">
        <v>303</v>
      </c>
      <c r="B10" s="37">
        <v>689021</v>
      </c>
      <c r="C10" s="36">
        <v>0.98600602441336616</v>
      </c>
      <c r="D10" s="37">
        <v>819260</v>
      </c>
      <c r="E10" s="36">
        <v>0.98575176831842237</v>
      </c>
      <c r="F10" s="37">
        <v>182108</v>
      </c>
      <c r="G10" s="36">
        <v>1.0300385294410936</v>
      </c>
      <c r="H10" s="37">
        <v>207204</v>
      </c>
      <c r="I10" s="36">
        <v>1.0129895310628563</v>
      </c>
      <c r="J10" s="37">
        <v>235982</v>
      </c>
      <c r="K10" s="36">
        <v>1.0624319102533131</v>
      </c>
      <c r="L10" s="37">
        <v>193966</v>
      </c>
      <c r="M10" s="36">
        <v>0.85206412915269025</v>
      </c>
      <c r="N10" s="37">
        <v>207142</v>
      </c>
      <c r="O10" s="36">
        <v>0.98232551963541337</v>
      </c>
      <c r="P10" s="246"/>
      <c r="Q10" s="30"/>
    </row>
    <row r="11" spans="1:17" ht="45" customHeight="1" x14ac:dyDescent="0.25">
      <c r="A11" s="24" t="s">
        <v>419</v>
      </c>
      <c r="B11" s="37">
        <v>1842</v>
      </c>
      <c r="C11" s="36">
        <v>2.6359473760152745E-3</v>
      </c>
      <c r="D11" s="37">
        <v>518</v>
      </c>
      <c r="E11" s="36">
        <v>6.232690671934951E-4</v>
      </c>
      <c r="F11" s="37">
        <v>33</v>
      </c>
      <c r="G11" s="36">
        <v>1.8665446587495384E-4</v>
      </c>
      <c r="H11" s="37">
        <v>46</v>
      </c>
      <c r="I11" s="36">
        <v>2.2488715675803261E-4</v>
      </c>
      <c r="J11" s="244">
        <v>0</v>
      </c>
      <c r="K11" s="36">
        <v>0</v>
      </c>
      <c r="L11" s="37">
        <v>439</v>
      </c>
      <c r="M11" s="36">
        <v>1.928462476403241E-3</v>
      </c>
      <c r="N11" s="37">
        <v>13584</v>
      </c>
      <c r="O11" s="36">
        <v>6.4419141742029409E-2</v>
      </c>
      <c r="P11" s="246"/>
      <c r="Q11" s="30"/>
    </row>
    <row r="12" spans="1:17" ht="45" customHeight="1" x14ac:dyDescent="0.25">
      <c r="A12" s="24" t="s">
        <v>330</v>
      </c>
      <c r="B12" s="37">
        <v>21986</v>
      </c>
      <c r="C12" s="36">
        <v>3.1462507605359298E-2</v>
      </c>
      <c r="D12" s="37">
        <v>60168</v>
      </c>
      <c r="E12" s="36">
        <v>7.2395469565440573E-2</v>
      </c>
      <c r="F12" s="37">
        <v>7250</v>
      </c>
      <c r="G12" s="36">
        <v>4.1007420533133797E-2</v>
      </c>
      <c r="H12" s="37">
        <v>14955</v>
      </c>
      <c r="I12" s="36">
        <v>7.3112770202529945E-2</v>
      </c>
      <c r="J12" s="37">
        <v>21342</v>
      </c>
      <c r="K12" s="36">
        <v>9.6085387142350709E-2</v>
      </c>
      <c r="L12" s="37">
        <v>16621</v>
      </c>
      <c r="M12" s="36">
        <v>7.3013610069016549E-2</v>
      </c>
      <c r="N12" s="37">
        <v>12099</v>
      </c>
      <c r="O12" s="36">
        <v>5.7376854824559322E-2</v>
      </c>
      <c r="P12" s="246"/>
      <c r="Q12" s="30"/>
    </row>
    <row r="13" spans="1:17" ht="45" customHeight="1" x14ac:dyDescent="0.25">
      <c r="A13" s="24" t="s">
        <v>329</v>
      </c>
      <c r="B13" s="38">
        <v>60524</v>
      </c>
      <c r="C13" s="36">
        <v>8.6611334954369415E-2</v>
      </c>
      <c r="D13" s="38">
        <v>72563</v>
      </c>
      <c r="E13" s="36">
        <v>8.7309407958999191E-2</v>
      </c>
      <c r="F13" s="38">
        <v>19756</v>
      </c>
      <c r="G13" s="36">
        <v>0.11174380690380571</v>
      </c>
      <c r="H13" s="38">
        <v>20829</v>
      </c>
      <c r="I13" s="36">
        <v>0.10182988235028394</v>
      </c>
      <c r="J13" s="38">
        <v>14596</v>
      </c>
      <c r="K13" s="36">
        <v>6.5713724614832297E-2</v>
      </c>
      <c r="L13" s="40">
        <v>17382</v>
      </c>
      <c r="M13" s="36">
        <v>7.6356571218316932E-2</v>
      </c>
      <c r="N13" s="38">
        <v>16283</v>
      </c>
      <c r="O13" s="36">
        <v>7.7218557493040699E-2</v>
      </c>
      <c r="P13" s="246"/>
      <c r="Q13" s="30"/>
    </row>
    <row r="14" spans="1:17" ht="45" customHeight="1" x14ac:dyDescent="0.25">
      <c r="A14" s="26" t="s">
        <v>177</v>
      </c>
      <c r="B14" s="41">
        <v>69879999</v>
      </c>
      <c r="C14" s="42">
        <v>100</v>
      </c>
      <c r="D14" s="41">
        <v>83110173</v>
      </c>
      <c r="E14" s="42">
        <v>99.999999999999986</v>
      </c>
      <c r="F14" s="41">
        <v>17679727</v>
      </c>
      <c r="G14" s="42">
        <v>100</v>
      </c>
      <c r="H14" s="41">
        <v>20454703</v>
      </c>
      <c r="I14" s="42">
        <v>100.00000000000003</v>
      </c>
      <c r="J14" s="41">
        <v>22211494</v>
      </c>
      <c r="K14" s="42">
        <v>100.00000000000001</v>
      </c>
      <c r="L14" s="245">
        <v>22764249</v>
      </c>
      <c r="M14" s="42">
        <v>100</v>
      </c>
      <c r="N14" s="41">
        <v>21086900</v>
      </c>
      <c r="O14" s="42">
        <v>100.00000000000001</v>
      </c>
      <c r="P14" s="246"/>
    </row>
    <row r="15" spans="1:17" ht="19.5" customHeight="1" x14ac:dyDescent="0.25">
      <c r="A15" s="29" t="s">
        <v>402</v>
      </c>
      <c r="B15" s="29"/>
      <c r="C15" s="11"/>
      <c r="D15" s="29"/>
      <c r="E15" s="1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46"/>
    </row>
  </sheetData>
  <mergeCells count="15">
    <mergeCell ref="P1:P15"/>
    <mergeCell ref="H4:I4"/>
    <mergeCell ref="L4:M4"/>
    <mergeCell ref="F3:M3"/>
    <mergeCell ref="F4:G4"/>
    <mergeCell ref="J4:K4"/>
    <mergeCell ref="A3:A5"/>
    <mergeCell ref="D3:E3"/>
    <mergeCell ref="D4:E4"/>
    <mergeCell ref="N4:O4"/>
    <mergeCell ref="A1:O1"/>
    <mergeCell ref="A2:O2"/>
    <mergeCell ref="N3:O3"/>
    <mergeCell ref="B3:C3"/>
    <mergeCell ref="B4:C4"/>
  </mergeCells>
  <pageMargins left="0.19685039370078741" right="0.19685039370078741" top="0.98425196850393704" bottom="0.98425196850393704" header="0" footer="0"/>
  <pageSetup paperSize="9"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6537C-69CF-4EBA-90F5-44BD7FFB6934}">
  <sheetPr>
    <pageSetUpPr fitToPage="1"/>
  </sheetPr>
  <dimension ref="A1:P23"/>
  <sheetViews>
    <sheetView workbookViewId="0">
      <selection sqref="A1:O1"/>
    </sheetView>
  </sheetViews>
  <sheetFormatPr defaultColWidth="9.140625" defaultRowHeight="15.75" x14ac:dyDescent="0.25"/>
  <cols>
    <col min="1" max="1" width="21.5703125" style="3" customWidth="1"/>
    <col min="2" max="2" width="14.7109375" style="3" customWidth="1"/>
    <col min="3" max="3" width="10.7109375" style="3" customWidth="1"/>
    <col min="4" max="4" width="14.7109375" style="3" customWidth="1"/>
    <col min="5" max="5" width="10.7109375" style="3" customWidth="1"/>
    <col min="6" max="6" width="14.7109375" style="3" customWidth="1"/>
    <col min="7" max="7" width="10.7109375" style="3" customWidth="1"/>
    <col min="8" max="8" width="14.7109375" style="3" customWidth="1"/>
    <col min="9" max="9" width="10.7109375" style="3" customWidth="1"/>
    <col min="10" max="10" width="14.7109375" style="3" customWidth="1"/>
    <col min="11" max="11" width="10.7109375" style="3" customWidth="1"/>
    <col min="12" max="12" width="14.7109375" style="3" customWidth="1"/>
    <col min="13" max="13" width="10.7109375" style="3" customWidth="1"/>
    <col min="14" max="14" width="14.7109375" style="3" customWidth="1"/>
    <col min="15" max="15" width="10.7109375" style="3" customWidth="1"/>
    <col min="16" max="16384" width="9.140625" style="3"/>
  </cols>
  <sheetData>
    <row r="1" spans="1:16" ht="24" customHeight="1" x14ac:dyDescent="0.25">
      <c r="A1" s="257" t="s">
        <v>403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46">
        <v>35</v>
      </c>
    </row>
    <row r="2" spans="1:16" ht="14.25" customHeight="1" x14ac:dyDescent="0.25">
      <c r="A2" s="302" t="s">
        <v>343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246"/>
    </row>
    <row r="3" spans="1:16" ht="21.75" customHeight="1" x14ac:dyDescent="0.25">
      <c r="A3" s="247" t="s">
        <v>184</v>
      </c>
      <c r="B3" s="254">
        <v>2021</v>
      </c>
      <c r="C3" s="256"/>
      <c r="D3" s="254" t="s">
        <v>404</v>
      </c>
      <c r="E3" s="256"/>
      <c r="F3" s="254" t="s">
        <v>369</v>
      </c>
      <c r="G3" s="255"/>
      <c r="H3" s="255"/>
      <c r="I3" s="255"/>
      <c r="J3" s="255"/>
      <c r="K3" s="255"/>
      <c r="L3" s="255"/>
      <c r="M3" s="256"/>
      <c r="N3" s="254" t="s">
        <v>405</v>
      </c>
      <c r="O3" s="256"/>
      <c r="P3" s="246"/>
    </row>
    <row r="4" spans="1:16" ht="21.75" customHeight="1" x14ac:dyDescent="0.25">
      <c r="A4" s="295"/>
      <c r="B4" s="298" t="s">
        <v>183</v>
      </c>
      <c r="C4" s="299"/>
      <c r="D4" s="298" t="s">
        <v>183</v>
      </c>
      <c r="E4" s="299"/>
      <c r="F4" s="300" t="s">
        <v>365</v>
      </c>
      <c r="G4" s="301"/>
      <c r="H4" s="300" t="s">
        <v>366</v>
      </c>
      <c r="I4" s="301"/>
      <c r="J4" s="300" t="s">
        <v>367</v>
      </c>
      <c r="K4" s="301"/>
      <c r="L4" s="300" t="s">
        <v>363</v>
      </c>
      <c r="M4" s="301"/>
      <c r="N4" s="300" t="s">
        <v>365</v>
      </c>
      <c r="O4" s="301"/>
      <c r="P4" s="246"/>
    </row>
    <row r="5" spans="1:16" s="19" customFormat="1" ht="21.75" customHeight="1" x14ac:dyDescent="0.25">
      <c r="A5" s="248"/>
      <c r="B5" s="18" t="s">
        <v>182</v>
      </c>
      <c r="C5" s="18" t="s">
        <v>181</v>
      </c>
      <c r="D5" s="18" t="s">
        <v>182</v>
      </c>
      <c r="E5" s="18" t="s">
        <v>181</v>
      </c>
      <c r="F5" s="18" t="s">
        <v>182</v>
      </c>
      <c r="G5" s="18" t="s">
        <v>181</v>
      </c>
      <c r="H5" s="18" t="s">
        <v>182</v>
      </c>
      <c r="I5" s="18" t="s">
        <v>181</v>
      </c>
      <c r="J5" s="18" t="s">
        <v>182</v>
      </c>
      <c r="K5" s="18" t="s">
        <v>181</v>
      </c>
      <c r="L5" s="18" t="s">
        <v>182</v>
      </c>
      <c r="M5" s="18" t="s">
        <v>181</v>
      </c>
      <c r="N5" s="18" t="s">
        <v>182</v>
      </c>
      <c r="O5" s="18" t="s">
        <v>181</v>
      </c>
      <c r="P5" s="246"/>
    </row>
    <row r="6" spans="1:16" ht="42.75" customHeight="1" x14ac:dyDescent="0.25">
      <c r="A6" s="20" t="s">
        <v>331</v>
      </c>
      <c r="B6" s="21">
        <v>153308224</v>
      </c>
      <c r="C6" s="22">
        <v>71.360527751730672</v>
      </c>
      <c r="D6" s="21">
        <v>212754119</v>
      </c>
      <c r="E6" s="22">
        <v>72.833168906437535</v>
      </c>
      <c r="F6" s="21">
        <v>45175055</v>
      </c>
      <c r="G6" s="22">
        <v>72.970040161336684</v>
      </c>
      <c r="H6" s="21">
        <v>56673667</v>
      </c>
      <c r="I6" s="22">
        <v>75.030327263308806</v>
      </c>
      <c r="J6" s="23">
        <v>56555827</v>
      </c>
      <c r="K6" s="22">
        <v>73.434806186819543</v>
      </c>
      <c r="L6" s="23">
        <v>54349570</v>
      </c>
      <c r="M6" s="22">
        <v>69.990148889090449</v>
      </c>
      <c r="N6" s="21">
        <v>45596631</v>
      </c>
      <c r="O6" s="22">
        <v>69.462431956444576</v>
      </c>
      <c r="P6" s="246"/>
    </row>
    <row r="7" spans="1:16" ht="42.75" customHeight="1" x14ac:dyDescent="0.25">
      <c r="A7" s="24" t="s">
        <v>307</v>
      </c>
      <c r="B7" s="21">
        <v>43293989</v>
      </c>
      <c r="C7" s="22">
        <v>20.152095059933785</v>
      </c>
      <c r="D7" s="21">
        <v>55840668</v>
      </c>
      <c r="E7" s="22">
        <v>19.116211819580801</v>
      </c>
      <c r="F7" s="21">
        <v>11904314</v>
      </c>
      <c r="G7" s="22">
        <v>19.228715287079616</v>
      </c>
      <c r="H7" s="21">
        <v>13324535</v>
      </c>
      <c r="I7" s="22">
        <v>17.640365880708096</v>
      </c>
      <c r="J7" s="23">
        <v>14332200</v>
      </c>
      <c r="K7" s="22">
        <v>18.609617877760591</v>
      </c>
      <c r="L7" s="23">
        <v>16279619</v>
      </c>
      <c r="M7" s="22">
        <v>20.964526999161436</v>
      </c>
      <c r="N7" s="21">
        <v>14402008</v>
      </c>
      <c r="O7" s="22">
        <v>21.940184588115081</v>
      </c>
      <c r="P7" s="246"/>
    </row>
    <row r="8" spans="1:16" ht="42.75" customHeight="1" x14ac:dyDescent="0.25">
      <c r="A8" s="24" t="s">
        <v>306</v>
      </c>
      <c r="B8" s="21">
        <v>7669934</v>
      </c>
      <c r="C8" s="22">
        <v>3.5701316196901653</v>
      </c>
      <c r="D8" s="21">
        <v>9361993</v>
      </c>
      <c r="E8" s="22">
        <v>3.2049373270647967</v>
      </c>
      <c r="F8" s="21">
        <v>1967674</v>
      </c>
      <c r="G8" s="22">
        <v>3.1783304039014006</v>
      </c>
      <c r="H8" s="21">
        <v>2131476</v>
      </c>
      <c r="I8" s="22">
        <v>2.821863315001099</v>
      </c>
      <c r="J8" s="23">
        <v>2413346</v>
      </c>
      <c r="K8" s="22">
        <v>3.1336045315319354</v>
      </c>
      <c r="L8" s="23">
        <v>2849497</v>
      </c>
      <c r="M8" s="22">
        <v>3.6695178874279324</v>
      </c>
      <c r="N8" s="21">
        <v>2154251</v>
      </c>
      <c r="O8" s="22">
        <v>3.2818107439692787</v>
      </c>
      <c r="P8" s="246"/>
    </row>
    <row r="9" spans="1:16" ht="42.75" customHeight="1" x14ac:dyDescent="0.25">
      <c r="A9" s="24" t="s">
        <v>342</v>
      </c>
      <c r="B9" s="21">
        <v>4167045</v>
      </c>
      <c r="C9" s="22">
        <v>1.9396384786585914</v>
      </c>
      <c r="D9" s="21">
        <v>5181896</v>
      </c>
      <c r="E9" s="22">
        <v>1.7739440646204034</v>
      </c>
      <c r="F9" s="21">
        <v>1004556</v>
      </c>
      <c r="G9" s="22">
        <v>1.6226320402777981</v>
      </c>
      <c r="H9" s="21">
        <v>1118590</v>
      </c>
      <c r="I9" s="22">
        <v>1.4809024758088196</v>
      </c>
      <c r="J9" s="23">
        <v>1364536</v>
      </c>
      <c r="K9" s="22">
        <v>1.7717791783848902</v>
      </c>
      <c r="L9" s="23">
        <v>1694214</v>
      </c>
      <c r="M9" s="22">
        <v>2.1817705293709126</v>
      </c>
      <c r="N9" s="21">
        <v>1424644</v>
      </c>
      <c r="O9" s="22">
        <v>2.170319050812263</v>
      </c>
      <c r="P9" s="246"/>
    </row>
    <row r="10" spans="1:16" ht="42.75" customHeight="1" x14ac:dyDescent="0.25">
      <c r="A10" s="24" t="s">
        <v>305</v>
      </c>
      <c r="B10" s="21">
        <v>2285679</v>
      </c>
      <c r="C10" s="22">
        <v>1.0639172214991417</v>
      </c>
      <c r="D10" s="21">
        <v>2973571</v>
      </c>
      <c r="E10" s="22">
        <v>1.0179572546761566</v>
      </c>
      <c r="F10" s="21">
        <v>562147</v>
      </c>
      <c r="G10" s="22">
        <v>0.90802079082305343</v>
      </c>
      <c r="H10" s="21">
        <v>960932</v>
      </c>
      <c r="I10" s="22">
        <v>1.2721788840271417</v>
      </c>
      <c r="J10" s="23">
        <v>741579</v>
      </c>
      <c r="K10" s="22">
        <v>0.96290184452992711</v>
      </c>
      <c r="L10" s="23">
        <v>708913</v>
      </c>
      <c r="M10" s="22">
        <v>0.91292086449373722</v>
      </c>
      <c r="N10" s="21">
        <v>654565</v>
      </c>
      <c r="O10" s="22">
        <v>0.99717184748956866</v>
      </c>
      <c r="P10" s="246"/>
    </row>
    <row r="11" spans="1:16" ht="42.75" customHeight="1" x14ac:dyDescent="0.25">
      <c r="A11" s="24" t="s">
        <v>304</v>
      </c>
      <c r="B11" s="21">
        <v>1173104</v>
      </c>
      <c r="C11" s="22">
        <v>0.54604585692458518</v>
      </c>
      <c r="D11" s="21">
        <v>1633559</v>
      </c>
      <c r="E11" s="22">
        <v>0.55922432489136054</v>
      </c>
      <c r="F11" s="21">
        <v>296304</v>
      </c>
      <c r="G11" s="22">
        <v>0.47861180866220754</v>
      </c>
      <c r="H11" s="21">
        <v>380104</v>
      </c>
      <c r="I11" s="22">
        <v>0.50322008480751268</v>
      </c>
      <c r="J11" s="23">
        <v>526887</v>
      </c>
      <c r="K11" s="22">
        <v>0.68413542476100275</v>
      </c>
      <c r="L11" s="23">
        <v>430264</v>
      </c>
      <c r="M11" s="22">
        <v>0.55408426270190558</v>
      </c>
      <c r="N11" s="21">
        <v>376617</v>
      </c>
      <c r="O11" s="22">
        <v>0.57374266831556664</v>
      </c>
      <c r="P11" s="246"/>
    </row>
    <row r="12" spans="1:16" ht="42.75" customHeight="1" x14ac:dyDescent="0.25">
      <c r="A12" s="24" t="s">
        <v>303</v>
      </c>
      <c r="B12" s="21">
        <v>737184</v>
      </c>
      <c r="C12" s="22">
        <v>0.34313775163250093</v>
      </c>
      <c r="D12" s="21">
        <v>1014813</v>
      </c>
      <c r="E12" s="22">
        <v>0.34740594910620076</v>
      </c>
      <c r="F12" s="21">
        <v>232803</v>
      </c>
      <c r="G12" s="22">
        <v>0.37604036696091819</v>
      </c>
      <c r="H12" s="21">
        <v>199709</v>
      </c>
      <c r="I12" s="22">
        <v>0.26439495484610404</v>
      </c>
      <c r="J12" s="23">
        <v>256844</v>
      </c>
      <c r="K12" s="22">
        <v>0.33349860413582988</v>
      </c>
      <c r="L12" s="23">
        <v>325457</v>
      </c>
      <c r="M12" s="22">
        <v>0.41911617492091857</v>
      </c>
      <c r="N12" s="21">
        <v>262818</v>
      </c>
      <c r="O12" s="22">
        <v>0.40037996320229996</v>
      </c>
      <c r="P12" s="246"/>
    </row>
    <row r="13" spans="1:16" ht="42.75" customHeight="1" x14ac:dyDescent="0.25">
      <c r="A13" s="24" t="s">
        <v>339</v>
      </c>
      <c r="B13" s="21">
        <v>187395</v>
      </c>
      <c r="C13" s="22">
        <v>8.7226932444508451E-2</v>
      </c>
      <c r="D13" s="21">
        <v>525804</v>
      </c>
      <c r="E13" s="22">
        <v>0.18000108164148151</v>
      </c>
      <c r="F13" s="21">
        <v>61583</v>
      </c>
      <c r="G13" s="22">
        <v>9.9473348361293581E-2</v>
      </c>
      <c r="H13" s="21">
        <v>168082</v>
      </c>
      <c r="I13" s="22">
        <v>0.22252393632957385</v>
      </c>
      <c r="J13" s="23">
        <v>124635</v>
      </c>
      <c r="K13" s="22">
        <v>0.16183207910821026</v>
      </c>
      <c r="L13" s="23">
        <v>171504</v>
      </c>
      <c r="M13" s="22">
        <v>0.22085897818647998</v>
      </c>
      <c r="N13" s="21">
        <v>177576</v>
      </c>
      <c r="O13" s="22">
        <v>0.27052132025055975</v>
      </c>
      <c r="P13" s="246"/>
    </row>
    <row r="14" spans="1:16" ht="42.75" customHeight="1" x14ac:dyDescent="0.25">
      <c r="A14" s="24" t="s">
        <v>341</v>
      </c>
      <c r="B14" s="21">
        <v>288417</v>
      </c>
      <c r="C14" s="22">
        <v>0.13424974078736249</v>
      </c>
      <c r="D14" s="21">
        <v>900326</v>
      </c>
      <c r="E14" s="22">
        <v>0.30821304864540494</v>
      </c>
      <c r="F14" s="21">
        <v>323678</v>
      </c>
      <c r="G14" s="22">
        <v>0.52282828785357616</v>
      </c>
      <c r="H14" s="21">
        <v>118125</v>
      </c>
      <c r="I14" s="22">
        <v>0.15638581156180262</v>
      </c>
      <c r="J14" s="23">
        <v>242399</v>
      </c>
      <c r="K14" s="22">
        <v>0.31474252131224023</v>
      </c>
      <c r="L14" s="23">
        <v>216124</v>
      </c>
      <c r="M14" s="22">
        <v>0.27831960654897148</v>
      </c>
      <c r="N14" s="21">
        <v>173996</v>
      </c>
      <c r="O14" s="22">
        <v>0.26506750708607241</v>
      </c>
      <c r="P14" s="246"/>
    </row>
    <row r="15" spans="1:16" ht="42.75" customHeight="1" x14ac:dyDescent="0.25">
      <c r="A15" s="24" t="s">
        <v>340</v>
      </c>
      <c r="B15" s="21">
        <v>598568</v>
      </c>
      <c r="C15" s="22">
        <v>0.27861602763918208</v>
      </c>
      <c r="D15" s="21">
        <v>659601</v>
      </c>
      <c r="E15" s="22">
        <v>0.22580446982488314</v>
      </c>
      <c r="F15" s="21">
        <v>150749</v>
      </c>
      <c r="G15" s="22">
        <v>0.2435007679410981</v>
      </c>
      <c r="H15" s="21">
        <v>171026</v>
      </c>
      <c r="I15" s="22">
        <v>0.2264215010215353</v>
      </c>
      <c r="J15" s="23">
        <v>158191</v>
      </c>
      <c r="K15" s="22">
        <v>0.2054028035961559</v>
      </c>
      <c r="L15" s="23">
        <v>179635</v>
      </c>
      <c r="M15" s="22">
        <v>0.23132989636701376</v>
      </c>
      <c r="N15" s="21">
        <v>131975</v>
      </c>
      <c r="O15" s="22">
        <v>0.20105223250927842</v>
      </c>
      <c r="P15" s="246"/>
    </row>
    <row r="16" spans="1:16" ht="42.75" customHeight="1" x14ac:dyDescent="0.25">
      <c r="A16" s="24" t="s">
        <v>338</v>
      </c>
      <c r="B16" s="21">
        <v>456362</v>
      </c>
      <c r="C16" s="22">
        <v>0.21242326286315411</v>
      </c>
      <c r="D16" s="21">
        <v>503557</v>
      </c>
      <c r="E16" s="22">
        <v>0.17238515619534944</v>
      </c>
      <c r="F16" s="21">
        <v>71645</v>
      </c>
      <c r="G16" s="22">
        <v>0.11572622384984294</v>
      </c>
      <c r="H16" s="21">
        <v>102618</v>
      </c>
      <c r="I16" s="22">
        <v>0.1358560779754418</v>
      </c>
      <c r="J16" s="23">
        <v>122376</v>
      </c>
      <c r="K16" s="22">
        <v>0.15889888484732489</v>
      </c>
      <c r="L16" s="23">
        <v>206918</v>
      </c>
      <c r="M16" s="22">
        <v>0.26646561542219571</v>
      </c>
      <c r="N16" s="21">
        <v>102119</v>
      </c>
      <c r="O16" s="22">
        <v>0.15556925881125216</v>
      </c>
      <c r="P16" s="246"/>
    </row>
    <row r="17" spans="1:16" ht="42.75" customHeight="1" x14ac:dyDescent="0.25">
      <c r="A17" s="25" t="s">
        <v>337</v>
      </c>
      <c r="B17" s="21">
        <v>670268</v>
      </c>
      <c r="C17" s="22">
        <v>0.31199029619635416</v>
      </c>
      <c r="D17" s="21">
        <v>761671</v>
      </c>
      <c r="E17" s="22">
        <v>0.26074659731563254</v>
      </c>
      <c r="F17" s="21">
        <v>158537</v>
      </c>
      <c r="G17" s="22">
        <v>0.25608051295250961</v>
      </c>
      <c r="H17" s="21">
        <v>185482</v>
      </c>
      <c r="I17" s="22">
        <v>0.24555981460407428</v>
      </c>
      <c r="J17" s="21">
        <v>176195</v>
      </c>
      <c r="K17" s="22">
        <v>0.22878006321234889</v>
      </c>
      <c r="L17" s="21">
        <v>241457</v>
      </c>
      <c r="M17" s="22">
        <v>0.3109402963080542</v>
      </c>
      <c r="N17" s="21">
        <v>184946</v>
      </c>
      <c r="O17" s="22">
        <v>0.28174886299421104</v>
      </c>
      <c r="P17" s="246"/>
    </row>
    <row r="18" spans="1:16" ht="42.75" customHeight="1" x14ac:dyDescent="0.25">
      <c r="A18" s="26" t="s">
        <v>177</v>
      </c>
      <c r="B18" s="27">
        <v>214836169</v>
      </c>
      <c r="C18" s="28">
        <v>100</v>
      </c>
      <c r="D18" s="27">
        <v>292111578</v>
      </c>
      <c r="E18" s="28">
        <v>100</v>
      </c>
      <c r="F18" s="27">
        <v>61909045</v>
      </c>
      <c r="G18" s="28">
        <v>100</v>
      </c>
      <c r="H18" s="27">
        <v>75534346</v>
      </c>
      <c r="I18" s="28">
        <v>100</v>
      </c>
      <c r="J18" s="27">
        <v>77015015</v>
      </c>
      <c r="K18" s="28">
        <v>100</v>
      </c>
      <c r="L18" s="27">
        <v>77653172</v>
      </c>
      <c r="M18" s="28">
        <v>100</v>
      </c>
      <c r="N18" s="27">
        <v>65642146</v>
      </c>
      <c r="O18" s="28">
        <v>100</v>
      </c>
      <c r="P18" s="246"/>
    </row>
    <row r="19" spans="1:16" ht="19.5" customHeight="1" x14ac:dyDescent="0.25">
      <c r="A19" s="29" t="s">
        <v>402</v>
      </c>
      <c r="B19" s="29"/>
      <c r="C19" s="11"/>
      <c r="D19" s="29"/>
      <c r="E19" s="11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46"/>
    </row>
    <row r="20" spans="1:16" ht="20.25" customHeight="1" x14ac:dyDescent="0.2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6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6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6" x14ac:dyDescent="0.25">
      <c r="G23" s="32"/>
      <c r="H23" s="32"/>
      <c r="I23" s="32"/>
      <c r="J23" s="32"/>
      <c r="K23" s="32"/>
      <c r="L23" s="32"/>
      <c r="M23" s="32"/>
      <c r="O23" s="32"/>
    </row>
  </sheetData>
  <mergeCells count="15">
    <mergeCell ref="P1:P19"/>
    <mergeCell ref="A3:A5"/>
    <mergeCell ref="B3:C3"/>
    <mergeCell ref="D3:E3"/>
    <mergeCell ref="F3:M3"/>
    <mergeCell ref="B4:C4"/>
    <mergeCell ref="D4:E4"/>
    <mergeCell ref="J4:K4"/>
    <mergeCell ref="L4:M4"/>
    <mergeCell ref="N4:O4"/>
    <mergeCell ref="A1:O1"/>
    <mergeCell ref="A2:O2"/>
    <mergeCell ref="F4:G4"/>
    <mergeCell ref="H4:I4"/>
    <mergeCell ref="N3:O3"/>
  </mergeCells>
  <pageMargins left="0.19685039370078741" right="0.19685039370078741" top="0.78740157480314965" bottom="0.78740157480314965" header="0" footer="0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80CA1-B5AD-4669-9762-E0767D66AC4E}">
  <sheetPr>
    <pageSetUpPr fitToPage="1"/>
  </sheetPr>
  <dimension ref="A1:I31"/>
  <sheetViews>
    <sheetView zoomScaleNormal="100" workbookViewId="0">
      <selection sqref="A1:H1"/>
    </sheetView>
  </sheetViews>
  <sheetFormatPr defaultRowHeight="15.75" x14ac:dyDescent="0.25"/>
  <cols>
    <col min="1" max="1" width="49.85546875" style="3" customWidth="1"/>
    <col min="2" max="8" width="18.42578125" style="3" customWidth="1"/>
    <col min="9" max="9" width="6.7109375" style="17" customWidth="1"/>
    <col min="10" max="16384" width="9.140625" style="3"/>
  </cols>
  <sheetData>
    <row r="1" spans="1:9" ht="18" customHeight="1" x14ac:dyDescent="0.25">
      <c r="A1" s="257" t="s">
        <v>346</v>
      </c>
      <c r="B1" s="257"/>
      <c r="C1" s="257"/>
      <c r="D1" s="257"/>
      <c r="E1" s="257"/>
      <c r="F1" s="257"/>
      <c r="G1" s="257"/>
      <c r="H1" s="257"/>
      <c r="I1" s="246">
        <v>10</v>
      </c>
    </row>
    <row r="2" spans="1:9" ht="18" customHeight="1" x14ac:dyDescent="0.25">
      <c r="A2" s="258" t="s">
        <v>90</v>
      </c>
      <c r="B2" s="258"/>
      <c r="C2" s="258"/>
      <c r="D2" s="258"/>
      <c r="E2" s="258"/>
      <c r="F2" s="258"/>
      <c r="G2" s="258"/>
      <c r="H2" s="258"/>
      <c r="I2" s="246"/>
    </row>
    <row r="3" spans="1:9" ht="35.1" customHeight="1" x14ac:dyDescent="0.25">
      <c r="A3" s="247" t="s">
        <v>89</v>
      </c>
      <c r="B3" s="247">
        <v>2021</v>
      </c>
      <c r="C3" s="247" t="s">
        <v>377</v>
      </c>
      <c r="D3" s="254" t="s">
        <v>377</v>
      </c>
      <c r="E3" s="255"/>
      <c r="F3" s="255"/>
      <c r="G3" s="256"/>
      <c r="H3" s="217" t="s">
        <v>359</v>
      </c>
      <c r="I3" s="246"/>
    </row>
    <row r="4" spans="1:9" ht="35.1" customHeight="1" x14ac:dyDescent="0.25">
      <c r="A4" s="248"/>
      <c r="B4" s="248"/>
      <c r="C4" s="248"/>
      <c r="D4" s="5" t="s">
        <v>360</v>
      </c>
      <c r="E4" s="5" t="s">
        <v>361</v>
      </c>
      <c r="F4" s="5" t="s">
        <v>362</v>
      </c>
      <c r="G4" s="5" t="s">
        <v>363</v>
      </c>
      <c r="H4" s="5" t="s">
        <v>360</v>
      </c>
      <c r="I4" s="246"/>
    </row>
    <row r="5" spans="1:9" ht="29.25" customHeight="1" x14ac:dyDescent="0.25">
      <c r="A5" s="116" t="s">
        <v>14</v>
      </c>
      <c r="B5" s="165">
        <v>69880</v>
      </c>
      <c r="C5" s="165">
        <v>83110</v>
      </c>
      <c r="D5" s="165">
        <v>17680</v>
      </c>
      <c r="E5" s="165">
        <v>20455</v>
      </c>
      <c r="F5" s="165">
        <v>22211</v>
      </c>
      <c r="G5" s="165">
        <v>22764</v>
      </c>
      <c r="H5" s="165">
        <v>21087</v>
      </c>
      <c r="I5" s="246"/>
    </row>
    <row r="6" spans="1:9" ht="29.25" customHeight="1" x14ac:dyDescent="0.25">
      <c r="A6" s="189" t="s">
        <v>6</v>
      </c>
      <c r="B6" s="91">
        <v>23584</v>
      </c>
      <c r="C6" s="91">
        <v>29004</v>
      </c>
      <c r="D6" s="91">
        <v>5808</v>
      </c>
      <c r="E6" s="91">
        <v>6862</v>
      </c>
      <c r="F6" s="91">
        <v>7768</v>
      </c>
      <c r="G6" s="91">
        <v>8566</v>
      </c>
      <c r="H6" s="91">
        <v>8389</v>
      </c>
      <c r="I6" s="246"/>
    </row>
    <row r="7" spans="1:9" ht="29.25" customHeight="1" x14ac:dyDescent="0.25">
      <c r="A7" s="85" t="s">
        <v>81</v>
      </c>
      <c r="B7" s="8"/>
      <c r="C7" s="8"/>
      <c r="D7" s="8"/>
      <c r="E7" s="8"/>
      <c r="F7" s="8"/>
      <c r="G7" s="8"/>
      <c r="H7" s="8"/>
      <c r="I7" s="246"/>
    </row>
    <row r="8" spans="1:9" ht="29.25" customHeight="1" x14ac:dyDescent="0.25">
      <c r="A8" s="87" t="s">
        <v>88</v>
      </c>
      <c r="B8" s="8"/>
      <c r="C8" s="8"/>
      <c r="D8" s="8"/>
      <c r="E8" s="8"/>
      <c r="F8" s="8"/>
      <c r="G8" s="8"/>
      <c r="H8" s="8"/>
      <c r="I8" s="246"/>
    </row>
    <row r="9" spans="1:9" ht="29.25" customHeight="1" x14ac:dyDescent="0.25">
      <c r="A9" s="87" t="s">
        <v>87</v>
      </c>
      <c r="B9" s="190">
        <v>318</v>
      </c>
      <c r="C9" s="190">
        <v>335</v>
      </c>
      <c r="D9" s="190">
        <v>71</v>
      </c>
      <c r="E9" s="190">
        <v>82</v>
      </c>
      <c r="F9" s="190">
        <v>83</v>
      </c>
      <c r="G9" s="190">
        <v>99</v>
      </c>
      <c r="H9" s="190">
        <v>80</v>
      </c>
      <c r="I9" s="246"/>
    </row>
    <row r="10" spans="1:9" ht="29.25" customHeight="1" x14ac:dyDescent="0.25">
      <c r="A10" s="87" t="s">
        <v>85</v>
      </c>
      <c r="B10" s="190">
        <v>7029</v>
      </c>
      <c r="C10" s="190">
        <v>8801</v>
      </c>
      <c r="D10" s="190">
        <v>1691</v>
      </c>
      <c r="E10" s="190">
        <v>1951</v>
      </c>
      <c r="F10" s="190">
        <v>2217</v>
      </c>
      <c r="G10" s="190">
        <v>2942</v>
      </c>
      <c r="H10" s="190">
        <v>2643</v>
      </c>
      <c r="I10" s="246"/>
    </row>
    <row r="11" spans="1:9" ht="29.25" customHeight="1" x14ac:dyDescent="0.25">
      <c r="A11" s="87" t="s">
        <v>86</v>
      </c>
      <c r="B11" s="190"/>
      <c r="C11" s="190"/>
      <c r="D11" s="190"/>
      <c r="E11" s="190"/>
      <c r="F11" s="190"/>
      <c r="G11" s="190"/>
      <c r="H11" s="190"/>
      <c r="I11" s="246"/>
    </row>
    <row r="12" spans="1:9" ht="29.25" customHeight="1" x14ac:dyDescent="0.25">
      <c r="A12" s="87" t="s">
        <v>79</v>
      </c>
      <c r="B12" s="190">
        <v>77205</v>
      </c>
      <c r="C12" s="190">
        <v>85978</v>
      </c>
      <c r="D12" s="190">
        <v>17224</v>
      </c>
      <c r="E12" s="190">
        <v>21695</v>
      </c>
      <c r="F12" s="190">
        <v>24656</v>
      </c>
      <c r="G12" s="190">
        <v>22403</v>
      </c>
      <c r="H12" s="190">
        <v>22437</v>
      </c>
      <c r="I12" s="246"/>
    </row>
    <row r="13" spans="1:9" ht="29.25" customHeight="1" x14ac:dyDescent="0.25">
      <c r="A13" s="87" t="s">
        <v>85</v>
      </c>
      <c r="B13" s="190">
        <v>12210</v>
      </c>
      <c r="C13" s="190">
        <v>14920</v>
      </c>
      <c r="D13" s="190">
        <v>2977</v>
      </c>
      <c r="E13" s="190">
        <v>3567</v>
      </c>
      <c r="F13" s="190">
        <v>4201</v>
      </c>
      <c r="G13" s="190">
        <v>4175</v>
      </c>
      <c r="H13" s="190">
        <v>4171</v>
      </c>
      <c r="I13" s="246"/>
    </row>
    <row r="14" spans="1:9" ht="29.25" customHeight="1" x14ac:dyDescent="0.25">
      <c r="A14" s="87" t="s">
        <v>84</v>
      </c>
      <c r="B14" s="190"/>
      <c r="C14" s="190"/>
      <c r="D14" s="190"/>
      <c r="E14" s="190"/>
      <c r="F14" s="190"/>
      <c r="G14" s="190"/>
      <c r="H14" s="190"/>
      <c r="I14" s="246"/>
    </row>
    <row r="15" spans="1:9" ht="29.25" customHeight="1" x14ac:dyDescent="0.25">
      <c r="A15" s="87" t="s">
        <v>83</v>
      </c>
      <c r="B15" s="190">
        <v>14639</v>
      </c>
      <c r="C15" s="190">
        <v>11878</v>
      </c>
      <c r="D15" s="190">
        <v>3174</v>
      </c>
      <c r="E15" s="190">
        <v>2780</v>
      </c>
      <c r="F15" s="190">
        <v>2829</v>
      </c>
      <c r="G15" s="190">
        <v>3095</v>
      </c>
      <c r="H15" s="190">
        <v>4053</v>
      </c>
      <c r="I15" s="246"/>
    </row>
    <row r="16" spans="1:9" ht="29.25" customHeight="1" x14ac:dyDescent="0.25">
      <c r="A16" s="87" t="s">
        <v>78</v>
      </c>
      <c r="B16" s="190">
        <v>2024</v>
      </c>
      <c r="C16" s="190">
        <v>2137</v>
      </c>
      <c r="D16" s="190">
        <v>537</v>
      </c>
      <c r="E16" s="190">
        <v>490</v>
      </c>
      <c r="F16" s="190">
        <v>534</v>
      </c>
      <c r="G16" s="190">
        <v>576</v>
      </c>
      <c r="H16" s="190">
        <v>912</v>
      </c>
      <c r="I16" s="246"/>
    </row>
    <row r="17" spans="1:9" ht="29.25" customHeight="1" x14ac:dyDescent="0.25">
      <c r="A17" s="189" t="s">
        <v>82</v>
      </c>
      <c r="B17" s="191">
        <v>708</v>
      </c>
      <c r="C17" s="191">
        <v>887</v>
      </c>
      <c r="D17" s="191">
        <v>178</v>
      </c>
      <c r="E17" s="191">
        <v>227</v>
      </c>
      <c r="F17" s="191">
        <v>205</v>
      </c>
      <c r="G17" s="191">
        <v>277</v>
      </c>
      <c r="H17" s="191">
        <v>216</v>
      </c>
      <c r="I17" s="246"/>
    </row>
    <row r="18" spans="1:9" ht="29.25" customHeight="1" x14ac:dyDescent="0.25">
      <c r="A18" s="189" t="s">
        <v>7</v>
      </c>
      <c r="B18" s="191">
        <v>2344</v>
      </c>
      <c r="C18" s="191">
        <v>2918</v>
      </c>
      <c r="D18" s="191">
        <v>602</v>
      </c>
      <c r="E18" s="191">
        <v>760</v>
      </c>
      <c r="F18" s="191">
        <v>862</v>
      </c>
      <c r="G18" s="191">
        <v>694</v>
      </c>
      <c r="H18" s="191">
        <v>669</v>
      </c>
      <c r="I18" s="246"/>
    </row>
    <row r="19" spans="1:9" ht="29.25" customHeight="1" x14ac:dyDescent="0.25">
      <c r="A19" s="85" t="s">
        <v>81</v>
      </c>
      <c r="B19" s="8"/>
      <c r="C19" s="8"/>
      <c r="D19" s="8"/>
      <c r="E19" s="8"/>
      <c r="F19" s="8"/>
      <c r="G19" s="8"/>
      <c r="H19" s="8"/>
      <c r="I19" s="246"/>
    </row>
    <row r="20" spans="1:9" ht="29.25" customHeight="1" x14ac:dyDescent="0.25">
      <c r="A20" s="87" t="s">
        <v>80</v>
      </c>
      <c r="B20" s="8"/>
      <c r="C20" s="8"/>
      <c r="D20" s="8"/>
      <c r="E20" s="8"/>
      <c r="F20" s="8"/>
      <c r="G20" s="8"/>
      <c r="H20" s="8"/>
      <c r="I20" s="246"/>
    </row>
    <row r="21" spans="1:9" ht="29.25" customHeight="1" x14ac:dyDescent="0.25">
      <c r="A21" s="87" t="s">
        <v>79</v>
      </c>
      <c r="B21" s="190">
        <v>25</v>
      </c>
      <c r="C21" s="190">
        <v>20</v>
      </c>
      <c r="D21" s="190">
        <v>6</v>
      </c>
      <c r="E21" s="190">
        <v>5</v>
      </c>
      <c r="F21" s="190">
        <v>4</v>
      </c>
      <c r="G21" s="190">
        <v>5</v>
      </c>
      <c r="H21" s="190">
        <v>24</v>
      </c>
      <c r="I21" s="246"/>
    </row>
    <row r="22" spans="1:9" ht="29.25" customHeight="1" x14ac:dyDescent="0.25">
      <c r="A22" s="87" t="s">
        <v>78</v>
      </c>
      <c r="B22" s="190">
        <v>10</v>
      </c>
      <c r="C22" s="190">
        <v>12</v>
      </c>
      <c r="D22" s="190">
        <v>3</v>
      </c>
      <c r="E22" s="190">
        <v>3</v>
      </c>
      <c r="F22" s="190">
        <v>3</v>
      </c>
      <c r="G22" s="190">
        <v>3</v>
      </c>
      <c r="H22" s="190">
        <v>30</v>
      </c>
      <c r="I22" s="246"/>
    </row>
    <row r="23" spans="1:9" ht="29.25" customHeight="1" x14ac:dyDescent="0.25">
      <c r="A23" s="185" t="s">
        <v>77</v>
      </c>
      <c r="B23" s="191">
        <v>18</v>
      </c>
      <c r="C23" s="191">
        <v>23</v>
      </c>
      <c r="D23" s="191">
        <v>17</v>
      </c>
      <c r="E23" s="191">
        <v>3</v>
      </c>
      <c r="F23" s="191">
        <v>2</v>
      </c>
      <c r="G23" s="191">
        <v>1</v>
      </c>
      <c r="H23" s="191">
        <v>1</v>
      </c>
      <c r="I23" s="246"/>
    </row>
    <row r="24" spans="1:9" ht="29.25" customHeight="1" x14ac:dyDescent="0.25">
      <c r="A24" s="185" t="s">
        <v>76</v>
      </c>
      <c r="B24" s="191">
        <v>263</v>
      </c>
      <c r="C24" s="191">
        <v>377</v>
      </c>
      <c r="D24" s="191">
        <v>68</v>
      </c>
      <c r="E24" s="191">
        <v>63</v>
      </c>
      <c r="F24" s="191">
        <v>161</v>
      </c>
      <c r="G24" s="191">
        <v>85</v>
      </c>
      <c r="H24" s="191">
        <v>69</v>
      </c>
      <c r="I24" s="246"/>
    </row>
    <row r="25" spans="1:9" ht="29.25" customHeight="1" x14ac:dyDescent="0.25">
      <c r="A25" s="192" t="s">
        <v>59</v>
      </c>
      <c r="B25" s="193">
        <v>3494</v>
      </c>
      <c r="C25" s="193">
        <v>4700</v>
      </c>
      <c r="D25" s="193">
        <v>1004</v>
      </c>
      <c r="E25" s="193">
        <v>953</v>
      </c>
      <c r="F25" s="193">
        <v>1142</v>
      </c>
      <c r="G25" s="193">
        <v>1601</v>
      </c>
      <c r="H25" s="193">
        <v>935</v>
      </c>
      <c r="I25" s="246"/>
    </row>
    <row r="26" spans="1:9" ht="18" customHeight="1" x14ac:dyDescent="0.25">
      <c r="A26" s="15" t="s">
        <v>420</v>
      </c>
      <c r="B26" s="15"/>
      <c r="C26" s="15"/>
      <c r="D26" s="15"/>
      <c r="E26" s="72"/>
      <c r="F26" s="72"/>
      <c r="G26" s="72"/>
      <c r="H26" s="72"/>
      <c r="I26" s="246"/>
    </row>
    <row r="27" spans="1:9" ht="19.5" customHeight="1" x14ac:dyDescent="0.25">
      <c r="B27" s="55"/>
      <c r="C27" s="55"/>
      <c r="D27" s="55"/>
      <c r="E27" s="55"/>
      <c r="F27" s="55"/>
      <c r="G27" s="55"/>
      <c r="H27" s="55"/>
    </row>
    <row r="28" spans="1:9" ht="18.75" customHeight="1" x14ac:dyDescent="0.25">
      <c r="B28" s="194"/>
      <c r="C28" s="194"/>
      <c r="D28" s="194"/>
      <c r="E28" s="194"/>
      <c r="F28" s="194"/>
      <c r="G28" s="194"/>
      <c r="H28" s="194"/>
    </row>
    <row r="29" spans="1:9" x14ac:dyDescent="0.25">
      <c r="B29" s="68"/>
      <c r="C29" s="68"/>
      <c r="D29" s="68"/>
      <c r="E29" s="68"/>
      <c r="F29" s="68"/>
      <c r="G29" s="68"/>
      <c r="H29" s="68"/>
    </row>
    <row r="30" spans="1:9" x14ac:dyDescent="0.25">
      <c r="B30" s="68"/>
      <c r="C30" s="68"/>
      <c r="D30" s="68"/>
      <c r="E30" s="68"/>
      <c r="F30" s="68"/>
      <c r="G30" s="68"/>
      <c r="H30" s="68"/>
    </row>
    <row r="31" spans="1:9" x14ac:dyDescent="0.25">
      <c r="B31" s="68"/>
      <c r="C31" s="68"/>
      <c r="D31" s="68"/>
      <c r="E31" s="68"/>
      <c r="F31" s="68"/>
      <c r="G31" s="68"/>
      <c r="H31" s="68"/>
    </row>
  </sheetData>
  <mergeCells count="7">
    <mergeCell ref="I1:I26"/>
    <mergeCell ref="A3:A4"/>
    <mergeCell ref="B3:B4"/>
    <mergeCell ref="D3:G3"/>
    <mergeCell ref="C3:C4"/>
    <mergeCell ref="A2:H2"/>
    <mergeCell ref="A1:H1"/>
  </mergeCells>
  <printOptions horizontalCentered="1"/>
  <pageMargins left="0.19685039370078741" right="7.874015748031496E-2" top="0.19685039370078741" bottom="0.78740157480314965" header="0" footer="0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995B2-80CA-43D6-BC44-53531095585E}">
  <sheetPr>
    <pageSetUpPr fitToPage="1"/>
  </sheetPr>
  <dimension ref="A1:I26"/>
  <sheetViews>
    <sheetView zoomScaleNormal="100" workbookViewId="0">
      <selection sqref="A1:H1"/>
    </sheetView>
  </sheetViews>
  <sheetFormatPr defaultRowHeight="15.75" x14ac:dyDescent="0.25"/>
  <cols>
    <col min="1" max="1" width="59.5703125" style="3" customWidth="1"/>
    <col min="2" max="8" width="21" style="188" customWidth="1"/>
    <col min="9" max="9" width="6.7109375" style="17" customWidth="1"/>
    <col min="10" max="16384" width="9.140625" style="3"/>
  </cols>
  <sheetData>
    <row r="1" spans="1:9" ht="18" customHeight="1" x14ac:dyDescent="0.25">
      <c r="A1" s="257" t="s">
        <v>345</v>
      </c>
      <c r="B1" s="257"/>
      <c r="C1" s="257"/>
      <c r="D1" s="257"/>
      <c r="E1" s="257"/>
      <c r="F1" s="257"/>
      <c r="G1" s="257"/>
      <c r="H1" s="257"/>
      <c r="I1" s="260">
        <v>11</v>
      </c>
    </row>
    <row r="2" spans="1:9" ht="18" customHeight="1" x14ac:dyDescent="0.25">
      <c r="A2" s="250" t="s">
        <v>90</v>
      </c>
      <c r="B2" s="250"/>
      <c r="C2" s="250"/>
      <c r="D2" s="250"/>
      <c r="E2" s="250"/>
      <c r="F2" s="250"/>
      <c r="G2" s="250"/>
      <c r="H2" s="250"/>
      <c r="I2" s="260"/>
    </row>
    <row r="3" spans="1:9" ht="35.1" customHeight="1" x14ac:dyDescent="0.25">
      <c r="A3" s="247" t="s">
        <v>108</v>
      </c>
      <c r="B3" s="247">
        <v>2021</v>
      </c>
      <c r="C3" s="247" t="s">
        <v>377</v>
      </c>
      <c r="D3" s="254" t="s">
        <v>377</v>
      </c>
      <c r="E3" s="255"/>
      <c r="F3" s="255"/>
      <c r="G3" s="256"/>
      <c r="H3" s="217" t="s">
        <v>359</v>
      </c>
      <c r="I3" s="260"/>
    </row>
    <row r="4" spans="1:9" ht="35.1" customHeight="1" x14ac:dyDescent="0.25">
      <c r="A4" s="248"/>
      <c r="B4" s="248"/>
      <c r="C4" s="248"/>
      <c r="D4" s="5" t="s">
        <v>360</v>
      </c>
      <c r="E4" s="5" t="s">
        <v>361</v>
      </c>
      <c r="F4" s="5" t="s">
        <v>362</v>
      </c>
      <c r="G4" s="5" t="s">
        <v>363</v>
      </c>
      <c r="H4" s="5" t="s">
        <v>360</v>
      </c>
      <c r="I4" s="260"/>
    </row>
    <row r="5" spans="1:9" ht="32.25" customHeight="1" x14ac:dyDescent="0.25">
      <c r="A5" s="185" t="s">
        <v>107</v>
      </c>
      <c r="B5" s="91">
        <v>10970</v>
      </c>
      <c r="C5" s="91">
        <v>12964</v>
      </c>
      <c r="D5" s="91">
        <v>2953</v>
      </c>
      <c r="E5" s="91">
        <v>3322</v>
      </c>
      <c r="F5" s="91">
        <v>3596</v>
      </c>
      <c r="G5" s="91">
        <v>3093</v>
      </c>
      <c r="H5" s="91">
        <v>2751</v>
      </c>
      <c r="I5" s="260"/>
    </row>
    <row r="6" spans="1:9" ht="32.25" customHeight="1" x14ac:dyDescent="0.25">
      <c r="A6" s="85" t="s">
        <v>81</v>
      </c>
      <c r="B6" s="91"/>
      <c r="C6" s="91"/>
      <c r="D6" s="91"/>
      <c r="E6" s="91"/>
      <c r="F6" s="91"/>
      <c r="G6" s="91"/>
      <c r="H6" s="91"/>
      <c r="I6" s="260"/>
    </row>
    <row r="7" spans="1:9" ht="32.25" customHeight="1" x14ac:dyDescent="0.25">
      <c r="A7" s="87" t="s">
        <v>106</v>
      </c>
      <c r="B7" s="10">
        <v>5623</v>
      </c>
      <c r="C7" s="10">
        <v>5906</v>
      </c>
      <c r="D7" s="10">
        <v>1424</v>
      </c>
      <c r="E7" s="10">
        <v>1443</v>
      </c>
      <c r="F7" s="10">
        <v>1681</v>
      </c>
      <c r="G7" s="10">
        <v>1358</v>
      </c>
      <c r="H7" s="10">
        <v>1191</v>
      </c>
      <c r="I7" s="260"/>
    </row>
    <row r="8" spans="1:9" ht="32.25" customHeight="1" x14ac:dyDescent="0.25">
      <c r="A8" s="87" t="s">
        <v>105</v>
      </c>
      <c r="B8" s="10">
        <v>3170</v>
      </c>
      <c r="C8" s="10">
        <v>4704</v>
      </c>
      <c r="D8" s="10">
        <v>974</v>
      </c>
      <c r="E8" s="10">
        <v>1228</v>
      </c>
      <c r="F8" s="10">
        <v>1295</v>
      </c>
      <c r="G8" s="10">
        <v>1207</v>
      </c>
      <c r="H8" s="10">
        <v>1047</v>
      </c>
      <c r="I8" s="260"/>
    </row>
    <row r="9" spans="1:9" ht="32.25" customHeight="1" x14ac:dyDescent="0.25">
      <c r="A9" s="24" t="s">
        <v>104</v>
      </c>
      <c r="B9" s="10">
        <v>107</v>
      </c>
      <c r="C9" s="10">
        <v>79</v>
      </c>
      <c r="D9" s="10">
        <v>16</v>
      </c>
      <c r="E9" s="10">
        <v>23</v>
      </c>
      <c r="F9" s="10">
        <v>16</v>
      </c>
      <c r="G9" s="10">
        <v>24</v>
      </c>
      <c r="H9" s="10">
        <v>21</v>
      </c>
      <c r="I9" s="260"/>
    </row>
    <row r="10" spans="1:9" ht="32.25" customHeight="1" x14ac:dyDescent="0.25">
      <c r="A10" s="65" t="s">
        <v>103</v>
      </c>
      <c r="B10" s="186">
        <v>3017</v>
      </c>
      <c r="C10" s="186">
        <v>3225</v>
      </c>
      <c r="D10" s="186">
        <v>626</v>
      </c>
      <c r="E10" s="186">
        <v>1003</v>
      </c>
      <c r="F10" s="186">
        <v>648</v>
      </c>
      <c r="G10" s="186">
        <v>948</v>
      </c>
      <c r="H10" s="186">
        <v>1491</v>
      </c>
      <c r="I10" s="260"/>
    </row>
    <row r="11" spans="1:9" ht="32.25" customHeight="1" x14ac:dyDescent="0.25">
      <c r="A11" s="138" t="s">
        <v>81</v>
      </c>
      <c r="B11" s="186"/>
      <c r="C11" s="186"/>
      <c r="D11" s="186"/>
      <c r="E11" s="186"/>
      <c r="F11" s="186"/>
      <c r="G11" s="186"/>
      <c r="H11" s="186"/>
      <c r="I11" s="260"/>
    </row>
    <row r="12" spans="1:9" ht="32.25" customHeight="1" x14ac:dyDescent="0.25">
      <c r="A12" s="147" t="s">
        <v>102</v>
      </c>
      <c r="B12" s="259">
        <v>33</v>
      </c>
      <c r="C12" s="259">
        <v>33</v>
      </c>
      <c r="D12" s="259">
        <v>5</v>
      </c>
      <c r="E12" s="259">
        <v>17</v>
      </c>
      <c r="F12" s="259">
        <v>3</v>
      </c>
      <c r="G12" s="259">
        <v>8</v>
      </c>
      <c r="H12" s="259">
        <v>3</v>
      </c>
      <c r="I12" s="260"/>
    </row>
    <row r="13" spans="1:9" ht="32.25" customHeight="1" x14ac:dyDescent="0.25">
      <c r="A13" s="147" t="s">
        <v>101</v>
      </c>
      <c r="B13" s="259"/>
      <c r="C13" s="259"/>
      <c r="D13" s="259"/>
      <c r="E13" s="259"/>
      <c r="F13" s="259"/>
      <c r="G13" s="259">
        <v>0</v>
      </c>
      <c r="H13" s="259"/>
      <c r="I13" s="260"/>
    </row>
    <row r="14" spans="1:9" ht="32.25" customHeight="1" x14ac:dyDescent="0.25">
      <c r="A14" s="147" t="s">
        <v>100</v>
      </c>
      <c r="B14" s="259"/>
      <c r="C14" s="259"/>
      <c r="D14" s="259"/>
      <c r="E14" s="259"/>
      <c r="F14" s="259"/>
      <c r="G14" s="259">
        <v>0</v>
      </c>
      <c r="H14" s="259"/>
      <c r="I14" s="260"/>
    </row>
    <row r="15" spans="1:9" ht="32.25" customHeight="1" x14ac:dyDescent="0.25">
      <c r="A15" s="65" t="s">
        <v>5</v>
      </c>
      <c r="B15" s="186">
        <v>25433</v>
      </c>
      <c r="C15" s="186">
        <v>28606</v>
      </c>
      <c r="D15" s="186">
        <v>6415</v>
      </c>
      <c r="E15" s="186">
        <v>7138</v>
      </c>
      <c r="F15" s="186">
        <v>7712</v>
      </c>
      <c r="G15" s="186">
        <v>7341</v>
      </c>
      <c r="H15" s="186">
        <v>6340</v>
      </c>
      <c r="I15" s="260"/>
    </row>
    <row r="16" spans="1:9" ht="32.25" customHeight="1" x14ac:dyDescent="0.25">
      <c r="A16" s="138" t="s">
        <v>81</v>
      </c>
      <c r="B16" s="186"/>
      <c r="C16" s="186"/>
      <c r="D16" s="186"/>
      <c r="E16" s="186"/>
      <c r="F16" s="186"/>
      <c r="G16" s="186"/>
      <c r="H16" s="186"/>
      <c r="I16" s="260"/>
    </row>
    <row r="17" spans="1:9" ht="32.25" customHeight="1" x14ac:dyDescent="0.25">
      <c r="A17" s="147" t="s">
        <v>99</v>
      </c>
      <c r="B17" s="10">
        <v>17236</v>
      </c>
      <c r="C17" s="10">
        <v>18774</v>
      </c>
      <c r="D17" s="10">
        <v>4256</v>
      </c>
      <c r="E17" s="10">
        <v>4528</v>
      </c>
      <c r="F17" s="10">
        <v>5336</v>
      </c>
      <c r="G17" s="10">
        <v>4654</v>
      </c>
      <c r="H17" s="10">
        <v>4025</v>
      </c>
      <c r="I17" s="260"/>
    </row>
    <row r="18" spans="1:9" ht="32.25" customHeight="1" x14ac:dyDescent="0.25">
      <c r="A18" s="24" t="s">
        <v>98</v>
      </c>
      <c r="B18" s="10">
        <v>407</v>
      </c>
      <c r="C18" s="10">
        <v>340</v>
      </c>
      <c r="D18" s="10">
        <v>97</v>
      </c>
      <c r="E18" s="10">
        <v>104</v>
      </c>
      <c r="F18" s="10">
        <v>66</v>
      </c>
      <c r="G18" s="10">
        <v>73</v>
      </c>
      <c r="H18" s="10">
        <v>79</v>
      </c>
      <c r="I18" s="260"/>
    </row>
    <row r="19" spans="1:9" ht="32.25" customHeight="1" x14ac:dyDescent="0.25">
      <c r="A19" s="147" t="s">
        <v>97</v>
      </c>
      <c r="B19" s="10">
        <v>512</v>
      </c>
      <c r="C19" s="10">
        <v>738</v>
      </c>
      <c r="D19" s="10">
        <v>155</v>
      </c>
      <c r="E19" s="10">
        <v>183</v>
      </c>
      <c r="F19" s="10">
        <v>209</v>
      </c>
      <c r="G19" s="10">
        <v>191</v>
      </c>
      <c r="H19" s="10">
        <v>171</v>
      </c>
      <c r="I19" s="260"/>
    </row>
    <row r="20" spans="1:9" ht="32.25" customHeight="1" x14ac:dyDescent="0.25">
      <c r="A20" s="24" t="s">
        <v>96</v>
      </c>
      <c r="B20" s="10">
        <v>1330</v>
      </c>
      <c r="C20" s="10">
        <v>1479</v>
      </c>
      <c r="D20" s="10">
        <v>383</v>
      </c>
      <c r="E20" s="10">
        <v>382</v>
      </c>
      <c r="F20" s="10">
        <v>372</v>
      </c>
      <c r="G20" s="10">
        <v>342</v>
      </c>
      <c r="H20" s="10">
        <v>361</v>
      </c>
      <c r="I20" s="260"/>
    </row>
    <row r="21" spans="1:9" ht="32.25" customHeight="1" x14ac:dyDescent="0.25">
      <c r="A21" s="24" t="s">
        <v>95</v>
      </c>
      <c r="B21" s="10">
        <v>1067</v>
      </c>
      <c r="C21" s="10">
        <v>1113</v>
      </c>
      <c r="D21" s="10">
        <v>271</v>
      </c>
      <c r="E21" s="10">
        <v>283</v>
      </c>
      <c r="F21" s="10">
        <v>256</v>
      </c>
      <c r="G21" s="10">
        <v>303</v>
      </c>
      <c r="H21" s="10">
        <v>231</v>
      </c>
      <c r="I21" s="260"/>
    </row>
    <row r="22" spans="1:9" ht="32.25" customHeight="1" x14ac:dyDescent="0.25">
      <c r="A22" s="147" t="s">
        <v>94</v>
      </c>
      <c r="B22" s="10">
        <v>737</v>
      </c>
      <c r="C22" s="10">
        <v>838</v>
      </c>
      <c r="D22" s="10">
        <v>196</v>
      </c>
      <c r="E22" s="10">
        <v>214</v>
      </c>
      <c r="F22" s="10">
        <v>223</v>
      </c>
      <c r="G22" s="10">
        <v>205</v>
      </c>
      <c r="H22" s="10">
        <v>210</v>
      </c>
      <c r="I22" s="260"/>
    </row>
    <row r="23" spans="1:9" ht="32.25" customHeight="1" x14ac:dyDescent="0.25">
      <c r="A23" s="147" t="s">
        <v>93</v>
      </c>
      <c r="B23" s="10">
        <v>1855</v>
      </c>
      <c r="C23" s="10">
        <v>1868</v>
      </c>
      <c r="D23" s="10">
        <v>389</v>
      </c>
      <c r="E23" s="10">
        <v>582</v>
      </c>
      <c r="F23" s="10">
        <v>465</v>
      </c>
      <c r="G23" s="10">
        <v>432</v>
      </c>
      <c r="H23" s="10">
        <v>467</v>
      </c>
      <c r="I23" s="260"/>
    </row>
    <row r="24" spans="1:9" ht="32.25" customHeight="1" x14ac:dyDescent="0.25">
      <c r="A24" s="147" t="s">
        <v>92</v>
      </c>
      <c r="B24" s="10">
        <v>309</v>
      </c>
      <c r="C24" s="10">
        <v>381</v>
      </c>
      <c r="D24" s="10">
        <v>88</v>
      </c>
      <c r="E24" s="10">
        <v>100</v>
      </c>
      <c r="F24" s="10">
        <v>101</v>
      </c>
      <c r="G24" s="10">
        <v>92</v>
      </c>
      <c r="H24" s="10">
        <v>112</v>
      </c>
      <c r="I24" s="260"/>
    </row>
    <row r="25" spans="1:9" ht="32.25" customHeight="1" x14ac:dyDescent="0.25">
      <c r="A25" s="182" t="s">
        <v>91</v>
      </c>
      <c r="B25" s="187">
        <v>49</v>
      </c>
      <c r="C25" s="187">
        <v>406</v>
      </c>
      <c r="D25" s="187">
        <v>9</v>
      </c>
      <c r="E25" s="187">
        <v>124</v>
      </c>
      <c r="F25" s="187">
        <v>115</v>
      </c>
      <c r="G25" s="187">
        <v>158</v>
      </c>
      <c r="H25" s="187">
        <v>226</v>
      </c>
      <c r="I25" s="260"/>
    </row>
    <row r="26" spans="1:9" ht="18" customHeight="1" x14ac:dyDescent="0.25">
      <c r="A26" s="15" t="s">
        <v>420</v>
      </c>
      <c r="B26" s="15"/>
      <c r="C26" s="15"/>
      <c r="D26" s="15"/>
      <c r="E26" s="72"/>
      <c r="F26" s="72"/>
      <c r="G26" s="72"/>
      <c r="H26" s="72"/>
      <c r="I26" s="260"/>
    </row>
  </sheetData>
  <mergeCells count="14">
    <mergeCell ref="H12:H14"/>
    <mergeCell ref="A2:H2"/>
    <mergeCell ref="C12:C14"/>
    <mergeCell ref="D3:G3"/>
    <mergeCell ref="I1:I26"/>
    <mergeCell ref="E12:E14"/>
    <mergeCell ref="A3:A4"/>
    <mergeCell ref="D12:D14"/>
    <mergeCell ref="B12:B14"/>
    <mergeCell ref="C3:C4"/>
    <mergeCell ref="F12:F14"/>
    <mergeCell ref="B3:B4"/>
    <mergeCell ref="A1:H1"/>
    <mergeCell ref="G12:G14"/>
  </mergeCells>
  <printOptions horizontalCentered="1"/>
  <pageMargins left="0.23622047244094491" right="7.874015748031496E-2" top="0.78740157480314965" bottom="0.39370078740157483" header="0" footer="0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6ED03-55CB-4764-8077-F4A9B5F649A7}">
  <sheetPr>
    <pageSetUpPr fitToPage="1"/>
  </sheetPr>
  <dimension ref="A1:I29"/>
  <sheetViews>
    <sheetView zoomScaleNormal="100" workbookViewId="0">
      <selection sqref="A1:H1"/>
    </sheetView>
  </sheetViews>
  <sheetFormatPr defaultColWidth="8.85546875" defaultRowHeight="15.75" x14ac:dyDescent="0.25"/>
  <cols>
    <col min="1" max="1" width="55.28515625" style="3" customWidth="1"/>
    <col min="2" max="8" width="18.42578125" style="3" customWidth="1"/>
    <col min="9" max="9" width="4.5703125" style="3" customWidth="1"/>
    <col min="10" max="16384" width="8.85546875" style="3"/>
  </cols>
  <sheetData>
    <row r="1" spans="1:9" ht="27" customHeight="1" x14ac:dyDescent="0.25">
      <c r="A1" s="257" t="s">
        <v>347</v>
      </c>
      <c r="B1" s="257"/>
      <c r="C1" s="257"/>
      <c r="D1" s="257"/>
      <c r="E1" s="257"/>
      <c r="F1" s="257"/>
      <c r="G1" s="257"/>
      <c r="H1" s="257"/>
      <c r="I1" s="246">
        <v>12</v>
      </c>
    </row>
    <row r="2" spans="1:9" ht="23.25" customHeight="1" x14ac:dyDescent="0.25">
      <c r="A2" s="250" t="s">
        <v>90</v>
      </c>
      <c r="B2" s="250"/>
      <c r="C2" s="250"/>
      <c r="D2" s="250"/>
      <c r="E2" s="250"/>
      <c r="F2" s="250"/>
      <c r="G2" s="250"/>
      <c r="H2" s="250"/>
      <c r="I2" s="246"/>
    </row>
    <row r="3" spans="1:9" ht="35.1" customHeight="1" x14ac:dyDescent="0.25">
      <c r="A3" s="247" t="s">
        <v>108</v>
      </c>
      <c r="B3" s="247">
        <v>2021</v>
      </c>
      <c r="C3" s="247" t="s">
        <v>369</v>
      </c>
      <c r="D3" s="254" t="s">
        <v>369</v>
      </c>
      <c r="E3" s="255"/>
      <c r="F3" s="255"/>
      <c r="G3" s="256"/>
      <c r="H3" s="217" t="s">
        <v>378</v>
      </c>
      <c r="I3" s="246"/>
    </row>
    <row r="4" spans="1:9" ht="35.1" customHeight="1" x14ac:dyDescent="0.25">
      <c r="A4" s="248"/>
      <c r="B4" s="248"/>
      <c r="C4" s="248"/>
      <c r="D4" s="5" t="s">
        <v>360</v>
      </c>
      <c r="E4" s="5" t="s">
        <v>361</v>
      </c>
      <c r="F4" s="5" t="s">
        <v>362</v>
      </c>
      <c r="G4" s="5" t="s">
        <v>363</v>
      </c>
      <c r="H4" s="5" t="s">
        <v>360</v>
      </c>
      <c r="I4" s="246"/>
    </row>
    <row r="5" spans="1:9" ht="29.25" customHeight="1" x14ac:dyDescent="0.25">
      <c r="A5" s="116" t="s">
        <v>14</v>
      </c>
      <c r="B5" s="117">
        <v>52152</v>
      </c>
      <c r="C5" s="117">
        <v>61002</v>
      </c>
      <c r="D5" s="117">
        <v>13057</v>
      </c>
      <c r="E5" s="117">
        <v>14852</v>
      </c>
      <c r="F5" s="117">
        <v>16473</v>
      </c>
      <c r="G5" s="117">
        <v>16620</v>
      </c>
      <c r="H5" s="117">
        <v>15309</v>
      </c>
      <c r="I5" s="246"/>
    </row>
    <row r="6" spans="1:9" ht="29.25" customHeight="1" x14ac:dyDescent="0.25">
      <c r="A6" s="65" t="s">
        <v>6</v>
      </c>
      <c r="B6" s="91">
        <v>20618</v>
      </c>
      <c r="C6" s="91">
        <v>25390</v>
      </c>
      <c r="D6" s="91">
        <v>5138</v>
      </c>
      <c r="E6" s="91">
        <v>5972</v>
      </c>
      <c r="F6" s="91">
        <v>6600</v>
      </c>
      <c r="G6" s="91">
        <v>7680</v>
      </c>
      <c r="H6" s="91">
        <v>7621</v>
      </c>
      <c r="I6" s="246"/>
    </row>
    <row r="7" spans="1:9" ht="29.25" customHeight="1" x14ac:dyDescent="0.25">
      <c r="A7" s="138" t="s">
        <v>311</v>
      </c>
      <c r="B7" s="155"/>
      <c r="C7" s="155"/>
      <c r="D7" s="91"/>
      <c r="E7" s="91"/>
      <c r="F7" s="91"/>
      <c r="G7" s="91"/>
      <c r="H7" s="91"/>
      <c r="I7" s="246"/>
    </row>
    <row r="8" spans="1:9" ht="29.25" customHeight="1" x14ac:dyDescent="0.25">
      <c r="A8" s="175" t="s">
        <v>313</v>
      </c>
      <c r="B8" s="176"/>
      <c r="C8" s="176"/>
      <c r="D8" s="177"/>
      <c r="E8" s="177"/>
      <c r="F8" s="177"/>
      <c r="G8" s="177"/>
      <c r="H8" s="177"/>
      <c r="I8" s="246"/>
    </row>
    <row r="9" spans="1:9" ht="29.25" customHeight="1" x14ac:dyDescent="0.25">
      <c r="A9" s="175" t="s">
        <v>87</v>
      </c>
      <c r="B9" s="178">
        <v>318</v>
      </c>
      <c r="C9" s="178">
        <v>335</v>
      </c>
      <c r="D9" s="178">
        <v>71</v>
      </c>
      <c r="E9" s="178">
        <v>82</v>
      </c>
      <c r="F9" s="178">
        <v>83</v>
      </c>
      <c r="G9" s="178">
        <v>99</v>
      </c>
      <c r="H9" s="178">
        <v>79</v>
      </c>
      <c r="I9" s="246"/>
    </row>
    <row r="10" spans="1:9" ht="29.25" customHeight="1" x14ac:dyDescent="0.25">
      <c r="A10" s="175" t="s">
        <v>78</v>
      </c>
      <c r="B10" s="178">
        <v>7023</v>
      </c>
      <c r="C10" s="178">
        <v>8801</v>
      </c>
      <c r="D10" s="178">
        <v>1691</v>
      </c>
      <c r="E10" s="178">
        <v>1951</v>
      </c>
      <c r="F10" s="178">
        <v>2217</v>
      </c>
      <c r="G10" s="178">
        <v>2942</v>
      </c>
      <c r="H10" s="178">
        <v>2625</v>
      </c>
      <c r="I10" s="246"/>
    </row>
    <row r="11" spans="1:9" ht="29.25" customHeight="1" x14ac:dyDescent="0.25">
      <c r="A11" s="175" t="s">
        <v>167</v>
      </c>
      <c r="B11" s="179"/>
      <c r="C11" s="179"/>
      <c r="D11" s="178"/>
      <c r="E11" s="178"/>
      <c r="F11" s="178"/>
      <c r="G11" s="178"/>
      <c r="H11" s="178"/>
      <c r="I11" s="246"/>
    </row>
    <row r="12" spans="1:9" ht="29.25" customHeight="1" x14ac:dyDescent="0.25">
      <c r="A12" s="175" t="s">
        <v>79</v>
      </c>
      <c r="B12" s="178">
        <v>50370</v>
      </c>
      <c r="C12" s="178">
        <v>54211</v>
      </c>
      <c r="D12" s="178">
        <v>11142</v>
      </c>
      <c r="E12" s="178">
        <v>13132</v>
      </c>
      <c r="F12" s="178">
        <v>14377</v>
      </c>
      <c r="G12" s="178">
        <v>15560</v>
      </c>
      <c r="H12" s="178">
        <v>15130</v>
      </c>
      <c r="I12" s="246"/>
    </row>
    <row r="13" spans="1:9" ht="29.25" customHeight="1" x14ac:dyDescent="0.25">
      <c r="A13" s="175" t="s">
        <v>78</v>
      </c>
      <c r="B13" s="178">
        <v>9907</v>
      </c>
      <c r="C13" s="178">
        <v>12024</v>
      </c>
      <c r="D13" s="178">
        <v>2433</v>
      </c>
      <c r="E13" s="178">
        <v>2877</v>
      </c>
      <c r="F13" s="178">
        <v>3262</v>
      </c>
      <c r="G13" s="178">
        <v>3452</v>
      </c>
      <c r="H13" s="178">
        <v>3572</v>
      </c>
      <c r="I13" s="246"/>
    </row>
    <row r="14" spans="1:9" ht="29.25" customHeight="1" x14ac:dyDescent="0.25">
      <c r="A14" s="175" t="s">
        <v>312</v>
      </c>
      <c r="B14" s="178"/>
      <c r="C14" s="178"/>
      <c r="D14" s="178"/>
      <c r="E14" s="178"/>
      <c r="F14" s="178"/>
      <c r="G14" s="178"/>
      <c r="H14" s="178"/>
      <c r="I14" s="246"/>
    </row>
    <row r="15" spans="1:9" ht="29.25" customHeight="1" x14ac:dyDescent="0.25">
      <c r="A15" s="175" t="s">
        <v>83</v>
      </c>
      <c r="B15" s="178">
        <v>14639</v>
      </c>
      <c r="C15" s="178">
        <v>11878</v>
      </c>
      <c r="D15" s="178">
        <v>3174</v>
      </c>
      <c r="E15" s="178">
        <v>2780</v>
      </c>
      <c r="F15" s="178">
        <v>2829</v>
      </c>
      <c r="G15" s="178">
        <v>3095</v>
      </c>
      <c r="H15" s="178">
        <v>4053</v>
      </c>
      <c r="I15" s="246"/>
    </row>
    <row r="16" spans="1:9" ht="29.25" customHeight="1" x14ac:dyDescent="0.25">
      <c r="A16" s="175" t="s">
        <v>78</v>
      </c>
      <c r="B16" s="178">
        <v>2024</v>
      </c>
      <c r="C16" s="178">
        <v>2137</v>
      </c>
      <c r="D16" s="178">
        <v>537</v>
      </c>
      <c r="E16" s="178">
        <v>490</v>
      </c>
      <c r="F16" s="178">
        <v>534</v>
      </c>
      <c r="G16" s="178">
        <v>576</v>
      </c>
      <c r="H16" s="178">
        <v>912</v>
      </c>
      <c r="I16" s="246"/>
    </row>
    <row r="17" spans="1:9" ht="29.25" customHeight="1" x14ac:dyDescent="0.25">
      <c r="A17" s="65" t="s">
        <v>8</v>
      </c>
      <c r="B17" s="91">
        <v>264</v>
      </c>
      <c r="C17" s="91">
        <v>377</v>
      </c>
      <c r="D17" s="91">
        <v>67</v>
      </c>
      <c r="E17" s="91">
        <v>91</v>
      </c>
      <c r="F17" s="91">
        <v>91</v>
      </c>
      <c r="G17" s="91">
        <v>128</v>
      </c>
      <c r="H17" s="91">
        <v>87</v>
      </c>
      <c r="I17" s="246"/>
    </row>
    <row r="18" spans="1:9" ht="29.25" customHeight="1" x14ac:dyDescent="0.25">
      <c r="A18" s="65" t="s">
        <v>116</v>
      </c>
      <c r="B18" s="91">
        <v>1437</v>
      </c>
      <c r="C18" s="91">
        <v>1788</v>
      </c>
      <c r="D18" s="91">
        <v>413</v>
      </c>
      <c r="E18" s="91">
        <v>475</v>
      </c>
      <c r="F18" s="91">
        <v>482</v>
      </c>
      <c r="G18" s="91">
        <v>418</v>
      </c>
      <c r="H18" s="91">
        <v>418</v>
      </c>
      <c r="I18" s="246"/>
    </row>
    <row r="19" spans="1:9" ht="29.25" customHeight="1" x14ac:dyDescent="0.25">
      <c r="A19" s="138" t="s">
        <v>311</v>
      </c>
      <c r="B19" s="155"/>
      <c r="C19" s="155"/>
      <c r="D19" s="91"/>
      <c r="E19" s="91"/>
      <c r="F19" s="91"/>
      <c r="G19" s="91"/>
      <c r="H19" s="91"/>
      <c r="I19" s="246"/>
    </row>
    <row r="20" spans="1:9" ht="29.25" customHeight="1" x14ac:dyDescent="0.25">
      <c r="A20" s="24" t="s">
        <v>310</v>
      </c>
      <c r="B20" s="180"/>
      <c r="C20" s="180"/>
      <c r="D20" s="218"/>
      <c r="E20" s="218"/>
      <c r="F20" s="218"/>
      <c r="G20" s="218"/>
      <c r="H20" s="218"/>
      <c r="I20" s="246"/>
    </row>
    <row r="21" spans="1:9" ht="29.25" customHeight="1" x14ac:dyDescent="0.25">
      <c r="A21" s="24" t="s">
        <v>79</v>
      </c>
      <c r="B21" s="178">
        <v>25</v>
      </c>
      <c r="C21" s="178">
        <v>20</v>
      </c>
      <c r="D21" s="178">
        <v>6</v>
      </c>
      <c r="E21" s="178">
        <v>5</v>
      </c>
      <c r="F21" s="178">
        <v>4</v>
      </c>
      <c r="G21" s="178">
        <v>5</v>
      </c>
      <c r="H21" s="178">
        <v>24</v>
      </c>
      <c r="I21" s="246"/>
    </row>
    <row r="22" spans="1:9" ht="29.25" customHeight="1" x14ac:dyDescent="0.25">
      <c r="A22" s="24" t="s">
        <v>78</v>
      </c>
      <c r="B22" s="178">
        <v>10</v>
      </c>
      <c r="C22" s="178">
        <v>12</v>
      </c>
      <c r="D22" s="178">
        <v>3</v>
      </c>
      <c r="E22" s="178">
        <v>3</v>
      </c>
      <c r="F22" s="178">
        <v>3</v>
      </c>
      <c r="G22" s="178">
        <v>3</v>
      </c>
      <c r="H22" s="178">
        <v>30</v>
      </c>
      <c r="I22" s="246"/>
    </row>
    <row r="23" spans="1:9" s="62" customFormat="1" ht="29.25" customHeight="1" x14ac:dyDescent="0.25">
      <c r="A23" s="146" t="s">
        <v>309</v>
      </c>
      <c r="B23" s="181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246"/>
    </row>
    <row r="24" spans="1:9" s="33" customFormat="1" ht="29.25" customHeight="1" x14ac:dyDescent="0.2">
      <c r="A24" s="146" t="s">
        <v>308</v>
      </c>
      <c r="B24" s="91">
        <v>211</v>
      </c>
      <c r="C24" s="91">
        <v>236</v>
      </c>
      <c r="D24" s="91">
        <v>50</v>
      </c>
      <c r="E24" s="91">
        <v>62</v>
      </c>
      <c r="F24" s="91">
        <v>67</v>
      </c>
      <c r="G24" s="91">
        <v>57</v>
      </c>
      <c r="H24" s="91">
        <v>69</v>
      </c>
      <c r="I24" s="246"/>
    </row>
    <row r="25" spans="1:9" ht="29.25" customHeight="1" x14ac:dyDescent="0.25">
      <c r="A25" s="182" t="s">
        <v>59</v>
      </c>
      <c r="B25" s="164">
        <v>1077</v>
      </c>
      <c r="C25" s="164">
        <v>1611</v>
      </c>
      <c r="D25" s="164">
        <v>248</v>
      </c>
      <c r="E25" s="164">
        <v>332</v>
      </c>
      <c r="F25" s="164">
        <v>340</v>
      </c>
      <c r="G25" s="164">
        <v>691</v>
      </c>
      <c r="H25" s="164">
        <v>294</v>
      </c>
      <c r="I25" s="246"/>
    </row>
    <row r="26" spans="1:9" ht="18" customHeight="1" x14ac:dyDescent="0.25">
      <c r="A26" s="52" t="s">
        <v>382</v>
      </c>
      <c r="I26" s="246"/>
    </row>
    <row r="27" spans="1:9" x14ac:dyDescent="0.25">
      <c r="A27" s="183"/>
      <c r="B27" s="184"/>
      <c r="C27" s="184"/>
      <c r="D27" s="184"/>
      <c r="E27" s="184"/>
      <c r="F27" s="184"/>
      <c r="G27" s="184"/>
      <c r="H27" s="184"/>
    </row>
    <row r="28" spans="1:9" x14ac:dyDescent="0.25">
      <c r="B28" s="68"/>
      <c r="C28" s="68"/>
      <c r="D28" s="68"/>
      <c r="E28" s="68"/>
      <c r="F28" s="68"/>
      <c r="G28" s="68"/>
      <c r="H28" s="68"/>
    </row>
    <row r="29" spans="1:9" x14ac:dyDescent="0.25">
      <c r="B29" s="68"/>
      <c r="C29" s="68"/>
      <c r="D29" s="68"/>
      <c r="E29" s="68"/>
      <c r="F29" s="68"/>
      <c r="G29" s="68"/>
      <c r="H29" s="68"/>
    </row>
  </sheetData>
  <mergeCells count="7">
    <mergeCell ref="I1:I26"/>
    <mergeCell ref="A3:A4"/>
    <mergeCell ref="B3:B4"/>
    <mergeCell ref="D3:G3"/>
    <mergeCell ref="C3:C4"/>
    <mergeCell ref="A2:H2"/>
    <mergeCell ref="A1:H1"/>
  </mergeCells>
  <printOptions horizontalCentered="1"/>
  <pageMargins left="0.23622047244094491" right="0.23622047244094491" top="0.19685039370078741" bottom="0.78740157480314965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09130-8C4A-4E27-8F31-652A8F5AF82D}">
  <sheetPr>
    <pageSetUpPr fitToPage="1"/>
  </sheetPr>
  <dimension ref="A1:I22"/>
  <sheetViews>
    <sheetView zoomScaleNormal="100" workbookViewId="0">
      <selection sqref="A1:H1"/>
    </sheetView>
  </sheetViews>
  <sheetFormatPr defaultRowHeight="15.75" x14ac:dyDescent="0.25"/>
  <cols>
    <col min="1" max="1" width="57.7109375" style="3" customWidth="1"/>
    <col min="2" max="8" width="15.42578125" style="3" customWidth="1"/>
    <col min="9" max="9" width="4.28515625" style="3" customWidth="1"/>
    <col min="10" max="16384" width="9.140625" style="3"/>
  </cols>
  <sheetData>
    <row r="1" spans="1:9" ht="17.25" customHeight="1" x14ac:dyDescent="0.25">
      <c r="A1" s="257" t="s">
        <v>348</v>
      </c>
      <c r="B1" s="257"/>
      <c r="C1" s="257"/>
      <c r="D1" s="257"/>
      <c r="E1" s="257"/>
      <c r="F1" s="257"/>
      <c r="G1" s="257"/>
      <c r="H1" s="257"/>
      <c r="I1" s="260">
        <v>13</v>
      </c>
    </row>
    <row r="2" spans="1:9" ht="18" customHeight="1" x14ac:dyDescent="0.25">
      <c r="A2" s="250" t="s">
        <v>90</v>
      </c>
      <c r="B2" s="250"/>
      <c r="C2" s="250"/>
      <c r="D2" s="250"/>
      <c r="E2" s="250"/>
      <c r="F2" s="250"/>
      <c r="G2" s="250"/>
      <c r="H2" s="250"/>
      <c r="I2" s="260"/>
    </row>
    <row r="3" spans="1:9" ht="27" customHeight="1" x14ac:dyDescent="0.25">
      <c r="A3" s="247" t="s">
        <v>108</v>
      </c>
      <c r="B3" s="247">
        <v>2021</v>
      </c>
      <c r="C3" s="247" t="s">
        <v>369</v>
      </c>
      <c r="D3" s="254" t="s">
        <v>369</v>
      </c>
      <c r="E3" s="255"/>
      <c r="F3" s="255"/>
      <c r="G3" s="256"/>
      <c r="H3" s="217" t="s">
        <v>378</v>
      </c>
      <c r="I3" s="260"/>
    </row>
    <row r="4" spans="1:9" ht="27" customHeight="1" x14ac:dyDescent="0.25">
      <c r="A4" s="248"/>
      <c r="B4" s="248"/>
      <c r="C4" s="248"/>
      <c r="D4" s="5" t="s">
        <v>360</v>
      </c>
      <c r="E4" s="5" t="s">
        <v>361</v>
      </c>
      <c r="F4" s="5" t="s">
        <v>362</v>
      </c>
      <c r="G4" s="5" t="s">
        <v>363</v>
      </c>
      <c r="H4" s="122" t="s">
        <v>360</v>
      </c>
      <c r="I4" s="260"/>
    </row>
    <row r="5" spans="1:9" ht="27" customHeight="1" x14ac:dyDescent="0.25">
      <c r="A5" s="146" t="s">
        <v>115</v>
      </c>
      <c r="B5" s="91">
        <v>6989</v>
      </c>
      <c r="C5" s="91">
        <v>7983</v>
      </c>
      <c r="D5" s="91">
        <v>1839</v>
      </c>
      <c r="E5" s="91">
        <v>2077</v>
      </c>
      <c r="F5" s="91">
        <v>2292</v>
      </c>
      <c r="G5" s="91">
        <v>1775</v>
      </c>
      <c r="H5" s="91">
        <v>1636</v>
      </c>
      <c r="I5" s="260"/>
    </row>
    <row r="6" spans="1:9" ht="16.5" customHeight="1" x14ac:dyDescent="0.25">
      <c r="A6" s="138" t="s">
        <v>162</v>
      </c>
      <c r="B6" s="155"/>
      <c r="C6" s="155"/>
      <c r="D6" s="91"/>
      <c r="E6" s="91"/>
      <c r="F6" s="91"/>
      <c r="G6" s="91"/>
      <c r="H6" s="91"/>
      <c r="I6" s="260"/>
    </row>
    <row r="7" spans="1:9" ht="27" customHeight="1" x14ac:dyDescent="0.25">
      <c r="A7" s="87" t="s">
        <v>106</v>
      </c>
      <c r="B7" s="10">
        <v>4871</v>
      </c>
      <c r="C7" s="10">
        <v>5386</v>
      </c>
      <c r="D7" s="10">
        <v>1299</v>
      </c>
      <c r="E7" s="10">
        <v>1349</v>
      </c>
      <c r="F7" s="10">
        <v>1572</v>
      </c>
      <c r="G7" s="10">
        <v>1166</v>
      </c>
      <c r="H7" s="10">
        <v>1052</v>
      </c>
      <c r="I7" s="260"/>
    </row>
    <row r="8" spans="1:9" ht="27" customHeight="1" x14ac:dyDescent="0.25">
      <c r="A8" s="87" t="s">
        <v>105</v>
      </c>
      <c r="B8" s="10">
        <v>653</v>
      </c>
      <c r="C8" s="10">
        <v>961</v>
      </c>
      <c r="D8" s="10">
        <v>186</v>
      </c>
      <c r="E8" s="10">
        <v>255</v>
      </c>
      <c r="F8" s="10">
        <v>278</v>
      </c>
      <c r="G8" s="10">
        <v>242</v>
      </c>
      <c r="H8" s="10">
        <v>241</v>
      </c>
      <c r="I8" s="260"/>
    </row>
    <row r="9" spans="1:9" ht="27" customHeight="1" x14ac:dyDescent="0.25">
      <c r="A9" s="24" t="s">
        <v>104</v>
      </c>
      <c r="B9" s="10">
        <v>92</v>
      </c>
      <c r="C9" s="10">
        <v>64</v>
      </c>
      <c r="D9" s="10">
        <v>13</v>
      </c>
      <c r="E9" s="10">
        <v>19</v>
      </c>
      <c r="F9" s="10">
        <v>12</v>
      </c>
      <c r="G9" s="10">
        <v>20</v>
      </c>
      <c r="H9" s="10">
        <v>17</v>
      </c>
      <c r="I9" s="260"/>
    </row>
    <row r="10" spans="1:9" ht="27" customHeight="1" x14ac:dyDescent="0.25">
      <c r="A10" s="65" t="s">
        <v>103</v>
      </c>
      <c r="B10" s="91">
        <v>182</v>
      </c>
      <c r="C10" s="91">
        <v>324</v>
      </c>
      <c r="D10" s="91">
        <v>70</v>
      </c>
      <c r="E10" s="91">
        <v>79</v>
      </c>
      <c r="F10" s="91">
        <v>96</v>
      </c>
      <c r="G10" s="91">
        <v>79</v>
      </c>
      <c r="H10" s="91">
        <v>98</v>
      </c>
      <c r="I10" s="260"/>
    </row>
    <row r="11" spans="1:9" ht="27" customHeight="1" x14ac:dyDescent="0.25">
      <c r="A11" s="65" t="s">
        <v>5</v>
      </c>
      <c r="B11" s="91">
        <v>21371</v>
      </c>
      <c r="C11" s="91">
        <v>23286</v>
      </c>
      <c r="D11" s="91">
        <v>5232</v>
      </c>
      <c r="E11" s="91">
        <v>5764</v>
      </c>
      <c r="F11" s="91">
        <v>6502</v>
      </c>
      <c r="G11" s="91">
        <v>5788</v>
      </c>
      <c r="H11" s="91">
        <v>5082</v>
      </c>
      <c r="I11" s="260"/>
    </row>
    <row r="12" spans="1:9" ht="19.5" customHeight="1" x14ac:dyDescent="0.25">
      <c r="A12" s="138" t="s">
        <v>311</v>
      </c>
      <c r="B12" s="155"/>
      <c r="C12" s="155"/>
      <c r="D12" s="91"/>
      <c r="E12" s="91"/>
      <c r="F12" s="91"/>
      <c r="G12" s="91"/>
      <c r="H12" s="91"/>
      <c r="I12" s="260"/>
    </row>
    <row r="13" spans="1:9" ht="38.25" customHeight="1" x14ac:dyDescent="0.25">
      <c r="A13" s="147" t="s">
        <v>322</v>
      </c>
      <c r="B13" s="10">
        <v>16103</v>
      </c>
      <c r="C13" s="10">
        <v>17535</v>
      </c>
      <c r="D13" s="10">
        <v>3928</v>
      </c>
      <c r="E13" s="10">
        <v>4176</v>
      </c>
      <c r="F13" s="10">
        <v>5033</v>
      </c>
      <c r="G13" s="10">
        <v>4398</v>
      </c>
      <c r="H13" s="10">
        <v>3682</v>
      </c>
      <c r="I13" s="260"/>
    </row>
    <row r="14" spans="1:9" ht="27.75" customHeight="1" x14ac:dyDescent="0.25">
      <c r="A14" s="24" t="s">
        <v>321</v>
      </c>
      <c r="B14" s="10">
        <v>330</v>
      </c>
      <c r="C14" s="10">
        <v>264</v>
      </c>
      <c r="D14" s="10">
        <v>67</v>
      </c>
      <c r="E14" s="10">
        <v>85</v>
      </c>
      <c r="F14" s="10">
        <v>51</v>
      </c>
      <c r="G14" s="10">
        <v>61</v>
      </c>
      <c r="H14" s="10">
        <v>62</v>
      </c>
      <c r="I14" s="260"/>
    </row>
    <row r="15" spans="1:9" ht="38.25" customHeight="1" x14ac:dyDescent="0.25">
      <c r="A15" s="147" t="s">
        <v>320</v>
      </c>
      <c r="B15" s="10">
        <v>399</v>
      </c>
      <c r="C15" s="10">
        <v>551</v>
      </c>
      <c r="D15" s="10">
        <v>116</v>
      </c>
      <c r="E15" s="10">
        <v>137</v>
      </c>
      <c r="F15" s="10">
        <v>150</v>
      </c>
      <c r="G15" s="10">
        <v>148</v>
      </c>
      <c r="H15" s="10">
        <v>116</v>
      </c>
      <c r="I15" s="260"/>
    </row>
    <row r="16" spans="1:9" ht="30.75" customHeight="1" x14ac:dyDescent="0.25">
      <c r="A16" s="24" t="s">
        <v>319</v>
      </c>
      <c r="B16" s="10">
        <v>1252</v>
      </c>
      <c r="C16" s="10">
        <v>1432</v>
      </c>
      <c r="D16" s="10">
        <v>372</v>
      </c>
      <c r="E16" s="10">
        <v>368</v>
      </c>
      <c r="F16" s="10">
        <v>363</v>
      </c>
      <c r="G16" s="10">
        <v>329</v>
      </c>
      <c r="H16" s="10">
        <v>354</v>
      </c>
      <c r="I16" s="260"/>
    </row>
    <row r="17" spans="1:9" ht="30.75" customHeight="1" x14ac:dyDescent="0.25">
      <c r="A17" s="24" t="s">
        <v>318</v>
      </c>
      <c r="B17" s="10">
        <v>176</v>
      </c>
      <c r="C17" s="10">
        <v>119</v>
      </c>
      <c r="D17" s="10">
        <v>21</v>
      </c>
      <c r="E17" s="10">
        <v>35</v>
      </c>
      <c r="F17" s="10">
        <v>27</v>
      </c>
      <c r="G17" s="10">
        <v>36</v>
      </c>
      <c r="H17" s="10">
        <v>22</v>
      </c>
      <c r="I17" s="260"/>
    </row>
    <row r="18" spans="1:9" ht="38.25" customHeight="1" x14ac:dyDescent="0.25">
      <c r="A18" s="147" t="s">
        <v>317</v>
      </c>
      <c r="B18" s="10">
        <v>642</v>
      </c>
      <c r="C18" s="10">
        <v>805</v>
      </c>
      <c r="D18" s="10">
        <v>192</v>
      </c>
      <c r="E18" s="10">
        <v>202</v>
      </c>
      <c r="F18" s="10">
        <v>213</v>
      </c>
      <c r="G18" s="10">
        <v>198</v>
      </c>
      <c r="H18" s="10">
        <v>206</v>
      </c>
      <c r="I18" s="260"/>
    </row>
    <row r="19" spans="1:9" ht="45.75" customHeight="1" x14ac:dyDescent="0.25">
      <c r="A19" s="147" t="s">
        <v>316</v>
      </c>
      <c r="B19" s="10">
        <v>1627</v>
      </c>
      <c r="C19" s="10">
        <v>1713</v>
      </c>
      <c r="D19" s="10">
        <v>339</v>
      </c>
      <c r="E19" s="10">
        <v>555</v>
      </c>
      <c r="F19" s="10">
        <v>428</v>
      </c>
      <c r="G19" s="10">
        <v>391</v>
      </c>
      <c r="H19" s="10">
        <v>429</v>
      </c>
      <c r="I19" s="260"/>
    </row>
    <row r="20" spans="1:9" ht="38.25" customHeight="1" x14ac:dyDescent="0.25">
      <c r="A20" s="147" t="s">
        <v>315</v>
      </c>
      <c r="B20" s="10">
        <v>264</v>
      </c>
      <c r="C20" s="10">
        <v>318</v>
      </c>
      <c r="D20" s="10">
        <v>74</v>
      </c>
      <c r="E20" s="10">
        <v>82</v>
      </c>
      <c r="F20" s="10">
        <v>88</v>
      </c>
      <c r="G20" s="10">
        <v>74</v>
      </c>
      <c r="H20" s="10">
        <v>82</v>
      </c>
      <c r="I20" s="260"/>
    </row>
    <row r="21" spans="1:9" ht="27.75" customHeight="1" x14ac:dyDescent="0.25">
      <c r="A21" s="174" t="s">
        <v>314</v>
      </c>
      <c r="B21" s="111">
        <v>3</v>
      </c>
      <c r="C21" s="111">
        <v>7</v>
      </c>
      <c r="D21" s="220">
        <v>0</v>
      </c>
      <c r="E21" s="220">
        <v>0</v>
      </c>
      <c r="F21" s="111">
        <v>3</v>
      </c>
      <c r="G21" s="111">
        <v>4</v>
      </c>
      <c r="H21" s="111">
        <v>4</v>
      </c>
      <c r="I21" s="260"/>
    </row>
    <row r="22" spans="1:9" ht="18" customHeight="1" x14ac:dyDescent="0.25">
      <c r="A22" s="52" t="s">
        <v>408</v>
      </c>
    </row>
  </sheetData>
  <mergeCells count="7">
    <mergeCell ref="I1:I21"/>
    <mergeCell ref="A3:A4"/>
    <mergeCell ref="B3:B4"/>
    <mergeCell ref="D3:G3"/>
    <mergeCell ref="C3:C4"/>
    <mergeCell ref="A2:H2"/>
    <mergeCell ref="A1:H1"/>
  </mergeCells>
  <printOptions horizontalCentered="1"/>
  <pageMargins left="0.23622047244094491" right="7.874015748031496E-2" top="0.78740157480314965" bottom="7.874015748031496E-2" header="0" footer="0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188D-7ABD-46D8-81B4-8782E22D108B}">
  <sheetPr>
    <pageSetUpPr fitToPage="1"/>
  </sheetPr>
  <dimension ref="A1:J21"/>
  <sheetViews>
    <sheetView zoomScaleNormal="100" workbookViewId="0">
      <selection sqref="A1:H1"/>
    </sheetView>
  </sheetViews>
  <sheetFormatPr defaultColWidth="9.140625" defaultRowHeight="15.75" x14ac:dyDescent="0.25"/>
  <cols>
    <col min="1" max="1" width="53" style="3" customWidth="1"/>
    <col min="2" max="8" width="19.5703125" style="3" customWidth="1"/>
    <col min="9" max="9" width="6.7109375" style="3" customWidth="1"/>
    <col min="10" max="16384" width="9.140625" style="3"/>
  </cols>
  <sheetData>
    <row r="1" spans="1:10" ht="18" customHeight="1" x14ac:dyDescent="0.25">
      <c r="A1" s="257" t="s">
        <v>349</v>
      </c>
      <c r="B1" s="257"/>
      <c r="C1" s="257"/>
      <c r="D1" s="257"/>
      <c r="E1" s="257"/>
      <c r="F1" s="257"/>
      <c r="G1" s="257"/>
      <c r="H1" s="257"/>
      <c r="I1" s="260">
        <v>14</v>
      </c>
    </row>
    <row r="2" spans="1:10" ht="18" customHeight="1" x14ac:dyDescent="0.25">
      <c r="A2" s="250" t="s">
        <v>90</v>
      </c>
      <c r="B2" s="250"/>
      <c r="C2" s="250"/>
      <c r="D2" s="250"/>
      <c r="E2" s="250"/>
      <c r="F2" s="250"/>
      <c r="G2" s="250"/>
      <c r="H2" s="250"/>
      <c r="I2" s="260"/>
    </row>
    <row r="3" spans="1:10" ht="27.75" customHeight="1" x14ac:dyDescent="0.25">
      <c r="A3" s="247" t="s">
        <v>108</v>
      </c>
      <c r="B3" s="247">
        <v>2021</v>
      </c>
      <c r="C3" s="247" t="s">
        <v>369</v>
      </c>
      <c r="D3" s="254" t="s">
        <v>369</v>
      </c>
      <c r="E3" s="255"/>
      <c r="F3" s="255"/>
      <c r="G3" s="256"/>
      <c r="H3" s="217" t="s">
        <v>378</v>
      </c>
      <c r="I3" s="260"/>
    </row>
    <row r="4" spans="1:10" ht="27.75" customHeight="1" x14ac:dyDescent="0.25">
      <c r="A4" s="248"/>
      <c r="B4" s="248"/>
      <c r="C4" s="248"/>
      <c r="D4" s="5" t="s">
        <v>360</v>
      </c>
      <c r="E4" s="5" t="s">
        <v>361</v>
      </c>
      <c r="F4" s="5" t="s">
        <v>362</v>
      </c>
      <c r="G4" s="5" t="s">
        <v>363</v>
      </c>
      <c r="H4" s="5" t="s">
        <v>360</v>
      </c>
      <c r="I4" s="260"/>
    </row>
    <row r="5" spans="1:10" ht="43.5" customHeight="1" x14ac:dyDescent="0.25">
      <c r="A5" s="216" t="s">
        <v>383</v>
      </c>
      <c r="B5" s="165">
        <v>17728</v>
      </c>
      <c r="C5" s="165">
        <v>22108</v>
      </c>
      <c r="D5" s="165">
        <v>4623</v>
      </c>
      <c r="E5" s="165">
        <v>5603</v>
      </c>
      <c r="F5" s="165">
        <v>5738</v>
      </c>
      <c r="G5" s="165">
        <v>6144</v>
      </c>
      <c r="H5" s="165">
        <v>5778</v>
      </c>
      <c r="I5" s="260"/>
      <c r="J5" s="68"/>
    </row>
    <row r="6" spans="1:10" ht="43.5" customHeight="1" x14ac:dyDescent="0.25">
      <c r="A6" s="65" t="s">
        <v>6</v>
      </c>
      <c r="B6" s="166">
        <v>2965</v>
      </c>
      <c r="C6" s="166">
        <v>3615</v>
      </c>
      <c r="D6" s="167">
        <v>669</v>
      </c>
      <c r="E6" s="167">
        <v>890</v>
      </c>
      <c r="F6" s="167">
        <v>1168</v>
      </c>
      <c r="G6" s="167">
        <v>888</v>
      </c>
      <c r="H6" s="167">
        <v>768</v>
      </c>
      <c r="I6" s="260"/>
      <c r="J6" s="68"/>
    </row>
    <row r="7" spans="1:10" ht="43.5" customHeight="1" x14ac:dyDescent="0.25">
      <c r="A7" s="138" t="s">
        <v>186</v>
      </c>
      <c r="B7" s="168"/>
      <c r="C7" s="168"/>
      <c r="D7" s="169"/>
      <c r="E7" s="169"/>
      <c r="F7" s="169"/>
      <c r="G7" s="169"/>
      <c r="H7" s="169"/>
      <c r="I7" s="260"/>
      <c r="J7" s="68"/>
    </row>
    <row r="8" spans="1:10" ht="43.5" customHeight="1" x14ac:dyDescent="0.25">
      <c r="A8" s="138" t="s">
        <v>185</v>
      </c>
      <c r="B8" s="159">
        <v>2304</v>
      </c>
      <c r="C8" s="159">
        <v>2896</v>
      </c>
      <c r="D8" s="160">
        <v>544</v>
      </c>
      <c r="E8" s="160">
        <v>690</v>
      </c>
      <c r="F8" s="160">
        <v>939</v>
      </c>
      <c r="G8" s="160">
        <v>723</v>
      </c>
      <c r="H8" s="160">
        <v>598</v>
      </c>
      <c r="I8" s="260"/>
      <c r="J8" s="68"/>
    </row>
    <row r="9" spans="1:10" ht="43.5" customHeight="1" x14ac:dyDescent="0.25">
      <c r="A9" s="65" t="s">
        <v>8</v>
      </c>
      <c r="B9" s="170">
        <v>445</v>
      </c>
      <c r="C9" s="170">
        <v>510</v>
      </c>
      <c r="D9" s="219">
        <v>111</v>
      </c>
      <c r="E9" s="219">
        <v>136</v>
      </c>
      <c r="F9" s="219">
        <v>115</v>
      </c>
      <c r="G9" s="219">
        <v>148</v>
      </c>
      <c r="H9" s="219">
        <v>130</v>
      </c>
      <c r="I9" s="260"/>
      <c r="J9" s="68"/>
    </row>
    <row r="10" spans="1:10" ht="43.5" customHeight="1" x14ac:dyDescent="0.25">
      <c r="A10" s="65" t="s">
        <v>116</v>
      </c>
      <c r="B10" s="170">
        <v>907</v>
      </c>
      <c r="C10" s="170">
        <v>1130</v>
      </c>
      <c r="D10" s="219">
        <v>190</v>
      </c>
      <c r="E10" s="219">
        <v>284</v>
      </c>
      <c r="F10" s="219">
        <v>380</v>
      </c>
      <c r="G10" s="219">
        <v>276</v>
      </c>
      <c r="H10" s="219">
        <v>251</v>
      </c>
      <c r="I10" s="260"/>
      <c r="J10" s="68"/>
    </row>
    <row r="11" spans="1:10" ht="43.5" customHeight="1" x14ac:dyDescent="0.25">
      <c r="A11" s="146" t="s">
        <v>77</v>
      </c>
      <c r="B11" s="170">
        <v>18</v>
      </c>
      <c r="C11" s="170">
        <v>23</v>
      </c>
      <c r="D11" s="219">
        <v>17</v>
      </c>
      <c r="E11" s="219">
        <v>3</v>
      </c>
      <c r="F11" s="219">
        <v>2</v>
      </c>
      <c r="G11" s="219">
        <v>1</v>
      </c>
      <c r="H11" s="219">
        <v>1</v>
      </c>
      <c r="I11" s="260"/>
      <c r="J11" s="68"/>
    </row>
    <row r="12" spans="1:10" ht="43.5" customHeight="1" x14ac:dyDescent="0.25">
      <c r="A12" s="146" t="s">
        <v>76</v>
      </c>
      <c r="B12" s="170">
        <v>53</v>
      </c>
      <c r="C12" s="170">
        <v>141</v>
      </c>
      <c r="D12" s="219">
        <v>19</v>
      </c>
      <c r="E12" s="219">
        <v>1</v>
      </c>
      <c r="F12" s="219">
        <v>94</v>
      </c>
      <c r="G12" s="219">
        <v>27</v>
      </c>
      <c r="H12" s="242">
        <v>0</v>
      </c>
      <c r="I12" s="260"/>
      <c r="J12" s="68"/>
    </row>
    <row r="13" spans="1:10" ht="43.5" customHeight="1" x14ac:dyDescent="0.25">
      <c r="A13" s="65" t="s">
        <v>59</v>
      </c>
      <c r="B13" s="170">
        <v>2418</v>
      </c>
      <c r="C13" s="170">
        <v>3089</v>
      </c>
      <c r="D13" s="219">
        <v>756</v>
      </c>
      <c r="E13" s="219">
        <v>621</v>
      </c>
      <c r="F13" s="219">
        <v>801</v>
      </c>
      <c r="G13" s="219">
        <v>911</v>
      </c>
      <c r="H13" s="219">
        <v>641</v>
      </c>
      <c r="I13" s="260"/>
      <c r="J13" s="68"/>
    </row>
    <row r="14" spans="1:10" ht="43.5" customHeight="1" x14ac:dyDescent="0.25">
      <c r="A14" s="146" t="s">
        <v>115</v>
      </c>
      <c r="B14" s="170">
        <v>3981</v>
      </c>
      <c r="C14" s="170">
        <v>4981</v>
      </c>
      <c r="D14" s="219">
        <v>1113</v>
      </c>
      <c r="E14" s="219">
        <v>1245</v>
      </c>
      <c r="F14" s="219">
        <v>1304</v>
      </c>
      <c r="G14" s="219">
        <v>1319</v>
      </c>
      <c r="H14" s="219">
        <v>1116</v>
      </c>
      <c r="I14" s="260"/>
      <c r="J14" s="68"/>
    </row>
    <row r="15" spans="1:10" ht="43.5" customHeight="1" x14ac:dyDescent="0.25">
      <c r="A15" s="138" t="s">
        <v>162</v>
      </c>
      <c r="B15" s="171"/>
      <c r="C15" s="171"/>
      <c r="D15" s="66"/>
      <c r="E15" s="66"/>
      <c r="F15" s="66"/>
      <c r="G15" s="66"/>
      <c r="H15" s="66"/>
      <c r="I15" s="260"/>
      <c r="J15" s="68"/>
    </row>
    <row r="16" spans="1:10" ht="43.5" customHeight="1" x14ac:dyDescent="0.25">
      <c r="A16" s="85" t="s">
        <v>106</v>
      </c>
      <c r="B16" s="218">
        <v>752</v>
      </c>
      <c r="C16" s="218">
        <v>520</v>
      </c>
      <c r="D16" s="218">
        <v>125</v>
      </c>
      <c r="E16" s="218">
        <v>94</v>
      </c>
      <c r="F16" s="218">
        <v>109</v>
      </c>
      <c r="G16" s="218">
        <v>192</v>
      </c>
      <c r="H16" s="218">
        <v>139</v>
      </c>
      <c r="I16" s="260"/>
      <c r="J16" s="68"/>
    </row>
    <row r="17" spans="1:10" ht="43.5" customHeight="1" x14ac:dyDescent="0.25">
      <c r="A17" s="85" t="s">
        <v>105</v>
      </c>
      <c r="B17" s="218">
        <v>2516</v>
      </c>
      <c r="C17" s="218">
        <v>3743</v>
      </c>
      <c r="D17" s="218">
        <v>788</v>
      </c>
      <c r="E17" s="218">
        <v>973</v>
      </c>
      <c r="F17" s="218">
        <v>1017</v>
      </c>
      <c r="G17" s="218">
        <v>965</v>
      </c>
      <c r="H17" s="218">
        <v>806</v>
      </c>
      <c r="I17" s="260"/>
      <c r="J17" s="68"/>
    </row>
    <row r="18" spans="1:10" ht="43.5" customHeight="1" x14ac:dyDescent="0.25">
      <c r="A18" s="172" t="s">
        <v>104</v>
      </c>
      <c r="B18" s="173">
        <v>16</v>
      </c>
      <c r="C18" s="173">
        <v>15</v>
      </c>
      <c r="D18" s="173">
        <v>3</v>
      </c>
      <c r="E18" s="173">
        <v>4</v>
      </c>
      <c r="F18" s="173">
        <v>4</v>
      </c>
      <c r="G18" s="173">
        <v>4</v>
      </c>
      <c r="H18" s="173">
        <v>4</v>
      </c>
      <c r="I18" s="260"/>
      <c r="J18" s="68"/>
    </row>
    <row r="19" spans="1:10" ht="18" customHeight="1" x14ac:dyDescent="0.25">
      <c r="A19" s="52" t="s">
        <v>382</v>
      </c>
    </row>
    <row r="21" spans="1:10" x14ac:dyDescent="0.25">
      <c r="C21" s="68"/>
    </row>
  </sheetData>
  <mergeCells count="7">
    <mergeCell ref="I1:I18"/>
    <mergeCell ref="A3:A4"/>
    <mergeCell ref="B3:B4"/>
    <mergeCell ref="C3:C4"/>
    <mergeCell ref="D3:G3"/>
    <mergeCell ref="A2:H2"/>
    <mergeCell ref="A1:H1"/>
  </mergeCells>
  <printOptions horizontalCentered="1"/>
  <pageMargins left="0.23622047244094491" right="7.874015748031496E-2" top="0.19685039370078741" bottom="0.78740157480314965" header="0" footer="0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72647-CDE3-48D8-A9DC-6D14A56DE510}">
  <sheetPr>
    <pageSetUpPr fitToPage="1"/>
  </sheetPr>
  <dimension ref="A1:J21"/>
  <sheetViews>
    <sheetView showWhiteSpace="0" zoomScaleNormal="100" workbookViewId="0">
      <selection sqref="A1:H1"/>
    </sheetView>
  </sheetViews>
  <sheetFormatPr defaultColWidth="9.140625" defaultRowHeight="15.75" x14ac:dyDescent="0.25"/>
  <cols>
    <col min="1" max="1" width="57.140625" style="3" customWidth="1"/>
    <col min="2" max="8" width="19.28515625" style="3" customWidth="1"/>
    <col min="9" max="9" width="6.7109375" style="3" customWidth="1"/>
    <col min="10" max="10" width="10.85546875" style="3" bestFit="1" customWidth="1"/>
    <col min="11" max="16384" width="9.140625" style="3"/>
  </cols>
  <sheetData>
    <row r="1" spans="1:10" ht="18" customHeight="1" x14ac:dyDescent="0.25">
      <c r="A1" s="261" t="s">
        <v>350</v>
      </c>
      <c r="B1" s="261"/>
      <c r="C1" s="261"/>
      <c r="D1" s="261"/>
      <c r="E1" s="261"/>
      <c r="F1" s="261"/>
      <c r="G1" s="261"/>
      <c r="H1" s="261"/>
      <c r="I1" s="260">
        <v>15</v>
      </c>
    </row>
    <row r="2" spans="1:10" ht="18" customHeight="1" x14ac:dyDescent="0.25">
      <c r="A2" s="258" t="s">
        <v>90</v>
      </c>
      <c r="B2" s="258"/>
      <c r="C2" s="258"/>
      <c r="D2" s="258"/>
      <c r="E2" s="258"/>
      <c r="F2" s="258"/>
      <c r="G2" s="258"/>
      <c r="H2" s="258"/>
      <c r="I2" s="260"/>
    </row>
    <row r="3" spans="1:10" ht="35.1" customHeight="1" x14ac:dyDescent="0.25">
      <c r="A3" s="247" t="s">
        <v>108</v>
      </c>
      <c r="B3" s="247">
        <v>2021</v>
      </c>
      <c r="C3" s="247" t="s">
        <v>369</v>
      </c>
      <c r="D3" s="254" t="s">
        <v>369</v>
      </c>
      <c r="E3" s="255"/>
      <c r="F3" s="255"/>
      <c r="G3" s="256"/>
      <c r="H3" s="217" t="s">
        <v>378</v>
      </c>
      <c r="I3" s="260"/>
    </row>
    <row r="4" spans="1:10" ht="35.1" customHeight="1" x14ac:dyDescent="0.25">
      <c r="A4" s="248"/>
      <c r="B4" s="248"/>
      <c r="C4" s="248"/>
      <c r="D4" s="5" t="s">
        <v>360</v>
      </c>
      <c r="E4" s="5" t="s">
        <v>361</v>
      </c>
      <c r="F4" s="5" t="s">
        <v>362</v>
      </c>
      <c r="G4" s="5" t="s">
        <v>363</v>
      </c>
      <c r="H4" s="5" t="s">
        <v>360</v>
      </c>
      <c r="I4" s="260"/>
    </row>
    <row r="5" spans="1:10" ht="41.25" customHeight="1" x14ac:dyDescent="0.25">
      <c r="A5" s="154" t="s">
        <v>103</v>
      </c>
      <c r="B5" s="155">
        <v>2836</v>
      </c>
      <c r="C5" s="155">
        <v>2901</v>
      </c>
      <c r="D5" s="91">
        <v>556</v>
      </c>
      <c r="E5" s="91">
        <v>925</v>
      </c>
      <c r="F5" s="91">
        <v>552</v>
      </c>
      <c r="G5" s="91">
        <f>C5-SUM(D5:F5)</f>
        <v>868</v>
      </c>
      <c r="H5" s="91">
        <v>1393</v>
      </c>
      <c r="I5" s="260"/>
      <c r="J5" s="68"/>
    </row>
    <row r="6" spans="1:10" ht="41.25" customHeight="1" x14ac:dyDescent="0.25">
      <c r="A6" s="138" t="s">
        <v>112</v>
      </c>
      <c r="B6" s="156"/>
      <c r="C6" s="157"/>
      <c r="D6" s="156"/>
      <c r="E6" s="156"/>
      <c r="F6" s="156"/>
      <c r="G6" s="156"/>
      <c r="H6" s="156"/>
      <c r="I6" s="260"/>
      <c r="J6" s="56"/>
    </row>
    <row r="7" spans="1:10" ht="45.75" customHeight="1" x14ac:dyDescent="0.25">
      <c r="A7" s="214" t="s">
        <v>336</v>
      </c>
      <c r="B7" s="159">
        <v>437</v>
      </c>
      <c r="C7" s="159">
        <v>344</v>
      </c>
      <c r="D7" s="160">
        <v>53</v>
      </c>
      <c r="E7" s="160">
        <v>116</v>
      </c>
      <c r="F7" s="160">
        <v>55</v>
      </c>
      <c r="G7" s="160">
        <f>C7-SUM(D7:F7)</f>
        <v>120</v>
      </c>
      <c r="H7" s="160">
        <v>148</v>
      </c>
      <c r="I7" s="260"/>
      <c r="J7" s="68"/>
    </row>
    <row r="8" spans="1:10" ht="65.25" customHeight="1" x14ac:dyDescent="0.25">
      <c r="A8" s="158" t="s">
        <v>407</v>
      </c>
      <c r="B8" s="160">
        <v>14</v>
      </c>
      <c r="C8" s="160">
        <v>29</v>
      </c>
      <c r="D8" s="160">
        <v>5</v>
      </c>
      <c r="E8" s="160">
        <v>13</v>
      </c>
      <c r="F8" s="160">
        <v>3</v>
      </c>
      <c r="G8" s="160">
        <f>C8-SUM(D8:F8)</f>
        <v>8</v>
      </c>
      <c r="H8" s="160">
        <v>3</v>
      </c>
      <c r="I8" s="260"/>
      <c r="J8" s="68"/>
    </row>
    <row r="9" spans="1:10" ht="41.25" customHeight="1" x14ac:dyDescent="0.25">
      <c r="A9" s="65" t="s">
        <v>5</v>
      </c>
      <c r="B9" s="155">
        <v>4062</v>
      </c>
      <c r="C9" s="155">
        <v>5319</v>
      </c>
      <c r="D9" s="91">
        <v>1183</v>
      </c>
      <c r="E9" s="91">
        <v>1374</v>
      </c>
      <c r="F9" s="91">
        <v>1210</v>
      </c>
      <c r="G9" s="91">
        <f>C9-SUM(D9:F9)</f>
        <v>1552</v>
      </c>
      <c r="H9" s="91">
        <v>1257</v>
      </c>
      <c r="I9" s="260"/>
      <c r="J9" s="68"/>
    </row>
    <row r="10" spans="1:10" ht="41.25" customHeight="1" x14ac:dyDescent="0.25">
      <c r="A10" s="138" t="s">
        <v>112</v>
      </c>
      <c r="B10" s="161"/>
      <c r="C10" s="161"/>
      <c r="D10" s="156"/>
      <c r="E10" s="156"/>
      <c r="F10" s="156"/>
      <c r="G10" s="156"/>
      <c r="H10" s="156"/>
      <c r="I10" s="260"/>
      <c r="J10" s="68"/>
    </row>
    <row r="11" spans="1:10" ht="41.25" customHeight="1" x14ac:dyDescent="0.25">
      <c r="A11" s="162" t="s">
        <v>99</v>
      </c>
      <c r="B11" s="159">
        <v>1133</v>
      </c>
      <c r="C11" s="159">
        <v>1239</v>
      </c>
      <c r="D11" s="160">
        <v>328</v>
      </c>
      <c r="E11" s="160">
        <v>352</v>
      </c>
      <c r="F11" s="160">
        <v>303</v>
      </c>
      <c r="G11" s="160">
        <f t="shared" ref="G11:G19" si="0">C11-SUM(D11:F11)</f>
        <v>256</v>
      </c>
      <c r="H11" s="160">
        <v>342</v>
      </c>
      <c r="I11" s="260"/>
      <c r="J11" s="68"/>
    </row>
    <row r="12" spans="1:10" ht="41.25" customHeight="1" x14ac:dyDescent="0.25">
      <c r="A12" s="138" t="s">
        <v>321</v>
      </c>
      <c r="B12" s="159">
        <v>78</v>
      </c>
      <c r="C12" s="159">
        <v>76</v>
      </c>
      <c r="D12" s="160">
        <v>30</v>
      </c>
      <c r="E12" s="160">
        <v>19</v>
      </c>
      <c r="F12" s="160">
        <v>15</v>
      </c>
      <c r="G12" s="160">
        <f t="shared" si="0"/>
        <v>12</v>
      </c>
      <c r="H12" s="160">
        <v>17</v>
      </c>
      <c r="I12" s="260"/>
      <c r="J12" s="68"/>
    </row>
    <row r="13" spans="1:10" ht="41.25" customHeight="1" x14ac:dyDescent="0.25">
      <c r="A13" s="162" t="s">
        <v>97</v>
      </c>
      <c r="B13" s="159">
        <v>112</v>
      </c>
      <c r="C13" s="159">
        <v>187</v>
      </c>
      <c r="D13" s="160">
        <v>39</v>
      </c>
      <c r="E13" s="160">
        <v>46</v>
      </c>
      <c r="F13" s="160">
        <v>59</v>
      </c>
      <c r="G13" s="160">
        <f t="shared" si="0"/>
        <v>43</v>
      </c>
      <c r="H13" s="160">
        <v>54</v>
      </c>
      <c r="I13" s="260"/>
      <c r="J13" s="68"/>
    </row>
    <row r="14" spans="1:10" ht="41.25" customHeight="1" x14ac:dyDescent="0.25">
      <c r="A14" s="138" t="s">
        <v>96</v>
      </c>
      <c r="B14" s="159">
        <v>78</v>
      </c>
      <c r="C14" s="159">
        <v>47</v>
      </c>
      <c r="D14" s="160">
        <v>11</v>
      </c>
      <c r="E14" s="160">
        <v>14</v>
      </c>
      <c r="F14" s="160">
        <v>9</v>
      </c>
      <c r="G14" s="160">
        <f t="shared" si="0"/>
        <v>13</v>
      </c>
      <c r="H14" s="160">
        <v>7</v>
      </c>
      <c r="I14" s="260"/>
      <c r="J14" s="68"/>
    </row>
    <row r="15" spans="1:10" ht="41.25" customHeight="1" x14ac:dyDescent="0.25">
      <c r="A15" s="138" t="s">
        <v>95</v>
      </c>
      <c r="B15" s="159">
        <v>891</v>
      </c>
      <c r="C15" s="159">
        <v>993</v>
      </c>
      <c r="D15" s="160">
        <v>250</v>
      </c>
      <c r="E15" s="160">
        <v>248</v>
      </c>
      <c r="F15" s="160">
        <v>229</v>
      </c>
      <c r="G15" s="160">
        <f t="shared" si="0"/>
        <v>266</v>
      </c>
      <c r="H15" s="160">
        <v>209</v>
      </c>
      <c r="I15" s="260"/>
      <c r="J15" s="68"/>
    </row>
    <row r="16" spans="1:10" ht="41.25" customHeight="1" x14ac:dyDescent="0.25">
      <c r="A16" s="162" t="s">
        <v>94</v>
      </c>
      <c r="B16" s="159">
        <v>94</v>
      </c>
      <c r="C16" s="159">
        <v>33</v>
      </c>
      <c r="D16" s="160">
        <v>4</v>
      </c>
      <c r="E16" s="160">
        <v>12</v>
      </c>
      <c r="F16" s="160">
        <v>9</v>
      </c>
      <c r="G16" s="160">
        <f t="shared" si="0"/>
        <v>8</v>
      </c>
      <c r="H16" s="160">
        <v>4</v>
      </c>
      <c r="I16" s="260"/>
      <c r="J16" s="68"/>
    </row>
    <row r="17" spans="1:10" ht="45" customHeight="1" x14ac:dyDescent="0.25">
      <c r="A17" s="163" t="s">
        <v>335</v>
      </c>
      <c r="B17" s="159">
        <v>228</v>
      </c>
      <c r="C17" s="159">
        <v>155</v>
      </c>
      <c r="D17" s="160">
        <v>51</v>
      </c>
      <c r="E17" s="160">
        <v>28</v>
      </c>
      <c r="F17" s="160">
        <v>37</v>
      </c>
      <c r="G17" s="160">
        <f t="shared" si="0"/>
        <v>39</v>
      </c>
      <c r="H17" s="160">
        <v>38</v>
      </c>
      <c r="I17" s="260"/>
      <c r="J17" s="68"/>
    </row>
    <row r="18" spans="1:10" ht="41.25" customHeight="1" x14ac:dyDescent="0.25">
      <c r="A18" s="162" t="s">
        <v>334</v>
      </c>
      <c r="B18" s="159">
        <v>45</v>
      </c>
      <c r="C18" s="159">
        <v>63</v>
      </c>
      <c r="D18" s="160">
        <v>14</v>
      </c>
      <c r="E18" s="160">
        <v>18</v>
      </c>
      <c r="F18" s="160">
        <v>13</v>
      </c>
      <c r="G18" s="160">
        <f t="shared" si="0"/>
        <v>18</v>
      </c>
      <c r="H18" s="160">
        <v>30</v>
      </c>
      <c r="I18" s="260"/>
      <c r="J18" s="68"/>
    </row>
    <row r="19" spans="1:10" ht="41.25" customHeight="1" x14ac:dyDescent="0.25">
      <c r="A19" s="150" t="s">
        <v>333</v>
      </c>
      <c r="B19" s="164">
        <v>43</v>
      </c>
      <c r="C19" s="164">
        <v>399</v>
      </c>
      <c r="D19" s="164">
        <v>9</v>
      </c>
      <c r="E19" s="164">
        <v>124</v>
      </c>
      <c r="F19" s="164">
        <v>112</v>
      </c>
      <c r="G19" s="164">
        <f t="shared" si="0"/>
        <v>154</v>
      </c>
      <c r="H19" s="164">
        <v>221</v>
      </c>
      <c r="I19" s="260"/>
      <c r="J19" s="68"/>
    </row>
    <row r="20" spans="1:10" ht="18" customHeight="1" x14ac:dyDescent="0.25">
      <c r="A20" s="52" t="s">
        <v>382</v>
      </c>
      <c r="I20" s="260"/>
    </row>
    <row r="21" spans="1:10" x14ac:dyDescent="0.25">
      <c r="B21" s="56"/>
      <c r="C21" s="56"/>
      <c r="D21" s="56"/>
      <c r="E21" s="56"/>
      <c r="F21" s="56"/>
      <c r="G21" s="56"/>
      <c r="H21" s="56"/>
    </row>
  </sheetData>
  <mergeCells count="7">
    <mergeCell ref="I1:I20"/>
    <mergeCell ref="A3:A4"/>
    <mergeCell ref="B3:B4"/>
    <mergeCell ref="C3:C4"/>
    <mergeCell ref="D3:G3"/>
    <mergeCell ref="A2:H2"/>
    <mergeCell ref="A1:H1"/>
  </mergeCells>
  <printOptions horizontalCentered="1"/>
  <pageMargins left="0.23622047244094491" right="0.23622047244094491" top="0.78740157480314965" bottom="0.19685039370078741" header="0" footer="0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5847D-1A30-4E0E-AFAF-712F33125EB5}">
  <sheetPr>
    <pageSetUpPr fitToPage="1"/>
  </sheetPr>
  <dimension ref="A1:I29"/>
  <sheetViews>
    <sheetView zoomScale="98" zoomScaleNormal="98" workbookViewId="0">
      <selection sqref="A1:H1"/>
    </sheetView>
  </sheetViews>
  <sheetFormatPr defaultRowHeight="15.75" x14ac:dyDescent="0.25"/>
  <cols>
    <col min="1" max="1" width="65.42578125" style="81" customWidth="1"/>
    <col min="2" max="8" width="19.5703125" style="81" customWidth="1"/>
    <col min="9" max="9" width="6.7109375" style="81" customWidth="1"/>
    <col min="10" max="16384" width="9.140625" style="81"/>
  </cols>
  <sheetData>
    <row r="1" spans="1:9" ht="21" customHeight="1" x14ac:dyDescent="0.25">
      <c r="A1" s="262" t="s">
        <v>351</v>
      </c>
      <c r="B1" s="262"/>
      <c r="C1" s="262"/>
      <c r="D1" s="262"/>
      <c r="E1" s="262"/>
      <c r="F1" s="262"/>
      <c r="G1" s="262"/>
      <c r="H1" s="262"/>
      <c r="I1" s="246">
        <v>16</v>
      </c>
    </row>
    <row r="2" spans="1:9" ht="18" customHeight="1" x14ac:dyDescent="0.25">
      <c r="A2" s="250" t="s">
        <v>90</v>
      </c>
      <c r="B2" s="250"/>
      <c r="C2" s="250"/>
      <c r="D2" s="250"/>
      <c r="E2" s="250"/>
      <c r="F2" s="250"/>
      <c r="G2" s="250"/>
      <c r="H2" s="250"/>
      <c r="I2" s="246"/>
    </row>
    <row r="3" spans="1:9" ht="35.1" customHeight="1" x14ac:dyDescent="0.25">
      <c r="A3" s="247" t="s">
        <v>108</v>
      </c>
      <c r="B3" s="247">
        <v>2021</v>
      </c>
      <c r="C3" s="247" t="s">
        <v>369</v>
      </c>
      <c r="D3" s="254" t="s">
        <v>369</v>
      </c>
      <c r="E3" s="255"/>
      <c r="F3" s="255"/>
      <c r="G3" s="256"/>
      <c r="H3" s="217" t="s">
        <v>378</v>
      </c>
      <c r="I3" s="246"/>
    </row>
    <row r="4" spans="1:9" ht="35.1" customHeight="1" x14ac:dyDescent="0.25">
      <c r="A4" s="248"/>
      <c r="B4" s="248"/>
      <c r="C4" s="248"/>
      <c r="D4" s="5" t="s">
        <v>360</v>
      </c>
      <c r="E4" s="5" t="s">
        <v>361</v>
      </c>
      <c r="F4" s="5" t="s">
        <v>362</v>
      </c>
      <c r="G4" s="5" t="s">
        <v>363</v>
      </c>
      <c r="H4" s="5" t="s">
        <v>360</v>
      </c>
      <c r="I4" s="246"/>
    </row>
    <row r="5" spans="1:9" s="84" customFormat="1" ht="33" customHeight="1" x14ac:dyDescent="0.25">
      <c r="A5" s="133" t="s">
        <v>118</v>
      </c>
      <c r="B5" s="134">
        <v>10865</v>
      </c>
      <c r="C5" s="134">
        <v>13112</v>
      </c>
      <c r="D5" s="135">
        <v>2841</v>
      </c>
      <c r="E5" s="135">
        <v>3084</v>
      </c>
      <c r="F5" s="135">
        <v>3627</v>
      </c>
      <c r="G5" s="135">
        <v>3560</v>
      </c>
      <c r="H5" s="135">
        <v>3380</v>
      </c>
      <c r="I5" s="246"/>
    </row>
    <row r="6" spans="1:9" ht="33" customHeight="1" x14ac:dyDescent="0.25">
      <c r="A6" s="65" t="s">
        <v>6</v>
      </c>
      <c r="B6" s="136">
        <v>2581</v>
      </c>
      <c r="C6" s="136">
        <v>3303</v>
      </c>
      <c r="D6" s="137">
        <v>606</v>
      </c>
      <c r="E6" s="137">
        <v>807</v>
      </c>
      <c r="F6" s="137">
        <v>1058</v>
      </c>
      <c r="G6" s="137">
        <v>832</v>
      </c>
      <c r="H6" s="137">
        <v>673</v>
      </c>
      <c r="I6" s="246"/>
    </row>
    <row r="7" spans="1:9" ht="33" customHeight="1" x14ac:dyDescent="0.25">
      <c r="A7" s="138" t="s">
        <v>112</v>
      </c>
      <c r="B7" s="86"/>
      <c r="C7" s="86"/>
      <c r="D7" s="139"/>
      <c r="E7" s="139"/>
      <c r="F7" s="139"/>
      <c r="G7" s="139"/>
      <c r="H7" s="139"/>
      <c r="I7" s="246"/>
    </row>
    <row r="8" spans="1:9" ht="33" customHeight="1" x14ac:dyDescent="0.25">
      <c r="A8" s="24" t="s">
        <v>117</v>
      </c>
      <c r="B8" s="140"/>
      <c r="C8" s="140"/>
      <c r="D8" s="141"/>
      <c r="E8" s="141"/>
      <c r="F8" s="141"/>
      <c r="G8" s="141"/>
      <c r="H8" s="141"/>
      <c r="I8" s="246"/>
    </row>
    <row r="9" spans="1:9" ht="33" customHeight="1" x14ac:dyDescent="0.25">
      <c r="A9" s="24" t="s">
        <v>79</v>
      </c>
      <c r="B9" s="142">
        <v>26136</v>
      </c>
      <c r="C9" s="142">
        <v>31322</v>
      </c>
      <c r="D9" s="143">
        <v>5902</v>
      </c>
      <c r="E9" s="143">
        <v>8449</v>
      </c>
      <c r="F9" s="143">
        <v>10236</v>
      </c>
      <c r="G9" s="143">
        <v>6735</v>
      </c>
      <c r="H9" s="143">
        <v>7215</v>
      </c>
      <c r="I9" s="246"/>
    </row>
    <row r="10" spans="1:9" ht="33" customHeight="1" x14ac:dyDescent="0.25">
      <c r="A10" s="24" t="s">
        <v>78</v>
      </c>
      <c r="B10" s="142">
        <v>2233</v>
      </c>
      <c r="C10" s="142">
        <v>2849</v>
      </c>
      <c r="D10" s="143">
        <v>529</v>
      </c>
      <c r="E10" s="143">
        <v>678</v>
      </c>
      <c r="F10" s="143">
        <v>934</v>
      </c>
      <c r="G10" s="143">
        <v>708</v>
      </c>
      <c r="H10" s="143">
        <v>581</v>
      </c>
      <c r="I10" s="246"/>
    </row>
    <row r="11" spans="1:9" ht="33" customHeight="1" x14ac:dyDescent="0.25">
      <c r="A11" s="65" t="s">
        <v>8</v>
      </c>
      <c r="B11" s="136">
        <v>410</v>
      </c>
      <c r="C11" s="136">
        <v>435</v>
      </c>
      <c r="D11" s="137">
        <v>109</v>
      </c>
      <c r="E11" s="137">
        <v>114</v>
      </c>
      <c r="F11" s="137">
        <v>93</v>
      </c>
      <c r="G11" s="137">
        <v>119</v>
      </c>
      <c r="H11" s="137">
        <v>112</v>
      </c>
      <c r="I11" s="246"/>
    </row>
    <row r="12" spans="1:9" ht="33" customHeight="1" x14ac:dyDescent="0.25">
      <c r="A12" s="65" t="s">
        <v>116</v>
      </c>
      <c r="B12" s="136">
        <v>690</v>
      </c>
      <c r="C12" s="136">
        <v>1022</v>
      </c>
      <c r="D12" s="137">
        <v>151</v>
      </c>
      <c r="E12" s="137">
        <v>257</v>
      </c>
      <c r="F12" s="137">
        <v>358</v>
      </c>
      <c r="G12" s="137">
        <v>256</v>
      </c>
      <c r="H12" s="137">
        <v>231</v>
      </c>
      <c r="I12" s="246"/>
    </row>
    <row r="13" spans="1:9" ht="33" customHeight="1" x14ac:dyDescent="0.25">
      <c r="A13" s="65" t="s">
        <v>77</v>
      </c>
      <c r="B13" s="136">
        <v>13</v>
      </c>
      <c r="C13" s="136">
        <v>15</v>
      </c>
      <c r="D13" s="137">
        <v>15</v>
      </c>
      <c r="E13" s="144">
        <v>0</v>
      </c>
      <c r="F13" s="144">
        <v>0</v>
      </c>
      <c r="G13" s="144">
        <v>0</v>
      </c>
      <c r="H13" s="144">
        <v>0</v>
      </c>
      <c r="I13" s="246"/>
    </row>
    <row r="14" spans="1:9" ht="33" customHeight="1" x14ac:dyDescent="0.25">
      <c r="A14" s="65" t="s">
        <v>76</v>
      </c>
      <c r="B14" s="145">
        <v>53</v>
      </c>
      <c r="C14" s="145">
        <v>79</v>
      </c>
      <c r="D14" s="137">
        <v>18</v>
      </c>
      <c r="E14" s="144">
        <v>0</v>
      </c>
      <c r="F14" s="137">
        <v>43</v>
      </c>
      <c r="G14" s="137">
        <v>18</v>
      </c>
      <c r="H14" s="144">
        <v>0</v>
      </c>
      <c r="I14" s="246"/>
    </row>
    <row r="15" spans="1:9" ht="33" customHeight="1" x14ac:dyDescent="0.25">
      <c r="A15" s="65" t="s">
        <v>59</v>
      </c>
      <c r="B15" s="136">
        <v>1925</v>
      </c>
      <c r="C15" s="136">
        <v>2246</v>
      </c>
      <c r="D15" s="137">
        <v>441</v>
      </c>
      <c r="E15" s="137">
        <v>460</v>
      </c>
      <c r="F15" s="137">
        <v>630</v>
      </c>
      <c r="G15" s="137">
        <v>715</v>
      </c>
      <c r="H15" s="137">
        <v>535</v>
      </c>
      <c r="I15" s="246"/>
    </row>
    <row r="16" spans="1:9" ht="33" customHeight="1" x14ac:dyDescent="0.25">
      <c r="A16" s="146" t="s">
        <v>115</v>
      </c>
      <c r="B16" s="136">
        <v>696</v>
      </c>
      <c r="C16" s="136">
        <v>801</v>
      </c>
      <c r="D16" s="137">
        <v>227</v>
      </c>
      <c r="E16" s="137">
        <v>163</v>
      </c>
      <c r="F16" s="137">
        <v>194</v>
      </c>
      <c r="G16" s="137">
        <v>217</v>
      </c>
      <c r="H16" s="137">
        <v>190</v>
      </c>
      <c r="I16" s="246"/>
    </row>
    <row r="17" spans="1:9" ht="33" customHeight="1" x14ac:dyDescent="0.25">
      <c r="A17" s="65" t="s">
        <v>103</v>
      </c>
      <c r="B17" s="136">
        <v>1207</v>
      </c>
      <c r="C17" s="136">
        <v>1093</v>
      </c>
      <c r="D17" s="137">
        <v>288</v>
      </c>
      <c r="E17" s="137">
        <v>283</v>
      </c>
      <c r="F17" s="137">
        <v>222</v>
      </c>
      <c r="G17" s="137">
        <v>300</v>
      </c>
      <c r="H17" s="137">
        <v>572</v>
      </c>
      <c r="I17" s="246"/>
    </row>
    <row r="18" spans="1:9" ht="33" customHeight="1" x14ac:dyDescent="0.25">
      <c r="A18" s="138" t="s">
        <v>112</v>
      </c>
      <c r="B18" s="136"/>
      <c r="C18" s="136"/>
      <c r="D18" s="137"/>
      <c r="E18" s="137"/>
      <c r="F18" s="137"/>
      <c r="G18" s="137"/>
      <c r="H18" s="137"/>
      <c r="I18" s="246"/>
    </row>
    <row r="19" spans="1:9" ht="43.5" customHeight="1" x14ac:dyDescent="0.25">
      <c r="A19" s="147" t="s">
        <v>114</v>
      </c>
      <c r="B19" s="148">
        <v>350</v>
      </c>
      <c r="C19" s="148">
        <v>229</v>
      </c>
      <c r="D19" s="149">
        <v>38</v>
      </c>
      <c r="E19" s="149">
        <v>90</v>
      </c>
      <c r="F19" s="149">
        <v>38</v>
      </c>
      <c r="G19" s="149">
        <v>63</v>
      </c>
      <c r="H19" s="149">
        <v>82</v>
      </c>
      <c r="I19" s="246"/>
    </row>
    <row r="20" spans="1:9" ht="33" customHeight="1" x14ac:dyDescent="0.25">
      <c r="A20" s="65" t="s">
        <v>113</v>
      </c>
      <c r="B20" s="136">
        <v>3290</v>
      </c>
      <c r="C20" s="136">
        <v>4118</v>
      </c>
      <c r="D20" s="137">
        <v>986</v>
      </c>
      <c r="E20" s="137">
        <v>1000</v>
      </c>
      <c r="F20" s="137">
        <v>1029</v>
      </c>
      <c r="G20" s="137">
        <v>1103</v>
      </c>
      <c r="H20" s="137">
        <v>1067</v>
      </c>
      <c r="I20" s="246"/>
    </row>
    <row r="21" spans="1:9" ht="33" customHeight="1" x14ac:dyDescent="0.25">
      <c r="A21" s="138" t="s">
        <v>112</v>
      </c>
      <c r="B21" s="148"/>
      <c r="C21" s="148"/>
      <c r="D21" s="149"/>
      <c r="E21" s="149"/>
      <c r="F21" s="149"/>
      <c r="G21" s="149"/>
      <c r="H21" s="149"/>
      <c r="I21" s="246"/>
    </row>
    <row r="22" spans="1:9" ht="33" customHeight="1" x14ac:dyDescent="0.25">
      <c r="A22" s="147" t="s">
        <v>111</v>
      </c>
      <c r="B22" s="142">
        <v>1075</v>
      </c>
      <c r="C22" s="142">
        <v>1165</v>
      </c>
      <c r="D22" s="143">
        <v>316</v>
      </c>
      <c r="E22" s="143">
        <v>330</v>
      </c>
      <c r="F22" s="143">
        <v>280</v>
      </c>
      <c r="G22" s="143">
        <v>239</v>
      </c>
      <c r="H22" s="143">
        <v>327</v>
      </c>
      <c r="I22" s="246"/>
    </row>
    <row r="23" spans="1:9" ht="56.25" customHeight="1" x14ac:dyDescent="0.25">
      <c r="A23" s="147" t="s">
        <v>110</v>
      </c>
      <c r="B23" s="142">
        <v>12</v>
      </c>
      <c r="C23" s="142">
        <v>14</v>
      </c>
      <c r="D23" s="143">
        <v>4</v>
      </c>
      <c r="E23" s="143">
        <v>3</v>
      </c>
      <c r="F23" s="143">
        <v>3</v>
      </c>
      <c r="G23" s="143">
        <v>4</v>
      </c>
      <c r="H23" s="143">
        <v>3</v>
      </c>
      <c r="I23" s="246"/>
    </row>
    <row r="24" spans="1:9" s="152" customFormat="1" ht="33" customHeight="1" x14ac:dyDescent="0.2">
      <c r="A24" s="150" t="s">
        <v>109</v>
      </c>
      <c r="B24" s="151" t="s">
        <v>353</v>
      </c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1">
        <v>0</v>
      </c>
      <c r="I24" s="246"/>
    </row>
    <row r="25" spans="1:9" s="3" customFormat="1" ht="18" customHeight="1" x14ac:dyDescent="0.25">
      <c r="A25" s="52" t="s">
        <v>382</v>
      </c>
      <c r="I25" s="246"/>
    </row>
    <row r="27" spans="1:9" x14ac:dyDescent="0.25">
      <c r="B27" s="153"/>
      <c r="C27" s="153"/>
      <c r="D27" s="153"/>
      <c r="E27" s="153"/>
      <c r="F27" s="153"/>
      <c r="G27" s="153"/>
      <c r="H27" s="153"/>
    </row>
    <row r="28" spans="1:9" x14ac:dyDescent="0.25">
      <c r="B28" s="153"/>
      <c r="C28" s="153"/>
      <c r="D28" s="153"/>
      <c r="E28" s="153"/>
      <c r="F28" s="153"/>
      <c r="G28" s="153"/>
      <c r="H28" s="153"/>
    </row>
    <row r="29" spans="1:9" x14ac:dyDescent="0.25">
      <c r="B29" s="153"/>
      <c r="C29" s="153"/>
      <c r="D29" s="153"/>
      <c r="E29" s="153"/>
      <c r="F29" s="153"/>
      <c r="G29" s="153"/>
      <c r="H29" s="153"/>
    </row>
  </sheetData>
  <mergeCells count="7">
    <mergeCell ref="I1:I25"/>
    <mergeCell ref="A3:A4"/>
    <mergeCell ref="B3:B4"/>
    <mergeCell ref="D3:G3"/>
    <mergeCell ref="C3:C4"/>
    <mergeCell ref="A2:H2"/>
    <mergeCell ref="A1:H1"/>
  </mergeCells>
  <printOptions horizontalCentered="1"/>
  <pageMargins left="0.23622047244094491" right="0.23622047244094491" top="0.19685039370078741" bottom="0.78740157480314965" header="0" footer="0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20938D-CD8E-4E83-97A9-731C21B58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BE7EFB-8B91-43AB-B549-A91BC4941A7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01D5E17-352C-47F2-8E72-3D6137E0E6C2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4C697CEF-855C-4D4A-A02E-BB675F0A96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14</vt:i4>
      </vt:variant>
    </vt:vector>
  </HeadingPairs>
  <TitlesOfParts>
    <vt:vector size="42" baseType="lpstr">
      <vt:lpstr>Table 1</vt:lpstr>
      <vt:lpstr>Table 2</vt:lpstr>
      <vt:lpstr>Table 3   </vt:lpstr>
      <vt:lpstr>Table 3 cont'd</vt:lpstr>
      <vt:lpstr>Table 4 </vt:lpstr>
      <vt:lpstr>Table 4 cont'd </vt:lpstr>
      <vt:lpstr>Table 5</vt:lpstr>
      <vt:lpstr>Table 5 cont'd</vt:lpstr>
      <vt:lpstr>Table 6 </vt:lpstr>
      <vt:lpstr>Table 7</vt:lpstr>
      <vt:lpstr>Table 7 cont'd</vt:lpstr>
      <vt:lpstr>Table 8</vt:lpstr>
      <vt:lpstr>Table 8 cont'd</vt:lpstr>
      <vt:lpstr>Table 9  </vt:lpstr>
      <vt:lpstr>Table 9 cont'd</vt:lpstr>
      <vt:lpstr>Table 10</vt:lpstr>
      <vt:lpstr>Table 10 cont'd </vt:lpstr>
      <vt:lpstr>Table 10 cont'd (sec 7 - 9)</vt:lpstr>
      <vt:lpstr>Table 11 </vt:lpstr>
      <vt:lpstr>Table 12 </vt:lpstr>
      <vt:lpstr>Table 13</vt:lpstr>
      <vt:lpstr>Table 13 cont'd</vt:lpstr>
      <vt:lpstr>Table 14</vt:lpstr>
      <vt:lpstr>Table 14 cont'd</vt:lpstr>
      <vt:lpstr>Table 15</vt:lpstr>
      <vt:lpstr>Table 16</vt:lpstr>
      <vt:lpstr>Table 17</vt:lpstr>
      <vt:lpstr>Table 18</vt:lpstr>
      <vt:lpstr>'Table 10 cont''d (sec 7 - 9)'!Print_Area</vt:lpstr>
      <vt:lpstr>'Table 13'!Print_Area</vt:lpstr>
      <vt:lpstr>'Table 13 cont''d'!Print_Area</vt:lpstr>
      <vt:lpstr>'Table 14'!Print_Area</vt:lpstr>
      <vt:lpstr>'Table 16'!Print_Area</vt:lpstr>
      <vt:lpstr>'Table 18'!Print_Area</vt:lpstr>
      <vt:lpstr>'Table 3   '!Print_Area</vt:lpstr>
      <vt:lpstr>'Table 3 cont''d'!Print_Area</vt:lpstr>
      <vt:lpstr>'Table 5'!Print_Area</vt:lpstr>
      <vt:lpstr>'Table 6 '!Print_Area</vt:lpstr>
      <vt:lpstr>'Table 7'!Print_Area</vt:lpstr>
      <vt:lpstr>'Table 7 cont''d'!Print_Area</vt:lpstr>
      <vt:lpstr>'Table 8'!Print_Area</vt:lpstr>
      <vt:lpstr>'Table 8 cont''d'!Print_Area</vt:lpstr>
    </vt:vector>
  </TitlesOfParts>
  <Company>Trade Section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statistical office</dc:creator>
  <cp:lastModifiedBy>Bhavna Ramjus</cp:lastModifiedBy>
  <cp:lastPrinted>2023-05-25T06:07:25Z</cp:lastPrinted>
  <dcterms:created xsi:type="dcterms:W3CDTF">1998-09-29T05:43:58Z</dcterms:created>
  <dcterms:modified xsi:type="dcterms:W3CDTF">2023-05-25T06:08:19Z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233200.000000000</vt:lpwstr>
  </property>
  <property fmtid="{D5CDD505-2E9C-101B-9397-08002B2CF9AE}" pid="6" name="_SourceUrl">
    <vt:lpwstr/>
  </property>
</Properties>
</file>