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n\Road Transport 2007\ESI\2022\ESI JJ 2022 Final\"/>
    </mc:Choice>
  </mc:AlternateContent>
  <xr:revisionPtr revIDLastSave="0" documentId="13_ncr:1_{BDA5575D-2CA8-4565-9FDC-3CE43AD97D7B}" xr6:coauthVersionLast="36" xr6:coauthVersionMax="36" xr10:uidLastSave="{00000000-0000-0000-0000-000000000000}"/>
  <bookViews>
    <workbookView xWindow="0" yWindow="0" windowWidth="20490" windowHeight="7545" xr2:uid="{60F3A829-0C24-44A4-86D1-405747E40AF2}"/>
  </bookViews>
  <sheets>
    <sheet name="table 1.1" sheetId="9" r:id="rId1"/>
    <sheet name="table 1.2" sheetId="10" r:id="rId2"/>
    <sheet name="table 1.3" sheetId="11" r:id="rId3"/>
    <sheet name="Tab 2.1" sheetId="4" r:id="rId4"/>
    <sheet name="Tab 2.2" sheetId="5" r:id="rId5"/>
    <sheet name="Tab 2.3" sheetId="8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4" l="1"/>
  <c r="G29" i="5" l="1"/>
  <c r="E29" i="5"/>
  <c r="G27" i="5"/>
  <c r="F27" i="5"/>
  <c r="E27" i="5"/>
  <c r="G25" i="5"/>
  <c r="F25" i="5"/>
  <c r="E25" i="5"/>
  <c r="D24" i="4"/>
  <c r="E6" i="4"/>
  <c r="D6" i="4"/>
  <c r="I20" i="11"/>
  <c r="H20" i="11"/>
  <c r="G20" i="11"/>
  <c r="F20" i="11"/>
  <c r="E20" i="11"/>
  <c r="D20" i="11"/>
  <c r="C20" i="11"/>
  <c r="B20" i="11"/>
  <c r="L19" i="10"/>
  <c r="K19" i="10"/>
  <c r="J19" i="10"/>
  <c r="I19" i="10"/>
  <c r="H19" i="10"/>
  <c r="G19" i="10"/>
  <c r="F19" i="10"/>
  <c r="E19" i="10"/>
  <c r="D19" i="10"/>
  <c r="C19" i="10"/>
  <c r="B19" i="10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F18" i="9"/>
  <c r="E18" i="9"/>
  <c r="D18" i="9"/>
  <c r="C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F24" i="4" l="1"/>
  <c r="G24" i="4"/>
  <c r="H18" i="9"/>
  <c r="G18" i="9"/>
  <c r="G5" i="8" l="1"/>
  <c r="G26" i="4" l="1"/>
  <c r="G14" i="4"/>
  <c r="F14" i="4"/>
  <c r="F10" i="4"/>
  <c r="F8" i="4"/>
  <c r="G10" i="4"/>
  <c r="G8" i="4"/>
  <c r="G6" i="4"/>
  <c r="F6" i="4"/>
  <c r="F11" i="8" l="1"/>
  <c r="E11" i="8"/>
  <c r="D11" i="8"/>
  <c r="C11" i="8"/>
  <c r="B11" i="8"/>
  <c r="G10" i="8"/>
  <c r="G9" i="8"/>
  <c r="G8" i="8"/>
  <c r="G7" i="8"/>
  <c r="G6" i="8"/>
  <c r="G4" i="8"/>
  <c r="G11" i="8" l="1"/>
</calcChain>
</file>

<file path=xl/sharedStrings.xml><?xml version="1.0" encoding="utf-8"?>
<sst xmlns="http://schemas.openxmlformats.org/spreadsheetml/2006/main" count="198" uniqueCount="134">
  <si>
    <t xml:space="preserve"> </t>
  </si>
  <si>
    <t>Number</t>
  </si>
  <si>
    <t xml:space="preserve">    %</t>
  </si>
  <si>
    <t>1. Road traffic accidents</t>
  </si>
  <si>
    <t xml:space="preserve">            of which  </t>
  </si>
  <si>
    <t xml:space="preserve">            Casualty accidents</t>
  </si>
  <si>
    <t>Serious  injury accident</t>
  </si>
  <si>
    <t>Slight injury accident</t>
  </si>
  <si>
    <t xml:space="preserve">            Non-injury accident</t>
  </si>
  <si>
    <t xml:space="preserve">  </t>
  </si>
  <si>
    <t>2.  Vehicles involved in accidents</t>
  </si>
  <si>
    <t>of which</t>
  </si>
  <si>
    <t>Motor Vehicles</t>
  </si>
  <si>
    <t>3. Casualties</t>
  </si>
  <si>
    <t xml:space="preserve">            Seriously injured</t>
  </si>
  <si>
    <t xml:space="preserve">            Slightly injured</t>
  </si>
  <si>
    <t>1.  Road traffic accidents :</t>
  </si>
  <si>
    <t xml:space="preserve">Rate per 100,000 </t>
  </si>
  <si>
    <t xml:space="preserve">    population</t>
  </si>
  <si>
    <t xml:space="preserve">Rate per 1,000 registered </t>
  </si>
  <si>
    <t xml:space="preserve">    motor vehicles</t>
  </si>
  <si>
    <t>2.  Motor vehicle involved :</t>
  </si>
  <si>
    <t xml:space="preserve">Number </t>
  </si>
  <si>
    <t>3.  Casualties :</t>
  </si>
  <si>
    <t>Total number of casualties</t>
  </si>
  <si>
    <t xml:space="preserve">      of which</t>
  </si>
  <si>
    <t xml:space="preserve">      Fatal</t>
  </si>
  <si>
    <t xml:space="preserve">      Seriously  injured</t>
  </si>
  <si>
    <t>n.a</t>
  </si>
  <si>
    <t xml:space="preserve">      Slightly injured</t>
  </si>
  <si>
    <t>4. Fatality :</t>
  </si>
  <si>
    <t xml:space="preserve">Rate per 100,000 population </t>
  </si>
  <si>
    <t xml:space="preserve">    motor vehicles </t>
  </si>
  <si>
    <t>Type of vehicle</t>
  </si>
  <si>
    <t xml:space="preserve">  Van</t>
  </si>
  <si>
    <t>Total</t>
  </si>
  <si>
    <t xml:space="preserve">            Category of road users</t>
  </si>
  <si>
    <t>Cyclists</t>
  </si>
  <si>
    <t>Drivers of four wheeled vehicles</t>
  </si>
  <si>
    <t>Passengers of four wheeled vehicles</t>
  </si>
  <si>
    <t>Pedestrians</t>
  </si>
  <si>
    <t>Riders / pillion riders of motorised two - wheelers</t>
  </si>
  <si>
    <t xml:space="preserve">  Age - group (years)</t>
  </si>
  <si>
    <t xml:space="preserve">    Under 5 </t>
  </si>
  <si>
    <t xml:space="preserve"> 5 - 14 </t>
  </si>
  <si>
    <t xml:space="preserve">15 - 29 </t>
  </si>
  <si>
    <t xml:space="preserve"> 30 - 44 </t>
  </si>
  <si>
    <t xml:space="preserve"> 45 - 59 </t>
  </si>
  <si>
    <t xml:space="preserve"> 60 - 69 </t>
  </si>
  <si>
    <t xml:space="preserve">     Over 69 </t>
  </si>
  <si>
    <t xml:space="preserve">    All ages</t>
  </si>
  <si>
    <t xml:space="preserve">            casualty accidents</t>
  </si>
  <si>
    <t xml:space="preserve">            Motor vehicles involved in</t>
  </si>
  <si>
    <t>n.a: not available</t>
  </si>
  <si>
    <t>Napp</t>
  </si>
  <si>
    <t xml:space="preserve">      Car</t>
  </si>
  <si>
    <t xml:space="preserve">      Dual purpose vehicle</t>
  </si>
  <si>
    <r>
      <t xml:space="preserve">      Double cab pickup </t>
    </r>
    <r>
      <rPr>
        <vertAlign val="superscript"/>
        <sz val="12"/>
        <rFont val="Times New Roman"/>
        <family val="1"/>
      </rPr>
      <t/>
    </r>
  </si>
  <si>
    <r>
      <t xml:space="preserve">      Heavy motor car </t>
    </r>
    <r>
      <rPr>
        <vertAlign val="superscript"/>
        <sz val="12"/>
        <rFont val="Times New Roman"/>
        <family val="1"/>
      </rPr>
      <t/>
    </r>
  </si>
  <si>
    <t xml:space="preserve">      Motor cycle</t>
  </si>
  <si>
    <t xml:space="preserve">      Auto cycle</t>
  </si>
  <si>
    <t xml:space="preserve">      Lorry and truck</t>
  </si>
  <si>
    <t xml:space="preserve">      Van</t>
  </si>
  <si>
    <t xml:space="preserve">      Bus</t>
  </si>
  <si>
    <t xml:space="preserve">      Tractor and dumper</t>
  </si>
  <si>
    <t xml:space="preserve">      Prime mover</t>
  </si>
  <si>
    <t xml:space="preserve">      Trailer</t>
  </si>
  <si>
    <t xml:space="preserve">      Road roller</t>
  </si>
  <si>
    <t xml:space="preserve">      Other</t>
  </si>
  <si>
    <t xml:space="preserve">               Total</t>
  </si>
  <si>
    <t xml:space="preserve">  ¹  Excluding pedal cycles, but including government vehicles.</t>
  </si>
  <si>
    <t xml:space="preserve">  ²  Refers to re-registration of vehicles previously off the road.</t>
  </si>
  <si>
    <r>
      <t xml:space="preserve">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 Unlicenced either temporarily or permanently</t>
    </r>
  </si>
  <si>
    <t xml:space="preserve">  Type  of  vehicle</t>
  </si>
  <si>
    <t xml:space="preserve">  Car</t>
  </si>
  <si>
    <t xml:space="preserve">   (of which taxi car)</t>
  </si>
  <si>
    <t xml:space="preserve">  Dual purpose vehicle</t>
  </si>
  <si>
    <t xml:space="preserve">  Double cab pickup </t>
  </si>
  <si>
    <t xml:space="preserve">  Heavy motor car</t>
  </si>
  <si>
    <t xml:space="preserve">  Motor cycle</t>
  </si>
  <si>
    <t xml:space="preserve">  Auto cycle</t>
  </si>
  <si>
    <t xml:space="preserve">  Lorry and truck</t>
  </si>
  <si>
    <t xml:space="preserve">  Bus  </t>
  </si>
  <si>
    <t xml:space="preserve">  Tractor and dumper</t>
  </si>
  <si>
    <t xml:space="preserve">  Prime mover</t>
  </si>
  <si>
    <t xml:space="preserve">  Trailer</t>
  </si>
  <si>
    <t xml:space="preserve">  Road roller</t>
  </si>
  <si>
    <t xml:space="preserve">  Other</t>
  </si>
  <si>
    <t xml:space="preserve">              TOTAL</t>
  </si>
  <si>
    <r>
      <t xml:space="preserve"> 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Excluding pedal cycles, but including government vehicles.</t>
    </r>
  </si>
  <si>
    <t>New vehicles registered</t>
  </si>
  <si>
    <t>Imported second - hand vehicles registered</t>
  </si>
  <si>
    <t xml:space="preserve">Jan. - June </t>
  </si>
  <si>
    <t xml:space="preserve">      Double cab pickup</t>
  </si>
  <si>
    <t xml:space="preserve">      Heavy motor car</t>
  </si>
  <si>
    <r>
      <t xml:space="preserve">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Refers to re-registration of vehicles previously off the road.</t>
    </r>
  </si>
  <si>
    <r>
      <t xml:space="preserve">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Unlicensed  either  temporarily  or  permanently.</t>
    </r>
  </si>
  <si>
    <r>
      <t xml:space="preserve">Re -registration 
of vehicles </t>
    </r>
    <r>
      <rPr>
        <b/>
        <vertAlign val="superscript"/>
        <sz val="11"/>
        <rFont val="Times New Roman"/>
        <family val="1"/>
      </rPr>
      <t>1</t>
    </r>
  </si>
  <si>
    <r>
      <t xml:space="preserve">  Vehicles put off 
the road </t>
    </r>
    <r>
      <rPr>
        <b/>
        <vertAlign val="superscript"/>
        <sz val="11"/>
        <rFont val="Times New Roman"/>
        <family val="1"/>
      </rPr>
      <t>2</t>
    </r>
  </si>
  <si>
    <r>
      <t xml:space="preserve">            Fatal </t>
    </r>
    <r>
      <rPr>
        <i/>
        <vertAlign val="superscript"/>
        <sz val="11"/>
        <color indexed="8"/>
        <rFont val="Times New Roman"/>
        <family val="1"/>
      </rPr>
      <t>4</t>
    </r>
  </si>
  <si>
    <r>
      <t>2020</t>
    </r>
    <r>
      <rPr>
        <b/>
        <vertAlign val="superscript"/>
        <sz val="11"/>
        <color indexed="8"/>
        <rFont val="Times New Roman"/>
        <family val="1"/>
      </rPr>
      <t xml:space="preserve"> 3</t>
    </r>
  </si>
  <si>
    <r>
      <t xml:space="preserve">Fatality index </t>
    </r>
    <r>
      <rPr>
        <vertAlign val="superscript"/>
        <sz val="11"/>
        <color indexed="8"/>
        <rFont val="Times New Roman"/>
        <family val="1"/>
      </rPr>
      <t>2</t>
    </r>
  </si>
  <si>
    <r>
      <rPr>
        <vertAlign val="superscript"/>
        <sz val="10"/>
        <color rgb="FF000000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>Exclude accidents involving bicycles only or bicycle and pedestrian</t>
    </r>
  </si>
  <si>
    <r>
      <rPr>
        <vertAlign val="superscript"/>
        <sz val="10"/>
        <color rgb="FF000000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Revised</t>
    </r>
  </si>
  <si>
    <r>
      <rPr>
        <vertAlign val="superscript"/>
        <sz val="10"/>
        <color rgb="FF000000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Provisional</t>
    </r>
  </si>
  <si>
    <r>
      <rPr>
        <vertAlign val="superscript"/>
        <sz val="10"/>
        <color rgb="FF000000"/>
        <rFont val="Times New Roman"/>
        <family val="1"/>
      </rPr>
      <t>4</t>
    </r>
    <r>
      <rPr>
        <sz val="10"/>
        <color indexed="8"/>
        <rFont val="Times New Roman"/>
        <family val="1"/>
      </rPr>
      <t xml:space="preserve"> Based on definition of fatal acciodents where death occurred within 30 days</t>
    </r>
  </si>
  <si>
    <r>
      <rPr>
        <vertAlign val="superscript"/>
        <sz val="10"/>
        <color rgb="FF000000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Fatality index is the number of fatalities per 100 casualties</t>
    </r>
  </si>
  <si>
    <r>
      <rPr>
        <vertAlign val="superscript"/>
        <sz val="10"/>
        <color rgb="FF000000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Revised</t>
    </r>
  </si>
  <si>
    <t xml:space="preserve">Napp: </t>
  </si>
  <si>
    <t>not applicable</t>
  </si>
  <si>
    <t xml:space="preserve">n.a  </t>
  </si>
  <si>
    <t>No.  of vehicles at 31.12.21</t>
  </si>
  <si>
    <t>New          vehicles             Jan. - June 22</t>
  </si>
  <si>
    <t xml:space="preserve"> Imported second-hand vehicles            Jan. - June 22</t>
  </si>
  <si>
    <r>
      <t xml:space="preserve">Re - registered vehicles 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             Jan. - June 22</t>
    </r>
  </si>
  <si>
    <r>
      <t xml:space="preserve">Vehicles off the road 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 xml:space="preserve">               Jan. - June 22</t>
    </r>
  </si>
  <si>
    <t>No.  of vehicles at 30.06.22</t>
  </si>
  <si>
    <t>Net addition          Jan. - June 2022</t>
  </si>
  <si>
    <t xml:space="preserve">  Table 1.1 - Vehicles¹ registered as at June 2022</t>
  </si>
  <si>
    <t>2022            ( June )</t>
  </si>
  <si>
    <t>Table 1.2 - Vehicles ¹ registered by type, December 2012 - December 2021 and June 2022</t>
  </si>
  <si>
    <t>Table 1.3 - Registration of vehicles by type, January - June 2021 and January - June 2022</t>
  </si>
  <si>
    <r>
      <t>2021</t>
    </r>
    <r>
      <rPr>
        <b/>
        <vertAlign val="superscript"/>
        <sz val="11"/>
        <color indexed="8"/>
        <rFont val="Times New Roman"/>
        <family val="1"/>
      </rPr>
      <t xml:space="preserve"> 3</t>
    </r>
  </si>
  <si>
    <t>2022
Jan.-June</t>
  </si>
  <si>
    <r>
      <t>2021</t>
    </r>
    <r>
      <rPr>
        <b/>
        <vertAlign val="superscript"/>
        <sz val="11"/>
        <color rgb="FF000000"/>
        <rFont val="Times New Roman"/>
        <family val="1"/>
      </rPr>
      <t xml:space="preserve"> 2</t>
    </r>
  </si>
  <si>
    <r>
      <t>2022</t>
    </r>
    <r>
      <rPr>
        <b/>
        <vertAlign val="superscript"/>
        <sz val="11"/>
        <color rgb="FF000000"/>
        <rFont val="Times New Roman"/>
        <family val="1"/>
      </rPr>
      <t xml:space="preserve"> 3</t>
    </r>
  </si>
  <si>
    <t>Table 2.3 - Number of fatalities by category of road users and age-group, January to June 2022</t>
  </si>
  <si>
    <t>Table 2.2 - Road traffic accidents ¹ and casualties, 2012 - 2021, January - June 2022</t>
  </si>
  <si>
    <t xml:space="preserve">n.a </t>
  </si>
  <si>
    <r>
      <t xml:space="preserve"> Fatal accident </t>
    </r>
    <r>
      <rPr>
        <vertAlign val="superscript"/>
        <sz val="11"/>
        <color rgb="FF000000"/>
        <rFont val="Times New Roman"/>
        <family val="1"/>
      </rPr>
      <t>4</t>
    </r>
  </si>
  <si>
    <t xml:space="preserve">     Napp : Not applicable</t>
  </si>
  <si>
    <t>Table 2.1 -  Road traffic accidents¹, January - June 2021 and  2022</t>
  </si>
  <si>
    <t xml:space="preserve">January - June </t>
  </si>
  <si>
    <t>Change
Jan. - Jun. 2022 over Jan. - Jun.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</si>
</sst>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#,##0\ \ "/>
    <numFmt numFmtId="165" formatCode="#,##0\ "/>
    <numFmt numFmtId="166" formatCode="0.0\ "/>
    <numFmt numFmtId="167" formatCode="0.0"/>
    <numFmt numFmtId="168" formatCode="#,##0.0\ "/>
    <numFmt numFmtId="169" formatCode="0\ \ \ \ \ \ \ \ \ \ "/>
    <numFmt numFmtId="170" formatCode="\+\ 0.0\ \ "/>
    <numFmt numFmtId="171" formatCode="#,##0\ \ \ \ \ "/>
    <numFmt numFmtId="172" formatCode="\(#,##0\)"/>
    <numFmt numFmtId="173" formatCode="#,##0\ \ \ \ \ \ \ "/>
    <numFmt numFmtId="174" formatCode="\+\ #,##0"/>
    <numFmt numFmtId="175" formatCode="\+\ #,##0\ "/>
    <numFmt numFmtId="176" formatCode="_(* #,##0_);_(* \(#,##0\);_(* &quot;-&quot;??_);_(@_)"/>
    <numFmt numFmtId="177" formatCode="#,##0.0\ \ "/>
    <numFmt numFmtId="178" formatCode="\ #,##0.0\ \ "/>
  </numFmts>
  <fonts count="5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MS Sans Serif"/>
    </font>
    <font>
      <sz val="10"/>
      <color indexed="8"/>
      <name val="MS Sans Serif"/>
    </font>
    <font>
      <u/>
      <sz val="10"/>
      <color indexed="12"/>
      <name val="MS Sans Serif"/>
    </font>
    <font>
      <b/>
      <u/>
      <sz val="10"/>
      <color indexed="12"/>
      <name val="MS Sans Serif"/>
    </font>
    <font>
      <b/>
      <sz val="12"/>
      <color indexed="8"/>
      <name val="MS Sans Serif"/>
    </font>
    <font>
      <b/>
      <sz val="13"/>
      <color indexed="8"/>
      <name val="MS Sans Serif"/>
    </font>
    <font>
      <sz val="8"/>
      <color indexed="8"/>
      <name val="MS Sans Serif"/>
    </font>
    <font>
      <b/>
      <u/>
      <sz val="12"/>
      <color indexed="8"/>
      <name val="MS Sans Serif"/>
    </font>
    <font>
      <i/>
      <sz val="10"/>
      <color indexed="8"/>
      <name val="MS Sans Serif"/>
    </font>
    <font>
      <sz val="7"/>
      <color indexed="8"/>
      <name val="MS Sans Serif"/>
    </font>
    <font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u/>
      <sz val="10"/>
      <color indexed="12"/>
      <name val="MS Sans Serif"/>
      <family val="2"/>
    </font>
    <font>
      <b/>
      <u/>
      <sz val="10"/>
      <color indexed="12"/>
      <name val="MS Sans Serif"/>
      <family val="2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sz val="10"/>
      <name val="MS Sans Serif"/>
      <family val="2"/>
    </font>
    <font>
      <b/>
      <sz val="14"/>
      <name val="MS Sans Serif"/>
      <family val="2"/>
    </font>
    <font>
      <u/>
      <sz val="8"/>
      <name val="MS Serif"/>
      <family val="1"/>
    </font>
    <font>
      <u/>
      <sz val="10"/>
      <name val="MS Serif"/>
      <family val="1"/>
    </font>
    <font>
      <i/>
      <sz val="10"/>
      <name val="Times New Roman"/>
      <family val="1"/>
    </font>
    <font>
      <sz val="11"/>
      <name val="MS Sans Serif"/>
      <family val="2"/>
    </font>
    <font>
      <i/>
      <sz val="11"/>
      <name val="Times New Roman"/>
      <family val="1"/>
    </font>
    <font>
      <b/>
      <vertAlign val="superscript"/>
      <sz val="11"/>
      <color rgb="FF000000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i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Arial"/>
      <family val="2"/>
    </font>
    <font>
      <i/>
      <vertAlign val="superscript"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vertAlign val="superscript"/>
      <sz val="10"/>
      <color rgb="FF000000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vertAlign val="superscript"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1" fillId="0" borderId="0">
      <alignment vertical="top"/>
      <protection locked="0"/>
    </xf>
    <xf numFmtId="0" fontId="10" fillId="0" borderId="0"/>
    <xf numFmtId="0" fontId="4" fillId="0" borderId="0"/>
    <xf numFmtId="0" fontId="4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43" fontId="21" fillId="0" borderId="0" applyFont="0" applyFill="0" applyBorder="0" applyAlignment="0" applyProtection="0"/>
  </cellStyleXfs>
  <cellXfs count="243">
    <xf numFmtId="0" fontId="0" fillId="0" borderId="0" xfId="0"/>
    <xf numFmtId="0" fontId="1" fillId="0" borderId="0" xfId="1"/>
    <xf numFmtId="0" fontId="2" fillId="0" borderId="0" xfId="2" quotePrefix="1" applyFont="1" applyAlignment="1">
      <alignment horizontal="left"/>
    </xf>
    <xf numFmtId="0" fontId="3" fillId="0" borderId="0" xfId="2" applyFont="1"/>
    <xf numFmtId="0" fontId="2" fillId="0" borderId="0" xfId="2" applyFont="1"/>
    <xf numFmtId="0" fontId="4" fillId="0" borderId="0" xfId="2" applyFont="1"/>
    <xf numFmtId="0" fontId="1" fillId="0" borderId="0" xfId="2"/>
    <xf numFmtId="0" fontId="4" fillId="0" borderId="0" xfId="1" applyFont="1"/>
    <xf numFmtId="0" fontId="2" fillId="0" borderId="0" xfId="4" quotePrefix="1" applyFont="1" applyAlignment="1">
      <alignment horizontal="left"/>
    </xf>
    <xf numFmtId="0" fontId="9" fillId="0" borderId="0" xfId="4" applyFont="1"/>
    <xf numFmtId="0" fontId="10" fillId="0" borderId="0" xfId="4" applyFont="1"/>
    <xf numFmtId="0" fontId="12" fillId="0" borderId="0" xfId="5" applyFont="1" applyAlignment="1" applyProtection="1">
      <alignment horizontal="centerContinuous"/>
    </xf>
    <xf numFmtId="0" fontId="13" fillId="0" borderId="0" xfId="6" applyFont="1" applyAlignment="1">
      <alignment horizontal="centerContinuous"/>
    </xf>
    <xf numFmtId="0" fontId="14" fillId="0" borderId="0" xfId="6" applyFont="1" applyAlignment="1">
      <alignment horizontal="centerContinuous"/>
    </xf>
    <xf numFmtId="0" fontId="15" fillId="0" borderId="0" xfId="6" applyFont="1" applyAlignment="1">
      <alignment horizontal="centerContinuous"/>
    </xf>
    <xf numFmtId="0" fontId="10" fillId="0" borderId="0" xfId="6" applyAlignment="1">
      <alignment horizontal="centerContinuous"/>
    </xf>
    <xf numFmtId="0" fontId="10" fillId="0" borderId="0" xfId="6"/>
    <xf numFmtId="0" fontId="16" fillId="0" borderId="0" xfId="6" applyFont="1"/>
    <xf numFmtId="0" fontId="7" fillId="0" borderId="0" xfId="6" applyFont="1"/>
    <xf numFmtId="0" fontId="9" fillId="0" borderId="0" xfId="6" applyFont="1"/>
    <xf numFmtId="0" fontId="17" fillId="0" borderId="0" xfId="6" applyFont="1"/>
    <xf numFmtId="0" fontId="10" fillId="0" borderId="0" xfId="6" applyAlignment="1">
      <alignment horizontal="center" vertical="top"/>
    </xf>
    <xf numFmtId="49" fontId="10" fillId="0" borderId="0" xfId="6" applyNumberFormat="1"/>
    <xf numFmtId="3" fontId="10" fillId="0" borderId="0" xfId="6" applyNumberFormat="1" applyAlignment="1">
      <alignment vertical="top"/>
    </xf>
    <xf numFmtId="0" fontId="10" fillId="0" borderId="0" xfId="6" applyAlignment="1">
      <alignment vertical="top"/>
    </xf>
    <xf numFmtId="0" fontId="15" fillId="0" borderId="0" xfId="6" applyFont="1"/>
    <xf numFmtId="0" fontId="4" fillId="0" borderId="0" xfId="6" applyFont="1"/>
    <xf numFmtId="0" fontId="18" fillId="0" borderId="0" xfId="6" applyFont="1"/>
    <xf numFmtId="0" fontId="4" fillId="0" borderId="0" xfId="7" applyFont="1"/>
    <xf numFmtId="0" fontId="4" fillId="0" borderId="0" xfId="7" applyFont="1" applyAlignment="1">
      <alignment vertical="center"/>
    </xf>
    <xf numFmtId="0" fontId="2" fillId="0" borderId="0" xfId="7" applyFont="1" applyAlignment="1">
      <alignment horizontal="left" vertical="center"/>
    </xf>
    <xf numFmtId="0" fontId="22" fillId="0" borderId="3" xfId="7" applyFont="1" applyBorder="1" applyAlignment="1">
      <alignment horizontal="center" vertical="top" wrapText="1"/>
    </xf>
    <xf numFmtId="0" fontId="22" fillId="0" borderId="6" xfId="7" applyFont="1" applyBorder="1" applyAlignment="1">
      <alignment vertical="center"/>
    </xf>
    <xf numFmtId="0" fontId="22" fillId="0" borderId="3" xfId="7" applyFont="1" applyBorder="1" applyAlignment="1">
      <alignment horizontal="center" vertical="center"/>
    </xf>
    <xf numFmtId="169" fontId="20" fillId="0" borderId="8" xfId="8" applyNumberFormat="1" applyFont="1" applyBorder="1" applyAlignment="1">
      <alignment vertical="center"/>
    </xf>
    <xf numFmtId="169" fontId="22" fillId="0" borderId="8" xfId="7" applyNumberFormat="1" applyFont="1" applyBorder="1" applyAlignment="1">
      <alignment vertical="center"/>
    </xf>
    <xf numFmtId="0" fontId="22" fillId="0" borderId="8" xfId="7" applyFont="1" applyBorder="1" applyAlignment="1">
      <alignment horizontal="center" vertical="center"/>
    </xf>
    <xf numFmtId="169" fontId="20" fillId="0" borderId="8" xfId="7" applyNumberFormat="1" applyFont="1" applyBorder="1" applyAlignment="1">
      <alignment vertical="center"/>
    </xf>
    <xf numFmtId="0" fontId="22" fillId="0" borderId="6" xfId="7" applyFont="1" applyBorder="1" applyAlignment="1">
      <alignment horizontal="center" vertical="center"/>
    </xf>
    <xf numFmtId="169" fontId="20" fillId="0" borderId="6" xfId="7" applyNumberFormat="1" applyFont="1" applyBorder="1" applyAlignment="1">
      <alignment vertical="center"/>
    </xf>
    <xf numFmtId="0" fontId="22" fillId="0" borderId="7" xfId="7" applyFont="1" applyBorder="1" applyAlignment="1">
      <alignment horizontal="center" vertical="center"/>
    </xf>
    <xf numFmtId="169" fontId="22" fillId="0" borderId="7" xfId="7" applyNumberFormat="1" applyFont="1" applyBorder="1" applyAlignment="1">
      <alignment vertical="center"/>
    </xf>
    <xf numFmtId="0" fontId="20" fillId="0" borderId="0" xfId="7" applyFont="1"/>
    <xf numFmtId="0" fontId="6" fillId="0" borderId="0" xfId="3" applyFont="1" applyBorder="1" applyAlignment="1">
      <alignment horizontal="left"/>
    </xf>
    <xf numFmtId="0" fontId="23" fillId="0" borderId="0" xfId="3" applyFont="1" applyBorder="1" applyAlignment="1">
      <alignment horizontal="centerContinuous"/>
    </xf>
    <xf numFmtId="0" fontId="25" fillId="0" borderId="0" xfId="9" applyFont="1" applyBorder="1" applyAlignment="1" applyProtection="1">
      <alignment horizontal="centerContinuous"/>
    </xf>
    <xf numFmtId="0" fontId="23" fillId="0" borderId="0" xfId="3" applyFont="1" applyAlignment="1">
      <alignment horizontal="centerContinuous" vertical="center"/>
    </xf>
    <xf numFmtId="0" fontId="5" fillId="0" borderId="0" xfId="3" applyBorder="1"/>
    <xf numFmtId="0" fontId="6" fillId="0" borderId="0" xfId="3" applyFont="1" applyBorder="1"/>
    <xf numFmtId="0" fontId="5" fillId="0" borderId="0" xfId="3" applyFont="1" applyBorder="1"/>
    <xf numFmtId="0" fontId="6" fillId="0" borderId="0" xfId="3" applyFont="1" applyBorder="1" applyAlignment="1">
      <alignment horizontal="center" vertical="center"/>
    </xf>
    <xf numFmtId="0" fontId="5" fillId="0" borderId="0" xfId="3"/>
    <xf numFmtId="0" fontId="26" fillId="0" borderId="7" xfId="3" applyFont="1" applyBorder="1" applyAlignment="1">
      <alignment horizontal="centerContinuous" vertical="center" wrapText="1"/>
    </xf>
    <xf numFmtId="0" fontId="26" fillId="0" borderId="11" xfId="3" applyFont="1" applyBorder="1" applyAlignment="1">
      <alignment horizontal="centerContinuous" vertical="center" wrapText="1"/>
    </xf>
    <xf numFmtId="0" fontId="26" fillId="0" borderId="11" xfId="3" applyFont="1" applyBorder="1" applyAlignment="1">
      <alignment horizontal="center" vertical="center" wrapText="1"/>
    </xf>
    <xf numFmtId="0" fontId="26" fillId="0" borderId="12" xfId="3" applyFont="1" applyBorder="1" applyAlignment="1">
      <alignment horizontal="centerContinuous" vertical="center" wrapText="1"/>
    </xf>
    <xf numFmtId="37" fontId="5" fillId="0" borderId="0" xfId="3" applyNumberFormat="1" applyFont="1" applyBorder="1" applyAlignment="1">
      <alignment vertical="center"/>
    </xf>
    <xf numFmtId="0" fontId="5" fillId="0" borderId="0" xfId="3" applyAlignment="1">
      <alignment vertical="center"/>
    </xf>
    <xf numFmtId="0" fontId="28" fillId="0" borderId="8" xfId="3" applyFont="1" applyBorder="1" applyAlignment="1">
      <alignment vertical="center"/>
    </xf>
    <xf numFmtId="37" fontId="28" fillId="0" borderId="3" xfId="3" applyNumberFormat="1" applyFont="1" applyBorder="1"/>
    <xf numFmtId="37" fontId="5" fillId="0" borderId="0" xfId="3" applyNumberFormat="1" applyFont="1" applyBorder="1"/>
    <xf numFmtId="37" fontId="28" fillId="0" borderId="8" xfId="3" applyNumberFormat="1" applyFont="1" applyBorder="1"/>
    <xf numFmtId="0" fontId="26" fillId="0" borderId="7" xfId="3" applyFont="1" applyBorder="1" applyAlignment="1">
      <alignment horizontal="left" vertical="center"/>
    </xf>
    <xf numFmtId="164" fontId="26" fillId="0" borderId="11" xfId="3" applyNumberFormat="1" applyFont="1" applyBorder="1" applyAlignment="1">
      <alignment vertical="center"/>
    </xf>
    <xf numFmtId="164" fontId="26" fillId="0" borderId="11" xfId="3" applyNumberFormat="1" applyFont="1" applyBorder="1" applyAlignment="1">
      <alignment horizontal="right" vertical="center"/>
    </xf>
    <xf numFmtId="164" fontId="26" fillId="0" borderId="7" xfId="3" applyNumberFormat="1" applyFont="1" applyBorder="1" applyAlignment="1">
      <alignment vertical="center"/>
    </xf>
    <xf numFmtId="164" fontId="26" fillId="0" borderId="12" xfId="3" applyNumberFormat="1" applyFont="1" applyBorder="1" applyAlignment="1">
      <alignment vertical="center"/>
    </xf>
    <xf numFmtId="0" fontId="30" fillId="0" borderId="0" xfId="3" applyFont="1" applyAlignment="1"/>
    <xf numFmtId="0" fontId="5" fillId="0" borderId="0" xfId="3" applyFont="1"/>
    <xf numFmtId="0" fontId="5" fillId="0" borderId="0" xfId="10" applyFont="1" applyBorder="1"/>
    <xf numFmtId="37" fontId="6" fillId="0" borderId="0" xfId="3" applyNumberFormat="1" applyFont="1" applyBorder="1" applyAlignment="1">
      <alignment vertical="center"/>
    </xf>
    <xf numFmtId="171" fontId="5" fillId="0" borderId="0" xfId="3" applyNumberFormat="1"/>
    <xf numFmtId="167" fontId="5" fillId="0" borderId="0" xfId="3" applyNumberFormat="1"/>
    <xf numFmtId="0" fontId="31" fillId="0" borderId="0" xfId="11" applyFont="1" applyAlignment="1">
      <alignment horizontal="centerContinuous" vertical="center"/>
    </xf>
    <xf numFmtId="0" fontId="30" fillId="0" borderId="0" xfId="11"/>
    <xf numFmtId="0" fontId="32" fillId="0" borderId="0" xfId="11" applyFont="1" applyAlignment="1">
      <alignment vertical="center"/>
    </xf>
    <xf numFmtId="0" fontId="33" fillId="0" borderId="0" xfId="11" applyFont="1" applyAlignment="1">
      <alignment horizontal="right" vertical="center"/>
    </xf>
    <xf numFmtId="0" fontId="30" fillId="0" borderId="0" xfId="11" applyBorder="1"/>
    <xf numFmtId="37" fontId="30" fillId="0" borderId="0" xfId="11" applyNumberFormat="1" applyBorder="1"/>
    <xf numFmtId="167" fontId="30" fillId="0" borderId="0" xfId="11" applyNumberFormat="1" applyBorder="1"/>
    <xf numFmtId="0" fontId="5" fillId="0" borderId="0" xfId="11" applyFont="1" applyBorder="1"/>
    <xf numFmtId="167" fontId="30" fillId="0" borderId="0" xfId="11" applyNumberFormat="1"/>
    <xf numFmtId="37" fontId="30" fillId="0" borderId="0" xfId="11" applyNumberFormat="1"/>
    <xf numFmtId="0" fontId="30" fillId="0" borderId="0" xfId="12"/>
    <xf numFmtId="0" fontId="5" fillId="0" borderId="0" xfId="12" applyFont="1"/>
    <xf numFmtId="173" fontId="30" fillId="0" borderId="0" xfId="12" applyNumberFormat="1"/>
    <xf numFmtId="171" fontId="30" fillId="0" borderId="0" xfId="12" applyNumberFormat="1"/>
    <xf numFmtId="0" fontId="26" fillId="0" borderId="9" xfId="12" applyFont="1" applyBorder="1" applyAlignment="1">
      <alignment horizontal="center" vertical="center"/>
    </xf>
    <xf numFmtId="0" fontId="26" fillId="0" borderId="6" xfId="12" applyFont="1" applyBorder="1" applyAlignment="1">
      <alignment horizontal="center" vertical="center"/>
    </xf>
    <xf numFmtId="0" fontId="28" fillId="0" borderId="8" xfId="12" applyFont="1" applyBorder="1" applyAlignment="1">
      <alignment vertical="center"/>
    </xf>
    <xf numFmtId="0" fontId="28" fillId="0" borderId="6" xfId="12" applyFont="1" applyBorder="1" applyAlignment="1">
      <alignment vertical="center"/>
    </xf>
    <xf numFmtId="0" fontId="26" fillId="0" borderId="7" xfId="12" applyFont="1" applyBorder="1" applyAlignment="1">
      <alignment horizontal="left" vertical="center"/>
    </xf>
    <xf numFmtId="0" fontId="6" fillId="0" borderId="0" xfId="11" applyFont="1" applyAlignment="1">
      <alignment horizontal="left" vertical="center"/>
    </xf>
    <xf numFmtId="0" fontId="26" fillId="0" borderId="11" xfId="11" applyFont="1" applyBorder="1" applyAlignment="1">
      <alignment horizontal="center" vertical="center"/>
    </xf>
    <xf numFmtId="0" fontId="26" fillId="0" borderId="7" xfId="11" applyFont="1" applyBorder="1" applyAlignment="1">
      <alignment horizontal="centerContinuous" vertical="center"/>
    </xf>
    <xf numFmtId="0" fontId="26" fillId="0" borderId="7" xfId="11" applyFont="1" applyBorder="1" applyAlignment="1">
      <alignment horizontal="center" vertical="center" wrapText="1"/>
    </xf>
    <xf numFmtId="0" fontId="28" fillId="0" borderId="5" xfId="11" applyFont="1" applyBorder="1"/>
    <xf numFmtId="165" fontId="28" fillId="0" borderId="3" xfId="3" applyNumberFormat="1" applyFont="1" applyBorder="1"/>
    <xf numFmtId="164" fontId="28" fillId="0" borderId="8" xfId="3" applyNumberFormat="1" applyFont="1" applyBorder="1" applyAlignment="1"/>
    <xf numFmtId="0" fontId="36" fillId="0" borderId="8" xfId="11" applyFont="1" applyBorder="1" applyAlignment="1">
      <alignment vertical="center"/>
    </xf>
    <xf numFmtId="172" fontId="36" fillId="0" borderId="8" xfId="3" applyNumberFormat="1" applyFont="1" applyBorder="1" applyAlignment="1">
      <alignment vertical="center"/>
    </xf>
    <xf numFmtId="165" fontId="28" fillId="0" borderId="8" xfId="3" applyNumberFormat="1" applyFont="1" applyBorder="1"/>
    <xf numFmtId="165" fontId="36" fillId="0" borderId="8" xfId="3" quotePrefix="1" applyNumberFormat="1" applyFont="1" applyBorder="1" applyAlignment="1">
      <alignment horizontal="right"/>
    </xf>
    <xf numFmtId="0" fontId="26" fillId="0" borderId="11" xfId="11" applyFont="1" applyBorder="1" applyAlignment="1">
      <alignment vertical="center"/>
    </xf>
    <xf numFmtId="165" fontId="26" fillId="0" borderId="11" xfId="11" applyNumberFormat="1" applyFont="1" applyBorder="1" applyAlignment="1">
      <alignment vertical="center"/>
    </xf>
    <xf numFmtId="165" fontId="26" fillId="0" borderId="7" xfId="11" applyNumberFormat="1" applyFont="1" applyBorder="1" applyAlignment="1">
      <alignment vertical="center"/>
    </xf>
    <xf numFmtId="0" fontId="20" fillId="0" borderId="1" xfId="1" applyFont="1" applyBorder="1"/>
    <xf numFmtId="0" fontId="20" fillId="0" borderId="2" xfId="1" applyFont="1" applyBorder="1" applyAlignment="1">
      <alignment vertical="center"/>
    </xf>
    <xf numFmtId="0" fontId="20" fillId="0" borderId="5" xfId="1" applyFont="1" applyBorder="1"/>
    <xf numFmtId="0" fontId="22" fillId="0" borderId="6" xfId="2" applyFont="1" applyBorder="1" applyAlignment="1">
      <alignment horizontal="center" vertical="center"/>
    </xf>
    <xf numFmtId="0" fontId="22" fillId="0" borderId="7" xfId="2" applyFont="1" applyBorder="1" applyAlignment="1">
      <alignment horizontal="center" vertical="center"/>
    </xf>
    <xf numFmtId="0" fontId="22" fillId="0" borderId="5" xfId="1" applyFont="1" applyBorder="1"/>
    <xf numFmtId="0" fontId="22" fillId="0" borderId="0" xfId="1" applyFont="1"/>
    <xf numFmtId="0" fontId="20" fillId="0" borderId="0" xfId="1" applyFont="1"/>
    <xf numFmtId="165" fontId="20" fillId="0" borderId="8" xfId="1" applyNumberFormat="1" applyFont="1" applyBorder="1" applyAlignment="1"/>
    <xf numFmtId="0" fontId="38" fillId="0" borderId="0" xfId="1" applyFont="1"/>
    <xf numFmtId="164" fontId="20" fillId="0" borderId="8" xfId="1" applyNumberFormat="1" applyFont="1" applyBorder="1" applyAlignment="1">
      <alignment horizontal="center"/>
    </xf>
    <xf numFmtId="0" fontId="38" fillId="0" borderId="5" xfId="1" applyFont="1" applyBorder="1"/>
    <xf numFmtId="165" fontId="38" fillId="0" borderId="8" xfId="1" applyNumberFormat="1" applyFont="1" applyBorder="1" applyAlignment="1"/>
    <xf numFmtId="0" fontId="40" fillId="0" borderId="5" xfId="1" applyFont="1" applyBorder="1"/>
    <xf numFmtId="0" fontId="40" fillId="0" borderId="0" xfId="1" applyFont="1" applyBorder="1"/>
    <xf numFmtId="165" fontId="40" fillId="0" borderId="8" xfId="1" applyNumberFormat="1" applyFont="1" applyBorder="1" applyAlignment="1"/>
    <xf numFmtId="165" fontId="20" fillId="0" borderId="8" xfId="1" applyNumberFormat="1" applyFont="1" applyFill="1" applyBorder="1" applyAlignment="1"/>
    <xf numFmtId="0" fontId="40" fillId="0" borderId="0" xfId="1" applyFont="1"/>
    <xf numFmtId="0" fontId="43" fillId="0" borderId="0" xfId="1" applyFont="1"/>
    <xf numFmtId="0" fontId="20" fillId="0" borderId="9" xfId="1" applyFont="1" applyBorder="1"/>
    <xf numFmtId="0" fontId="20" fillId="0" borderId="10" xfId="1" applyFont="1" applyBorder="1"/>
    <xf numFmtId="0" fontId="20" fillId="0" borderId="6" xfId="1" applyFont="1" applyBorder="1" applyAlignment="1">
      <alignment horizontal="center"/>
    </xf>
    <xf numFmtId="165" fontId="20" fillId="0" borderId="6" xfId="1" applyNumberFormat="1" applyFont="1" applyBorder="1" applyAlignment="1"/>
    <xf numFmtId="0" fontId="20" fillId="0" borderId="1" xfId="6" applyFont="1" applyBorder="1"/>
    <xf numFmtId="0" fontId="20" fillId="0" borderId="2" xfId="6" applyFont="1" applyBorder="1"/>
    <xf numFmtId="0" fontId="22" fillId="0" borderId="7" xfId="4" applyFont="1" applyBorder="1" applyAlignment="1">
      <alignment horizontal="center" vertical="center"/>
    </xf>
    <xf numFmtId="0" fontId="22" fillId="0" borderId="7" xfId="4" applyFont="1" applyBorder="1" applyAlignment="1">
      <alignment horizontal="center" vertical="center" wrapText="1"/>
    </xf>
    <xf numFmtId="0" fontId="20" fillId="0" borderId="5" xfId="6" applyFont="1" applyBorder="1"/>
    <xf numFmtId="0" fontId="20" fillId="0" borderId="0" xfId="6" applyFont="1"/>
    <xf numFmtId="0" fontId="22" fillId="0" borderId="3" xfId="4" applyFont="1" applyBorder="1"/>
    <xf numFmtId="0" fontId="22" fillId="0" borderId="3" xfId="6" applyFont="1" applyBorder="1"/>
    <xf numFmtId="0" fontId="22" fillId="0" borderId="5" xfId="6" applyFont="1" applyBorder="1"/>
    <xf numFmtId="0" fontId="22" fillId="0" borderId="0" xfId="6" applyFont="1"/>
    <xf numFmtId="0" fontId="20" fillId="0" borderId="8" xfId="4" applyFont="1" applyBorder="1"/>
    <xf numFmtId="0" fontId="20" fillId="0" borderId="8" xfId="6" applyFont="1" applyBorder="1"/>
    <xf numFmtId="165" fontId="20" fillId="0" borderId="8" xfId="4" applyNumberFormat="1" applyFont="1" applyBorder="1" applyAlignment="1">
      <alignment horizontal="right"/>
    </xf>
    <xf numFmtId="165" fontId="28" fillId="0" borderId="8" xfId="4" applyNumberFormat="1" applyFont="1" applyBorder="1" applyAlignment="1">
      <alignment horizontal="right"/>
    </xf>
    <xf numFmtId="165" fontId="20" fillId="0" borderId="8" xfId="6" applyNumberFormat="1" applyFont="1" applyBorder="1"/>
    <xf numFmtId="165" fontId="20" fillId="0" borderId="8" xfId="4" applyNumberFormat="1" applyFont="1" applyFill="1" applyBorder="1" applyAlignment="1">
      <alignment horizontal="right"/>
    </xf>
    <xf numFmtId="165" fontId="40" fillId="0" borderId="8" xfId="6" applyNumberFormat="1" applyFont="1" applyBorder="1" applyAlignment="1">
      <alignment horizontal="right"/>
    </xf>
    <xf numFmtId="165" fontId="20" fillId="0" borderId="8" xfId="6" applyNumberFormat="1" applyFont="1" applyBorder="1" applyAlignment="1">
      <alignment horizontal="right"/>
    </xf>
    <xf numFmtId="0" fontId="22" fillId="0" borderId="5" xfId="6" applyFont="1" applyBorder="1" applyAlignment="1">
      <alignment horizontal="left"/>
    </xf>
    <xf numFmtId="165" fontId="20" fillId="0" borderId="8" xfId="4" applyNumberFormat="1" applyFont="1" applyBorder="1"/>
    <xf numFmtId="0" fontId="20" fillId="0" borderId="0" xfId="6" applyFont="1" applyAlignment="1">
      <alignment horizontal="left"/>
    </xf>
    <xf numFmtId="165" fontId="40" fillId="0" borderId="8" xfId="4" applyNumberFormat="1" applyFont="1" applyBorder="1" applyAlignment="1">
      <alignment horizontal="right"/>
    </xf>
    <xf numFmtId="0" fontId="40" fillId="0" borderId="0" xfId="6" applyFont="1"/>
    <xf numFmtId="3" fontId="20" fillId="0" borderId="8" xfId="4" applyNumberFormat="1" applyFont="1" applyBorder="1"/>
    <xf numFmtId="3" fontId="20" fillId="0" borderId="8" xfId="4" applyNumberFormat="1" applyFont="1" applyFill="1" applyBorder="1"/>
    <xf numFmtId="3" fontId="20" fillId="0" borderId="8" xfId="6" applyNumberFormat="1" applyFont="1" applyBorder="1"/>
    <xf numFmtId="166" fontId="20" fillId="0" borderId="8" xfId="4" applyNumberFormat="1" applyFont="1" applyBorder="1" applyAlignment="1">
      <alignment horizontal="right"/>
    </xf>
    <xf numFmtId="167" fontId="20" fillId="0" borderId="8" xfId="6" applyNumberFormat="1" applyFont="1" applyBorder="1" applyAlignment="1">
      <alignment horizontal="right"/>
    </xf>
    <xf numFmtId="167" fontId="40" fillId="0" borderId="8" xfId="6" applyNumberFormat="1" applyFont="1" applyBorder="1" applyAlignment="1">
      <alignment horizontal="right"/>
    </xf>
    <xf numFmtId="0" fontId="22" fillId="0" borderId="9" xfId="6" applyFont="1" applyBorder="1" applyAlignment="1">
      <alignment vertical="top"/>
    </xf>
    <xf numFmtId="0" fontId="20" fillId="0" borderId="10" xfId="6" applyFont="1" applyBorder="1" applyAlignment="1">
      <alignment vertical="top"/>
    </xf>
    <xf numFmtId="166" fontId="20" fillId="0" borderId="6" xfId="4" applyNumberFormat="1" applyFont="1" applyBorder="1" applyAlignment="1">
      <alignment horizontal="right" vertical="top"/>
    </xf>
    <xf numFmtId="167" fontId="40" fillId="0" borderId="6" xfId="6" applyNumberFormat="1" applyFont="1" applyBorder="1" applyAlignment="1">
      <alignment horizontal="right" vertical="top"/>
    </xf>
    <xf numFmtId="164" fontId="5" fillId="0" borderId="0" xfId="3" applyNumberFormat="1"/>
    <xf numFmtId="164" fontId="26" fillId="0" borderId="8" xfId="1" applyNumberFormat="1" applyFont="1" applyFill="1" applyBorder="1" applyAlignment="1"/>
    <xf numFmtId="170" fontId="26" fillId="0" borderId="8" xfId="1" applyNumberFormat="1" applyFont="1" applyFill="1" applyBorder="1" applyAlignment="1"/>
    <xf numFmtId="164" fontId="20" fillId="0" borderId="8" xfId="1" applyNumberFormat="1" applyFont="1" applyBorder="1" applyAlignment="1"/>
    <xf numFmtId="166" fontId="28" fillId="0" borderId="8" xfId="1" applyNumberFormat="1" applyFont="1" applyBorder="1" applyAlignment="1"/>
    <xf numFmtId="170" fontId="28" fillId="0" borderId="8" xfId="1" applyNumberFormat="1" applyFont="1" applyBorder="1" applyAlignment="1"/>
    <xf numFmtId="164" fontId="38" fillId="0" borderId="8" xfId="1" applyNumberFormat="1" applyFont="1" applyBorder="1" applyAlignment="1"/>
    <xf numFmtId="166" fontId="39" fillId="0" borderId="8" xfId="1" applyNumberFormat="1" applyFont="1" applyBorder="1" applyAlignment="1"/>
    <xf numFmtId="164" fontId="40" fillId="0" borderId="8" xfId="1" applyNumberFormat="1" applyFont="1" applyBorder="1" applyAlignment="1"/>
    <xf numFmtId="166" fontId="36" fillId="0" borderId="8" xfId="1" applyNumberFormat="1" applyFont="1" applyBorder="1" applyAlignment="1"/>
    <xf numFmtId="164" fontId="28" fillId="0" borderId="8" xfId="1" applyNumberFormat="1" applyFont="1" applyBorder="1" applyAlignment="1"/>
    <xf numFmtId="164" fontId="28" fillId="0" borderId="8" xfId="1" applyNumberFormat="1" applyFont="1" applyFill="1" applyBorder="1" applyAlignment="1"/>
    <xf numFmtId="164" fontId="20" fillId="0" borderId="8" xfId="1" applyNumberFormat="1" applyFont="1" applyFill="1" applyBorder="1" applyAlignment="1"/>
    <xf numFmtId="164" fontId="39" fillId="0" borderId="8" xfId="1" applyNumberFormat="1" applyFont="1" applyBorder="1" applyAlignment="1"/>
    <xf numFmtId="164" fontId="22" fillId="0" borderId="8" xfId="1" applyNumberFormat="1" applyFont="1" applyBorder="1" applyAlignment="1"/>
    <xf numFmtId="164" fontId="28" fillId="0" borderId="8" xfId="1" applyNumberFormat="1" applyFont="1" applyBorder="1" applyAlignment="1">
      <alignment horizontal="center"/>
    </xf>
    <xf numFmtId="166" fontId="28" fillId="0" borderId="8" xfId="4" applyNumberFormat="1" applyFont="1" applyBorder="1" applyAlignment="1">
      <alignment horizontal="right"/>
    </xf>
    <xf numFmtId="166" fontId="28" fillId="0" borderId="8" xfId="4" applyNumberFormat="1" applyFont="1" applyFill="1" applyBorder="1" applyAlignment="1">
      <alignment horizontal="right"/>
    </xf>
    <xf numFmtId="166" fontId="28" fillId="0" borderId="6" xfId="4" applyNumberFormat="1" applyFont="1" applyBorder="1" applyAlignment="1">
      <alignment horizontal="right" vertical="top"/>
    </xf>
    <xf numFmtId="0" fontId="4" fillId="0" borderId="0" xfId="6" applyFont="1" applyAlignment="1">
      <alignment horizontal="right"/>
    </xf>
    <xf numFmtId="0" fontId="40" fillId="0" borderId="8" xfId="1" applyNumberFormat="1" applyFont="1" applyBorder="1" applyAlignment="1">
      <alignment horizontal="right"/>
    </xf>
    <xf numFmtId="164" fontId="42" fillId="0" borderId="8" xfId="1" applyNumberFormat="1" applyFont="1" applyBorder="1" applyAlignment="1">
      <alignment horizontal="right"/>
    </xf>
    <xf numFmtId="174" fontId="26" fillId="0" borderId="8" xfId="1" applyNumberFormat="1" applyFont="1" applyFill="1" applyBorder="1" applyAlignment="1"/>
    <xf numFmtId="175" fontId="20" fillId="0" borderId="8" xfId="1" applyNumberFormat="1" applyFont="1" applyBorder="1" applyAlignment="1"/>
    <xf numFmtId="0" fontId="4" fillId="0" borderId="0" xfId="6" applyFont="1" applyAlignment="1">
      <alignment horizontal="left"/>
    </xf>
    <xf numFmtId="0" fontId="26" fillId="0" borderId="3" xfId="12" applyFont="1" applyBorder="1" applyAlignment="1">
      <alignment horizontal="center" vertical="center"/>
    </xf>
    <xf numFmtId="0" fontId="26" fillId="0" borderId="7" xfId="3" applyFont="1" applyBorder="1" applyAlignment="1">
      <alignment horizontal="center" vertical="center"/>
    </xf>
    <xf numFmtId="0" fontId="26" fillId="0" borderId="7" xfId="3" applyFont="1" applyBorder="1" applyAlignment="1">
      <alignment horizontal="center" vertical="center" wrapText="1"/>
    </xf>
    <xf numFmtId="164" fontId="28" fillId="0" borderId="5" xfId="3" applyNumberFormat="1" applyFont="1" applyBorder="1" applyAlignment="1"/>
    <xf numFmtId="164" fontId="28" fillId="0" borderId="13" xfId="3" applyNumberFormat="1" applyFont="1" applyBorder="1" applyAlignment="1"/>
    <xf numFmtId="164" fontId="26" fillId="0" borderId="11" xfId="3" applyNumberFormat="1" applyFont="1" applyBorder="1" applyAlignment="1">
      <alignment horizontal="center" vertical="center"/>
    </xf>
    <xf numFmtId="172" fontId="47" fillId="0" borderId="8" xfId="0" applyNumberFormat="1" applyFont="1" applyBorder="1" applyAlignment="1">
      <alignment vertical="center"/>
    </xf>
    <xf numFmtId="176" fontId="30" fillId="0" borderId="8" xfId="13" applyNumberFormat="1" applyFont="1" applyBorder="1"/>
    <xf numFmtId="0" fontId="34" fillId="0" borderId="0" xfId="10" applyFont="1" applyBorder="1"/>
    <xf numFmtId="164" fontId="28" fillId="0" borderId="3" xfId="12" applyNumberFormat="1" applyFont="1" applyBorder="1" applyAlignment="1"/>
    <xf numFmtId="164" fontId="28" fillId="0" borderId="3" xfId="3" applyNumberFormat="1" applyFont="1" applyBorder="1" applyAlignment="1"/>
    <xf numFmtId="164" fontId="28" fillId="0" borderId="5" xfId="12" applyNumberFormat="1" applyFont="1" applyBorder="1" applyAlignment="1"/>
    <xf numFmtId="164" fontId="28" fillId="0" borderId="8" xfId="12" applyNumberFormat="1" applyFont="1" applyBorder="1" applyAlignment="1"/>
    <xf numFmtId="165" fontId="26" fillId="0" borderId="11" xfId="12" applyNumberFormat="1" applyFont="1" applyBorder="1" applyAlignment="1">
      <alignment vertical="center"/>
    </xf>
    <xf numFmtId="165" fontId="26" fillId="0" borderId="7" xfId="12" applyNumberFormat="1" applyFont="1" applyBorder="1" applyAlignment="1">
      <alignment vertical="center"/>
    </xf>
    <xf numFmtId="165" fontId="8" fillId="0" borderId="8" xfId="4" applyNumberFormat="1" applyFont="1" applyFill="1" applyBorder="1" applyAlignment="1">
      <alignment horizontal="right"/>
    </xf>
    <xf numFmtId="165" fontId="8" fillId="0" borderId="8" xfId="4" applyNumberFormat="1" applyFont="1" applyFill="1" applyBorder="1"/>
    <xf numFmtId="165" fontId="28" fillId="0" borderId="8" xfId="4" applyNumberFormat="1" applyFont="1" applyFill="1" applyBorder="1" applyAlignment="1">
      <alignment horizontal="right"/>
    </xf>
    <xf numFmtId="165" fontId="47" fillId="0" borderId="8" xfId="4" applyNumberFormat="1" applyFont="1" applyFill="1" applyBorder="1" applyAlignment="1">
      <alignment horizontal="right"/>
    </xf>
    <xf numFmtId="165" fontId="36" fillId="0" borderId="8" xfId="4" applyNumberFormat="1" applyFont="1" applyBorder="1" applyAlignment="1">
      <alignment horizontal="right"/>
    </xf>
    <xf numFmtId="3" fontId="8" fillId="0" borderId="8" xfId="4" applyNumberFormat="1" applyFont="1" applyFill="1" applyBorder="1"/>
    <xf numFmtId="168" fontId="8" fillId="0" borderId="8" xfId="4" applyNumberFormat="1" applyFont="1" applyFill="1" applyBorder="1" applyAlignment="1">
      <alignment horizontal="right"/>
    </xf>
    <xf numFmtId="177" fontId="48" fillId="0" borderId="8" xfId="4" applyNumberFormat="1" applyFont="1" applyFill="1" applyBorder="1" applyAlignment="1">
      <alignment horizontal="right"/>
    </xf>
    <xf numFmtId="168" fontId="8" fillId="0" borderId="6" xfId="4" applyNumberFormat="1" applyFont="1" applyFill="1" applyBorder="1" applyAlignment="1">
      <alignment horizontal="right" vertical="center"/>
    </xf>
    <xf numFmtId="178" fontId="20" fillId="0" borderId="8" xfId="1" applyNumberFormat="1" applyFont="1" applyBorder="1" applyAlignment="1"/>
    <xf numFmtId="178" fontId="28" fillId="0" borderId="8" xfId="1" applyNumberFormat="1" applyFont="1" applyBorder="1" applyAlignment="1"/>
    <xf numFmtId="178" fontId="36" fillId="0" borderId="8" xfId="1" applyNumberFormat="1" applyFont="1" applyBorder="1" applyAlignment="1"/>
    <xf numFmtId="0" fontId="20" fillId="0" borderId="0" xfId="1" applyFont="1" applyBorder="1" applyAlignment="1">
      <alignment vertical="center"/>
    </xf>
    <xf numFmtId="0" fontId="20" fillId="0" borderId="13" xfId="1" applyFont="1" applyBorder="1" applyAlignment="1">
      <alignment vertical="center"/>
    </xf>
    <xf numFmtId="0" fontId="20" fillId="0" borderId="4" xfId="1" applyFont="1" applyBorder="1" applyAlignment="1">
      <alignment vertical="center"/>
    </xf>
    <xf numFmtId="164" fontId="40" fillId="0" borderId="8" xfId="1" applyNumberFormat="1" applyFont="1" applyBorder="1" applyAlignment="1">
      <alignment horizontal="right"/>
    </xf>
    <xf numFmtId="165" fontId="28" fillId="0" borderId="8" xfId="4" applyNumberFormat="1" applyFont="1" applyFill="1" applyBorder="1"/>
    <xf numFmtId="165" fontId="28" fillId="0" borderId="8" xfId="6" applyNumberFormat="1" applyFont="1" applyBorder="1"/>
    <xf numFmtId="165" fontId="36" fillId="0" borderId="8" xfId="6" applyNumberFormat="1" applyFont="1" applyBorder="1" applyAlignment="1">
      <alignment horizontal="right"/>
    </xf>
    <xf numFmtId="165" fontId="28" fillId="0" borderId="8" xfId="4" applyNumberFormat="1" applyFont="1" applyBorder="1"/>
    <xf numFmtId="165" fontId="36" fillId="0" borderId="8" xfId="4" applyNumberFormat="1" applyFont="1" applyFill="1" applyBorder="1" applyAlignment="1">
      <alignment horizontal="right"/>
    </xf>
    <xf numFmtId="3" fontId="28" fillId="0" borderId="8" xfId="4" applyNumberFormat="1" applyFont="1" applyFill="1" applyBorder="1"/>
    <xf numFmtId="3" fontId="28" fillId="0" borderId="8" xfId="6" applyNumberFormat="1" applyFont="1" applyBorder="1"/>
    <xf numFmtId="0" fontId="6" fillId="0" borderId="0" xfId="12" applyFont="1" applyAlignment="1">
      <alignment horizontal="left"/>
    </xf>
    <xf numFmtId="0" fontId="8" fillId="0" borderId="0" xfId="3" applyFont="1" applyAlignment="1"/>
    <xf numFmtId="0" fontId="26" fillId="0" borderId="3" xfId="12" applyFont="1" applyBorder="1" applyAlignment="1">
      <alignment horizontal="center" vertical="center"/>
    </xf>
    <xf numFmtId="0" fontId="35" fillId="0" borderId="8" xfId="12" applyFont="1" applyBorder="1" applyAlignment="1">
      <alignment horizontal="center" vertical="center"/>
    </xf>
    <xf numFmtId="0" fontId="35" fillId="0" borderId="6" xfId="12" applyFont="1" applyBorder="1" applyAlignment="1">
      <alignment horizontal="center" vertical="center"/>
    </xf>
    <xf numFmtId="0" fontId="26" fillId="0" borderId="1" xfId="12" applyFont="1" applyBorder="1" applyAlignment="1">
      <alignment horizontal="center" vertical="center"/>
    </xf>
    <xf numFmtId="0" fontId="26" fillId="0" borderId="4" xfId="12" applyFont="1" applyBorder="1" applyAlignment="1">
      <alignment horizontal="center" vertical="center"/>
    </xf>
    <xf numFmtId="0" fontId="26" fillId="0" borderId="1" xfId="12" applyFont="1" applyBorder="1" applyAlignment="1">
      <alignment horizontal="center" vertical="center" wrapText="1"/>
    </xf>
    <xf numFmtId="0" fontId="26" fillId="0" borderId="4" xfId="12" applyFont="1" applyBorder="1" applyAlignment="1">
      <alignment horizontal="center" vertical="center" wrapText="1"/>
    </xf>
    <xf numFmtId="0" fontId="26" fillId="0" borderId="11" xfId="12" applyFont="1" applyBorder="1" applyAlignment="1">
      <alignment horizontal="center" vertical="center" wrapText="1"/>
    </xf>
    <xf numFmtId="0" fontId="28" fillId="0" borderId="12" xfId="3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8" fillId="0" borderId="4" xfId="3" applyFont="1" applyBorder="1" applyAlignment="1">
      <alignment horizontal="center" vertical="center" wrapText="1"/>
    </xf>
    <xf numFmtId="0" fontId="22" fillId="0" borderId="11" xfId="2" applyFont="1" applyBorder="1" applyAlignment="1">
      <alignment horizontal="center" vertical="center" wrapText="1"/>
    </xf>
    <xf numFmtId="0" fontId="22" fillId="0" borderId="3" xfId="7" applyFont="1" applyBorder="1" applyAlignment="1">
      <alignment horizontal="center" vertical="center"/>
    </xf>
    <xf numFmtId="0" fontId="22" fillId="0" borderId="6" xfId="7" applyFont="1" applyBorder="1" applyAlignment="1">
      <alignment horizontal="center" vertical="center"/>
    </xf>
    <xf numFmtId="0" fontId="22" fillId="0" borderId="3" xfId="7" applyFont="1" applyBorder="1" applyAlignment="1">
      <alignment horizontal="center" vertical="center" wrapText="1"/>
    </xf>
    <xf numFmtId="0" fontId="22" fillId="0" borderId="6" xfId="7" applyFont="1" applyBorder="1" applyAlignment="1">
      <alignment horizontal="center" vertical="center" wrapText="1"/>
    </xf>
  </cellXfs>
  <cellStyles count="14">
    <cellStyle name="Comma" xfId="13" builtinId="3"/>
    <cellStyle name="Hyperlink" xfId="9" builtinId="8"/>
    <cellStyle name="Hyperlink 2 2" xfId="5" xr:uid="{4E2FAAB6-7348-4106-8F71-E0037DAA4AF1}"/>
    <cellStyle name="Normal" xfId="0" builtinId="0"/>
    <cellStyle name="Normal 2" xfId="3" xr:uid="{4D34BB73-312C-431D-BF6C-BB8D2A9AECC0}"/>
    <cellStyle name="Normal 2 2" xfId="7" xr:uid="{A9BEAD3E-E209-42D6-AC40-F23D7AFEFD51}"/>
    <cellStyle name="Normal_Dtab1-4" xfId="8" xr:uid="{20FC5E8E-AC41-4C03-AF7B-BD072A84A644}"/>
    <cellStyle name="Normal_ind 1-2 march2008" xfId="10" xr:uid="{E740F2A4-5ED4-44E9-A053-D62D6AC6D3AE}"/>
    <cellStyle name="Normal_TAB-1.2" xfId="11" xr:uid="{29163369-3C6D-4133-B831-1DE17CA7C949}"/>
    <cellStyle name="Normal_TAB-1.3" xfId="12" xr:uid="{23AC6D67-B743-462B-94DC-FB729C9058AB}"/>
    <cellStyle name="Normal_tables  indicato" xfId="1" xr:uid="{87259783-D3CA-4298-99C1-FD7524792509}"/>
    <cellStyle name="Normal_TMUTAB2.1" xfId="2" xr:uid="{94F3B1E0-A31A-40C0-B116-4628C5B037D9}"/>
    <cellStyle name="Normal_TMUTAB2.2" xfId="4" xr:uid="{6F03ABE7-8FA2-4B61-BE0C-DF1E1AE2F596}"/>
    <cellStyle name="Normal_TMUTAB2.2_tables" xfId="6" xr:uid="{E0694BD9-95EF-486C-A7B2-7452F7C3A5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0</xdr:row>
      <xdr:rowOff>95250</xdr:rowOff>
    </xdr:from>
    <xdr:to>
      <xdr:col>9</xdr:col>
      <xdr:colOff>53975</xdr:colOff>
      <xdr:row>20</xdr:row>
      <xdr:rowOff>9525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57BB69AD-4662-4DD0-9538-C6686B4AFE63}"/>
            </a:ext>
          </a:extLst>
        </xdr:cNvPr>
        <xdr:cNvSpPr txBox="1">
          <a:spLocks noChangeArrowheads="1"/>
        </xdr:cNvSpPr>
      </xdr:nvSpPr>
      <xdr:spPr bwMode="auto">
        <a:xfrm>
          <a:off x="8572500" y="95250"/>
          <a:ext cx="406400" cy="59817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0" tIns="27432" rIns="27432" bIns="27432" anchor="t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- 6 -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0</xdr:row>
      <xdr:rowOff>76200</xdr:rowOff>
    </xdr:from>
    <xdr:to>
      <xdr:col>12</xdr:col>
      <xdr:colOff>285750</xdr:colOff>
      <xdr:row>21</xdr:row>
      <xdr:rowOff>19050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2A440DB6-EA2F-429C-9A70-9FB57DB76518}"/>
            </a:ext>
          </a:extLst>
        </xdr:cNvPr>
        <xdr:cNvSpPr txBox="1">
          <a:spLocks noChangeArrowheads="1"/>
        </xdr:cNvSpPr>
      </xdr:nvSpPr>
      <xdr:spPr bwMode="auto">
        <a:xfrm>
          <a:off x="8315325" y="76200"/>
          <a:ext cx="228600" cy="62769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161925</xdr:colOff>
      <xdr:row>0</xdr:row>
      <xdr:rowOff>203835</xdr:rowOff>
    </xdr:from>
    <xdr:to>
      <xdr:col>12</xdr:col>
      <xdr:colOff>522636</xdr:colOff>
      <xdr:row>20</xdr:row>
      <xdr:rowOff>55260</xdr:rowOff>
    </xdr:to>
    <xdr:sp macro="" textlink="">
      <xdr:nvSpPr>
        <xdr:cNvPr id="3" name="Text 1">
          <a:extLst>
            <a:ext uri="{FF2B5EF4-FFF2-40B4-BE49-F238E27FC236}">
              <a16:creationId xmlns:a16="http://schemas.microsoft.com/office/drawing/2014/main" id="{9F3EE592-9BB3-4DCB-8AA8-947CA3B35A1E}"/>
            </a:ext>
          </a:extLst>
        </xdr:cNvPr>
        <xdr:cNvSpPr txBox="1">
          <a:spLocks noChangeArrowheads="1"/>
        </xdr:cNvSpPr>
      </xdr:nvSpPr>
      <xdr:spPr bwMode="auto">
        <a:xfrm>
          <a:off x="8420100" y="203835"/>
          <a:ext cx="360711" cy="59855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0" tIns="27432" rIns="27432" bIns="27432" anchor="t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- 7 -</a:t>
          </a:r>
          <a:endParaRPr lang="en-US" sz="1200" b="1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MS Sans Serif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95251</xdr:colOff>
      <xdr:row>0</xdr:row>
      <xdr:rowOff>95250</xdr:rowOff>
    </xdr:from>
    <xdr:to>
      <xdr:col>9</xdr:col>
      <xdr:colOff>533401</xdr:colOff>
      <xdr:row>22</xdr:row>
      <xdr:rowOff>22875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B1FF3B7A-463B-4C23-9752-83DE1E090690}"/>
            </a:ext>
          </a:extLst>
        </xdr:cNvPr>
        <xdr:cNvSpPr txBox="1">
          <a:spLocks noChangeArrowheads="1"/>
        </xdr:cNvSpPr>
      </xdr:nvSpPr>
      <xdr:spPr bwMode="auto">
        <a:xfrm>
          <a:off x="8286751" y="95250"/>
          <a:ext cx="438150" cy="62903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0" tIns="27432" rIns="27432" bIns="27432" anchor="t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- 8 -</a:t>
          </a:r>
          <a:endParaRPr lang="en-US" sz="1200" b="1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MS Sans Serif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314325</xdr:colOff>
      <xdr:row>1</xdr:row>
      <xdr:rowOff>28575</xdr:rowOff>
    </xdr:from>
    <xdr:to>
      <xdr:col>14</xdr:col>
      <xdr:colOff>76200</xdr:colOff>
      <xdr:row>31</xdr:row>
      <xdr:rowOff>142875</xdr:rowOff>
    </xdr:to>
    <xdr:sp macro="" textlink="" fLocksText="0">
      <xdr:nvSpPr>
        <xdr:cNvPr id="2" name="Text 1">
          <a:extLst>
            <a:ext uri="{FF2B5EF4-FFF2-40B4-BE49-F238E27FC236}">
              <a16:creationId xmlns:a16="http://schemas.microsoft.com/office/drawing/2014/main" id="{84927A4F-5802-4C8D-9245-C218319A0585}"/>
            </a:ext>
          </a:extLst>
        </xdr:cNvPr>
        <xdr:cNvSpPr txBox="1">
          <a:spLocks noChangeArrowheads="1"/>
        </xdr:cNvSpPr>
      </xdr:nvSpPr>
      <xdr:spPr bwMode="auto">
        <a:xfrm>
          <a:off x="8620125" y="257175"/>
          <a:ext cx="381000" cy="59150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vert" wrap="square" lIns="27305" tIns="27305" rIns="27305" bIns="27305" anchor="ctr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- 10 -</a:t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0</xdr:row>
      <xdr:rowOff>209550</xdr:rowOff>
    </xdr:from>
    <xdr:to>
      <xdr:col>7</xdr:col>
      <xdr:colOff>609600</xdr:colOff>
      <xdr:row>10</xdr:row>
      <xdr:rowOff>523875</xdr:rowOff>
    </xdr:to>
    <xdr:sp macro="" textlink="" fLocksText="0">
      <xdr:nvSpPr>
        <xdr:cNvPr id="2" name="TextBox 3">
          <a:extLst>
            <a:ext uri="{FF2B5EF4-FFF2-40B4-BE49-F238E27FC236}">
              <a16:creationId xmlns:a16="http://schemas.microsoft.com/office/drawing/2014/main" id="{41E46189-C2C4-4297-8F5F-B02FD7F3A2CD}"/>
            </a:ext>
          </a:extLst>
        </xdr:cNvPr>
        <xdr:cNvSpPr txBox="1">
          <a:spLocks noChangeArrowheads="1"/>
        </xdr:cNvSpPr>
      </xdr:nvSpPr>
      <xdr:spPr bwMode="auto">
        <a:xfrm>
          <a:off x="7962900" y="209550"/>
          <a:ext cx="390525" cy="56388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vert" wrap="square" lIns="0" tIns="27432" rIns="27432" bIns="27432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- 11 -</a:t>
          </a:r>
        </a:p>
      </xdr:txBody>
    </xdr:sp>
    <xdr:clientData fLocksWithSheet="0"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495300</xdr:rowOff>
    </xdr:to>
    <xdr:sp macro="" textlink="">
      <xdr:nvSpPr>
        <xdr:cNvPr id="3" name="Straight Connector 4">
          <a:extLst>
            <a:ext uri="{FF2B5EF4-FFF2-40B4-BE49-F238E27FC236}">
              <a16:creationId xmlns:a16="http://schemas.microsoft.com/office/drawing/2014/main" id="{0111FE6A-7197-42BB-BB70-EAC17840AEC4}"/>
            </a:ext>
          </a:extLst>
        </xdr:cNvPr>
        <xdr:cNvSpPr>
          <a:spLocks noChangeShapeType="1"/>
        </xdr:cNvSpPr>
      </xdr:nvSpPr>
      <xdr:spPr bwMode="auto">
        <a:xfrm>
          <a:off x="0" y="514350"/>
          <a:ext cx="1819275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FF8CD-BE3B-4F7A-87C3-C1CCCC7E0F2D}">
  <dimension ref="A1:I38"/>
  <sheetViews>
    <sheetView tabSelected="1" workbookViewId="0">
      <selection activeCell="M5" sqref="M5"/>
    </sheetView>
  </sheetViews>
  <sheetFormatPr defaultRowHeight="12.75" x14ac:dyDescent="0.2"/>
  <cols>
    <col min="1" max="1" width="24.42578125" style="51" customWidth="1"/>
    <col min="2" max="2" width="12.140625" style="51" customWidth="1"/>
    <col min="3" max="3" width="15" style="51" customWidth="1"/>
    <col min="4" max="4" width="16.140625" style="51" customWidth="1"/>
    <col min="5" max="5" width="15.85546875" style="51" customWidth="1"/>
    <col min="6" max="6" width="14.7109375" style="51" customWidth="1"/>
    <col min="7" max="7" width="13.140625" style="51" customWidth="1"/>
    <col min="8" max="8" width="14.7109375" style="51" customWidth="1"/>
    <col min="9" max="9" width="7.7109375" style="51" customWidth="1"/>
    <col min="10" max="10" width="3.28515625" style="51" customWidth="1"/>
    <col min="11" max="251" width="9.140625" style="51"/>
    <col min="252" max="252" width="24.42578125" style="51" customWidth="1"/>
    <col min="253" max="253" width="12.140625" style="51" customWidth="1"/>
    <col min="254" max="254" width="15" style="51" customWidth="1"/>
    <col min="255" max="255" width="16.140625" style="51" customWidth="1"/>
    <col min="256" max="256" width="15.85546875" style="51" customWidth="1"/>
    <col min="257" max="257" width="14.7109375" style="51" customWidth="1"/>
    <col min="258" max="258" width="13.140625" style="51" customWidth="1"/>
    <col min="259" max="259" width="14.7109375" style="51" customWidth="1"/>
    <col min="260" max="260" width="7.7109375" style="51" customWidth="1"/>
    <col min="261" max="507" width="9.140625" style="51"/>
    <col min="508" max="508" width="24.42578125" style="51" customWidth="1"/>
    <col min="509" max="509" width="12.140625" style="51" customWidth="1"/>
    <col min="510" max="510" width="15" style="51" customWidth="1"/>
    <col min="511" max="511" width="16.140625" style="51" customWidth="1"/>
    <col min="512" max="512" width="15.85546875" style="51" customWidth="1"/>
    <col min="513" max="513" width="14.7109375" style="51" customWidth="1"/>
    <col min="514" max="514" width="13.140625" style="51" customWidth="1"/>
    <col min="515" max="515" width="14.7109375" style="51" customWidth="1"/>
    <col min="516" max="516" width="7.7109375" style="51" customWidth="1"/>
    <col min="517" max="763" width="9.140625" style="51"/>
    <col min="764" max="764" width="24.42578125" style="51" customWidth="1"/>
    <col min="765" max="765" width="12.140625" style="51" customWidth="1"/>
    <col min="766" max="766" width="15" style="51" customWidth="1"/>
    <col min="767" max="767" width="16.140625" style="51" customWidth="1"/>
    <col min="768" max="768" width="15.85546875" style="51" customWidth="1"/>
    <col min="769" max="769" width="14.7109375" style="51" customWidth="1"/>
    <col min="770" max="770" width="13.140625" style="51" customWidth="1"/>
    <col min="771" max="771" width="14.7109375" style="51" customWidth="1"/>
    <col min="772" max="772" width="7.7109375" style="51" customWidth="1"/>
    <col min="773" max="1019" width="9.140625" style="51"/>
    <col min="1020" max="1020" width="24.42578125" style="51" customWidth="1"/>
    <col min="1021" max="1021" width="12.140625" style="51" customWidth="1"/>
    <col min="1022" max="1022" width="15" style="51" customWidth="1"/>
    <col min="1023" max="1023" width="16.140625" style="51" customWidth="1"/>
    <col min="1024" max="1024" width="15.85546875" style="51" customWidth="1"/>
    <col min="1025" max="1025" width="14.7109375" style="51" customWidth="1"/>
    <col min="1026" max="1026" width="13.140625" style="51" customWidth="1"/>
    <col min="1027" max="1027" width="14.7109375" style="51" customWidth="1"/>
    <col min="1028" max="1028" width="7.7109375" style="51" customWidth="1"/>
    <col min="1029" max="1275" width="9.140625" style="51"/>
    <col min="1276" max="1276" width="24.42578125" style="51" customWidth="1"/>
    <col min="1277" max="1277" width="12.140625" style="51" customWidth="1"/>
    <col min="1278" max="1278" width="15" style="51" customWidth="1"/>
    <col min="1279" max="1279" width="16.140625" style="51" customWidth="1"/>
    <col min="1280" max="1280" width="15.85546875" style="51" customWidth="1"/>
    <col min="1281" max="1281" width="14.7109375" style="51" customWidth="1"/>
    <col min="1282" max="1282" width="13.140625" style="51" customWidth="1"/>
    <col min="1283" max="1283" width="14.7109375" style="51" customWidth="1"/>
    <col min="1284" max="1284" width="7.7109375" style="51" customWidth="1"/>
    <col min="1285" max="1531" width="9.140625" style="51"/>
    <col min="1532" max="1532" width="24.42578125" style="51" customWidth="1"/>
    <col min="1533" max="1533" width="12.140625" style="51" customWidth="1"/>
    <col min="1534" max="1534" width="15" style="51" customWidth="1"/>
    <col min="1535" max="1535" width="16.140625" style="51" customWidth="1"/>
    <col min="1536" max="1536" width="15.85546875" style="51" customWidth="1"/>
    <col min="1537" max="1537" width="14.7109375" style="51" customWidth="1"/>
    <col min="1538" max="1538" width="13.140625" style="51" customWidth="1"/>
    <col min="1539" max="1539" width="14.7109375" style="51" customWidth="1"/>
    <col min="1540" max="1540" width="7.7109375" style="51" customWidth="1"/>
    <col min="1541" max="1787" width="9.140625" style="51"/>
    <col min="1788" max="1788" width="24.42578125" style="51" customWidth="1"/>
    <col min="1789" max="1789" width="12.140625" style="51" customWidth="1"/>
    <col min="1790" max="1790" width="15" style="51" customWidth="1"/>
    <col min="1791" max="1791" width="16.140625" style="51" customWidth="1"/>
    <col min="1792" max="1792" width="15.85546875" style="51" customWidth="1"/>
    <col min="1793" max="1793" width="14.7109375" style="51" customWidth="1"/>
    <col min="1794" max="1794" width="13.140625" style="51" customWidth="1"/>
    <col min="1795" max="1795" width="14.7109375" style="51" customWidth="1"/>
    <col min="1796" max="1796" width="7.7109375" style="51" customWidth="1"/>
    <col min="1797" max="2043" width="9.140625" style="51"/>
    <col min="2044" max="2044" width="24.42578125" style="51" customWidth="1"/>
    <col min="2045" max="2045" width="12.140625" style="51" customWidth="1"/>
    <col min="2046" max="2046" width="15" style="51" customWidth="1"/>
    <col min="2047" max="2047" width="16.140625" style="51" customWidth="1"/>
    <col min="2048" max="2048" width="15.85546875" style="51" customWidth="1"/>
    <col min="2049" max="2049" width="14.7109375" style="51" customWidth="1"/>
    <col min="2050" max="2050" width="13.140625" style="51" customWidth="1"/>
    <col min="2051" max="2051" width="14.7109375" style="51" customWidth="1"/>
    <col min="2052" max="2052" width="7.7109375" style="51" customWidth="1"/>
    <col min="2053" max="2299" width="9.140625" style="51"/>
    <col min="2300" max="2300" width="24.42578125" style="51" customWidth="1"/>
    <col min="2301" max="2301" width="12.140625" style="51" customWidth="1"/>
    <col min="2302" max="2302" width="15" style="51" customWidth="1"/>
    <col min="2303" max="2303" width="16.140625" style="51" customWidth="1"/>
    <col min="2304" max="2304" width="15.85546875" style="51" customWidth="1"/>
    <col min="2305" max="2305" width="14.7109375" style="51" customWidth="1"/>
    <col min="2306" max="2306" width="13.140625" style="51" customWidth="1"/>
    <col min="2307" max="2307" width="14.7109375" style="51" customWidth="1"/>
    <col min="2308" max="2308" width="7.7109375" style="51" customWidth="1"/>
    <col min="2309" max="2555" width="9.140625" style="51"/>
    <col min="2556" max="2556" width="24.42578125" style="51" customWidth="1"/>
    <col min="2557" max="2557" width="12.140625" style="51" customWidth="1"/>
    <col min="2558" max="2558" width="15" style="51" customWidth="1"/>
    <col min="2559" max="2559" width="16.140625" style="51" customWidth="1"/>
    <col min="2560" max="2560" width="15.85546875" style="51" customWidth="1"/>
    <col min="2561" max="2561" width="14.7109375" style="51" customWidth="1"/>
    <col min="2562" max="2562" width="13.140625" style="51" customWidth="1"/>
    <col min="2563" max="2563" width="14.7109375" style="51" customWidth="1"/>
    <col min="2564" max="2564" width="7.7109375" style="51" customWidth="1"/>
    <col min="2565" max="2811" width="9.140625" style="51"/>
    <col min="2812" max="2812" width="24.42578125" style="51" customWidth="1"/>
    <col min="2813" max="2813" width="12.140625" style="51" customWidth="1"/>
    <col min="2814" max="2814" width="15" style="51" customWidth="1"/>
    <col min="2815" max="2815" width="16.140625" style="51" customWidth="1"/>
    <col min="2816" max="2816" width="15.85546875" style="51" customWidth="1"/>
    <col min="2817" max="2817" width="14.7109375" style="51" customWidth="1"/>
    <col min="2818" max="2818" width="13.140625" style="51" customWidth="1"/>
    <col min="2819" max="2819" width="14.7109375" style="51" customWidth="1"/>
    <col min="2820" max="2820" width="7.7109375" style="51" customWidth="1"/>
    <col min="2821" max="3067" width="9.140625" style="51"/>
    <col min="3068" max="3068" width="24.42578125" style="51" customWidth="1"/>
    <col min="3069" max="3069" width="12.140625" style="51" customWidth="1"/>
    <col min="3070" max="3070" width="15" style="51" customWidth="1"/>
    <col min="3071" max="3071" width="16.140625" style="51" customWidth="1"/>
    <col min="3072" max="3072" width="15.85546875" style="51" customWidth="1"/>
    <col min="3073" max="3073" width="14.7109375" style="51" customWidth="1"/>
    <col min="3074" max="3074" width="13.140625" style="51" customWidth="1"/>
    <col min="3075" max="3075" width="14.7109375" style="51" customWidth="1"/>
    <col min="3076" max="3076" width="7.7109375" style="51" customWidth="1"/>
    <col min="3077" max="3323" width="9.140625" style="51"/>
    <col min="3324" max="3324" width="24.42578125" style="51" customWidth="1"/>
    <col min="3325" max="3325" width="12.140625" style="51" customWidth="1"/>
    <col min="3326" max="3326" width="15" style="51" customWidth="1"/>
    <col min="3327" max="3327" width="16.140625" style="51" customWidth="1"/>
    <col min="3328" max="3328" width="15.85546875" style="51" customWidth="1"/>
    <col min="3329" max="3329" width="14.7109375" style="51" customWidth="1"/>
    <col min="3330" max="3330" width="13.140625" style="51" customWidth="1"/>
    <col min="3331" max="3331" width="14.7109375" style="51" customWidth="1"/>
    <col min="3332" max="3332" width="7.7109375" style="51" customWidth="1"/>
    <col min="3333" max="3579" width="9.140625" style="51"/>
    <col min="3580" max="3580" width="24.42578125" style="51" customWidth="1"/>
    <col min="3581" max="3581" width="12.140625" style="51" customWidth="1"/>
    <col min="3582" max="3582" width="15" style="51" customWidth="1"/>
    <col min="3583" max="3583" width="16.140625" style="51" customWidth="1"/>
    <col min="3584" max="3584" width="15.85546875" style="51" customWidth="1"/>
    <col min="3585" max="3585" width="14.7109375" style="51" customWidth="1"/>
    <col min="3586" max="3586" width="13.140625" style="51" customWidth="1"/>
    <col min="3587" max="3587" width="14.7109375" style="51" customWidth="1"/>
    <col min="3588" max="3588" width="7.7109375" style="51" customWidth="1"/>
    <col min="3589" max="3835" width="9.140625" style="51"/>
    <col min="3836" max="3836" width="24.42578125" style="51" customWidth="1"/>
    <col min="3837" max="3837" width="12.140625" style="51" customWidth="1"/>
    <col min="3838" max="3838" width="15" style="51" customWidth="1"/>
    <col min="3839" max="3839" width="16.140625" style="51" customWidth="1"/>
    <col min="3840" max="3840" width="15.85546875" style="51" customWidth="1"/>
    <col min="3841" max="3841" width="14.7109375" style="51" customWidth="1"/>
    <col min="3842" max="3842" width="13.140625" style="51" customWidth="1"/>
    <col min="3843" max="3843" width="14.7109375" style="51" customWidth="1"/>
    <col min="3844" max="3844" width="7.7109375" style="51" customWidth="1"/>
    <col min="3845" max="4091" width="9.140625" style="51"/>
    <col min="4092" max="4092" width="24.42578125" style="51" customWidth="1"/>
    <col min="4093" max="4093" width="12.140625" style="51" customWidth="1"/>
    <col min="4094" max="4094" width="15" style="51" customWidth="1"/>
    <col min="4095" max="4095" width="16.140625" style="51" customWidth="1"/>
    <col min="4096" max="4096" width="15.85546875" style="51" customWidth="1"/>
    <col min="4097" max="4097" width="14.7109375" style="51" customWidth="1"/>
    <col min="4098" max="4098" width="13.140625" style="51" customWidth="1"/>
    <col min="4099" max="4099" width="14.7109375" style="51" customWidth="1"/>
    <col min="4100" max="4100" width="7.7109375" style="51" customWidth="1"/>
    <col min="4101" max="4347" width="9.140625" style="51"/>
    <col min="4348" max="4348" width="24.42578125" style="51" customWidth="1"/>
    <col min="4349" max="4349" width="12.140625" style="51" customWidth="1"/>
    <col min="4350" max="4350" width="15" style="51" customWidth="1"/>
    <col min="4351" max="4351" width="16.140625" style="51" customWidth="1"/>
    <col min="4352" max="4352" width="15.85546875" style="51" customWidth="1"/>
    <col min="4353" max="4353" width="14.7109375" style="51" customWidth="1"/>
    <col min="4354" max="4354" width="13.140625" style="51" customWidth="1"/>
    <col min="4355" max="4355" width="14.7109375" style="51" customWidth="1"/>
    <col min="4356" max="4356" width="7.7109375" style="51" customWidth="1"/>
    <col min="4357" max="4603" width="9.140625" style="51"/>
    <col min="4604" max="4604" width="24.42578125" style="51" customWidth="1"/>
    <col min="4605" max="4605" width="12.140625" style="51" customWidth="1"/>
    <col min="4606" max="4606" width="15" style="51" customWidth="1"/>
    <col min="4607" max="4607" width="16.140625" style="51" customWidth="1"/>
    <col min="4608" max="4608" width="15.85546875" style="51" customWidth="1"/>
    <col min="4609" max="4609" width="14.7109375" style="51" customWidth="1"/>
    <col min="4610" max="4610" width="13.140625" style="51" customWidth="1"/>
    <col min="4611" max="4611" width="14.7109375" style="51" customWidth="1"/>
    <col min="4612" max="4612" width="7.7109375" style="51" customWidth="1"/>
    <col min="4613" max="4859" width="9.140625" style="51"/>
    <col min="4860" max="4860" width="24.42578125" style="51" customWidth="1"/>
    <col min="4861" max="4861" width="12.140625" style="51" customWidth="1"/>
    <col min="4862" max="4862" width="15" style="51" customWidth="1"/>
    <col min="4863" max="4863" width="16.140625" style="51" customWidth="1"/>
    <col min="4864" max="4864" width="15.85546875" style="51" customWidth="1"/>
    <col min="4865" max="4865" width="14.7109375" style="51" customWidth="1"/>
    <col min="4866" max="4866" width="13.140625" style="51" customWidth="1"/>
    <col min="4867" max="4867" width="14.7109375" style="51" customWidth="1"/>
    <col min="4868" max="4868" width="7.7109375" style="51" customWidth="1"/>
    <col min="4869" max="5115" width="9.140625" style="51"/>
    <col min="5116" max="5116" width="24.42578125" style="51" customWidth="1"/>
    <col min="5117" max="5117" width="12.140625" style="51" customWidth="1"/>
    <col min="5118" max="5118" width="15" style="51" customWidth="1"/>
    <col min="5119" max="5119" width="16.140625" style="51" customWidth="1"/>
    <col min="5120" max="5120" width="15.85546875" style="51" customWidth="1"/>
    <col min="5121" max="5121" width="14.7109375" style="51" customWidth="1"/>
    <col min="5122" max="5122" width="13.140625" style="51" customWidth="1"/>
    <col min="5123" max="5123" width="14.7109375" style="51" customWidth="1"/>
    <col min="5124" max="5124" width="7.7109375" style="51" customWidth="1"/>
    <col min="5125" max="5371" width="9.140625" style="51"/>
    <col min="5372" max="5372" width="24.42578125" style="51" customWidth="1"/>
    <col min="5373" max="5373" width="12.140625" style="51" customWidth="1"/>
    <col min="5374" max="5374" width="15" style="51" customWidth="1"/>
    <col min="5375" max="5375" width="16.140625" style="51" customWidth="1"/>
    <col min="5376" max="5376" width="15.85546875" style="51" customWidth="1"/>
    <col min="5377" max="5377" width="14.7109375" style="51" customWidth="1"/>
    <col min="5378" max="5378" width="13.140625" style="51" customWidth="1"/>
    <col min="5379" max="5379" width="14.7109375" style="51" customWidth="1"/>
    <col min="5380" max="5380" width="7.7109375" style="51" customWidth="1"/>
    <col min="5381" max="5627" width="9.140625" style="51"/>
    <col min="5628" max="5628" width="24.42578125" style="51" customWidth="1"/>
    <col min="5629" max="5629" width="12.140625" style="51" customWidth="1"/>
    <col min="5630" max="5630" width="15" style="51" customWidth="1"/>
    <col min="5631" max="5631" width="16.140625" style="51" customWidth="1"/>
    <col min="5632" max="5632" width="15.85546875" style="51" customWidth="1"/>
    <col min="5633" max="5633" width="14.7109375" style="51" customWidth="1"/>
    <col min="5634" max="5634" width="13.140625" style="51" customWidth="1"/>
    <col min="5635" max="5635" width="14.7109375" style="51" customWidth="1"/>
    <col min="5636" max="5636" width="7.7109375" style="51" customWidth="1"/>
    <col min="5637" max="5883" width="9.140625" style="51"/>
    <col min="5884" max="5884" width="24.42578125" style="51" customWidth="1"/>
    <col min="5885" max="5885" width="12.140625" style="51" customWidth="1"/>
    <col min="5886" max="5886" width="15" style="51" customWidth="1"/>
    <col min="5887" max="5887" width="16.140625" style="51" customWidth="1"/>
    <col min="5888" max="5888" width="15.85546875" style="51" customWidth="1"/>
    <col min="5889" max="5889" width="14.7109375" style="51" customWidth="1"/>
    <col min="5890" max="5890" width="13.140625" style="51" customWidth="1"/>
    <col min="5891" max="5891" width="14.7109375" style="51" customWidth="1"/>
    <col min="5892" max="5892" width="7.7109375" style="51" customWidth="1"/>
    <col min="5893" max="6139" width="9.140625" style="51"/>
    <col min="6140" max="6140" width="24.42578125" style="51" customWidth="1"/>
    <col min="6141" max="6141" width="12.140625" style="51" customWidth="1"/>
    <col min="6142" max="6142" width="15" style="51" customWidth="1"/>
    <col min="6143" max="6143" width="16.140625" style="51" customWidth="1"/>
    <col min="6144" max="6144" width="15.85546875" style="51" customWidth="1"/>
    <col min="6145" max="6145" width="14.7109375" style="51" customWidth="1"/>
    <col min="6146" max="6146" width="13.140625" style="51" customWidth="1"/>
    <col min="6147" max="6147" width="14.7109375" style="51" customWidth="1"/>
    <col min="6148" max="6148" width="7.7109375" style="51" customWidth="1"/>
    <col min="6149" max="6395" width="9.140625" style="51"/>
    <col min="6396" max="6396" width="24.42578125" style="51" customWidth="1"/>
    <col min="6397" max="6397" width="12.140625" style="51" customWidth="1"/>
    <col min="6398" max="6398" width="15" style="51" customWidth="1"/>
    <col min="6399" max="6399" width="16.140625" style="51" customWidth="1"/>
    <col min="6400" max="6400" width="15.85546875" style="51" customWidth="1"/>
    <col min="6401" max="6401" width="14.7109375" style="51" customWidth="1"/>
    <col min="6402" max="6402" width="13.140625" style="51" customWidth="1"/>
    <col min="6403" max="6403" width="14.7109375" style="51" customWidth="1"/>
    <col min="6404" max="6404" width="7.7109375" style="51" customWidth="1"/>
    <col min="6405" max="6651" width="9.140625" style="51"/>
    <col min="6652" max="6652" width="24.42578125" style="51" customWidth="1"/>
    <col min="6653" max="6653" width="12.140625" style="51" customWidth="1"/>
    <col min="6654" max="6654" width="15" style="51" customWidth="1"/>
    <col min="6655" max="6655" width="16.140625" style="51" customWidth="1"/>
    <col min="6656" max="6656" width="15.85546875" style="51" customWidth="1"/>
    <col min="6657" max="6657" width="14.7109375" style="51" customWidth="1"/>
    <col min="6658" max="6658" width="13.140625" style="51" customWidth="1"/>
    <col min="6659" max="6659" width="14.7109375" style="51" customWidth="1"/>
    <col min="6660" max="6660" width="7.7109375" style="51" customWidth="1"/>
    <col min="6661" max="6907" width="9.140625" style="51"/>
    <col min="6908" max="6908" width="24.42578125" style="51" customWidth="1"/>
    <col min="6909" max="6909" width="12.140625" style="51" customWidth="1"/>
    <col min="6910" max="6910" width="15" style="51" customWidth="1"/>
    <col min="6911" max="6911" width="16.140625" style="51" customWidth="1"/>
    <col min="6912" max="6912" width="15.85546875" style="51" customWidth="1"/>
    <col min="6913" max="6913" width="14.7109375" style="51" customWidth="1"/>
    <col min="6914" max="6914" width="13.140625" style="51" customWidth="1"/>
    <col min="6915" max="6915" width="14.7109375" style="51" customWidth="1"/>
    <col min="6916" max="6916" width="7.7109375" style="51" customWidth="1"/>
    <col min="6917" max="7163" width="9.140625" style="51"/>
    <col min="7164" max="7164" width="24.42578125" style="51" customWidth="1"/>
    <col min="7165" max="7165" width="12.140625" style="51" customWidth="1"/>
    <col min="7166" max="7166" width="15" style="51" customWidth="1"/>
    <col min="7167" max="7167" width="16.140625" style="51" customWidth="1"/>
    <col min="7168" max="7168" width="15.85546875" style="51" customWidth="1"/>
    <col min="7169" max="7169" width="14.7109375" style="51" customWidth="1"/>
    <col min="7170" max="7170" width="13.140625" style="51" customWidth="1"/>
    <col min="7171" max="7171" width="14.7109375" style="51" customWidth="1"/>
    <col min="7172" max="7172" width="7.7109375" style="51" customWidth="1"/>
    <col min="7173" max="7419" width="9.140625" style="51"/>
    <col min="7420" max="7420" width="24.42578125" style="51" customWidth="1"/>
    <col min="7421" max="7421" width="12.140625" style="51" customWidth="1"/>
    <col min="7422" max="7422" width="15" style="51" customWidth="1"/>
    <col min="7423" max="7423" width="16.140625" style="51" customWidth="1"/>
    <col min="7424" max="7424" width="15.85546875" style="51" customWidth="1"/>
    <col min="7425" max="7425" width="14.7109375" style="51" customWidth="1"/>
    <col min="7426" max="7426" width="13.140625" style="51" customWidth="1"/>
    <col min="7427" max="7427" width="14.7109375" style="51" customWidth="1"/>
    <col min="7428" max="7428" width="7.7109375" style="51" customWidth="1"/>
    <col min="7429" max="7675" width="9.140625" style="51"/>
    <col min="7676" max="7676" width="24.42578125" style="51" customWidth="1"/>
    <col min="7677" max="7677" width="12.140625" style="51" customWidth="1"/>
    <col min="7678" max="7678" width="15" style="51" customWidth="1"/>
    <col min="7679" max="7679" width="16.140625" style="51" customWidth="1"/>
    <col min="7680" max="7680" width="15.85546875" style="51" customWidth="1"/>
    <col min="7681" max="7681" width="14.7109375" style="51" customWidth="1"/>
    <col min="7682" max="7682" width="13.140625" style="51" customWidth="1"/>
    <col min="7683" max="7683" width="14.7109375" style="51" customWidth="1"/>
    <col min="7684" max="7684" width="7.7109375" style="51" customWidth="1"/>
    <col min="7685" max="7931" width="9.140625" style="51"/>
    <col min="7932" max="7932" width="24.42578125" style="51" customWidth="1"/>
    <col min="7933" max="7933" width="12.140625" style="51" customWidth="1"/>
    <col min="7934" max="7934" width="15" style="51" customWidth="1"/>
    <col min="7935" max="7935" width="16.140625" style="51" customWidth="1"/>
    <col min="7936" max="7936" width="15.85546875" style="51" customWidth="1"/>
    <col min="7937" max="7937" width="14.7109375" style="51" customWidth="1"/>
    <col min="7938" max="7938" width="13.140625" style="51" customWidth="1"/>
    <col min="7939" max="7939" width="14.7109375" style="51" customWidth="1"/>
    <col min="7940" max="7940" width="7.7109375" style="51" customWidth="1"/>
    <col min="7941" max="8187" width="9.140625" style="51"/>
    <col min="8188" max="8188" width="24.42578125" style="51" customWidth="1"/>
    <col min="8189" max="8189" width="12.140625" style="51" customWidth="1"/>
    <col min="8190" max="8190" width="15" style="51" customWidth="1"/>
    <col min="8191" max="8191" width="16.140625" style="51" customWidth="1"/>
    <col min="8192" max="8192" width="15.85546875" style="51" customWidth="1"/>
    <col min="8193" max="8193" width="14.7109375" style="51" customWidth="1"/>
    <col min="8194" max="8194" width="13.140625" style="51" customWidth="1"/>
    <col min="8195" max="8195" width="14.7109375" style="51" customWidth="1"/>
    <col min="8196" max="8196" width="7.7109375" style="51" customWidth="1"/>
    <col min="8197" max="8443" width="9.140625" style="51"/>
    <col min="8444" max="8444" width="24.42578125" style="51" customWidth="1"/>
    <col min="8445" max="8445" width="12.140625" style="51" customWidth="1"/>
    <col min="8446" max="8446" width="15" style="51" customWidth="1"/>
    <col min="8447" max="8447" width="16.140625" style="51" customWidth="1"/>
    <col min="8448" max="8448" width="15.85546875" style="51" customWidth="1"/>
    <col min="8449" max="8449" width="14.7109375" style="51" customWidth="1"/>
    <col min="8450" max="8450" width="13.140625" style="51" customWidth="1"/>
    <col min="8451" max="8451" width="14.7109375" style="51" customWidth="1"/>
    <col min="8452" max="8452" width="7.7109375" style="51" customWidth="1"/>
    <col min="8453" max="8699" width="9.140625" style="51"/>
    <col min="8700" max="8700" width="24.42578125" style="51" customWidth="1"/>
    <col min="8701" max="8701" width="12.140625" style="51" customWidth="1"/>
    <col min="8702" max="8702" width="15" style="51" customWidth="1"/>
    <col min="8703" max="8703" width="16.140625" style="51" customWidth="1"/>
    <col min="8704" max="8704" width="15.85546875" style="51" customWidth="1"/>
    <col min="8705" max="8705" width="14.7109375" style="51" customWidth="1"/>
    <col min="8706" max="8706" width="13.140625" style="51" customWidth="1"/>
    <col min="8707" max="8707" width="14.7109375" style="51" customWidth="1"/>
    <col min="8708" max="8708" width="7.7109375" style="51" customWidth="1"/>
    <col min="8709" max="8955" width="9.140625" style="51"/>
    <col min="8956" max="8956" width="24.42578125" style="51" customWidth="1"/>
    <col min="8957" max="8957" width="12.140625" style="51" customWidth="1"/>
    <col min="8958" max="8958" width="15" style="51" customWidth="1"/>
    <col min="8959" max="8959" width="16.140625" style="51" customWidth="1"/>
    <col min="8960" max="8960" width="15.85546875" style="51" customWidth="1"/>
    <col min="8961" max="8961" width="14.7109375" style="51" customWidth="1"/>
    <col min="8962" max="8962" width="13.140625" style="51" customWidth="1"/>
    <col min="8963" max="8963" width="14.7109375" style="51" customWidth="1"/>
    <col min="8964" max="8964" width="7.7109375" style="51" customWidth="1"/>
    <col min="8965" max="9211" width="9.140625" style="51"/>
    <col min="9212" max="9212" width="24.42578125" style="51" customWidth="1"/>
    <col min="9213" max="9213" width="12.140625" style="51" customWidth="1"/>
    <col min="9214" max="9214" width="15" style="51" customWidth="1"/>
    <col min="9215" max="9215" width="16.140625" style="51" customWidth="1"/>
    <col min="9216" max="9216" width="15.85546875" style="51" customWidth="1"/>
    <col min="9217" max="9217" width="14.7109375" style="51" customWidth="1"/>
    <col min="9218" max="9218" width="13.140625" style="51" customWidth="1"/>
    <col min="9219" max="9219" width="14.7109375" style="51" customWidth="1"/>
    <col min="9220" max="9220" width="7.7109375" style="51" customWidth="1"/>
    <col min="9221" max="9467" width="9.140625" style="51"/>
    <col min="9468" max="9468" width="24.42578125" style="51" customWidth="1"/>
    <col min="9469" max="9469" width="12.140625" style="51" customWidth="1"/>
    <col min="9470" max="9470" width="15" style="51" customWidth="1"/>
    <col min="9471" max="9471" width="16.140625" style="51" customWidth="1"/>
    <col min="9472" max="9472" width="15.85546875" style="51" customWidth="1"/>
    <col min="9473" max="9473" width="14.7109375" style="51" customWidth="1"/>
    <col min="9474" max="9474" width="13.140625" style="51" customWidth="1"/>
    <col min="9475" max="9475" width="14.7109375" style="51" customWidth="1"/>
    <col min="9476" max="9476" width="7.7109375" style="51" customWidth="1"/>
    <col min="9477" max="9723" width="9.140625" style="51"/>
    <col min="9724" max="9724" width="24.42578125" style="51" customWidth="1"/>
    <col min="9725" max="9725" width="12.140625" style="51" customWidth="1"/>
    <col min="9726" max="9726" width="15" style="51" customWidth="1"/>
    <col min="9727" max="9727" width="16.140625" style="51" customWidth="1"/>
    <col min="9728" max="9728" width="15.85546875" style="51" customWidth="1"/>
    <col min="9729" max="9729" width="14.7109375" style="51" customWidth="1"/>
    <col min="9730" max="9730" width="13.140625" style="51" customWidth="1"/>
    <col min="9731" max="9731" width="14.7109375" style="51" customWidth="1"/>
    <col min="9732" max="9732" width="7.7109375" style="51" customWidth="1"/>
    <col min="9733" max="9979" width="9.140625" style="51"/>
    <col min="9980" max="9980" width="24.42578125" style="51" customWidth="1"/>
    <col min="9981" max="9981" width="12.140625" style="51" customWidth="1"/>
    <col min="9982" max="9982" width="15" style="51" customWidth="1"/>
    <col min="9983" max="9983" width="16.140625" style="51" customWidth="1"/>
    <col min="9984" max="9984" width="15.85546875" style="51" customWidth="1"/>
    <col min="9985" max="9985" width="14.7109375" style="51" customWidth="1"/>
    <col min="9986" max="9986" width="13.140625" style="51" customWidth="1"/>
    <col min="9987" max="9987" width="14.7109375" style="51" customWidth="1"/>
    <col min="9988" max="9988" width="7.7109375" style="51" customWidth="1"/>
    <col min="9989" max="10235" width="9.140625" style="51"/>
    <col min="10236" max="10236" width="24.42578125" style="51" customWidth="1"/>
    <col min="10237" max="10237" width="12.140625" style="51" customWidth="1"/>
    <col min="10238" max="10238" width="15" style="51" customWidth="1"/>
    <col min="10239" max="10239" width="16.140625" style="51" customWidth="1"/>
    <col min="10240" max="10240" width="15.85546875" style="51" customWidth="1"/>
    <col min="10241" max="10241" width="14.7109375" style="51" customWidth="1"/>
    <col min="10242" max="10242" width="13.140625" style="51" customWidth="1"/>
    <col min="10243" max="10243" width="14.7109375" style="51" customWidth="1"/>
    <col min="10244" max="10244" width="7.7109375" style="51" customWidth="1"/>
    <col min="10245" max="10491" width="9.140625" style="51"/>
    <col min="10492" max="10492" width="24.42578125" style="51" customWidth="1"/>
    <col min="10493" max="10493" width="12.140625" style="51" customWidth="1"/>
    <col min="10494" max="10494" width="15" style="51" customWidth="1"/>
    <col min="10495" max="10495" width="16.140625" style="51" customWidth="1"/>
    <col min="10496" max="10496" width="15.85546875" style="51" customWidth="1"/>
    <col min="10497" max="10497" width="14.7109375" style="51" customWidth="1"/>
    <col min="10498" max="10498" width="13.140625" style="51" customWidth="1"/>
    <col min="10499" max="10499" width="14.7109375" style="51" customWidth="1"/>
    <col min="10500" max="10500" width="7.7109375" style="51" customWidth="1"/>
    <col min="10501" max="10747" width="9.140625" style="51"/>
    <col min="10748" max="10748" width="24.42578125" style="51" customWidth="1"/>
    <col min="10749" max="10749" width="12.140625" style="51" customWidth="1"/>
    <col min="10750" max="10750" width="15" style="51" customWidth="1"/>
    <col min="10751" max="10751" width="16.140625" style="51" customWidth="1"/>
    <col min="10752" max="10752" width="15.85546875" style="51" customWidth="1"/>
    <col min="10753" max="10753" width="14.7109375" style="51" customWidth="1"/>
    <col min="10754" max="10754" width="13.140625" style="51" customWidth="1"/>
    <col min="10755" max="10755" width="14.7109375" style="51" customWidth="1"/>
    <col min="10756" max="10756" width="7.7109375" style="51" customWidth="1"/>
    <col min="10757" max="11003" width="9.140625" style="51"/>
    <col min="11004" max="11004" width="24.42578125" style="51" customWidth="1"/>
    <col min="11005" max="11005" width="12.140625" style="51" customWidth="1"/>
    <col min="11006" max="11006" width="15" style="51" customWidth="1"/>
    <col min="11007" max="11007" width="16.140625" style="51" customWidth="1"/>
    <col min="11008" max="11008" width="15.85546875" style="51" customWidth="1"/>
    <col min="11009" max="11009" width="14.7109375" style="51" customWidth="1"/>
    <col min="11010" max="11010" width="13.140625" style="51" customWidth="1"/>
    <col min="11011" max="11011" width="14.7109375" style="51" customWidth="1"/>
    <col min="11012" max="11012" width="7.7109375" style="51" customWidth="1"/>
    <col min="11013" max="11259" width="9.140625" style="51"/>
    <col min="11260" max="11260" width="24.42578125" style="51" customWidth="1"/>
    <col min="11261" max="11261" width="12.140625" style="51" customWidth="1"/>
    <col min="11262" max="11262" width="15" style="51" customWidth="1"/>
    <col min="11263" max="11263" width="16.140625" style="51" customWidth="1"/>
    <col min="11264" max="11264" width="15.85546875" style="51" customWidth="1"/>
    <col min="11265" max="11265" width="14.7109375" style="51" customWidth="1"/>
    <col min="11266" max="11266" width="13.140625" style="51" customWidth="1"/>
    <col min="11267" max="11267" width="14.7109375" style="51" customWidth="1"/>
    <col min="11268" max="11268" width="7.7109375" style="51" customWidth="1"/>
    <col min="11269" max="11515" width="9.140625" style="51"/>
    <col min="11516" max="11516" width="24.42578125" style="51" customWidth="1"/>
    <col min="11517" max="11517" width="12.140625" style="51" customWidth="1"/>
    <col min="11518" max="11518" width="15" style="51" customWidth="1"/>
    <col min="11519" max="11519" width="16.140625" style="51" customWidth="1"/>
    <col min="11520" max="11520" width="15.85546875" style="51" customWidth="1"/>
    <col min="11521" max="11521" width="14.7109375" style="51" customWidth="1"/>
    <col min="11522" max="11522" width="13.140625" style="51" customWidth="1"/>
    <col min="11523" max="11523" width="14.7109375" style="51" customWidth="1"/>
    <col min="11524" max="11524" width="7.7109375" style="51" customWidth="1"/>
    <col min="11525" max="11771" width="9.140625" style="51"/>
    <col min="11772" max="11772" width="24.42578125" style="51" customWidth="1"/>
    <col min="11773" max="11773" width="12.140625" style="51" customWidth="1"/>
    <col min="11774" max="11774" width="15" style="51" customWidth="1"/>
    <col min="11775" max="11775" width="16.140625" style="51" customWidth="1"/>
    <col min="11776" max="11776" width="15.85546875" style="51" customWidth="1"/>
    <col min="11777" max="11777" width="14.7109375" style="51" customWidth="1"/>
    <col min="11778" max="11778" width="13.140625" style="51" customWidth="1"/>
    <col min="11779" max="11779" width="14.7109375" style="51" customWidth="1"/>
    <col min="11780" max="11780" width="7.7109375" style="51" customWidth="1"/>
    <col min="11781" max="12027" width="9.140625" style="51"/>
    <col min="12028" max="12028" width="24.42578125" style="51" customWidth="1"/>
    <col min="12029" max="12029" width="12.140625" style="51" customWidth="1"/>
    <col min="12030" max="12030" width="15" style="51" customWidth="1"/>
    <col min="12031" max="12031" width="16.140625" style="51" customWidth="1"/>
    <col min="12032" max="12032" width="15.85546875" style="51" customWidth="1"/>
    <col min="12033" max="12033" width="14.7109375" style="51" customWidth="1"/>
    <col min="12034" max="12034" width="13.140625" style="51" customWidth="1"/>
    <col min="12035" max="12035" width="14.7109375" style="51" customWidth="1"/>
    <col min="12036" max="12036" width="7.7109375" style="51" customWidth="1"/>
    <col min="12037" max="12283" width="9.140625" style="51"/>
    <col min="12284" max="12284" width="24.42578125" style="51" customWidth="1"/>
    <col min="12285" max="12285" width="12.140625" style="51" customWidth="1"/>
    <col min="12286" max="12286" width="15" style="51" customWidth="1"/>
    <col min="12287" max="12287" width="16.140625" style="51" customWidth="1"/>
    <col min="12288" max="12288" width="15.85546875" style="51" customWidth="1"/>
    <col min="12289" max="12289" width="14.7109375" style="51" customWidth="1"/>
    <col min="12290" max="12290" width="13.140625" style="51" customWidth="1"/>
    <col min="12291" max="12291" width="14.7109375" style="51" customWidth="1"/>
    <col min="12292" max="12292" width="7.7109375" style="51" customWidth="1"/>
    <col min="12293" max="12539" width="9.140625" style="51"/>
    <col min="12540" max="12540" width="24.42578125" style="51" customWidth="1"/>
    <col min="12541" max="12541" width="12.140625" style="51" customWidth="1"/>
    <col min="12542" max="12542" width="15" style="51" customWidth="1"/>
    <col min="12543" max="12543" width="16.140625" style="51" customWidth="1"/>
    <col min="12544" max="12544" width="15.85546875" style="51" customWidth="1"/>
    <col min="12545" max="12545" width="14.7109375" style="51" customWidth="1"/>
    <col min="12546" max="12546" width="13.140625" style="51" customWidth="1"/>
    <col min="12547" max="12547" width="14.7109375" style="51" customWidth="1"/>
    <col min="12548" max="12548" width="7.7109375" style="51" customWidth="1"/>
    <col min="12549" max="12795" width="9.140625" style="51"/>
    <col min="12796" max="12796" width="24.42578125" style="51" customWidth="1"/>
    <col min="12797" max="12797" width="12.140625" style="51" customWidth="1"/>
    <col min="12798" max="12798" width="15" style="51" customWidth="1"/>
    <col min="12799" max="12799" width="16.140625" style="51" customWidth="1"/>
    <col min="12800" max="12800" width="15.85546875" style="51" customWidth="1"/>
    <col min="12801" max="12801" width="14.7109375" style="51" customWidth="1"/>
    <col min="12802" max="12802" width="13.140625" style="51" customWidth="1"/>
    <col min="12803" max="12803" width="14.7109375" style="51" customWidth="1"/>
    <col min="12804" max="12804" width="7.7109375" style="51" customWidth="1"/>
    <col min="12805" max="13051" width="9.140625" style="51"/>
    <col min="13052" max="13052" width="24.42578125" style="51" customWidth="1"/>
    <col min="13053" max="13053" width="12.140625" style="51" customWidth="1"/>
    <col min="13054" max="13054" width="15" style="51" customWidth="1"/>
    <col min="13055" max="13055" width="16.140625" style="51" customWidth="1"/>
    <col min="13056" max="13056" width="15.85546875" style="51" customWidth="1"/>
    <col min="13057" max="13057" width="14.7109375" style="51" customWidth="1"/>
    <col min="13058" max="13058" width="13.140625" style="51" customWidth="1"/>
    <col min="13059" max="13059" width="14.7109375" style="51" customWidth="1"/>
    <col min="13060" max="13060" width="7.7109375" style="51" customWidth="1"/>
    <col min="13061" max="13307" width="9.140625" style="51"/>
    <col min="13308" max="13308" width="24.42578125" style="51" customWidth="1"/>
    <col min="13309" max="13309" width="12.140625" style="51" customWidth="1"/>
    <col min="13310" max="13310" width="15" style="51" customWidth="1"/>
    <col min="13311" max="13311" width="16.140625" style="51" customWidth="1"/>
    <col min="13312" max="13312" width="15.85546875" style="51" customWidth="1"/>
    <col min="13313" max="13313" width="14.7109375" style="51" customWidth="1"/>
    <col min="13314" max="13314" width="13.140625" style="51" customWidth="1"/>
    <col min="13315" max="13315" width="14.7109375" style="51" customWidth="1"/>
    <col min="13316" max="13316" width="7.7109375" style="51" customWidth="1"/>
    <col min="13317" max="13563" width="9.140625" style="51"/>
    <col min="13564" max="13564" width="24.42578125" style="51" customWidth="1"/>
    <col min="13565" max="13565" width="12.140625" style="51" customWidth="1"/>
    <col min="13566" max="13566" width="15" style="51" customWidth="1"/>
    <col min="13567" max="13567" width="16.140625" style="51" customWidth="1"/>
    <col min="13568" max="13568" width="15.85546875" style="51" customWidth="1"/>
    <col min="13569" max="13569" width="14.7109375" style="51" customWidth="1"/>
    <col min="13570" max="13570" width="13.140625" style="51" customWidth="1"/>
    <col min="13571" max="13571" width="14.7109375" style="51" customWidth="1"/>
    <col min="13572" max="13572" width="7.7109375" style="51" customWidth="1"/>
    <col min="13573" max="13819" width="9.140625" style="51"/>
    <col min="13820" max="13820" width="24.42578125" style="51" customWidth="1"/>
    <col min="13821" max="13821" width="12.140625" style="51" customWidth="1"/>
    <col min="13822" max="13822" width="15" style="51" customWidth="1"/>
    <col min="13823" max="13823" width="16.140625" style="51" customWidth="1"/>
    <col min="13824" max="13824" width="15.85546875" style="51" customWidth="1"/>
    <col min="13825" max="13825" width="14.7109375" style="51" customWidth="1"/>
    <col min="13826" max="13826" width="13.140625" style="51" customWidth="1"/>
    <col min="13827" max="13827" width="14.7109375" style="51" customWidth="1"/>
    <col min="13828" max="13828" width="7.7109375" style="51" customWidth="1"/>
    <col min="13829" max="14075" width="9.140625" style="51"/>
    <col min="14076" max="14076" width="24.42578125" style="51" customWidth="1"/>
    <col min="14077" max="14077" width="12.140625" style="51" customWidth="1"/>
    <col min="14078" max="14078" width="15" style="51" customWidth="1"/>
    <col min="14079" max="14079" width="16.140625" style="51" customWidth="1"/>
    <col min="14080" max="14080" width="15.85546875" style="51" customWidth="1"/>
    <col min="14081" max="14081" width="14.7109375" style="51" customWidth="1"/>
    <col min="14082" max="14082" width="13.140625" style="51" customWidth="1"/>
    <col min="14083" max="14083" width="14.7109375" style="51" customWidth="1"/>
    <col min="14084" max="14084" width="7.7109375" style="51" customWidth="1"/>
    <col min="14085" max="14331" width="9.140625" style="51"/>
    <col min="14332" max="14332" width="24.42578125" style="51" customWidth="1"/>
    <col min="14333" max="14333" width="12.140625" style="51" customWidth="1"/>
    <col min="14334" max="14334" width="15" style="51" customWidth="1"/>
    <col min="14335" max="14335" width="16.140625" style="51" customWidth="1"/>
    <col min="14336" max="14336" width="15.85546875" style="51" customWidth="1"/>
    <col min="14337" max="14337" width="14.7109375" style="51" customWidth="1"/>
    <col min="14338" max="14338" width="13.140625" style="51" customWidth="1"/>
    <col min="14339" max="14339" width="14.7109375" style="51" customWidth="1"/>
    <col min="14340" max="14340" width="7.7109375" style="51" customWidth="1"/>
    <col min="14341" max="14587" width="9.140625" style="51"/>
    <col min="14588" max="14588" width="24.42578125" style="51" customWidth="1"/>
    <col min="14589" max="14589" width="12.140625" style="51" customWidth="1"/>
    <col min="14590" max="14590" width="15" style="51" customWidth="1"/>
    <col min="14591" max="14591" width="16.140625" style="51" customWidth="1"/>
    <col min="14592" max="14592" width="15.85546875" style="51" customWidth="1"/>
    <col min="14593" max="14593" width="14.7109375" style="51" customWidth="1"/>
    <col min="14594" max="14594" width="13.140625" style="51" customWidth="1"/>
    <col min="14595" max="14595" width="14.7109375" style="51" customWidth="1"/>
    <col min="14596" max="14596" width="7.7109375" style="51" customWidth="1"/>
    <col min="14597" max="14843" width="9.140625" style="51"/>
    <col min="14844" max="14844" width="24.42578125" style="51" customWidth="1"/>
    <col min="14845" max="14845" width="12.140625" style="51" customWidth="1"/>
    <col min="14846" max="14846" width="15" style="51" customWidth="1"/>
    <col min="14847" max="14847" width="16.140625" style="51" customWidth="1"/>
    <col min="14848" max="14848" width="15.85546875" style="51" customWidth="1"/>
    <col min="14849" max="14849" width="14.7109375" style="51" customWidth="1"/>
    <col min="14850" max="14850" width="13.140625" style="51" customWidth="1"/>
    <col min="14851" max="14851" width="14.7109375" style="51" customWidth="1"/>
    <col min="14852" max="14852" width="7.7109375" style="51" customWidth="1"/>
    <col min="14853" max="15099" width="9.140625" style="51"/>
    <col min="15100" max="15100" width="24.42578125" style="51" customWidth="1"/>
    <col min="15101" max="15101" width="12.140625" style="51" customWidth="1"/>
    <col min="15102" max="15102" width="15" style="51" customWidth="1"/>
    <col min="15103" max="15103" width="16.140625" style="51" customWidth="1"/>
    <col min="15104" max="15104" width="15.85546875" style="51" customWidth="1"/>
    <col min="15105" max="15105" width="14.7109375" style="51" customWidth="1"/>
    <col min="15106" max="15106" width="13.140625" style="51" customWidth="1"/>
    <col min="15107" max="15107" width="14.7109375" style="51" customWidth="1"/>
    <col min="15108" max="15108" width="7.7109375" style="51" customWidth="1"/>
    <col min="15109" max="15355" width="9.140625" style="51"/>
    <col min="15356" max="15356" width="24.42578125" style="51" customWidth="1"/>
    <col min="15357" max="15357" width="12.140625" style="51" customWidth="1"/>
    <col min="15358" max="15358" width="15" style="51" customWidth="1"/>
    <col min="15359" max="15359" width="16.140625" style="51" customWidth="1"/>
    <col min="15360" max="15360" width="15.85546875" style="51" customWidth="1"/>
    <col min="15361" max="15361" width="14.7109375" style="51" customWidth="1"/>
    <col min="15362" max="15362" width="13.140625" style="51" customWidth="1"/>
    <col min="15363" max="15363" width="14.7109375" style="51" customWidth="1"/>
    <col min="15364" max="15364" width="7.7109375" style="51" customWidth="1"/>
    <col min="15365" max="15611" width="9.140625" style="51"/>
    <col min="15612" max="15612" width="24.42578125" style="51" customWidth="1"/>
    <col min="15613" max="15613" width="12.140625" style="51" customWidth="1"/>
    <col min="15614" max="15614" width="15" style="51" customWidth="1"/>
    <col min="15615" max="15615" width="16.140625" style="51" customWidth="1"/>
    <col min="15616" max="15616" width="15.85546875" style="51" customWidth="1"/>
    <col min="15617" max="15617" width="14.7109375" style="51" customWidth="1"/>
    <col min="15618" max="15618" width="13.140625" style="51" customWidth="1"/>
    <col min="15619" max="15619" width="14.7109375" style="51" customWidth="1"/>
    <col min="15620" max="15620" width="7.7109375" style="51" customWidth="1"/>
    <col min="15621" max="15867" width="9.140625" style="51"/>
    <col min="15868" max="15868" width="24.42578125" style="51" customWidth="1"/>
    <col min="15869" max="15869" width="12.140625" style="51" customWidth="1"/>
    <col min="15870" max="15870" width="15" style="51" customWidth="1"/>
    <col min="15871" max="15871" width="16.140625" style="51" customWidth="1"/>
    <col min="15872" max="15872" width="15.85546875" style="51" customWidth="1"/>
    <col min="15873" max="15873" width="14.7109375" style="51" customWidth="1"/>
    <col min="15874" max="15874" width="13.140625" style="51" customWidth="1"/>
    <col min="15875" max="15875" width="14.7109375" style="51" customWidth="1"/>
    <col min="15876" max="15876" width="7.7109375" style="51" customWidth="1"/>
    <col min="15877" max="16123" width="9.140625" style="51"/>
    <col min="16124" max="16124" width="24.42578125" style="51" customWidth="1"/>
    <col min="16125" max="16125" width="12.140625" style="51" customWidth="1"/>
    <col min="16126" max="16126" width="15" style="51" customWidth="1"/>
    <col min="16127" max="16127" width="16.140625" style="51" customWidth="1"/>
    <col min="16128" max="16128" width="15.85546875" style="51" customWidth="1"/>
    <col min="16129" max="16129" width="14.7109375" style="51" customWidth="1"/>
    <col min="16130" max="16130" width="13.140625" style="51" customWidth="1"/>
    <col min="16131" max="16131" width="14.7109375" style="51" customWidth="1"/>
    <col min="16132" max="16132" width="7.7109375" style="51" customWidth="1"/>
    <col min="16133" max="16384" width="9.140625" style="51"/>
  </cols>
  <sheetData>
    <row r="1" spans="1:9" s="47" customFormat="1" ht="21.95" customHeight="1" x14ac:dyDescent="0.3">
      <c r="A1" s="43" t="s">
        <v>118</v>
      </c>
      <c r="B1" s="44"/>
      <c r="C1" s="44"/>
      <c r="D1" s="44"/>
      <c r="E1" s="44"/>
      <c r="F1" s="44"/>
      <c r="G1" s="44"/>
      <c r="H1" s="45"/>
      <c r="I1" s="46"/>
    </row>
    <row r="2" spans="1:9" ht="9" customHeight="1" x14ac:dyDescent="0.25">
      <c r="A2" s="48"/>
      <c r="B2" s="48"/>
      <c r="C2" s="48"/>
      <c r="D2" s="48"/>
      <c r="E2" s="48"/>
      <c r="F2" s="48"/>
      <c r="G2" s="49"/>
      <c r="H2" s="49"/>
      <c r="I2" s="50"/>
    </row>
    <row r="3" spans="1:9" s="57" customFormat="1" ht="65.099999999999994" customHeight="1" x14ac:dyDescent="0.25">
      <c r="A3" s="188" t="s">
        <v>33</v>
      </c>
      <c r="B3" s="189" t="s">
        <v>111</v>
      </c>
      <c r="C3" s="53" t="s">
        <v>112</v>
      </c>
      <c r="D3" s="54" t="s">
        <v>113</v>
      </c>
      <c r="E3" s="52" t="s">
        <v>114</v>
      </c>
      <c r="F3" s="52" t="s">
        <v>115</v>
      </c>
      <c r="G3" s="52" t="s">
        <v>116</v>
      </c>
      <c r="H3" s="55" t="s">
        <v>117</v>
      </c>
      <c r="I3" s="56"/>
    </row>
    <row r="4" spans="1:9" ht="24" customHeight="1" x14ac:dyDescent="0.25">
      <c r="A4" s="58" t="s">
        <v>55</v>
      </c>
      <c r="B4" s="98">
        <v>277066</v>
      </c>
      <c r="C4" s="190">
        <v>4715</v>
      </c>
      <c r="D4" s="190">
        <v>2994</v>
      </c>
      <c r="E4" s="190">
        <v>944</v>
      </c>
      <c r="F4" s="190">
        <v>1223</v>
      </c>
      <c r="G4" s="98">
        <f>B4+C4+D4+E4-F4</f>
        <v>284496</v>
      </c>
      <c r="H4" s="191">
        <f t="shared" ref="H4:H17" si="0">C4+D4+E4-F4</f>
        <v>7430</v>
      </c>
      <c r="I4" s="60"/>
    </row>
    <row r="5" spans="1:9" ht="24" customHeight="1" x14ac:dyDescent="0.25">
      <c r="A5" s="58" t="s">
        <v>56</v>
      </c>
      <c r="B5" s="98">
        <v>47834</v>
      </c>
      <c r="C5" s="190">
        <v>0</v>
      </c>
      <c r="D5" s="190">
        <v>3</v>
      </c>
      <c r="E5" s="190">
        <v>38</v>
      </c>
      <c r="F5" s="190">
        <v>84</v>
      </c>
      <c r="G5" s="98">
        <f t="shared" ref="G5:G17" si="1">B5+C5+D5+E5-F5</f>
        <v>47791</v>
      </c>
      <c r="H5" s="191">
        <f t="shared" si="0"/>
        <v>-43</v>
      </c>
      <c r="I5" s="60"/>
    </row>
    <row r="6" spans="1:9" ht="24" customHeight="1" x14ac:dyDescent="0.25">
      <c r="A6" s="58" t="s">
        <v>57</v>
      </c>
      <c r="B6" s="98">
        <v>9204</v>
      </c>
      <c r="C6" s="190">
        <v>763</v>
      </c>
      <c r="D6" s="190">
        <v>7</v>
      </c>
      <c r="E6" s="190">
        <v>199</v>
      </c>
      <c r="F6" s="190">
        <v>237</v>
      </c>
      <c r="G6" s="98">
        <f t="shared" si="1"/>
        <v>9936</v>
      </c>
      <c r="H6" s="191">
        <f t="shared" si="0"/>
        <v>732</v>
      </c>
      <c r="I6" s="60"/>
    </row>
    <row r="7" spans="1:9" ht="24" customHeight="1" x14ac:dyDescent="0.25">
      <c r="A7" s="58" t="s">
        <v>58</v>
      </c>
      <c r="B7" s="98">
        <v>1380</v>
      </c>
      <c r="C7" s="190">
        <v>9</v>
      </c>
      <c r="D7" s="190">
        <v>1</v>
      </c>
      <c r="E7" s="190">
        <v>19</v>
      </c>
      <c r="F7" s="190">
        <v>12</v>
      </c>
      <c r="G7" s="98">
        <f t="shared" si="1"/>
        <v>1397</v>
      </c>
      <c r="H7" s="191">
        <f t="shared" si="0"/>
        <v>17</v>
      </c>
      <c r="I7" s="60"/>
    </row>
    <row r="8" spans="1:9" ht="24" customHeight="1" x14ac:dyDescent="0.25">
      <c r="A8" s="58" t="s">
        <v>59</v>
      </c>
      <c r="B8" s="98">
        <v>107725</v>
      </c>
      <c r="C8" s="190">
        <v>2648</v>
      </c>
      <c r="D8" s="190">
        <v>6</v>
      </c>
      <c r="E8" s="190">
        <v>863</v>
      </c>
      <c r="F8" s="190">
        <v>1058</v>
      </c>
      <c r="G8" s="98">
        <f t="shared" si="1"/>
        <v>110184</v>
      </c>
      <c r="H8" s="191">
        <f t="shared" si="0"/>
        <v>2459</v>
      </c>
      <c r="I8" s="60"/>
    </row>
    <row r="9" spans="1:9" ht="24" customHeight="1" x14ac:dyDescent="0.25">
      <c r="A9" s="58" t="s">
        <v>60</v>
      </c>
      <c r="B9" s="98">
        <v>121838</v>
      </c>
      <c r="C9" s="190">
        <v>768</v>
      </c>
      <c r="D9" s="190">
        <v>1249</v>
      </c>
      <c r="E9" s="190">
        <v>0</v>
      </c>
      <c r="F9" s="190">
        <v>188</v>
      </c>
      <c r="G9" s="98">
        <f t="shared" si="1"/>
        <v>123667</v>
      </c>
      <c r="H9" s="191">
        <f t="shared" si="0"/>
        <v>1829</v>
      </c>
      <c r="I9" s="60"/>
    </row>
    <row r="10" spans="1:9" ht="24" customHeight="1" x14ac:dyDescent="0.25">
      <c r="A10" s="58" t="s">
        <v>61</v>
      </c>
      <c r="B10" s="98">
        <v>17040</v>
      </c>
      <c r="C10" s="190">
        <v>379</v>
      </c>
      <c r="D10" s="190">
        <v>105</v>
      </c>
      <c r="E10" s="190">
        <v>139</v>
      </c>
      <c r="F10" s="190">
        <v>175</v>
      </c>
      <c r="G10" s="98">
        <f t="shared" si="1"/>
        <v>17488</v>
      </c>
      <c r="H10" s="191">
        <f t="shared" si="0"/>
        <v>448</v>
      </c>
      <c r="I10" s="60"/>
    </row>
    <row r="11" spans="1:9" ht="24" customHeight="1" x14ac:dyDescent="0.25">
      <c r="A11" s="58" t="s">
        <v>62</v>
      </c>
      <c r="B11" s="98">
        <v>30323</v>
      </c>
      <c r="C11" s="190">
        <v>147</v>
      </c>
      <c r="D11" s="190">
        <v>69</v>
      </c>
      <c r="E11" s="190">
        <v>130</v>
      </c>
      <c r="F11" s="190">
        <v>148</v>
      </c>
      <c r="G11" s="98">
        <f t="shared" si="1"/>
        <v>30521</v>
      </c>
      <c r="H11" s="191">
        <f t="shared" si="0"/>
        <v>198</v>
      </c>
      <c r="I11" s="60"/>
    </row>
    <row r="12" spans="1:9" ht="24" customHeight="1" x14ac:dyDescent="0.25">
      <c r="A12" s="58" t="s">
        <v>63</v>
      </c>
      <c r="B12" s="98">
        <v>3151</v>
      </c>
      <c r="C12" s="190">
        <v>18</v>
      </c>
      <c r="D12" s="190">
        <v>0</v>
      </c>
      <c r="E12" s="190">
        <v>3</v>
      </c>
      <c r="F12" s="190">
        <v>3</v>
      </c>
      <c r="G12" s="98">
        <f t="shared" si="1"/>
        <v>3169</v>
      </c>
      <c r="H12" s="191">
        <f t="shared" si="0"/>
        <v>18</v>
      </c>
      <c r="I12" s="60"/>
    </row>
    <row r="13" spans="1:9" ht="24" customHeight="1" x14ac:dyDescent="0.25">
      <c r="A13" s="58" t="s">
        <v>64</v>
      </c>
      <c r="B13" s="98">
        <v>3543</v>
      </c>
      <c r="C13" s="190">
        <v>26</v>
      </c>
      <c r="D13" s="190">
        <v>1</v>
      </c>
      <c r="E13" s="190">
        <v>26</v>
      </c>
      <c r="F13" s="190">
        <v>26</v>
      </c>
      <c r="G13" s="98">
        <f t="shared" si="1"/>
        <v>3570</v>
      </c>
      <c r="H13" s="191">
        <f t="shared" si="0"/>
        <v>27</v>
      </c>
      <c r="I13" s="60"/>
    </row>
    <row r="14" spans="1:9" ht="24" customHeight="1" x14ac:dyDescent="0.25">
      <c r="A14" s="58" t="s">
        <v>65</v>
      </c>
      <c r="B14" s="98">
        <v>1152</v>
      </c>
      <c r="C14" s="190">
        <v>7</v>
      </c>
      <c r="D14" s="190">
        <v>6</v>
      </c>
      <c r="E14" s="190">
        <v>8</v>
      </c>
      <c r="F14" s="190">
        <v>8</v>
      </c>
      <c r="G14" s="98">
        <f t="shared" si="1"/>
        <v>1165</v>
      </c>
      <c r="H14" s="191">
        <f t="shared" si="0"/>
        <v>13</v>
      </c>
      <c r="I14" s="60"/>
    </row>
    <row r="15" spans="1:9" ht="24" customHeight="1" x14ac:dyDescent="0.25">
      <c r="A15" s="58" t="s">
        <v>66</v>
      </c>
      <c r="B15" s="98">
        <v>2277</v>
      </c>
      <c r="C15" s="190">
        <v>0</v>
      </c>
      <c r="D15" s="190">
        <v>0</v>
      </c>
      <c r="E15" s="190">
        <v>0</v>
      </c>
      <c r="F15" s="190">
        <v>0</v>
      </c>
      <c r="G15" s="98">
        <f t="shared" si="1"/>
        <v>2277</v>
      </c>
      <c r="H15" s="191">
        <f t="shared" si="0"/>
        <v>0</v>
      </c>
      <c r="I15" s="60"/>
    </row>
    <row r="16" spans="1:9" ht="24" customHeight="1" x14ac:dyDescent="0.25">
      <c r="A16" s="58" t="s">
        <v>67</v>
      </c>
      <c r="B16" s="98">
        <v>110</v>
      </c>
      <c r="C16" s="190">
        <v>0</v>
      </c>
      <c r="D16" s="190">
        <v>0</v>
      </c>
      <c r="E16" s="190">
        <v>0</v>
      </c>
      <c r="F16" s="190">
        <v>0</v>
      </c>
      <c r="G16" s="98">
        <f t="shared" si="1"/>
        <v>110</v>
      </c>
      <c r="H16" s="191">
        <f t="shared" si="0"/>
        <v>0</v>
      </c>
      <c r="I16" s="60"/>
    </row>
    <row r="17" spans="1:9" ht="24" customHeight="1" x14ac:dyDescent="0.25">
      <c r="A17" s="58" t="s">
        <v>68</v>
      </c>
      <c r="B17" s="98">
        <v>345</v>
      </c>
      <c r="C17" s="190">
        <v>0</v>
      </c>
      <c r="D17" s="190">
        <v>0</v>
      </c>
      <c r="E17" s="190">
        <v>0</v>
      </c>
      <c r="F17" s="190">
        <v>0</v>
      </c>
      <c r="G17" s="98">
        <f t="shared" si="1"/>
        <v>345</v>
      </c>
      <c r="H17" s="191">
        <f t="shared" si="0"/>
        <v>0</v>
      </c>
      <c r="I17" s="60"/>
    </row>
    <row r="18" spans="1:9" ht="24" customHeight="1" x14ac:dyDescent="0.2">
      <c r="A18" s="62" t="s">
        <v>69</v>
      </c>
      <c r="B18" s="192">
        <v>622988</v>
      </c>
      <c r="C18" s="63">
        <f t="shared" ref="C18:H18" si="2">SUM(C4:C17)</f>
        <v>9480</v>
      </c>
      <c r="D18" s="64">
        <f t="shared" si="2"/>
        <v>4441</v>
      </c>
      <c r="E18" s="63">
        <f t="shared" si="2"/>
        <v>2369</v>
      </c>
      <c r="F18" s="64">
        <f t="shared" si="2"/>
        <v>3162</v>
      </c>
      <c r="G18" s="65">
        <f t="shared" si="2"/>
        <v>636116</v>
      </c>
      <c r="H18" s="66">
        <f t="shared" si="2"/>
        <v>13128</v>
      </c>
      <c r="I18" s="60"/>
    </row>
    <row r="19" spans="1:9" s="67" customFormat="1" ht="7.5" customHeight="1" x14ac:dyDescent="0.2">
      <c r="A19" s="51"/>
      <c r="B19" s="51"/>
      <c r="C19" s="51"/>
      <c r="D19" s="51"/>
      <c r="E19" s="51"/>
      <c r="F19" s="51"/>
      <c r="G19" s="51"/>
      <c r="H19" s="51"/>
      <c r="I19" s="60"/>
    </row>
    <row r="20" spans="1:9" s="67" customFormat="1" ht="15" customHeight="1" x14ac:dyDescent="0.2">
      <c r="A20" s="49" t="s">
        <v>70</v>
      </c>
      <c r="B20" s="68"/>
      <c r="C20" s="68"/>
      <c r="D20" s="69" t="s">
        <v>0</v>
      </c>
      <c r="E20" s="68"/>
      <c r="F20" s="51"/>
      <c r="G20" s="162" t="s">
        <v>0</v>
      </c>
      <c r="H20" s="162" t="s">
        <v>0</v>
      </c>
      <c r="I20" s="70"/>
    </row>
    <row r="21" spans="1:9" s="67" customFormat="1" ht="15" customHeight="1" x14ac:dyDescent="0.2">
      <c r="A21" s="68" t="s">
        <v>71</v>
      </c>
      <c r="B21" s="68"/>
      <c r="C21" s="68"/>
      <c r="D21" s="68" t="s">
        <v>0</v>
      </c>
      <c r="E21" s="68"/>
      <c r="F21" s="51"/>
      <c r="G21" s="71"/>
      <c r="H21" s="71"/>
      <c r="I21" s="47"/>
    </row>
    <row r="22" spans="1:9" ht="15.75" x14ac:dyDescent="0.2">
      <c r="A22" s="68" t="s">
        <v>72</v>
      </c>
    </row>
    <row r="27" spans="1:9" x14ac:dyDescent="0.2">
      <c r="C27" s="71"/>
    </row>
    <row r="28" spans="1:9" x14ac:dyDescent="0.2">
      <c r="D28" s="72"/>
      <c r="E28" s="72"/>
      <c r="F28" s="72"/>
    </row>
    <row r="29" spans="1:9" x14ac:dyDescent="0.2">
      <c r="B29" s="71"/>
      <c r="C29" s="71"/>
      <c r="D29" s="71"/>
      <c r="E29" s="71"/>
    </row>
    <row r="30" spans="1:9" x14ac:dyDescent="0.2">
      <c r="D30" s="71"/>
    </row>
    <row r="33" spans="2:6" x14ac:dyDescent="0.2">
      <c r="C33" s="71"/>
      <c r="D33" s="71"/>
      <c r="E33" s="71"/>
      <c r="F33" s="71"/>
    </row>
    <row r="35" spans="2:6" x14ac:dyDescent="0.2">
      <c r="E35" s="71"/>
    </row>
    <row r="37" spans="2:6" x14ac:dyDescent="0.2">
      <c r="B37" s="71"/>
      <c r="C37" s="71"/>
    </row>
    <row r="38" spans="2:6" x14ac:dyDescent="0.2">
      <c r="C38" s="71"/>
    </row>
  </sheetData>
  <printOptions horizontalCentered="1" verticalCentered="1"/>
  <pageMargins left="0.39370078740157483" right="0.23622047244094491" top="0.51181102362204722" bottom="0.51181102362204722" header="0.23622047244094491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42C90-E857-49D9-B17E-ED93351B8F3F}">
  <dimension ref="A1:O29"/>
  <sheetViews>
    <sheetView workbookViewId="0">
      <selection activeCell="E25" sqref="E25"/>
    </sheetView>
  </sheetViews>
  <sheetFormatPr defaultColWidth="9.140625" defaultRowHeight="12.75" x14ac:dyDescent="0.2"/>
  <cols>
    <col min="1" max="1" width="26" style="74" customWidth="1"/>
    <col min="2" max="5" width="8.85546875" style="74" customWidth="1"/>
    <col min="6" max="7" width="9.140625" style="74" customWidth="1"/>
    <col min="8" max="11" width="8.85546875" style="74" customWidth="1"/>
    <col min="12" max="12" width="9.28515625" style="74" customWidth="1"/>
    <col min="13" max="13" width="10" style="74" customWidth="1"/>
    <col min="14" max="254" width="9.140625" style="74"/>
    <col min="255" max="255" width="25.42578125" style="74" customWidth="1"/>
    <col min="256" max="259" width="8.85546875" style="74" customWidth="1"/>
    <col min="260" max="261" width="9.140625" style="74"/>
    <col min="262" max="265" width="8.85546875" style="74" customWidth="1"/>
    <col min="266" max="266" width="9.28515625" style="74" customWidth="1"/>
    <col min="267" max="267" width="10" style="74" customWidth="1"/>
    <col min="268" max="510" width="9.140625" style="74"/>
    <col min="511" max="511" width="25.42578125" style="74" customWidth="1"/>
    <col min="512" max="515" width="8.85546875" style="74" customWidth="1"/>
    <col min="516" max="517" width="9.140625" style="74"/>
    <col min="518" max="521" width="8.85546875" style="74" customWidth="1"/>
    <col min="522" max="522" width="9.28515625" style="74" customWidth="1"/>
    <col min="523" max="523" width="10" style="74" customWidth="1"/>
    <col min="524" max="766" width="9.140625" style="74"/>
    <col min="767" max="767" width="25.42578125" style="74" customWidth="1"/>
    <col min="768" max="771" width="8.85546875" style="74" customWidth="1"/>
    <col min="772" max="773" width="9.140625" style="74"/>
    <col min="774" max="777" width="8.85546875" style="74" customWidth="1"/>
    <col min="778" max="778" width="9.28515625" style="74" customWidth="1"/>
    <col min="779" max="779" width="10" style="74" customWidth="1"/>
    <col min="780" max="1022" width="9.140625" style="74"/>
    <col min="1023" max="1023" width="25.42578125" style="74" customWidth="1"/>
    <col min="1024" max="1027" width="8.85546875" style="74" customWidth="1"/>
    <col min="1028" max="1029" width="9.140625" style="74"/>
    <col min="1030" max="1033" width="8.85546875" style="74" customWidth="1"/>
    <col min="1034" max="1034" width="9.28515625" style="74" customWidth="1"/>
    <col min="1035" max="1035" width="10" style="74" customWidth="1"/>
    <col min="1036" max="1278" width="9.140625" style="74"/>
    <col min="1279" max="1279" width="25.42578125" style="74" customWidth="1"/>
    <col min="1280" max="1283" width="8.85546875" style="74" customWidth="1"/>
    <col min="1284" max="1285" width="9.140625" style="74"/>
    <col min="1286" max="1289" width="8.85546875" style="74" customWidth="1"/>
    <col min="1290" max="1290" width="9.28515625" style="74" customWidth="1"/>
    <col min="1291" max="1291" width="10" style="74" customWidth="1"/>
    <col min="1292" max="1534" width="9.140625" style="74"/>
    <col min="1535" max="1535" width="25.42578125" style="74" customWidth="1"/>
    <col min="1536" max="1539" width="8.85546875" style="74" customWidth="1"/>
    <col min="1540" max="1541" width="9.140625" style="74"/>
    <col min="1542" max="1545" width="8.85546875" style="74" customWidth="1"/>
    <col min="1546" max="1546" width="9.28515625" style="74" customWidth="1"/>
    <col min="1547" max="1547" width="10" style="74" customWidth="1"/>
    <col min="1548" max="1790" width="9.140625" style="74"/>
    <col min="1791" max="1791" width="25.42578125" style="74" customWidth="1"/>
    <col min="1792" max="1795" width="8.85546875" style="74" customWidth="1"/>
    <col min="1796" max="1797" width="9.140625" style="74"/>
    <col min="1798" max="1801" width="8.85546875" style="74" customWidth="1"/>
    <col min="1802" max="1802" width="9.28515625" style="74" customWidth="1"/>
    <col min="1803" max="1803" width="10" style="74" customWidth="1"/>
    <col min="1804" max="2046" width="9.140625" style="74"/>
    <col min="2047" max="2047" width="25.42578125" style="74" customWidth="1"/>
    <col min="2048" max="2051" width="8.85546875" style="74" customWidth="1"/>
    <col min="2052" max="2053" width="9.140625" style="74"/>
    <col min="2054" max="2057" width="8.85546875" style="74" customWidth="1"/>
    <col min="2058" max="2058" width="9.28515625" style="74" customWidth="1"/>
    <col min="2059" max="2059" width="10" style="74" customWidth="1"/>
    <col min="2060" max="2302" width="9.140625" style="74"/>
    <col min="2303" max="2303" width="25.42578125" style="74" customWidth="1"/>
    <col min="2304" max="2307" width="8.85546875" style="74" customWidth="1"/>
    <col min="2308" max="2309" width="9.140625" style="74"/>
    <col min="2310" max="2313" width="8.85546875" style="74" customWidth="1"/>
    <col min="2314" max="2314" width="9.28515625" style="74" customWidth="1"/>
    <col min="2315" max="2315" width="10" style="74" customWidth="1"/>
    <col min="2316" max="2558" width="9.140625" style="74"/>
    <col min="2559" max="2559" width="25.42578125" style="74" customWidth="1"/>
    <col min="2560" max="2563" width="8.85546875" style="74" customWidth="1"/>
    <col min="2564" max="2565" width="9.140625" style="74"/>
    <col min="2566" max="2569" width="8.85546875" style="74" customWidth="1"/>
    <col min="2570" max="2570" width="9.28515625" style="74" customWidth="1"/>
    <col min="2571" max="2571" width="10" style="74" customWidth="1"/>
    <col min="2572" max="2814" width="9.140625" style="74"/>
    <col min="2815" max="2815" width="25.42578125" style="74" customWidth="1"/>
    <col min="2816" max="2819" width="8.85546875" style="74" customWidth="1"/>
    <col min="2820" max="2821" width="9.140625" style="74"/>
    <col min="2822" max="2825" width="8.85546875" style="74" customWidth="1"/>
    <col min="2826" max="2826" width="9.28515625" style="74" customWidth="1"/>
    <col min="2827" max="2827" width="10" style="74" customWidth="1"/>
    <col min="2828" max="3070" width="9.140625" style="74"/>
    <col min="3071" max="3071" width="25.42578125" style="74" customWidth="1"/>
    <col min="3072" max="3075" width="8.85546875" style="74" customWidth="1"/>
    <col min="3076" max="3077" width="9.140625" style="74"/>
    <col min="3078" max="3081" width="8.85546875" style="74" customWidth="1"/>
    <col min="3082" max="3082" width="9.28515625" style="74" customWidth="1"/>
    <col min="3083" max="3083" width="10" style="74" customWidth="1"/>
    <col min="3084" max="3326" width="9.140625" style="74"/>
    <col min="3327" max="3327" width="25.42578125" style="74" customWidth="1"/>
    <col min="3328" max="3331" width="8.85546875" style="74" customWidth="1"/>
    <col min="3332" max="3333" width="9.140625" style="74"/>
    <col min="3334" max="3337" width="8.85546875" style="74" customWidth="1"/>
    <col min="3338" max="3338" width="9.28515625" style="74" customWidth="1"/>
    <col min="3339" max="3339" width="10" style="74" customWidth="1"/>
    <col min="3340" max="3582" width="9.140625" style="74"/>
    <col min="3583" max="3583" width="25.42578125" style="74" customWidth="1"/>
    <col min="3584" max="3587" width="8.85546875" style="74" customWidth="1"/>
    <col min="3588" max="3589" width="9.140625" style="74"/>
    <col min="3590" max="3593" width="8.85546875" style="74" customWidth="1"/>
    <col min="3594" max="3594" width="9.28515625" style="74" customWidth="1"/>
    <col min="3595" max="3595" width="10" style="74" customWidth="1"/>
    <col min="3596" max="3838" width="9.140625" style="74"/>
    <col min="3839" max="3839" width="25.42578125" style="74" customWidth="1"/>
    <col min="3840" max="3843" width="8.85546875" style="74" customWidth="1"/>
    <col min="3844" max="3845" width="9.140625" style="74"/>
    <col min="3846" max="3849" width="8.85546875" style="74" customWidth="1"/>
    <col min="3850" max="3850" width="9.28515625" style="74" customWidth="1"/>
    <col min="3851" max="3851" width="10" style="74" customWidth="1"/>
    <col min="3852" max="4094" width="9.140625" style="74"/>
    <col min="4095" max="4095" width="25.42578125" style="74" customWidth="1"/>
    <col min="4096" max="4099" width="8.85546875" style="74" customWidth="1"/>
    <col min="4100" max="4101" width="9.140625" style="74"/>
    <col min="4102" max="4105" width="8.85546875" style="74" customWidth="1"/>
    <col min="4106" max="4106" width="9.28515625" style="74" customWidth="1"/>
    <col min="4107" max="4107" width="10" style="74" customWidth="1"/>
    <col min="4108" max="4350" width="9.140625" style="74"/>
    <col min="4351" max="4351" width="25.42578125" style="74" customWidth="1"/>
    <col min="4352" max="4355" width="8.85546875" style="74" customWidth="1"/>
    <col min="4356" max="4357" width="9.140625" style="74"/>
    <col min="4358" max="4361" width="8.85546875" style="74" customWidth="1"/>
    <col min="4362" max="4362" width="9.28515625" style="74" customWidth="1"/>
    <col min="4363" max="4363" width="10" style="74" customWidth="1"/>
    <col min="4364" max="4606" width="9.140625" style="74"/>
    <col min="4607" max="4607" width="25.42578125" style="74" customWidth="1"/>
    <col min="4608" max="4611" width="8.85546875" style="74" customWidth="1"/>
    <col min="4612" max="4613" width="9.140625" style="74"/>
    <col min="4614" max="4617" width="8.85546875" style="74" customWidth="1"/>
    <col min="4618" max="4618" width="9.28515625" style="74" customWidth="1"/>
    <col min="4619" max="4619" width="10" style="74" customWidth="1"/>
    <col min="4620" max="4862" width="9.140625" style="74"/>
    <col min="4863" max="4863" width="25.42578125" style="74" customWidth="1"/>
    <col min="4864" max="4867" width="8.85546875" style="74" customWidth="1"/>
    <col min="4868" max="4869" width="9.140625" style="74"/>
    <col min="4870" max="4873" width="8.85546875" style="74" customWidth="1"/>
    <col min="4874" max="4874" width="9.28515625" style="74" customWidth="1"/>
    <col min="4875" max="4875" width="10" style="74" customWidth="1"/>
    <col min="4876" max="5118" width="9.140625" style="74"/>
    <col min="5119" max="5119" width="25.42578125" style="74" customWidth="1"/>
    <col min="5120" max="5123" width="8.85546875" style="74" customWidth="1"/>
    <col min="5124" max="5125" width="9.140625" style="74"/>
    <col min="5126" max="5129" width="8.85546875" style="74" customWidth="1"/>
    <col min="5130" max="5130" width="9.28515625" style="74" customWidth="1"/>
    <col min="5131" max="5131" width="10" style="74" customWidth="1"/>
    <col min="5132" max="5374" width="9.140625" style="74"/>
    <col min="5375" max="5375" width="25.42578125" style="74" customWidth="1"/>
    <col min="5376" max="5379" width="8.85546875" style="74" customWidth="1"/>
    <col min="5380" max="5381" width="9.140625" style="74"/>
    <col min="5382" max="5385" width="8.85546875" style="74" customWidth="1"/>
    <col min="5386" max="5386" width="9.28515625" style="74" customWidth="1"/>
    <col min="5387" max="5387" width="10" style="74" customWidth="1"/>
    <col min="5388" max="5630" width="9.140625" style="74"/>
    <col min="5631" max="5631" width="25.42578125" style="74" customWidth="1"/>
    <col min="5632" max="5635" width="8.85546875" style="74" customWidth="1"/>
    <col min="5636" max="5637" width="9.140625" style="74"/>
    <col min="5638" max="5641" width="8.85546875" style="74" customWidth="1"/>
    <col min="5642" max="5642" width="9.28515625" style="74" customWidth="1"/>
    <col min="5643" max="5643" width="10" style="74" customWidth="1"/>
    <col min="5644" max="5886" width="9.140625" style="74"/>
    <col min="5887" max="5887" width="25.42578125" style="74" customWidth="1"/>
    <col min="5888" max="5891" width="8.85546875" style="74" customWidth="1"/>
    <col min="5892" max="5893" width="9.140625" style="74"/>
    <col min="5894" max="5897" width="8.85546875" style="74" customWidth="1"/>
    <col min="5898" max="5898" width="9.28515625" style="74" customWidth="1"/>
    <col min="5899" max="5899" width="10" style="74" customWidth="1"/>
    <col min="5900" max="6142" width="9.140625" style="74"/>
    <col min="6143" max="6143" width="25.42578125" style="74" customWidth="1"/>
    <col min="6144" max="6147" width="8.85546875" style="74" customWidth="1"/>
    <col min="6148" max="6149" width="9.140625" style="74"/>
    <col min="6150" max="6153" width="8.85546875" style="74" customWidth="1"/>
    <col min="6154" max="6154" width="9.28515625" style="74" customWidth="1"/>
    <col min="6155" max="6155" width="10" style="74" customWidth="1"/>
    <col min="6156" max="6398" width="9.140625" style="74"/>
    <col min="6399" max="6399" width="25.42578125" style="74" customWidth="1"/>
    <col min="6400" max="6403" width="8.85546875" style="74" customWidth="1"/>
    <col min="6404" max="6405" width="9.140625" style="74"/>
    <col min="6406" max="6409" width="8.85546875" style="74" customWidth="1"/>
    <col min="6410" max="6410" width="9.28515625" style="74" customWidth="1"/>
    <col min="6411" max="6411" width="10" style="74" customWidth="1"/>
    <col min="6412" max="6654" width="9.140625" style="74"/>
    <col min="6655" max="6655" width="25.42578125" style="74" customWidth="1"/>
    <col min="6656" max="6659" width="8.85546875" style="74" customWidth="1"/>
    <col min="6660" max="6661" width="9.140625" style="74"/>
    <col min="6662" max="6665" width="8.85546875" style="74" customWidth="1"/>
    <col min="6666" max="6666" width="9.28515625" style="74" customWidth="1"/>
    <col min="6667" max="6667" width="10" style="74" customWidth="1"/>
    <col min="6668" max="6910" width="9.140625" style="74"/>
    <col min="6911" max="6911" width="25.42578125" style="74" customWidth="1"/>
    <col min="6912" max="6915" width="8.85546875" style="74" customWidth="1"/>
    <col min="6916" max="6917" width="9.140625" style="74"/>
    <col min="6918" max="6921" width="8.85546875" style="74" customWidth="1"/>
    <col min="6922" max="6922" width="9.28515625" style="74" customWidth="1"/>
    <col min="6923" max="6923" width="10" style="74" customWidth="1"/>
    <col min="6924" max="7166" width="9.140625" style="74"/>
    <col min="7167" max="7167" width="25.42578125" style="74" customWidth="1"/>
    <col min="7168" max="7171" width="8.85546875" style="74" customWidth="1"/>
    <col min="7172" max="7173" width="9.140625" style="74"/>
    <col min="7174" max="7177" width="8.85546875" style="74" customWidth="1"/>
    <col min="7178" max="7178" width="9.28515625" style="74" customWidth="1"/>
    <col min="7179" max="7179" width="10" style="74" customWidth="1"/>
    <col min="7180" max="7422" width="9.140625" style="74"/>
    <col min="7423" max="7423" width="25.42578125" style="74" customWidth="1"/>
    <col min="7424" max="7427" width="8.85546875" style="74" customWidth="1"/>
    <col min="7428" max="7429" width="9.140625" style="74"/>
    <col min="7430" max="7433" width="8.85546875" style="74" customWidth="1"/>
    <col min="7434" max="7434" width="9.28515625" style="74" customWidth="1"/>
    <col min="7435" max="7435" width="10" style="74" customWidth="1"/>
    <col min="7436" max="7678" width="9.140625" style="74"/>
    <col min="7679" max="7679" width="25.42578125" style="74" customWidth="1"/>
    <col min="7680" max="7683" width="8.85546875" style="74" customWidth="1"/>
    <col min="7684" max="7685" width="9.140625" style="74"/>
    <col min="7686" max="7689" width="8.85546875" style="74" customWidth="1"/>
    <col min="7690" max="7690" width="9.28515625" style="74" customWidth="1"/>
    <col min="7691" max="7691" width="10" style="74" customWidth="1"/>
    <col min="7692" max="7934" width="9.140625" style="74"/>
    <col min="7935" max="7935" width="25.42578125" style="74" customWidth="1"/>
    <col min="7936" max="7939" width="8.85546875" style="74" customWidth="1"/>
    <col min="7940" max="7941" width="9.140625" style="74"/>
    <col min="7942" max="7945" width="8.85546875" style="74" customWidth="1"/>
    <col min="7946" max="7946" width="9.28515625" style="74" customWidth="1"/>
    <col min="7947" max="7947" width="10" style="74" customWidth="1"/>
    <col min="7948" max="8190" width="9.140625" style="74"/>
    <col min="8191" max="8191" width="25.42578125" style="74" customWidth="1"/>
    <col min="8192" max="8195" width="8.85546875" style="74" customWidth="1"/>
    <col min="8196" max="8197" width="9.140625" style="74"/>
    <col min="8198" max="8201" width="8.85546875" style="74" customWidth="1"/>
    <col min="8202" max="8202" width="9.28515625" style="74" customWidth="1"/>
    <col min="8203" max="8203" width="10" style="74" customWidth="1"/>
    <col min="8204" max="8446" width="9.140625" style="74"/>
    <col min="8447" max="8447" width="25.42578125" style="74" customWidth="1"/>
    <col min="8448" max="8451" width="8.85546875" style="74" customWidth="1"/>
    <col min="8452" max="8453" width="9.140625" style="74"/>
    <col min="8454" max="8457" width="8.85546875" style="74" customWidth="1"/>
    <col min="8458" max="8458" width="9.28515625" style="74" customWidth="1"/>
    <col min="8459" max="8459" width="10" style="74" customWidth="1"/>
    <col min="8460" max="8702" width="9.140625" style="74"/>
    <col min="8703" max="8703" width="25.42578125" style="74" customWidth="1"/>
    <col min="8704" max="8707" width="8.85546875" style="74" customWidth="1"/>
    <col min="8708" max="8709" width="9.140625" style="74"/>
    <col min="8710" max="8713" width="8.85546875" style="74" customWidth="1"/>
    <col min="8714" max="8714" width="9.28515625" style="74" customWidth="1"/>
    <col min="8715" max="8715" width="10" style="74" customWidth="1"/>
    <col min="8716" max="8958" width="9.140625" style="74"/>
    <col min="8959" max="8959" width="25.42578125" style="74" customWidth="1"/>
    <col min="8960" max="8963" width="8.85546875" style="74" customWidth="1"/>
    <col min="8964" max="8965" width="9.140625" style="74"/>
    <col min="8966" max="8969" width="8.85546875" style="74" customWidth="1"/>
    <col min="8970" max="8970" width="9.28515625" style="74" customWidth="1"/>
    <col min="8971" max="8971" width="10" style="74" customWidth="1"/>
    <col min="8972" max="9214" width="9.140625" style="74"/>
    <col min="9215" max="9215" width="25.42578125" style="74" customWidth="1"/>
    <col min="9216" max="9219" width="8.85546875" style="74" customWidth="1"/>
    <col min="9220" max="9221" width="9.140625" style="74"/>
    <col min="9222" max="9225" width="8.85546875" style="74" customWidth="1"/>
    <col min="9226" max="9226" width="9.28515625" style="74" customWidth="1"/>
    <col min="9227" max="9227" width="10" style="74" customWidth="1"/>
    <col min="9228" max="9470" width="9.140625" style="74"/>
    <col min="9471" max="9471" width="25.42578125" style="74" customWidth="1"/>
    <col min="9472" max="9475" width="8.85546875" style="74" customWidth="1"/>
    <col min="9476" max="9477" width="9.140625" style="74"/>
    <col min="9478" max="9481" width="8.85546875" style="74" customWidth="1"/>
    <col min="9482" max="9482" width="9.28515625" style="74" customWidth="1"/>
    <col min="9483" max="9483" width="10" style="74" customWidth="1"/>
    <col min="9484" max="9726" width="9.140625" style="74"/>
    <col min="9727" max="9727" width="25.42578125" style="74" customWidth="1"/>
    <col min="9728" max="9731" width="8.85546875" style="74" customWidth="1"/>
    <col min="9732" max="9733" width="9.140625" style="74"/>
    <col min="9734" max="9737" width="8.85546875" style="74" customWidth="1"/>
    <col min="9738" max="9738" width="9.28515625" style="74" customWidth="1"/>
    <col min="9739" max="9739" width="10" style="74" customWidth="1"/>
    <col min="9740" max="9982" width="9.140625" style="74"/>
    <col min="9983" max="9983" width="25.42578125" style="74" customWidth="1"/>
    <col min="9984" max="9987" width="8.85546875" style="74" customWidth="1"/>
    <col min="9988" max="9989" width="9.140625" style="74"/>
    <col min="9990" max="9993" width="8.85546875" style="74" customWidth="1"/>
    <col min="9994" max="9994" width="9.28515625" style="74" customWidth="1"/>
    <col min="9995" max="9995" width="10" style="74" customWidth="1"/>
    <col min="9996" max="10238" width="9.140625" style="74"/>
    <col min="10239" max="10239" width="25.42578125" style="74" customWidth="1"/>
    <col min="10240" max="10243" width="8.85546875" style="74" customWidth="1"/>
    <col min="10244" max="10245" width="9.140625" style="74"/>
    <col min="10246" max="10249" width="8.85546875" style="74" customWidth="1"/>
    <col min="10250" max="10250" width="9.28515625" style="74" customWidth="1"/>
    <col min="10251" max="10251" width="10" style="74" customWidth="1"/>
    <col min="10252" max="10494" width="9.140625" style="74"/>
    <col min="10495" max="10495" width="25.42578125" style="74" customWidth="1"/>
    <col min="10496" max="10499" width="8.85546875" style="74" customWidth="1"/>
    <col min="10500" max="10501" width="9.140625" style="74"/>
    <col min="10502" max="10505" width="8.85546875" style="74" customWidth="1"/>
    <col min="10506" max="10506" width="9.28515625" style="74" customWidth="1"/>
    <col min="10507" max="10507" width="10" style="74" customWidth="1"/>
    <col min="10508" max="10750" width="9.140625" style="74"/>
    <col min="10751" max="10751" width="25.42578125" style="74" customWidth="1"/>
    <col min="10752" max="10755" width="8.85546875" style="74" customWidth="1"/>
    <col min="10756" max="10757" width="9.140625" style="74"/>
    <col min="10758" max="10761" width="8.85546875" style="74" customWidth="1"/>
    <col min="10762" max="10762" width="9.28515625" style="74" customWidth="1"/>
    <col min="10763" max="10763" width="10" style="74" customWidth="1"/>
    <col min="10764" max="11006" width="9.140625" style="74"/>
    <col min="11007" max="11007" width="25.42578125" style="74" customWidth="1"/>
    <col min="11008" max="11011" width="8.85546875" style="74" customWidth="1"/>
    <col min="11012" max="11013" width="9.140625" style="74"/>
    <col min="11014" max="11017" width="8.85546875" style="74" customWidth="1"/>
    <col min="11018" max="11018" width="9.28515625" style="74" customWidth="1"/>
    <col min="11019" max="11019" width="10" style="74" customWidth="1"/>
    <col min="11020" max="11262" width="9.140625" style="74"/>
    <col min="11263" max="11263" width="25.42578125" style="74" customWidth="1"/>
    <col min="11264" max="11267" width="8.85546875" style="74" customWidth="1"/>
    <col min="11268" max="11269" width="9.140625" style="74"/>
    <col min="11270" max="11273" width="8.85546875" style="74" customWidth="1"/>
    <col min="11274" max="11274" width="9.28515625" style="74" customWidth="1"/>
    <col min="11275" max="11275" width="10" style="74" customWidth="1"/>
    <col min="11276" max="11518" width="9.140625" style="74"/>
    <col min="11519" max="11519" width="25.42578125" style="74" customWidth="1"/>
    <col min="11520" max="11523" width="8.85546875" style="74" customWidth="1"/>
    <col min="11524" max="11525" width="9.140625" style="74"/>
    <col min="11526" max="11529" width="8.85546875" style="74" customWidth="1"/>
    <col min="11530" max="11530" width="9.28515625" style="74" customWidth="1"/>
    <col min="11531" max="11531" width="10" style="74" customWidth="1"/>
    <col min="11532" max="11774" width="9.140625" style="74"/>
    <col min="11775" max="11775" width="25.42578125" style="74" customWidth="1"/>
    <col min="11776" max="11779" width="8.85546875" style="74" customWidth="1"/>
    <col min="11780" max="11781" width="9.140625" style="74"/>
    <col min="11782" max="11785" width="8.85546875" style="74" customWidth="1"/>
    <col min="11786" max="11786" width="9.28515625" style="74" customWidth="1"/>
    <col min="11787" max="11787" width="10" style="74" customWidth="1"/>
    <col min="11788" max="12030" width="9.140625" style="74"/>
    <col min="12031" max="12031" width="25.42578125" style="74" customWidth="1"/>
    <col min="12032" max="12035" width="8.85546875" style="74" customWidth="1"/>
    <col min="12036" max="12037" width="9.140625" style="74"/>
    <col min="12038" max="12041" width="8.85546875" style="74" customWidth="1"/>
    <col min="12042" max="12042" width="9.28515625" style="74" customWidth="1"/>
    <col min="12043" max="12043" width="10" style="74" customWidth="1"/>
    <col min="12044" max="12286" width="9.140625" style="74"/>
    <col min="12287" max="12287" width="25.42578125" style="74" customWidth="1"/>
    <col min="12288" max="12291" width="8.85546875" style="74" customWidth="1"/>
    <col min="12292" max="12293" width="9.140625" style="74"/>
    <col min="12294" max="12297" width="8.85546875" style="74" customWidth="1"/>
    <col min="12298" max="12298" width="9.28515625" style="74" customWidth="1"/>
    <col min="12299" max="12299" width="10" style="74" customWidth="1"/>
    <col min="12300" max="12542" width="9.140625" style="74"/>
    <col min="12543" max="12543" width="25.42578125" style="74" customWidth="1"/>
    <col min="12544" max="12547" width="8.85546875" style="74" customWidth="1"/>
    <col min="12548" max="12549" width="9.140625" style="74"/>
    <col min="12550" max="12553" width="8.85546875" style="74" customWidth="1"/>
    <col min="12554" max="12554" width="9.28515625" style="74" customWidth="1"/>
    <col min="12555" max="12555" width="10" style="74" customWidth="1"/>
    <col min="12556" max="12798" width="9.140625" style="74"/>
    <col min="12799" max="12799" width="25.42578125" style="74" customWidth="1"/>
    <col min="12800" max="12803" width="8.85546875" style="74" customWidth="1"/>
    <col min="12804" max="12805" width="9.140625" style="74"/>
    <col min="12806" max="12809" width="8.85546875" style="74" customWidth="1"/>
    <col min="12810" max="12810" width="9.28515625" style="74" customWidth="1"/>
    <col min="12811" max="12811" width="10" style="74" customWidth="1"/>
    <col min="12812" max="13054" width="9.140625" style="74"/>
    <col min="13055" max="13055" width="25.42578125" style="74" customWidth="1"/>
    <col min="13056" max="13059" width="8.85546875" style="74" customWidth="1"/>
    <col min="13060" max="13061" width="9.140625" style="74"/>
    <col min="13062" max="13065" width="8.85546875" style="74" customWidth="1"/>
    <col min="13066" max="13066" width="9.28515625" style="74" customWidth="1"/>
    <col min="13067" max="13067" width="10" style="74" customWidth="1"/>
    <col min="13068" max="13310" width="9.140625" style="74"/>
    <col min="13311" max="13311" width="25.42578125" style="74" customWidth="1"/>
    <col min="13312" max="13315" width="8.85546875" style="74" customWidth="1"/>
    <col min="13316" max="13317" width="9.140625" style="74"/>
    <col min="13318" max="13321" width="8.85546875" style="74" customWidth="1"/>
    <col min="13322" max="13322" width="9.28515625" style="74" customWidth="1"/>
    <col min="13323" max="13323" width="10" style="74" customWidth="1"/>
    <col min="13324" max="13566" width="9.140625" style="74"/>
    <col min="13567" max="13567" width="25.42578125" style="74" customWidth="1"/>
    <col min="13568" max="13571" width="8.85546875" style="74" customWidth="1"/>
    <col min="13572" max="13573" width="9.140625" style="74"/>
    <col min="13574" max="13577" width="8.85546875" style="74" customWidth="1"/>
    <col min="13578" max="13578" width="9.28515625" style="74" customWidth="1"/>
    <col min="13579" max="13579" width="10" style="74" customWidth="1"/>
    <col min="13580" max="13822" width="9.140625" style="74"/>
    <col min="13823" max="13823" width="25.42578125" style="74" customWidth="1"/>
    <col min="13824" max="13827" width="8.85546875" style="74" customWidth="1"/>
    <col min="13828" max="13829" width="9.140625" style="74"/>
    <col min="13830" max="13833" width="8.85546875" style="74" customWidth="1"/>
    <col min="13834" max="13834" width="9.28515625" style="74" customWidth="1"/>
    <col min="13835" max="13835" width="10" style="74" customWidth="1"/>
    <col min="13836" max="14078" width="9.140625" style="74"/>
    <col min="14079" max="14079" width="25.42578125" style="74" customWidth="1"/>
    <col min="14080" max="14083" width="8.85546875" style="74" customWidth="1"/>
    <col min="14084" max="14085" width="9.140625" style="74"/>
    <col min="14086" max="14089" width="8.85546875" style="74" customWidth="1"/>
    <col min="14090" max="14090" width="9.28515625" style="74" customWidth="1"/>
    <col min="14091" max="14091" width="10" style="74" customWidth="1"/>
    <col min="14092" max="14334" width="9.140625" style="74"/>
    <col min="14335" max="14335" width="25.42578125" style="74" customWidth="1"/>
    <col min="14336" max="14339" width="8.85546875" style="74" customWidth="1"/>
    <col min="14340" max="14341" width="9.140625" style="74"/>
    <col min="14342" max="14345" width="8.85546875" style="74" customWidth="1"/>
    <col min="14346" max="14346" width="9.28515625" style="74" customWidth="1"/>
    <col min="14347" max="14347" width="10" style="74" customWidth="1"/>
    <col min="14348" max="14590" width="9.140625" style="74"/>
    <col min="14591" max="14591" width="25.42578125" style="74" customWidth="1"/>
    <col min="14592" max="14595" width="8.85546875" style="74" customWidth="1"/>
    <col min="14596" max="14597" width="9.140625" style="74"/>
    <col min="14598" max="14601" width="8.85546875" style="74" customWidth="1"/>
    <col min="14602" max="14602" width="9.28515625" style="74" customWidth="1"/>
    <col min="14603" max="14603" width="10" style="74" customWidth="1"/>
    <col min="14604" max="14846" width="9.140625" style="74"/>
    <col min="14847" max="14847" width="25.42578125" style="74" customWidth="1"/>
    <col min="14848" max="14851" width="8.85546875" style="74" customWidth="1"/>
    <col min="14852" max="14853" width="9.140625" style="74"/>
    <col min="14854" max="14857" width="8.85546875" style="74" customWidth="1"/>
    <col min="14858" max="14858" width="9.28515625" style="74" customWidth="1"/>
    <col min="14859" max="14859" width="10" style="74" customWidth="1"/>
    <col min="14860" max="15102" width="9.140625" style="74"/>
    <col min="15103" max="15103" width="25.42578125" style="74" customWidth="1"/>
    <col min="15104" max="15107" width="8.85546875" style="74" customWidth="1"/>
    <col min="15108" max="15109" width="9.140625" style="74"/>
    <col min="15110" max="15113" width="8.85546875" style="74" customWidth="1"/>
    <col min="15114" max="15114" width="9.28515625" style="74" customWidth="1"/>
    <col min="15115" max="15115" width="10" style="74" customWidth="1"/>
    <col min="15116" max="15358" width="9.140625" style="74"/>
    <col min="15359" max="15359" width="25.42578125" style="74" customWidth="1"/>
    <col min="15360" max="15363" width="8.85546875" style="74" customWidth="1"/>
    <col min="15364" max="15365" width="9.140625" style="74"/>
    <col min="15366" max="15369" width="8.85546875" style="74" customWidth="1"/>
    <col min="15370" max="15370" width="9.28515625" style="74" customWidth="1"/>
    <col min="15371" max="15371" width="10" style="74" customWidth="1"/>
    <col min="15372" max="15614" width="9.140625" style="74"/>
    <col min="15615" max="15615" width="25.42578125" style="74" customWidth="1"/>
    <col min="15616" max="15619" width="8.85546875" style="74" customWidth="1"/>
    <col min="15620" max="15621" width="9.140625" style="74"/>
    <col min="15622" max="15625" width="8.85546875" style="74" customWidth="1"/>
    <col min="15626" max="15626" width="9.28515625" style="74" customWidth="1"/>
    <col min="15627" max="15627" width="10" style="74" customWidth="1"/>
    <col min="15628" max="15870" width="9.140625" style="74"/>
    <col min="15871" max="15871" width="25.42578125" style="74" customWidth="1"/>
    <col min="15872" max="15875" width="8.85546875" style="74" customWidth="1"/>
    <col min="15876" max="15877" width="9.140625" style="74"/>
    <col min="15878" max="15881" width="8.85546875" style="74" customWidth="1"/>
    <col min="15882" max="15882" width="9.28515625" style="74" customWidth="1"/>
    <col min="15883" max="15883" width="10" style="74" customWidth="1"/>
    <col min="15884" max="16126" width="9.140625" style="74"/>
    <col min="16127" max="16127" width="25.42578125" style="74" customWidth="1"/>
    <col min="16128" max="16131" width="8.85546875" style="74" customWidth="1"/>
    <col min="16132" max="16133" width="9.140625" style="74"/>
    <col min="16134" max="16137" width="8.85546875" style="74" customWidth="1"/>
    <col min="16138" max="16138" width="9.28515625" style="74" customWidth="1"/>
    <col min="16139" max="16139" width="10" style="74" customWidth="1"/>
    <col min="16140" max="16384" width="9.140625" style="74"/>
  </cols>
  <sheetData>
    <row r="1" spans="1:14" ht="18.95" customHeight="1" x14ac:dyDescent="0.2">
      <c r="A1" s="92" t="s">
        <v>120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45"/>
    </row>
    <row r="2" spans="1:14" ht="9" customHeight="1" x14ac:dyDescent="0.2">
      <c r="A2" s="73" t="s">
        <v>0</v>
      </c>
      <c r="B2" s="73"/>
      <c r="C2" s="73"/>
      <c r="D2" s="73"/>
      <c r="E2" s="73"/>
      <c r="F2" s="75"/>
      <c r="G2" s="76"/>
      <c r="H2" s="76"/>
      <c r="I2" s="76"/>
      <c r="J2" s="76"/>
      <c r="K2" s="76"/>
    </row>
    <row r="3" spans="1:14" s="77" customFormat="1" ht="36" customHeight="1" x14ac:dyDescent="0.2">
      <c r="A3" s="93" t="s">
        <v>73</v>
      </c>
      <c r="B3" s="94">
        <v>2012</v>
      </c>
      <c r="C3" s="94">
        <v>2013</v>
      </c>
      <c r="D3" s="94">
        <v>2014</v>
      </c>
      <c r="E3" s="94">
        <v>2015</v>
      </c>
      <c r="F3" s="94">
        <v>2016</v>
      </c>
      <c r="G3" s="94">
        <v>2017</v>
      </c>
      <c r="H3" s="94">
        <v>2018</v>
      </c>
      <c r="I3" s="94">
        <v>2019</v>
      </c>
      <c r="J3" s="95">
        <v>2020</v>
      </c>
      <c r="K3" s="95">
        <v>2021</v>
      </c>
      <c r="L3" s="95" t="s">
        <v>119</v>
      </c>
    </row>
    <row r="4" spans="1:14" s="77" customFormat="1" ht="26.25" customHeight="1" x14ac:dyDescent="0.25">
      <c r="A4" s="96" t="s">
        <v>74</v>
      </c>
      <c r="B4" s="97">
        <v>147733</v>
      </c>
      <c r="C4" s="97">
        <v>160701</v>
      </c>
      <c r="D4" s="97">
        <v>173954</v>
      </c>
      <c r="E4" s="97">
        <v>188299</v>
      </c>
      <c r="F4" s="97">
        <v>202696</v>
      </c>
      <c r="G4" s="97">
        <v>218976</v>
      </c>
      <c r="H4" s="97">
        <v>235598</v>
      </c>
      <c r="I4" s="97">
        <v>251973</v>
      </c>
      <c r="J4" s="59">
        <v>264120</v>
      </c>
      <c r="K4" s="59">
        <v>277066</v>
      </c>
      <c r="L4" s="98">
        <v>284496</v>
      </c>
    </row>
    <row r="5" spans="1:14" s="77" customFormat="1" ht="21" customHeight="1" x14ac:dyDescent="0.2">
      <c r="A5" s="99" t="s">
        <v>75</v>
      </c>
      <c r="B5" s="100">
        <v>6905</v>
      </c>
      <c r="C5" s="100">
        <v>6915</v>
      </c>
      <c r="D5" s="100">
        <v>6911</v>
      </c>
      <c r="E5" s="100">
        <v>6907</v>
      </c>
      <c r="F5" s="100">
        <v>6905</v>
      </c>
      <c r="G5" s="100">
        <v>6909</v>
      </c>
      <c r="H5" s="100">
        <v>6907</v>
      </c>
      <c r="I5" s="100">
        <v>6905</v>
      </c>
      <c r="J5" s="100">
        <v>6907</v>
      </c>
      <c r="K5" s="193">
        <v>6907</v>
      </c>
      <c r="L5" s="193">
        <v>6907</v>
      </c>
    </row>
    <row r="6" spans="1:14" s="77" customFormat="1" ht="25.5" customHeight="1" x14ac:dyDescent="0.25">
      <c r="A6" s="96" t="s">
        <v>76</v>
      </c>
      <c r="B6" s="101">
        <v>50116</v>
      </c>
      <c r="C6" s="101">
        <v>49730</v>
      </c>
      <c r="D6" s="101">
        <v>49503</v>
      </c>
      <c r="E6" s="101">
        <v>49301</v>
      </c>
      <c r="F6" s="101">
        <v>48961</v>
      </c>
      <c r="G6" s="101">
        <v>48603</v>
      </c>
      <c r="H6" s="101">
        <v>48200</v>
      </c>
      <c r="I6" s="101">
        <v>48025</v>
      </c>
      <c r="J6" s="61">
        <v>47908</v>
      </c>
      <c r="K6" s="194">
        <v>47834</v>
      </c>
      <c r="L6" s="98">
        <v>47791</v>
      </c>
    </row>
    <row r="7" spans="1:14" s="77" customFormat="1" ht="25.5" customHeight="1" x14ac:dyDescent="0.25">
      <c r="A7" s="58" t="s">
        <v>77</v>
      </c>
      <c r="B7" s="102" t="s">
        <v>54</v>
      </c>
      <c r="C7" s="101">
        <v>1155</v>
      </c>
      <c r="D7" s="101">
        <v>2065</v>
      </c>
      <c r="E7" s="101">
        <v>2689</v>
      </c>
      <c r="F7" s="101">
        <v>3542</v>
      </c>
      <c r="G7" s="101">
        <v>4634</v>
      </c>
      <c r="H7" s="101">
        <v>5878</v>
      </c>
      <c r="I7" s="101">
        <v>7083</v>
      </c>
      <c r="J7" s="61">
        <v>8036</v>
      </c>
      <c r="K7" s="194">
        <v>9204</v>
      </c>
      <c r="L7" s="98">
        <v>9936</v>
      </c>
      <c r="N7" s="79"/>
    </row>
    <row r="8" spans="1:14" s="77" customFormat="1" ht="25.5" customHeight="1" x14ac:dyDescent="0.25">
      <c r="A8" s="96" t="s">
        <v>78</v>
      </c>
      <c r="B8" s="101">
        <v>1244</v>
      </c>
      <c r="C8" s="101">
        <v>1250</v>
      </c>
      <c r="D8" s="101">
        <v>1271</v>
      </c>
      <c r="E8" s="101">
        <v>1284</v>
      </c>
      <c r="F8" s="101">
        <v>1316</v>
      </c>
      <c r="G8" s="101">
        <v>1345</v>
      </c>
      <c r="H8" s="101">
        <v>1367</v>
      </c>
      <c r="I8" s="101">
        <v>1370</v>
      </c>
      <c r="J8" s="61">
        <v>1377</v>
      </c>
      <c r="K8" s="194">
        <v>1380</v>
      </c>
      <c r="L8" s="98">
        <v>1397</v>
      </c>
      <c r="N8" s="79"/>
    </row>
    <row r="9" spans="1:14" s="77" customFormat="1" ht="25.5" customHeight="1" x14ac:dyDescent="0.25">
      <c r="A9" s="96" t="s">
        <v>79</v>
      </c>
      <c r="B9" s="101">
        <v>59637</v>
      </c>
      <c r="C9" s="101">
        <v>65827</v>
      </c>
      <c r="D9" s="101">
        <v>72067</v>
      </c>
      <c r="E9" s="101">
        <v>77603</v>
      </c>
      <c r="F9" s="101">
        <v>82746</v>
      </c>
      <c r="G9" s="101">
        <v>88360</v>
      </c>
      <c r="H9" s="101">
        <v>93636</v>
      </c>
      <c r="I9" s="101">
        <v>99111</v>
      </c>
      <c r="J9" s="61">
        <v>103589</v>
      </c>
      <c r="K9" s="194">
        <v>107725</v>
      </c>
      <c r="L9" s="98">
        <v>110184</v>
      </c>
      <c r="N9" s="79"/>
    </row>
    <row r="10" spans="1:14" s="77" customFormat="1" ht="25.5" customHeight="1" x14ac:dyDescent="0.25">
      <c r="A10" s="96" t="s">
        <v>80</v>
      </c>
      <c r="B10" s="101">
        <v>113871</v>
      </c>
      <c r="C10" s="101">
        <v>114958</v>
      </c>
      <c r="D10" s="101">
        <v>115784</v>
      </c>
      <c r="E10" s="101">
        <v>116085</v>
      </c>
      <c r="F10" s="101">
        <v>116653</v>
      </c>
      <c r="G10" s="101">
        <v>117133</v>
      </c>
      <c r="H10" s="101">
        <v>117489</v>
      </c>
      <c r="I10" s="101">
        <v>117752</v>
      </c>
      <c r="J10" s="61">
        <v>118399</v>
      </c>
      <c r="K10" s="194">
        <v>121838</v>
      </c>
      <c r="L10" s="98">
        <v>123667</v>
      </c>
      <c r="N10" s="79"/>
    </row>
    <row r="11" spans="1:14" s="77" customFormat="1" ht="25.5" customHeight="1" x14ac:dyDescent="0.25">
      <c r="A11" s="96" t="s">
        <v>81</v>
      </c>
      <c r="B11" s="101">
        <v>13902</v>
      </c>
      <c r="C11" s="101">
        <v>14061</v>
      </c>
      <c r="D11" s="101">
        <v>14243</v>
      </c>
      <c r="E11" s="101">
        <v>14372</v>
      </c>
      <c r="F11" s="101">
        <v>14645</v>
      </c>
      <c r="G11" s="101">
        <v>15024</v>
      </c>
      <c r="H11" s="101">
        <v>15505</v>
      </c>
      <c r="I11" s="101">
        <v>16086</v>
      </c>
      <c r="J11" s="61">
        <v>16512</v>
      </c>
      <c r="K11" s="194">
        <v>17040</v>
      </c>
      <c r="L11" s="98">
        <v>17488</v>
      </c>
      <c r="N11" s="79"/>
    </row>
    <row r="12" spans="1:14" s="77" customFormat="1" ht="25.5" customHeight="1" x14ac:dyDescent="0.25">
      <c r="A12" s="96" t="s">
        <v>34</v>
      </c>
      <c r="B12" s="101">
        <v>26293</v>
      </c>
      <c r="C12" s="101">
        <v>26624</v>
      </c>
      <c r="D12" s="101">
        <v>26890</v>
      </c>
      <c r="E12" s="101">
        <v>27229</v>
      </c>
      <c r="F12" s="101">
        <v>27656</v>
      </c>
      <c r="G12" s="101">
        <v>28121</v>
      </c>
      <c r="H12" s="101">
        <v>28506</v>
      </c>
      <c r="I12" s="101">
        <v>29125</v>
      </c>
      <c r="J12" s="61">
        <v>29744</v>
      </c>
      <c r="K12" s="194">
        <v>30323</v>
      </c>
      <c r="L12" s="98">
        <v>30521</v>
      </c>
      <c r="N12" s="79"/>
    </row>
    <row r="13" spans="1:14" s="77" customFormat="1" ht="25.5" customHeight="1" x14ac:dyDescent="0.25">
      <c r="A13" s="96" t="s">
        <v>82</v>
      </c>
      <c r="B13" s="101">
        <v>2957</v>
      </c>
      <c r="C13" s="101">
        <v>2963</v>
      </c>
      <c r="D13" s="101">
        <v>3006</v>
      </c>
      <c r="E13" s="101">
        <v>2980</v>
      </c>
      <c r="F13" s="101">
        <v>3107</v>
      </c>
      <c r="G13" s="101">
        <v>3101</v>
      </c>
      <c r="H13" s="101">
        <v>3086</v>
      </c>
      <c r="I13" s="101">
        <v>3087</v>
      </c>
      <c r="J13" s="61">
        <v>3101</v>
      </c>
      <c r="K13" s="194">
        <v>3151</v>
      </c>
      <c r="L13" s="98">
        <v>3169</v>
      </c>
    </row>
    <row r="14" spans="1:14" s="77" customFormat="1" ht="25.5" customHeight="1" x14ac:dyDescent="0.25">
      <c r="A14" s="96" t="s">
        <v>83</v>
      </c>
      <c r="B14" s="101">
        <v>3202</v>
      </c>
      <c r="C14" s="101">
        <v>3226</v>
      </c>
      <c r="D14" s="101">
        <v>3254</v>
      </c>
      <c r="E14" s="101">
        <v>3244</v>
      </c>
      <c r="F14" s="101">
        <v>3251</v>
      </c>
      <c r="G14" s="101">
        <v>3277</v>
      </c>
      <c r="H14" s="101">
        <v>3351</v>
      </c>
      <c r="I14" s="101">
        <v>3427</v>
      </c>
      <c r="J14" s="61">
        <v>3474</v>
      </c>
      <c r="K14" s="194">
        <v>3543</v>
      </c>
      <c r="L14" s="98">
        <v>3570</v>
      </c>
    </row>
    <row r="15" spans="1:14" s="77" customFormat="1" ht="25.5" customHeight="1" x14ac:dyDescent="0.25">
      <c r="A15" s="96" t="s">
        <v>84</v>
      </c>
      <c r="B15" s="101">
        <v>689</v>
      </c>
      <c r="C15" s="101">
        <v>715</v>
      </c>
      <c r="D15" s="101">
        <v>734</v>
      </c>
      <c r="E15" s="101">
        <v>774</v>
      </c>
      <c r="F15" s="101">
        <v>817</v>
      </c>
      <c r="G15" s="101">
        <v>873</v>
      </c>
      <c r="H15" s="101">
        <v>947</v>
      </c>
      <c r="I15" s="101">
        <v>1055</v>
      </c>
      <c r="J15" s="61">
        <v>1120</v>
      </c>
      <c r="K15" s="194">
        <v>1152</v>
      </c>
      <c r="L15" s="98">
        <v>1165</v>
      </c>
    </row>
    <row r="16" spans="1:14" s="77" customFormat="1" ht="25.5" customHeight="1" x14ac:dyDescent="0.25">
      <c r="A16" s="96" t="s">
        <v>85</v>
      </c>
      <c r="B16" s="101">
        <v>1845</v>
      </c>
      <c r="C16" s="101">
        <v>1846</v>
      </c>
      <c r="D16" s="101">
        <v>1842</v>
      </c>
      <c r="E16" s="101">
        <v>1850</v>
      </c>
      <c r="F16" s="101">
        <v>1853</v>
      </c>
      <c r="G16" s="101">
        <v>1913</v>
      </c>
      <c r="H16" s="101">
        <v>1999</v>
      </c>
      <c r="I16" s="101">
        <v>2085</v>
      </c>
      <c r="J16" s="61">
        <v>2218</v>
      </c>
      <c r="K16" s="194">
        <v>2277</v>
      </c>
      <c r="L16" s="98">
        <v>2277</v>
      </c>
    </row>
    <row r="17" spans="1:15" s="77" customFormat="1" ht="25.5" customHeight="1" x14ac:dyDescent="0.25">
      <c r="A17" s="96" t="s">
        <v>86</v>
      </c>
      <c r="B17" s="101">
        <v>101</v>
      </c>
      <c r="C17" s="101">
        <v>102</v>
      </c>
      <c r="D17" s="101">
        <v>103</v>
      </c>
      <c r="E17" s="101">
        <v>103</v>
      </c>
      <c r="F17" s="101">
        <v>105</v>
      </c>
      <c r="G17" s="101">
        <v>109</v>
      </c>
      <c r="H17" s="101">
        <v>110</v>
      </c>
      <c r="I17" s="101">
        <v>110</v>
      </c>
      <c r="J17" s="61">
        <v>110</v>
      </c>
      <c r="K17" s="194">
        <v>110</v>
      </c>
      <c r="L17" s="98">
        <v>110</v>
      </c>
      <c r="N17" s="78"/>
    </row>
    <row r="18" spans="1:15" s="77" customFormat="1" ht="25.5" customHeight="1" x14ac:dyDescent="0.25">
      <c r="A18" s="96" t="s">
        <v>87</v>
      </c>
      <c r="B18" s="101">
        <v>336</v>
      </c>
      <c r="C18" s="101">
        <v>337</v>
      </c>
      <c r="D18" s="101">
        <v>336</v>
      </c>
      <c r="E18" s="101">
        <v>331</v>
      </c>
      <c r="F18" s="101">
        <v>328</v>
      </c>
      <c r="G18" s="101">
        <v>328</v>
      </c>
      <c r="H18" s="101">
        <v>329</v>
      </c>
      <c r="I18" s="101">
        <v>340</v>
      </c>
      <c r="J18" s="61">
        <v>345</v>
      </c>
      <c r="K18" s="194">
        <v>345</v>
      </c>
      <c r="L18" s="98">
        <v>345</v>
      </c>
    </row>
    <row r="19" spans="1:15" s="77" customFormat="1" ht="33.75" customHeight="1" x14ac:dyDescent="0.2">
      <c r="A19" s="103" t="s">
        <v>88</v>
      </c>
      <c r="B19" s="104">
        <f t="shared" ref="B19:K19" si="0">SUM(B4,B6,B7,B8,B9,B10,B11,B12,B13,B14,B15,B16,B17,B18)</f>
        <v>421926</v>
      </c>
      <c r="C19" s="104">
        <f t="shared" si="0"/>
        <v>443495</v>
      </c>
      <c r="D19" s="104">
        <f t="shared" si="0"/>
        <v>465052</v>
      </c>
      <c r="E19" s="104">
        <f t="shared" si="0"/>
        <v>486144</v>
      </c>
      <c r="F19" s="104">
        <f t="shared" si="0"/>
        <v>507676</v>
      </c>
      <c r="G19" s="105">
        <f t="shared" si="0"/>
        <v>531797</v>
      </c>
      <c r="H19" s="105">
        <f t="shared" si="0"/>
        <v>556001</v>
      </c>
      <c r="I19" s="105">
        <f t="shared" si="0"/>
        <v>580629</v>
      </c>
      <c r="J19" s="105">
        <f t="shared" si="0"/>
        <v>600053</v>
      </c>
      <c r="K19" s="105">
        <f t="shared" si="0"/>
        <v>622988</v>
      </c>
      <c r="L19" s="105">
        <f>SUM(L4,L6,L7,L8,L9,L10,L11,L12,L13,L14,L15,L16,L17,L18)</f>
        <v>636116</v>
      </c>
    </row>
    <row r="20" spans="1:15" ht="6.75" customHeight="1" x14ac:dyDescent="0.2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1:15" ht="15.75" x14ac:dyDescent="0.2">
      <c r="A21" s="80" t="s">
        <v>89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5" ht="16.5" customHeight="1" x14ac:dyDescent="0.2">
      <c r="A22" s="195" t="s">
        <v>130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O22" s="82"/>
    </row>
    <row r="29" spans="1:15" x14ac:dyDescent="0.2">
      <c r="L29" s="81"/>
    </row>
  </sheetData>
  <printOptions horizontalCentered="1" verticalCentered="1"/>
  <pageMargins left="0.51181102362204722" right="3.937007874015748E-2" top="0.47244094488188981" bottom="0.51181102362204722" header="0.27559055118110237" footer="0.51181102362204722"/>
  <pageSetup paperSize="9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C039C-7D6D-486F-9B23-3F832105FEFE}">
  <dimension ref="A1:L25"/>
  <sheetViews>
    <sheetView zoomScale="98" zoomScaleNormal="98" workbookViewId="0">
      <selection activeCell="L20" sqref="L19:L20"/>
    </sheetView>
  </sheetViews>
  <sheetFormatPr defaultColWidth="9.140625" defaultRowHeight="12.75" x14ac:dyDescent="0.2"/>
  <cols>
    <col min="1" max="1" width="31.28515625" style="83" customWidth="1"/>
    <col min="2" max="7" width="12.28515625" style="83" customWidth="1"/>
    <col min="8" max="8" width="12.7109375" style="83" customWidth="1"/>
    <col min="9" max="9" width="12.28515625" style="83" customWidth="1"/>
    <col min="10" max="10" width="10.5703125" style="83" customWidth="1"/>
    <col min="11" max="11" width="3" style="83" customWidth="1"/>
    <col min="12" max="256" width="9.140625" style="83"/>
    <col min="257" max="257" width="24.140625" style="83" customWidth="1"/>
    <col min="258" max="263" width="12.28515625" style="83" customWidth="1"/>
    <col min="264" max="264" width="12.7109375" style="83" customWidth="1"/>
    <col min="265" max="265" width="12.28515625" style="83" customWidth="1"/>
    <col min="266" max="266" width="10.5703125" style="83" customWidth="1"/>
    <col min="267" max="512" width="9.140625" style="83"/>
    <col min="513" max="513" width="24.140625" style="83" customWidth="1"/>
    <col min="514" max="519" width="12.28515625" style="83" customWidth="1"/>
    <col min="520" max="520" width="12.7109375" style="83" customWidth="1"/>
    <col min="521" max="521" width="12.28515625" style="83" customWidth="1"/>
    <col min="522" max="522" width="10.5703125" style="83" customWidth="1"/>
    <col min="523" max="768" width="9.140625" style="83"/>
    <col min="769" max="769" width="24.140625" style="83" customWidth="1"/>
    <col min="770" max="775" width="12.28515625" style="83" customWidth="1"/>
    <col min="776" max="776" width="12.7109375" style="83" customWidth="1"/>
    <col min="777" max="777" width="12.28515625" style="83" customWidth="1"/>
    <col min="778" max="778" width="10.5703125" style="83" customWidth="1"/>
    <col min="779" max="1024" width="9.140625" style="83"/>
    <col min="1025" max="1025" width="24.140625" style="83" customWidth="1"/>
    <col min="1026" max="1031" width="12.28515625" style="83" customWidth="1"/>
    <col min="1032" max="1032" width="12.7109375" style="83" customWidth="1"/>
    <col min="1033" max="1033" width="12.28515625" style="83" customWidth="1"/>
    <col min="1034" max="1034" width="10.5703125" style="83" customWidth="1"/>
    <col min="1035" max="1280" width="9.140625" style="83"/>
    <col min="1281" max="1281" width="24.140625" style="83" customWidth="1"/>
    <col min="1282" max="1287" width="12.28515625" style="83" customWidth="1"/>
    <col min="1288" max="1288" width="12.7109375" style="83" customWidth="1"/>
    <col min="1289" max="1289" width="12.28515625" style="83" customWidth="1"/>
    <col min="1290" max="1290" width="10.5703125" style="83" customWidth="1"/>
    <col min="1291" max="1536" width="9.140625" style="83"/>
    <col min="1537" max="1537" width="24.140625" style="83" customWidth="1"/>
    <col min="1538" max="1543" width="12.28515625" style="83" customWidth="1"/>
    <col min="1544" max="1544" width="12.7109375" style="83" customWidth="1"/>
    <col min="1545" max="1545" width="12.28515625" style="83" customWidth="1"/>
    <col min="1546" max="1546" width="10.5703125" style="83" customWidth="1"/>
    <col min="1547" max="1792" width="9.140625" style="83"/>
    <col min="1793" max="1793" width="24.140625" style="83" customWidth="1"/>
    <col min="1794" max="1799" width="12.28515625" style="83" customWidth="1"/>
    <col min="1800" max="1800" width="12.7109375" style="83" customWidth="1"/>
    <col min="1801" max="1801" width="12.28515625" style="83" customWidth="1"/>
    <col min="1802" max="1802" width="10.5703125" style="83" customWidth="1"/>
    <col min="1803" max="2048" width="9.140625" style="83"/>
    <col min="2049" max="2049" width="24.140625" style="83" customWidth="1"/>
    <col min="2050" max="2055" width="12.28515625" style="83" customWidth="1"/>
    <col min="2056" max="2056" width="12.7109375" style="83" customWidth="1"/>
    <col min="2057" max="2057" width="12.28515625" style="83" customWidth="1"/>
    <col min="2058" max="2058" width="10.5703125" style="83" customWidth="1"/>
    <col min="2059" max="2304" width="9.140625" style="83"/>
    <col min="2305" max="2305" width="24.140625" style="83" customWidth="1"/>
    <col min="2306" max="2311" width="12.28515625" style="83" customWidth="1"/>
    <col min="2312" max="2312" width="12.7109375" style="83" customWidth="1"/>
    <col min="2313" max="2313" width="12.28515625" style="83" customWidth="1"/>
    <col min="2314" max="2314" width="10.5703125" style="83" customWidth="1"/>
    <col min="2315" max="2560" width="9.140625" style="83"/>
    <col min="2561" max="2561" width="24.140625" style="83" customWidth="1"/>
    <col min="2562" max="2567" width="12.28515625" style="83" customWidth="1"/>
    <col min="2568" max="2568" width="12.7109375" style="83" customWidth="1"/>
    <col min="2569" max="2569" width="12.28515625" style="83" customWidth="1"/>
    <col min="2570" max="2570" width="10.5703125" style="83" customWidth="1"/>
    <col min="2571" max="2816" width="9.140625" style="83"/>
    <col min="2817" max="2817" width="24.140625" style="83" customWidth="1"/>
    <col min="2818" max="2823" width="12.28515625" style="83" customWidth="1"/>
    <col min="2824" max="2824" width="12.7109375" style="83" customWidth="1"/>
    <col min="2825" max="2825" width="12.28515625" style="83" customWidth="1"/>
    <col min="2826" max="2826" width="10.5703125" style="83" customWidth="1"/>
    <col min="2827" max="3072" width="9.140625" style="83"/>
    <col min="3073" max="3073" width="24.140625" style="83" customWidth="1"/>
    <col min="3074" max="3079" width="12.28515625" style="83" customWidth="1"/>
    <col min="3080" max="3080" width="12.7109375" style="83" customWidth="1"/>
    <col min="3081" max="3081" width="12.28515625" style="83" customWidth="1"/>
    <col min="3082" max="3082" width="10.5703125" style="83" customWidth="1"/>
    <col min="3083" max="3328" width="9.140625" style="83"/>
    <col min="3329" max="3329" width="24.140625" style="83" customWidth="1"/>
    <col min="3330" max="3335" width="12.28515625" style="83" customWidth="1"/>
    <col min="3336" max="3336" width="12.7109375" style="83" customWidth="1"/>
    <col min="3337" max="3337" width="12.28515625" style="83" customWidth="1"/>
    <col min="3338" max="3338" width="10.5703125" style="83" customWidth="1"/>
    <col min="3339" max="3584" width="9.140625" style="83"/>
    <col min="3585" max="3585" width="24.140625" style="83" customWidth="1"/>
    <col min="3586" max="3591" width="12.28515625" style="83" customWidth="1"/>
    <col min="3592" max="3592" width="12.7109375" style="83" customWidth="1"/>
    <col min="3593" max="3593" width="12.28515625" style="83" customWidth="1"/>
    <col min="3594" max="3594" width="10.5703125" style="83" customWidth="1"/>
    <col min="3595" max="3840" width="9.140625" style="83"/>
    <col min="3841" max="3841" width="24.140625" style="83" customWidth="1"/>
    <col min="3842" max="3847" width="12.28515625" style="83" customWidth="1"/>
    <col min="3848" max="3848" width="12.7109375" style="83" customWidth="1"/>
    <col min="3849" max="3849" width="12.28515625" style="83" customWidth="1"/>
    <col min="3850" max="3850" width="10.5703125" style="83" customWidth="1"/>
    <col min="3851" max="4096" width="9.140625" style="83"/>
    <col min="4097" max="4097" width="24.140625" style="83" customWidth="1"/>
    <col min="4098" max="4103" width="12.28515625" style="83" customWidth="1"/>
    <col min="4104" max="4104" width="12.7109375" style="83" customWidth="1"/>
    <col min="4105" max="4105" width="12.28515625" style="83" customWidth="1"/>
    <col min="4106" max="4106" width="10.5703125" style="83" customWidth="1"/>
    <col min="4107" max="4352" width="9.140625" style="83"/>
    <col min="4353" max="4353" width="24.140625" style="83" customWidth="1"/>
    <col min="4354" max="4359" width="12.28515625" style="83" customWidth="1"/>
    <col min="4360" max="4360" width="12.7109375" style="83" customWidth="1"/>
    <col min="4361" max="4361" width="12.28515625" style="83" customWidth="1"/>
    <col min="4362" max="4362" width="10.5703125" style="83" customWidth="1"/>
    <col min="4363" max="4608" width="9.140625" style="83"/>
    <col min="4609" max="4609" width="24.140625" style="83" customWidth="1"/>
    <col min="4610" max="4615" width="12.28515625" style="83" customWidth="1"/>
    <col min="4616" max="4616" width="12.7109375" style="83" customWidth="1"/>
    <col min="4617" max="4617" width="12.28515625" style="83" customWidth="1"/>
    <col min="4618" max="4618" width="10.5703125" style="83" customWidth="1"/>
    <col min="4619" max="4864" width="9.140625" style="83"/>
    <col min="4865" max="4865" width="24.140625" style="83" customWidth="1"/>
    <col min="4866" max="4871" width="12.28515625" style="83" customWidth="1"/>
    <col min="4872" max="4872" width="12.7109375" style="83" customWidth="1"/>
    <col min="4873" max="4873" width="12.28515625" style="83" customWidth="1"/>
    <col min="4874" max="4874" width="10.5703125" style="83" customWidth="1"/>
    <col min="4875" max="5120" width="9.140625" style="83"/>
    <col min="5121" max="5121" width="24.140625" style="83" customWidth="1"/>
    <col min="5122" max="5127" width="12.28515625" style="83" customWidth="1"/>
    <col min="5128" max="5128" width="12.7109375" style="83" customWidth="1"/>
    <col min="5129" max="5129" width="12.28515625" style="83" customWidth="1"/>
    <col min="5130" max="5130" width="10.5703125" style="83" customWidth="1"/>
    <col min="5131" max="5376" width="9.140625" style="83"/>
    <col min="5377" max="5377" width="24.140625" style="83" customWidth="1"/>
    <col min="5378" max="5383" width="12.28515625" style="83" customWidth="1"/>
    <col min="5384" max="5384" width="12.7109375" style="83" customWidth="1"/>
    <col min="5385" max="5385" width="12.28515625" style="83" customWidth="1"/>
    <col min="5386" max="5386" width="10.5703125" style="83" customWidth="1"/>
    <col min="5387" max="5632" width="9.140625" style="83"/>
    <col min="5633" max="5633" width="24.140625" style="83" customWidth="1"/>
    <col min="5634" max="5639" width="12.28515625" style="83" customWidth="1"/>
    <col min="5640" max="5640" width="12.7109375" style="83" customWidth="1"/>
    <col min="5641" max="5641" width="12.28515625" style="83" customWidth="1"/>
    <col min="5642" max="5642" width="10.5703125" style="83" customWidth="1"/>
    <col min="5643" max="5888" width="9.140625" style="83"/>
    <col min="5889" max="5889" width="24.140625" style="83" customWidth="1"/>
    <col min="5890" max="5895" width="12.28515625" style="83" customWidth="1"/>
    <col min="5896" max="5896" width="12.7109375" style="83" customWidth="1"/>
    <col min="5897" max="5897" width="12.28515625" style="83" customWidth="1"/>
    <col min="5898" max="5898" width="10.5703125" style="83" customWidth="1"/>
    <col min="5899" max="6144" width="9.140625" style="83"/>
    <col min="6145" max="6145" width="24.140625" style="83" customWidth="1"/>
    <col min="6146" max="6151" width="12.28515625" style="83" customWidth="1"/>
    <col min="6152" max="6152" width="12.7109375" style="83" customWidth="1"/>
    <col min="6153" max="6153" width="12.28515625" style="83" customWidth="1"/>
    <col min="6154" max="6154" width="10.5703125" style="83" customWidth="1"/>
    <col min="6155" max="6400" width="9.140625" style="83"/>
    <col min="6401" max="6401" width="24.140625" style="83" customWidth="1"/>
    <col min="6402" max="6407" width="12.28515625" style="83" customWidth="1"/>
    <col min="6408" max="6408" width="12.7109375" style="83" customWidth="1"/>
    <col min="6409" max="6409" width="12.28515625" style="83" customWidth="1"/>
    <col min="6410" max="6410" width="10.5703125" style="83" customWidth="1"/>
    <col min="6411" max="6656" width="9.140625" style="83"/>
    <col min="6657" max="6657" width="24.140625" style="83" customWidth="1"/>
    <col min="6658" max="6663" width="12.28515625" style="83" customWidth="1"/>
    <col min="6664" max="6664" width="12.7109375" style="83" customWidth="1"/>
    <col min="6665" max="6665" width="12.28515625" style="83" customWidth="1"/>
    <col min="6666" max="6666" width="10.5703125" style="83" customWidth="1"/>
    <col min="6667" max="6912" width="9.140625" style="83"/>
    <col min="6913" max="6913" width="24.140625" style="83" customWidth="1"/>
    <col min="6914" max="6919" width="12.28515625" style="83" customWidth="1"/>
    <col min="6920" max="6920" width="12.7109375" style="83" customWidth="1"/>
    <col min="6921" max="6921" width="12.28515625" style="83" customWidth="1"/>
    <col min="6922" max="6922" width="10.5703125" style="83" customWidth="1"/>
    <col min="6923" max="7168" width="9.140625" style="83"/>
    <col min="7169" max="7169" width="24.140625" style="83" customWidth="1"/>
    <col min="7170" max="7175" width="12.28515625" style="83" customWidth="1"/>
    <col min="7176" max="7176" width="12.7109375" style="83" customWidth="1"/>
    <col min="7177" max="7177" width="12.28515625" style="83" customWidth="1"/>
    <col min="7178" max="7178" width="10.5703125" style="83" customWidth="1"/>
    <col min="7179" max="7424" width="9.140625" style="83"/>
    <col min="7425" max="7425" width="24.140625" style="83" customWidth="1"/>
    <col min="7426" max="7431" width="12.28515625" style="83" customWidth="1"/>
    <col min="7432" max="7432" width="12.7109375" style="83" customWidth="1"/>
    <col min="7433" max="7433" width="12.28515625" style="83" customWidth="1"/>
    <col min="7434" max="7434" width="10.5703125" style="83" customWidth="1"/>
    <col min="7435" max="7680" width="9.140625" style="83"/>
    <col min="7681" max="7681" width="24.140625" style="83" customWidth="1"/>
    <col min="7682" max="7687" width="12.28515625" style="83" customWidth="1"/>
    <col min="7688" max="7688" width="12.7109375" style="83" customWidth="1"/>
    <col min="7689" max="7689" width="12.28515625" style="83" customWidth="1"/>
    <col min="7690" max="7690" width="10.5703125" style="83" customWidth="1"/>
    <col min="7691" max="7936" width="9.140625" style="83"/>
    <col min="7937" max="7937" width="24.140625" style="83" customWidth="1"/>
    <col min="7938" max="7943" width="12.28515625" style="83" customWidth="1"/>
    <col min="7944" max="7944" width="12.7109375" style="83" customWidth="1"/>
    <col min="7945" max="7945" width="12.28515625" style="83" customWidth="1"/>
    <col min="7946" max="7946" width="10.5703125" style="83" customWidth="1"/>
    <col min="7947" max="8192" width="9.140625" style="83"/>
    <col min="8193" max="8193" width="24.140625" style="83" customWidth="1"/>
    <col min="8194" max="8199" width="12.28515625" style="83" customWidth="1"/>
    <col min="8200" max="8200" width="12.7109375" style="83" customWidth="1"/>
    <col min="8201" max="8201" width="12.28515625" style="83" customWidth="1"/>
    <col min="8202" max="8202" width="10.5703125" style="83" customWidth="1"/>
    <col min="8203" max="8448" width="9.140625" style="83"/>
    <col min="8449" max="8449" width="24.140625" style="83" customWidth="1"/>
    <col min="8450" max="8455" width="12.28515625" style="83" customWidth="1"/>
    <col min="8456" max="8456" width="12.7109375" style="83" customWidth="1"/>
    <col min="8457" max="8457" width="12.28515625" style="83" customWidth="1"/>
    <col min="8458" max="8458" width="10.5703125" style="83" customWidth="1"/>
    <col min="8459" max="8704" width="9.140625" style="83"/>
    <col min="8705" max="8705" width="24.140625" style="83" customWidth="1"/>
    <col min="8706" max="8711" width="12.28515625" style="83" customWidth="1"/>
    <col min="8712" max="8712" width="12.7109375" style="83" customWidth="1"/>
    <col min="8713" max="8713" width="12.28515625" style="83" customWidth="1"/>
    <col min="8714" max="8714" width="10.5703125" style="83" customWidth="1"/>
    <col min="8715" max="8960" width="9.140625" style="83"/>
    <col min="8961" max="8961" width="24.140625" style="83" customWidth="1"/>
    <col min="8962" max="8967" width="12.28515625" style="83" customWidth="1"/>
    <col min="8968" max="8968" width="12.7109375" style="83" customWidth="1"/>
    <col min="8969" max="8969" width="12.28515625" style="83" customWidth="1"/>
    <col min="8970" max="8970" width="10.5703125" style="83" customWidth="1"/>
    <col min="8971" max="9216" width="9.140625" style="83"/>
    <col min="9217" max="9217" width="24.140625" style="83" customWidth="1"/>
    <col min="9218" max="9223" width="12.28515625" style="83" customWidth="1"/>
    <col min="9224" max="9224" width="12.7109375" style="83" customWidth="1"/>
    <col min="9225" max="9225" width="12.28515625" style="83" customWidth="1"/>
    <col min="9226" max="9226" width="10.5703125" style="83" customWidth="1"/>
    <col min="9227" max="9472" width="9.140625" style="83"/>
    <col min="9473" max="9473" width="24.140625" style="83" customWidth="1"/>
    <col min="9474" max="9479" width="12.28515625" style="83" customWidth="1"/>
    <col min="9480" max="9480" width="12.7109375" style="83" customWidth="1"/>
    <col min="9481" max="9481" width="12.28515625" style="83" customWidth="1"/>
    <col min="9482" max="9482" width="10.5703125" style="83" customWidth="1"/>
    <col min="9483" max="9728" width="9.140625" style="83"/>
    <col min="9729" max="9729" width="24.140625" style="83" customWidth="1"/>
    <col min="9730" max="9735" width="12.28515625" style="83" customWidth="1"/>
    <col min="9736" max="9736" width="12.7109375" style="83" customWidth="1"/>
    <col min="9737" max="9737" width="12.28515625" style="83" customWidth="1"/>
    <col min="9738" max="9738" width="10.5703125" style="83" customWidth="1"/>
    <col min="9739" max="9984" width="9.140625" style="83"/>
    <col min="9985" max="9985" width="24.140625" style="83" customWidth="1"/>
    <col min="9986" max="9991" width="12.28515625" style="83" customWidth="1"/>
    <col min="9992" max="9992" width="12.7109375" style="83" customWidth="1"/>
    <col min="9993" max="9993" width="12.28515625" style="83" customWidth="1"/>
    <col min="9994" max="9994" width="10.5703125" style="83" customWidth="1"/>
    <col min="9995" max="10240" width="9.140625" style="83"/>
    <col min="10241" max="10241" width="24.140625" style="83" customWidth="1"/>
    <col min="10242" max="10247" width="12.28515625" style="83" customWidth="1"/>
    <col min="10248" max="10248" width="12.7109375" style="83" customWidth="1"/>
    <col min="10249" max="10249" width="12.28515625" style="83" customWidth="1"/>
    <col min="10250" max="10250" width="10.5703125" style="83" customWidth="1"/>
    <col min="10251" max="10496" width="9.140625" style="83"/>
    <col min="10497" max="10497" width="24.140625" style="83" customWidth="1"/>
    <col min="10498" max="10503" width="12.28515625" style="83" customWidth="1"/>
    <col min="10504" max="10504" width="12.7109375" style="83" customWidth="1"/>
    <col min="10505" max="10505" width="12.28515625" style="83" customWidth="1"/>
    <col min="10506" max="10506" width="10.5703125" style="83" customWidth="1"/>
    <col min="10507" max="10752" width="9.140625" style="83"/>
    <col min="10753" max="10753" width="24.140625" style="83" customWidth="1"/>
    <col min="10754" max="10759" width="12.28515625" style="83" customWidth="1"/>
    <col min="10760" max="10760" width="12.7109375" style="83" customWidth="1"/>
    <col min="10761" max="10761" width="12.28515625" style="83" customWidth="1"/>
    <col min="10762" max="10762" width="10.5703125" style="83" customWidth="1"/>
    <col min="10763" max="11008" width="9.140625" style="83"/>
    <col min="11009" max="11009" width="24.140625" style="83" customWidth="1"/>
    <col min="11010" max="11015" width="12.28515625" style="83" customWidth="1"/>
    <col min="11016" max="11016" width="12.7109375" style="83" customWidth="1"/>
    <col min="11017" max="11017" width="12.28515625" style="83" customWidth="1"/>
    <col min="11018" max="11018" width="10.5703125" style="83" customWidth="1"/>
    <col min="11019" max="11264" width="9.140625" style="83"/>
    <col min="11265" max="11265" width="24.140625" style="83" customWidth="1"/>
    <col min="11266" max="11271" width="12.28515625" style="83" customWidth="1"/>
    <col min="11272" max="11272" width="12.7109375" style="83" customWidth="1"/>
    <col min="11273" max="11273" width="12.28515625" style="83" customWidth="1"/>
    <col min="11274" max="11274" width="10.5703125" style="83" customWidth="1"/>
    <col min="11275" max="11520" width="9.140625" style="83"/>
    <col min="11521" max="11521" width="24.140625" style="83" customWidth="1"/>
    <col min="11522" max="11527" width="12.28515625" style="83" customWidth="1"/>
    <col min="11528" max="11528" width="12.7109375" style="83" customWidth="1"/>
    <col min="11529" max="11529" width="12.28515625" style="83" customWidth="1"/>
    <col min="11530" max="11530" width="10.5703125" style="83" customWidth="1"/>
    <col min="11531" max="11776" width="9.140625" style="83"/>
    <col min="11777" max="11777" width="24.140625" style="83" customWidth="1"/>
    <col min="11778" max="11783" width="12.28515625" style="83" customWidth="1"/>
    <col min="11784" max="11784" width="12.7109375" style="83" customWidth="1"/>
    <col min="11785" max="11785" width="12.28515625" style="83" customWidth="1"/>
    <col min="11786" max="11786" width="10.5703125" style="83" customWidth="1"/>
    <col min="11787" max="12032" width="9.140625" style="83"/>
    <col min="12033" max="12033" width="24.140625" style="83" customWidth="1"/>
    <col min="12034" max="12039" width="12.28515625" style="83" customWidth="1"/>
    <col min="12040" max="12040" width="12.7109375" style="83" customWidth="1"/>
    <col min="12041" max="12041" width="12.28515625" style="83" customWidth="1"/>
    <col min="12042" max="12042" width="10.5703125" style="83" customWidth="1"/>
    <col min="12043" max="12288" width="9.140625" style="83"/>
    <col min="12289" max="12289" width="24.140625" style="83" customWidth="1"/>
    <col min="12290" max="12295" width="12.28515625" style="83" customWidth="1"/>
    <col min="12296" max="12296" width="12.7109375" style="83" customWidth="1"/>
    <col min="12297" max="12297" width="12.28515625" style="83" customWidth="1"/>
    <col min="12298" max="12298" width="10.5703125" style="83" customWidth="1"/>
    <col min="12299" max="12544" width="9.140625" style="83"/>
    <col min="12545" max="12545" width="24.140625" style="83" customWidth="1"/>
    <col min="12546" max="12551" width="12.28515625" style="83" customWidth="1"/>
    <col min="12552" max="12552" width="12.7109375" style="83" customWidth="1"/>
    <col min="12553" max="12553" width="12.28515625" style="83" customWidth="1"/>
    <col min="12554" max="12554" width="10.5703125" style="83" customWidth="1"/>
    <col min="12555" max="12800" width="9.140625" style="83"/>
    <col min="12801" max="12801" width="24.140625" style="83" customWidth="1"/>
    <col min="12802" max="12807" width="12.28515625" style="83" customWidth="1"/>
    <col min="12808" max="12808" width="12.7109375" style="83" customWidth="1"/>
    <col min="12809" max="12809" width="12.28515625" style="83" customWidth="1"/>
    <col min="12810" max="12810" width="10.5703125" style="83" customWidth="1"/>
    <col min="12811" max="13056" width="9.140625" style="83"/>
    <col min="13057" max="13057" width="24.140625" style="83" customWidth="1"/>
    <col min="13058" max="13063" width="12.28515625" style="83" customWidth="1"/>
    <col min="13064" max="13064" width="12.7109375" style="83" customWidth="1"/>
    <col min="13065" max="13065" width="12.28515625" style="83" customWidth="1"/>
    <col min="13066" max="13066" width="10.5703125" style="83" customWidth="1"/>
    <col min="13067" max="13312" width="9.140625" style="83"/>
    <col min="13313" max="13313" width="24.140625" style="83" customWidth="1"/>
    <col min="13314" max="13319" width="12.28515625" style="83" customWidth="1"/>
    <col min="13320" max="13320" width="12.7109375" style="83" customWidth="1"/>
    <col min="13321" max="13321" width="12.28515625" style="83" customWidth="1"/>
    <col min="13322" max="13322" width="10.5703125" style="83" customWidth="1"/>
    <col min="13323" max="13568" width="9.140625" style="83"/>
    <col min="13569" max="13569" width="24.140625" style="83" customWidth="1"/>
    <col min="13570" max="13575" width="12.28515625" style="83" customWidth="1"/>
    <col min="13576" max="13576" width="12.7109375" style="83" customWidth="1"/>
    <col min="13577" max="13577" width="12.28515625" style="83" customWidth="1"/>
    <col min="13578" max="13578" width="10.5703125" style="83" customWidth="1"/>
    <col min="13579" max="13824" width="9.140625" style="83"/>
    <col min="13825" max="13825" width="24.140625" style="83" customWidth="1"/>
    <col min="13826" max="13831" width="12.28515625" style="83" customWidth="1"/>
    <col min="13832" max="13832" width="12.7109375" style="83" customWidth="1"/>
    <col min="13833" max="13833" width="12.28515625" style="83" customWidth="1"/>
    <col min="13834" max="13834" width="10.5703125" style="83" customWidth="1"/>
    <col min="13835" max="14080" width="9.140625" style="83"/>
    <col min="14081" max="14081" width="24.140625" style="83" customWidth="1"/>
    <col min="14082" max="14087" width="12.28515625" style="83" customWidth="1"/>
    <col min="14088" max="14088" width="12.7109375" style="83" customWidth="1"/>
    <col min="14089" max="14089" width="12.28515625" style="83" customWidth="1"/>
    <col min="14090" max="14090" width="10.5703125" style="83" customWidth="1"/>
    <col min="14091" max="14336" width="9.140625" style="83"/>
    <col min="14337" max="14337" width="24.140625" style="83" customWidth="1"/>
    <col min="14338" max="14343" width="12.28515625" style="83" customWidth="1"/>
    <col min="14344" max="14344" width="12.7109375" style="83" customWidth="1"/>
    <col min="14345" max="14345" width="12.28515625" style="83" customWidth="1"/>
    <col min="14346" max="14346" width="10.5703125" style="83" customWidth="1"/>
    <col min="14347" max="14592" width="9.140625" style="83"/>
    <col min="14593" max="14593" width="24.140625" style="83" customWidth="1"/>
    <col min="14594" max="14599" width="12.28515625" style="83" customWidth="1"/>
    <col min="14600" max="14600" width="12.7109375" style="83" customWidth="1"/>
    <col min="14601" max="14601" width="12.28515625" style="83" customWidth="1"/>
    <col min="14602" max="14602" width="10.5703125" style="83" customWidth="1"/>
    <col min="14603" max="14848" width="9.140625" style="83"/>
    <col min="14849" max="14849" width="24.140625" style="83" customWidth="1"/>
    <col min="14850" max="14855" width="12.28515625" style="83" customWidth="1"/>
    <col min="14856" max="14856" width="12.7109375" style="83" customWidth="1"/>
    <col min="14857" max="14857" width="12.28515625" style="83" customWidth="1"/>
    <col min="14858" max="14858" width="10.5703125" style="83" customWidth="1"/>
    <col min="14859" max="15104" width="9.140625" style="83"/>
    <col min="15105" max="15105" width="24.140625" style="83" customWidth="1"/>
    <col min="15106" max="15111" width="12.28515625" style="83" customWidth="1"/>
    <col min="15112" max="15112" width="12.7109375" style="83" customWidth="1"/>
    <col min="15113" max="15113" width="12.28515625" style="83" customWidth="1"/>
    <col min="15114" max="15114" width="10.5703125" style="83" customWidth="1"/>
    <col min="15115" max="15360" width="9.140625" style="83"/>
    <col min="15361" max="15361" width="24.140625" style="83" customWidth="1"/>
    <col min="15362" max="15367" width="12.28515625" style="83" customWidth="1"/>
    <col min="15368" max="15368" width="12.7109375" style="83" customWidth="1"/>
    <col min="15369" max="15369" width="12.28515625" style="83" customWidth="1"/>
    <col min="15370" max="15370" width="10.5703125" style="83" customWidth="1"/>
    <col min="15371" max="15616" width="9.140625" style="83"/>
    <col min="15617" max="15617" width="24.140625" style="83" customWidth="1"/>
    <col min="15618" max="15623" width="12.28515625" style="83" customWidth="1"/>
    <col min="15624" max="15624" width="12.7109375" style="83" customWidth="1"/>
    <col min="15625" max="15625" width="12.28515625" style="83" customWidth="1"/>
    <col min="15626" max="15626" width="10.5703125" style="83" customWidth="1"/>
    <col min="15627" max="15872" width="9.140625" style="83"/>
    <col min="15873" max="15873" width="24.140625" style="83" customWidth="1"/>
    <col min="15874" max="15879" width="12.28515625" style="83" customWidth="1"/>
    <col min="15880" max="15880" width="12.7109375" style="83" customWidth="1"/>
    <col min="15881" max="15881" width="12.28515625" style="83" customWidth="1"/>
    <col min="15882" max="15882" width="10.5703125" style="83" customWidth="1"/>
    <col min="15883" max="16128" width="9.140625" style="83"/>
    <col min="16129" max="16129" width="24.140625" style="83" customWidth="1"/>
    <col min="16130" max="16135" width="12.28515625" style="83" customWidth="1"/>
    <col min="16136" max="16136" width="12.7109375" style="83" customWidth="1"/>
    <col min="16137" max="16137" width="12.28515625" style="83" customWidth="1"/>
    <col min="16138" max="16138" width="10.5703125" style="83" customWidth="1"/>
    <col min="16139" max="16384" width="9.140625" style="83"/>
  </cols>
  <sheetData>
    <row r="1" spans="1:12" ht="15.75" x14ac:dyDescent="0.25">
      <c r="A1" s="225" t="s">
        <v>121</v>
      </c>
      <c r="B1" s="225"/>
      <c r="C1" s="225"/>
      <c r="D1" s="225"/>
      <c r="E1" s="225"/>
      <c r="F1" s="225"/>
      <c r="G1" s="225"/>
      <c r="H1" s="226"/>
      <c r="I1" s="226"/>
    </row>
    <row r="2" spans="1:12" ht="7.5" customHeight="1" x14ac:dyDescent="0.2">
      <c r="A2" s="84"/>
      <c r="B2" s="84"/>
      <c r="C2" s="84"/>
      <c r="D2" s="84"/>
      <c r="E2" s="84"/>
      <c r="F2" s="84"/>
      <c r="G2" s="84"/>
      <c r="H2" s="84"/>
      <c r="I2" s="84"/>
    </row>
    <row r="3" spans="1:12" ht="37.5" customHeight="1" x14ac:dyDescent="0.2">
      <c r="A3" s="227" t="s">
        <v>33</v>
      </c>
      <c r="B3" s="230" t="s">
        <v>90</v>
      </c>
      <c r="C3" s="231"/>
      <c r="D3" s="232" t="s">
        <v>91</v>
      </c>
      <c r="E3" s="233"/>
      <c r="F3" s="234" t="s">
        <v>97</v>
      </c>
      <c r="G3" s="235"/>
      <c r="H3" s="234" t="s">
        <v>98</v>
      </c>
      <c r="I3" s="235"/>
    </row>
    <row r="4" spans="1:12" ht="23.25" customHeight="1" x14ac:dyDescent="0.2">
      <c r="A4" s="228"/>
      <c r="B4" s="187" t="s">
        <v>92</v>
      </c>
      <c r="C4" s="187" t="s">
        <v>92</v>
      </c>
      <c r="D4" s="187" t="s">
        <v>92</v>
      </c>
      <c r="E4" s="187" t="s">
        <v>92</v>
      </c>
      <c r="F4" s="187" t="s">
        <v>92</v>
      </c>
      <c r="G4" s="187" t="s">
        <v>92</v>
      </c>
      <c r="H4" s="187" t="s">
        <v>92</v>
      </c>
      <c r="I4" s="187" t="s">
        <v>92</v>
      </c>
    </row>
    <row r="5" spans="1:12" ht="23.25" customHeight="1" x14ac:dyDescent="0.2">
      <c r="A5" s="229"/>
      <c r="B5" s="87">
        <v>2021</v>
      </c>
      <c r="C5" s="87">
        <v>2022</v>
      </c>
      <c r="D5" s="87">
        <v>2021</v>
      </c>
      <c r="E5" s="87">
        <v>2022</v>
      </c>
      <c r="F5" s="87">
        <v>2021</v>
      </c>
      <c r="G5" s="87">
        <v>2022</v>
      </c>
      <c r="H5" s="88">
        <v>2021</v>
      </c>
      <c r="I5" s="88">
        <v>2022</v>
      </c>
    </row>
    <row r="6" spans="1:12" ht="24.95" customHeight="1" x14ac:dyDescent="0.25">
      <c r="A6" s="89" t="s">
        <v>55</v>
      </c>
      <c r="B6" s="190">
        <v>3707</v>
      </c>
      <c r="C6" s="190">
        <v>4715</v>
      </c>
      <c r="D6" s="190">
        <v>3087</v>
      </c>
      <c r="E6" s="190">
        <v>2994</v>
      </c>
      <c r="F6" s="190">
        <v>785</v>
      </c>
      <c r="G6" s="190">
        <v>944</v>
      </c>
      <c r="H6" s="196">
        <v>1213</v>
      </c>
      <c r="I6" s="197">
        <v>1223</v>
      </c>
      <c r="K6" s="85"/>
    </row>
    <row r="7" spans="1:12" ht="24.95" customHeight="1" x14ac:dyDescent="0.25">
      <c r="A7" s="89" t="s">
        <v>56</v>
      </c>
      <c r="B7" s="198">
        <v>0</v>
      </c>
      <c r="C7" s="190">
        <v>0</v>
      </c>
      <c r="D7" s="190">
        <v>1</v>
      </c>
      <c r="E7" s="190">
        <v>3</v>
      </c>
      <c r="F7" s="190">
        <v>21</v>
      </c>
      <c r="G7" s="190">
        <v>38</v>
      </c>
      <c r="H7" s="199">
        <v>90</v>
      </c>
      <c r="I7" s="98">
        <v>84</v>
      </c>
      <c r="K7" s="86"/>
    </row>
    <row r="8" spans="1:12" ht="24.95" customHeight="1" x14ac:dyDescent="0.25">
      <c r="A8" s="58" t="s">
        <v>93</v>
      </c>
      <c r="B8" s="190">
        <v>631</v>
      </c>
      <c r="C8" s="190">
        <v>763</v>
      </c>
      <c r="D8" s="190">
        <v>8</v>
      </c>
      <c r="E8" s="190">
        <v>7</v>
      </c>
      <c r="F8" s="190">
        <v>155</v>
      </c>
      <c r="G8" s="190">
        <v>199</v>
      </c>
      <c r="H8" s="199">
        <v>212</v>
      </c>
      <c r="I8" s="98">
        <v>237</v>
      </c>
      <c r="K8" s="85"/>
      <c r="L8" s="85"/>
    </row>
    <row r="9" spans="1:12" ht="24.95" customHeight="1" x14ac:dyDescent="0.25">
      <c r="A9" s="58" t="s">
        <v>94</v>
      </c>
      <c r="B9" s="190">
        <v>3</v>
      </c>
      <c r="C9" s="190">
        <v>9</v>
      </c>
      <c r="D9" s="190">
        <v>1</v>
      </c>
      <c r="E9" s="190">
        <v>1</v>
      </c>
      <c r="F9" s="190">
        <v>6</v>
      </c>
      <c r="G9" s="190">
        <v>19</v>
      </c>
      <c r="H9" s="199">
        <v>5</v>
      </c>
      <c r="I9" s="98">
        <v>12</v>
      </c>
      <c r="K9" s="85"/>
      <c r="L9" s="85"/>
    </row>
    <row r="10" spans="1:12" ht="24.95" customHeight="1" x14ac:dyDescent="0.25">
      <c r="A10" s="89" t="s">
        <v>59</v>
      </c>
      <c r="B10" s="190">
        <v>2416</v>
      </c>
      <c r="C10" s="190">
        <v>2648</v>
      </c>
      <c r="D10" s="190">
        <v>11</v>
      </c>
      <c r="E10" s="190">
        <v>6</v>
      </c>
      <c r="F10" s="190">
        <v>554</v>
      </c>
      <c r="G10" s="190">
        <v>863</v>
      </c>
      <c r="H10" s="199">
        <v>891</v>
      </c>
      <c r="I10" s="98">
        <v>1058</v>
      </c>
      <c r="K10" s="85"/>
    </row>
    <row r="11" spans="1:12" ht="24.95" customHeight="1" x14ac:dyDescent="0.25">
      <c r="A11" s="89" t="s">
        <v>60</v>
      </c>
      <c r="B11" s="190">
        <v>686</v>
      </c>
      <c r="C11" s="190">
        <v>768</v>
      </c>
      <c r="D11" s="190">
        <v>366</v>
      </c>
      <c r="E11" s="190">
        <v>1249</v>
      </c>
      <c r="F11" s="190">
        <v>0</v>
      </c>
      <c r="G11" s="190">
        <v>0</v>
      </c>
      <c r="H11" s="199">
        <v>18</v>
      </c>
      <c r="I11" s="98">
        <v>188</v>
      </c>
    </row>
    <row r="12" spans="1:12" ht="24.95" customHeight="1" x14ac:dyDescent="0.25">
      <c r="A12" s="89" t="s">
        <v>61</v>
      </c>
      <c r="B12" s="190">
        <v>160</v>
      </c>
      <c r="C12" s="190">
        <v>379</v>
      </c>
      <c r="D12" s="190">
        <v>68</v>
      </c>
      <c r="E12" s="190">
        <v>105</v>
      </c>
      <c r="F12" s="190">
        <v>113</v>
      </c>
      <c r="G12" s="190">
        <v>139</v>
      </c>
      <c r="H12" s="199">
        <v>157</v>
      </c>
      <c r="I12" s="98">
        <v>175</v>
      </c>
    </row>
    <row r="13" spans="1:12" ht="24.95" customHeight="1" x14ac:dyDescent="0.25">
      <c r="A13" s="89" t="s">
        <v>62</v>
      </c>
      <c r="B13" s="190">
        <v>183</v>
      </c>
      <c r="C13" s="190">
        <v>147</v>
      </c>
      <c r="D13" s="190">
        <v>187</v>
      </c>
      <c r="E13" s="190">
        <v>69</v>
      </c>
      <c r="F13" s="190">
        <v>102</v>
      </c>
      <c r="G13" s="190">
        <v>130</v>
      </c>
      <c r="H13" s="199">
        <v>180</v>
      </c>
      <c r="I13" s="98">
        <v>148</v>
      </c>
    </row>
    <row r="14" spans="1:12" ht="24.95" customHeight="1" x14ac:dyDescent="0.25">
      <c r="A14" s="89" t="s">
        <v>63</v>
      </c>
      <c r="B14" s="190">
        <v>26</v>
      </c>
      <c r="C14" s="190">
        <v>18</v>
      </c>
      <c r="D14" s="190">
        <v>1</v>
      </c>
      <c r="E14" s="190">
        <v>0</v>
      </c>
      <c r="F14" s="190">
        <v>0</v>
      </c>
      <c r="G14" s="190">
        <v>3</v>
      </c>
      <c r="H14" s="199">
        <v>2</v>
      </c>
      <c r="I14" s="98">
        <v>3</v>
      </c>
    </row>
    <row r="15" spans="1:12" ht="24.95" customHeight="1" x14ac:dyDescent="0.25">
      <c r="A15" s="89" t="s">
        <v>64</v>
      </c>
      <c r="B15" s="190">
        <v>40</v>
      </c>
      <c r="C15" s="190">
        <v>26</v>
      </c>
      <c r="D15" s="190">
        <v>11</v>
      </c>
      <c r="E15" s="190">
        <v>1</v>
      </c>
      <c r="F15" s="190">
        <v>17</v>
      </c>
      <c r="G15" s="190">
        <v>26</v>
      </c>
      <c r="H15" s="199">
        <v>25</v>
      </c>
      <c r="I15" s="98">
        <v>26</v>
      </c>
    </row>
    <row r="16" spans="1:12" ht="24.95" customHeight="1" x14ac:dyDescent="0.25">
      <c r="A16" s="89" t="s">
        <v>65</v>
      </c>
      <c r="B16" s="190">
        <v>9</v>
      </c>
      <c r="C16" s="190">
        <v>7</v>
      </c>
      <c r="D16" s="190">
        <v>13</v>
      </c>
      <c r="E16" s="190">
        <v>6</v>
      </c>
      <c r="F16" s="190">
        <v>6</v>
      </c>
      <c r="G16" s="190">
        <v>8</v>
      </c>
      <c r="H16" s="199">
        <v>12</v>
      </c>
      <c r="I16" s="98">
        <v>8</v>
      </c>
    </row>
    <row r="17" spans="1:9" ht="24.95" customHeight="1" x14ac:dyDescent="0.25">
      <c r="A17" s="89" t="s">
        <v>66</v>
      </c>
      <c r="B17" s="190">
        <v>5</v>
      </c>
      <c r="C17" s="190">
        <v>0</v>
      </c>
      <c r="D17" s="190">
        <v>31</v>
      </c>
      <c r="E17" s="190">
        <v>0</v>
      </c>
      <c r="F17" s="190">
        <v>0</v>
      </c>
      <c r="G17" s="190">
        <v>0</v>
      </c>
      <c r="H17" s="199">
        <v>0</v>
      </c>
      <c r="I17" s="98">
        <v>0</v>
      </c>
    </row>
    <row r="18" spans="1:9" ht="24.95" customHeight="1" x14ac:dyDescent="0.25">
      <c r="A18" s="89" t="s">
        <v>67</v>
      </c>
      <c r="B18" s="190">
        <v>0</v>
      </c>
      <c r="C18" s="190">
        <v>0</v>
      </c>
      <c r="D18" s="190">
        <v>0</v>
      </c>
      <c r="E18" s="190">
        <v>0</v>
      </c>
      <c r="F18" s="190">
        <v>0</v>
      </c>
      <c r="G18" s="190">
        <v>0</v>
      </c>
      <c r="H18" s="199">
        <v>0</v>
      </c>
      <c r="I18" s="98">
        <v>0</v>
      </c>
    </row>
    <row r="19" spans="1:9" ht="24.95" customHeight="1" x14ac:dyDescent="0.25">
      <c r="A19" s="90" t="s">
        <v>68</v>
      </c>
      <c r="B19" s="190">
        <v>0</v>
      </c>
      <c r="C19" s="190">
        <v>0</v>
      </c>
      <c r="D19" s="190">
        <v>0</v>
      </c>
      <c r="E19" s="190">
        <v>0</v>
      </c>
      <c r="F19" s="190">
        <v>0</v>
      </c>
      <c r="G19" s="190">
        <v>0</v>
      </c>
      <c r="H19" s="199">
        <v>0</v>
      </c>
      <c r="I19" s="98">
        <v>0</v>
      </c>
    </row>
    <row r="20" spans="1:9" ht="24.95" customHeight="1" x14ac:dyDescent="0.2">
      <c r="A20" s="91" t="s">
        <v>69</v>
      </c>
      <c r="B20" s="200">
        <f>SUM(B6:B19)</f>
        <v>7866</v>
      </c>
      <c r="C20" s="200">
        <f t="shared" ref="C20:I20" si="0">SUM(C6:C19)</f>
        <v>9480</v>
      </c>
      <c r="D20" s="200">
        <f>SUM(D6:D19)</f>
        <v>3785</v>
      </c>
      <c r="E20" s="200">
        <f t="shared" si="0"/>
        <v>4441</v>
      </c>
      <c r="F20" s="200">
        <f>SUM(F6:F19)</f>
        <v>1759</v>
      </c>
      <c r="G20" s="200">
        <f>SUM(G6:G19)</f>
        <v>2369</v>
      </c>
      <c r="H20" s="201">
        <f>SUM(H6:H19)</f>
        <v>2805</v>
      </c>
      <c r="I20" s="201">
        <f t="shared" si="0"/>
        <v>3162</v>
      </c>
    </row>
    <row r="21" spans="1:9" ht="4.5" customHeight="1" x14ac:dyDescent="0.2"/>
    <row r="22" spans="1:9" ht="15" customHeight="1" x14ac:dyDescent="0.2">
      <c r="A22" s="84" t="s">
        <v>95</v>
      </c>
    </row>
    <row r="23" spans="1:9" ht="15" customHeight="1" x14ac:dyDescent="0.2">
      <c r="A23" s="84" t="s">
        <v>96</v>
      </c>
    </row>
    <row r="24" spans="1:9" ht="7.5" customHeight="1" x14ac:dyDescent="0.2">
      <c r="C24" s="85"/>
    </row>
    <row r="25" spans="1:9" x14ac:dyDescent="0.2">
      <c r="C25" s="85"/>
    </row>
  </sheetData>
  <mergeCells count="6">
    <mergeCell ref="A1:I1"/>
    <mergeCell ref="A3:A5"/>
    <mergeCell ref="B3:C3"/>
    <mergeCell ref="D3:E3"/>
    <mergeCell ref="F3:G3"/>
    <mergeCell ref="H3:I3"/>
  </mergeCells>
  <pageMargins left="0.47244094488188981" right="0" top="0.55118110236220474" bottom="0.51181102362204722" header="0.31496062992125984" footer="0.31496062992125984"/>
  <pageSetup paperSize="9" orientation="landscape" horizontalDpi="1200" verticalDpi="1200" r:id="rId1"/>
  <headerFooter alignWithMargins="0"/>
  <ignoredErrors>
    <ignoredError sqref="B20:I2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AAFCF-40F3-4865-837B-DB39F68C47B3}">
  <dimension ref="A1:G35"/>
  <sheetViews>
    <sheetView workbookViewId="0">
      <selection activeCell="O7" sqref="O7"/>
    </sheetView>
  </sheetViews>
  <sheetFormatPr defaultColWidth="9.140625" defaultRowHeight="12.75" x14ac:dyDescent="0.2"/>
  <cols>
    <col min="1" max="1" width="7.7109375" style="1" customWidth="1"/>
    <col min="2" max="2" width="9.140625" style="1"/>
    <col min="3" max="3" width="28.28515625" style="1" customWidth="1"/>
    <col min="4" max="7" width="9.7109375" style="1" customWidth="1"/>
    <col min="8" max="8" width="3" style="1" customWidth="1"/>
    <col min="9" max="250" width="9.140625" style="1"/>
    <col min="251" max="251" width="7.7109375" style="1" customWidth="1"/>
    <col min="252" max="252" width="9.140625" style="1"/>
    <col min="253" max="253" width="22.7109375" style="1" customWidth="1"/>
    <col min="254" max="255" width="11.140625" style="1" customWidth="1"/>
    <col min="256" max="256" width="10" style="1" customWidth="1"/>
    <col min="257" max="257" width="8.28515625" style="1" customWidth="1"/>
    <col min="258" max="258" width="9.140625" style="1"/>
    <col min="259" max="260" width="11" style="1" customWidth="1"/>
    <col min="261" max="506" width="9.140625" style="1"/>
    <col min="507" max="507" width="7.7109375" style="1" customWidth="1"/>
    <col min="508" max="508" width="9.140625" style="1"/>
    <col min="509" max="509" width="22.7109375" style="1" customWidth="1"/>
    <col min="510" max="511" width="11.140625" style="1" customWidth="1"/>
    <col min="512" max="512" width="10" style="1" customWidth="1"/>
    <col min="513" max="513" width="8.28515625" style="1" customWidth="1"/>
    <col min="514" max="514" width="9.140625" style="1"/>
    <col min="515" max="516" width="11" style="1" customWidth="1"/>
    <col min="517" max="762" width="9.140625" style="1"/>
    <col min="763" max="763" width="7.7109375" style="1" customWidth="1"/>
    <col min="764" max="764" width="9.140625" style="1"/>
    <col min="765" max="765" width="22.7109375" style="1" customWidth="1"/>
    <col min="766" max="767" width="11.140625" style="1" customWidth="1"/>
    <col min="768" max="768" width="10" style="1" customWidth="1"/>
    <col min="769" max="769" width="8.28515625" style="1" customWidth="1"/>
    <col min="770" max="770" width="9.140625" style="1"/>
    <col min="771" max="772" width="11" style="1" customWidth="1"/>
    <col min="773" max="1018" width="9.140625" style="1"/>
    <col min="1019" max="1019" width="7.7109375" style="1" customWidth="1"/>
    <col min="1020" max="1020" width="9.140625" style="1"/>
    <col min="1021" max="1021" width="22.7109375" style="1" customWidth="1"/>
    <col min="1022" max="1023" width="11.140625" style="1" customWidth="1"/>
    <col min="1024" max="1024" width="10" style="1" customWidth="1"/>
    <col min="1025" max="1025" width="8.28515625" style="1" customWidth="1"/>
    <col min="1026" max="1026" width="9.140625" style="1"/>
    <col min="1027" max="1028" width="11" style="1" customWidth="1"/>
    <col min="1029" max="1274" width="9.140625" style="1"/>
    <col min="1275" max="1275" width="7.7109375" style="1" customWidth="1"/>
    <col min="1276" max="1276" width="9.140625" style="1"/>
    <col min="1277" max="1277" width="22.7109375" style="1" customWidth="1"/>
    <col min="1278" max="1279" width="11.140625" style="1" customWidth="1"/>
    <col min="1280" max="1280" width="10" style="1" customWidth="1"/>
    <col min="1281" max="1281" width="8.28515625" style="1" customWidth="1"/>
    <col min="1282" max="1282" width="9.140625" style="1"/>
    <col min="1283" max="1284" width="11" style="1" customWidth="1"/>
    <col min="1285" max="1530" width="9.140625" style="1"/>
    <col min="1531" max="1531" width="7.7109375" style="1" customWidth="1"/>
    <col min="1532" max="1532" width="9.140625" style="1"/>
    <col min="1533" max="1533" width="22.7109375" style="1" customWidth="1"/>
    <col min="1534" max="1535" width="11.140625" style="1" customWidth="1"/>
    <col min="1536" max="1536" width="10" style="1" customWidth="1"/>
    <col min="1537" max="1537" width="8.28515625" style="1" customWidth="1"/>
    <col min="1538" max="1538" width="9.140625" style="1"/>
    <col min="1539" max="1540" width="11" style="1" customWidth="1"/>
    <col min="1541" max="1786" width="9.140625" style="1"/>
    <col min="1787" max="1787" width="7.7109375" style="1" customWidth="1"/>
    <col min="1788" max="1788" width="9.140625" style="1"/>
    <col min="1789" max="1789" width="22.7109375" style="1" customWidth="1"/>
    <col min="1790" max="1791" width="11.140625" style="1" customWidth="1"/>
    <col min="1792" max="1792" width="10" style="1" customWidth="1"/>
    <col min="1793" max="1793" width="8.28515625" style="1" customWidth="1"/>
    <col min="1794" max="1794" width="9.140625" style="1"/>
    <col min="1795" max="1796" width="11" style="1" customWidth="1"/>
    <col min="1797" max="2042" width="9.140625" style="1"/>
    <col min="2043" max="2043" width="7.7109375" style="1" customWidth="1"/>
    <col min="2044" max="2044" width="9.140625" style="1"/>
    <col min="2045" max="2045" width="22.7109375" style="1" customWidth="1"/>
    <col min="2046" max="2047" width="11.140625" style="1" customWidth="1"/>
    <col min="2048" max="2048" width="10" style="1" customWidth="1"/>
    <col min="2049" max="2049" width="8.28515625" style="1" customWidth="1"/>
    <col min="2050" max="2050" width="9.140625" style="1"/>
    <col min="2051" max="2052" width="11" style="1" customWidth="1"/>
    <col min="2053" max="2298" width="9.140625" style="1"/>
    <col min="2299" max="2299" width="7.7109375" style="1" customWidth="1"/>
    <col min="2300" max="2300" width="9.140625" style="1"/>
    <col min="2301" max="2301" width="22.7109375" style="1" customWidth="1"/>
    <col min="2302" max="2303" width="11.140625" style="1" customWidth="1"/>
    <col min="2304" max="2304" width="10" style="1" customWidth="1"/>
    <col min="2305" max="2305" width="8.28515625" style="1" customWidth="1"/>
    <col min="2306" max="2306" width="9.140625" style="1"/>
    <col min="2307" max="2308" width="11" style="1" customWidth="1"/>
    <col min="2309" max="2554" width="9.140625" style="1"/>
    <col min="2555" max="2555" width="7.7109375" style="1" customWidth="1"/>
    <col min="2556" max="2556" width="9.140625" style="1"/>
    <col min="2557" max="2557" width="22.7109375" style="1" customWidth="1"/>
    <col min="2558" max="2559" width="11.140625" style="1" customWidth="1"/>
    <col min="2560" max="2560" width="10" style="1" customWidth="1"/>
    <col min="2561" max="2561" width="8.28515625" style="1" customWidth="1"/>
    <col min="2562" max="2562" width="9.140625" style="1"/>
    <col min="2563" max="2564" width="11" style="1" customWidth="1"/>
    <col min="2565" max="2810" width="9.140625" style="1"/>
    <col min="2811" max="2811" width="7.7109375" style="1" customWidth="1"/>
    <col min="2812" max="2812" width="9.140625" style="1"/>
    <col min="2813" max="2813" width="22.7109375" style="1" customWidth="1"/>
    <col min="2814" max="2815" width="11.140625" style="1" customWidth="1"/>
    <col min="2816" max="2816" width="10" style="1" customWidth="1"/>
    <col min="2817" max="2817" width="8.28515625" style="1" customWidth="1"/>
    <col min="2818" max="2818" width="9.140625" style="1"/>
    <col min="2819" max="2820" width="11" style="1" customWidth="1"/>
    <col min="2821" max="3066" width="9.140625" style="1"/>
    <col min="3067" max="3067" width="7.7109375" style="1" customWidth="1"/>
    <col min="3068" max="3068" width="9.140625" style="1"/>
    <col min="3069" max="3069" width="22.7109375" style="1" customWidth="1"/>
    <col min="3070" max="3071" width="11.140625" style="1" customWidth="1"/>
    <col min="3072" max="3072" width="10" style="1" customWidth="1"/>
    <col min="3073" max="3073" width="8.28515625" style="1" customWidth="1"/>
    <col min="3074" max="3074" width="9.140625" style="1"/>
    <col min="3075" max="3076" width="11" style="1" customWidth="1"/>
    <col min="3077" max="3322" width="9.140625" style="1"/>
    <col min="3323" max="3323" width="7.7109375" style="1" customWidth="1"/>
    <col min="3324" max="3324" width="9.140625" style="1"/>
    <col min="3325" max="3325" width="22.7109375" style="1" customWidth="1"/>
    <col min="3326" max="3327" width="11.140625" style="1" customWidth="1"/>
    <col min="3328" max="3328" width="10" style="1" customWidth="1"/>
    <col min="3329" max="3329" width="8.28515625" style="1" customWidth="1"/>
    <col min="3330" max="3330" width="9.140625" style="1"/>
    <col min="3331" max="3332" width="11" style="1" customWidth="1"/>
    <col min="3333" max="3578" width="9.140625" style="1"/>
    <col min="3579" max="3579" width="7.7109375" style="1" customWidth="1"/>
    <col min="3580" max="3580" width="9.140625" style="1"/>
    <col min="3581" max="3581" width="22.7109375" style="1" customWidth="1"/>
    <col min="3582" max="3583" width="11.140625" style="1" customWidth="1"/>
    <col min="3584" max="3584" width="10" style="1" customWidth="1"/>
    <col min="3585" max="3585" width="8.28515625" style="1" customWidth="1"/>
    <col min="3586" max="3586" width="9.140625" style="1"/>
    <col min="3587" max="3588" width="11" style="1" customWidth="1"/>
    <col min="3589" max="3834" width="9.140625" style="1"/>
    <col min="3835" max="3835" width="7.7109375" style="1" customWidth="1"/>
    <col min="3836" max="3836" width="9.140625" style="1"/>
    <col min="3837" max="3837" width="22.7109375" style="1" customWidth="1"/>
    <col min="3838" max="3839" width="11.140625" style="1" customWidth="1"/>
    <col min="3840" max="3840" width="10" style="1" customWidth="1"/>
    <col min="3841" max="3841" width="8.28515625" style="1" customWidth="1"/>
    <col min="3842" max="3842" width="9.140625" style="1"/>
    <col min="3843" max="3844" width="11" style="1" customWidth="1"/>
    <col min="3845" max="4090" width="9.140625" style="1"/>
    <col min="4091" max="4091" width="7.7109375" style="1" customWidth="1"/>
    <col min="4092" max="4092" width="9.140625" style="1"/>
    <col min="4093" max="4093" width="22.7109375" style="1" customWidth="1"/>
    <col min="4094" max="4095" width="11.140625" style="1" customWidth="1"/>
    <col min="4096" max="4096" width="10" style="1" customWidth="1"/>
    <col min="4097" max="4097" width="8.28515625" style="1" customWidth="1"/>
    <col min="4098" max="4098" width="9.140625" style="1"/>
    <col min="4099" max="4100" width="11" style="1" customWidth="1"/>
    <col min="4101" max="4346" width="9.140625" style="1"/>
    <col min="4347" max="4347" width="7.7109375" style="1" customWidth="1"/>
    <col min="4348" max="4348" width="9.140625" style="1"/>
    <col min="4349" max="4349" width="22.7109375" style="1" customWidth="1"/>
    <col min="4350" max="4351" width="11.140625" style="1" customWidth="1"/>
    <col min="4352" max="4352" width="10" style="1" customWidth="1"/>
    <col min="4353" max="4353" width="8.28515625" style="1" customWidth="1"/>
    <col min="4354" max="4354" width="9.140625" style="1"/>
    <col min="4355" max="4356" width="11" style="1" customWidth="1"/>
    <col min="4357" max="4602" width="9.140625" style="1"/>
    <col min="4603" max="4603" width="7.7109375" style="1" customWidth="1"/>
    <col min="4604" max="4604" width="9.140625" style="1"/>
    <col min="4605" max="4605" width="22.7109375" style="1" customWidth="1"/>
    <col min="4606" max="4607" width="11.140625" style="1" customWidth="1"/>
    <col min="4608" max="4608" width="10" style="1" customWidth="1"/>
    <col min="4609" max="4609" width="8.28515625" style="1" customWidth="1"/>
    <col min="4610" max="4610" width="9.140625" style="1"/>
    <col min="4611" max="4612" width="11" style="1" customWidth="1"/>
    <col min="4613" max="4858" width="9.140625" style="1"/>
    <col min="4859" max="4859" width="7.7109375" style="1" customWidth="1"/>
    <col min="4860" max="4860" width="9.140625" style="1"/>
    <col min="4861" max="4861" width="22.7109375" style="1" customWidth="1"/>
    <col min="4862" max="4863" width="11.140625" style="1" customWidth="1"/>
    <col min="4864" max="4864" width="10" style="1" customWidth="1"/>
    <col min="4865" max="4865" width="8.28515625" style="1" customWidth="1"/>
    <col min="4866" max="4866" width="9.140625" style="1"/>
    <col min="4867" max="4868" width="11" style="1" customWidth="1"/>
    <col min="4869" max="5114" width="9.140625" style="1"/>
    <col min="5115" max="5115" width="7.7109375" style="1" customWidth="1"/>
    <col min="5116" max="5116" width="9.140625" style="1"/>
    <col min="5117" max="5117" width="22.7109375" style="1" customWidth="1"/>
    <col min="5118" max="5119" width="11.140625" style="1" customWidth="1"/>
    <col min="5120" max="5120" width="10" style="1" customWidth="1"/>
    <col min="5121" max="5121" width="8.28515625" style="1" customWidth="1"/>
    <col min="5122" max="5122" width="9.140625" style="1"/>
    <col min="5123" max="5124" width="11" style="1" customWidth="1"/>
    <col min="5125" max="5370" width="9.140625" style="1"/>
    <col min="5371" max="5371" width="7.7109375" style="1" customWidth="1"/>
    <col min="5372" max="5372" width="9.140625" style="1"/>
    <col min="5373" max="5373" width="22.7109375" style="1" customWidth="1"/>
    <col min="5374" max="5375" width="11.140625" style="1" customWidth="1"/>
    <col min="5376" max="5376" width="10" style="1" customWidth="1"/>
    <col min="5377" max="5377" width="8.28515625" style="1" customWidth="1"/>
    <col min="5378" max="5378" width="9.140625" style="1"/>
    <col min="5379" max="5380" width="11" style="1" customWidth="1"/>
    <col min="5381" max="5626" width="9.140625" style="1"/>
    <col min="5627" max="5627" width="7.7109375" style="1" customWidth="1"/>
    <col min="5628" max="5628" width="9.140625" style="1"/>
    <col min="5629" max="5629" width="22.7109375" style="1" customWidth="1"/>
    <col min="5630" max="5631" width="11.140625" style="1" customWidth="1"/>
    <col min="5632" max="5632" width="10" style="1" customWidth="1"/>
    <col min="5633" max="5633" width="8.28515625" style="1" customWidth="1"/>
    <col min="5634" max="5634" width="9.140625" style="1"/>
    <col min="5635" max="5636" width="11" style="1" customWidth="1"/>
    <col min="5637" max="5882" width="9.140625" style="1"/>
    <col min="5883" max="5883" width="7.7109375" style="1" customWidth="1"/>
    <col min="5884" max="5884" width="9.140625" style="1"/>
    <col min="5885" max="5885" width="22.7109375" style="1" customWidth="1"/>
    <col min="5886" max="5887" width="11.140625" style="1" customWidth="1"/>
    <col min="5888" max="5888" width="10" style="1" customWidth="1"/>
    <col min="5889" max="5889" width="8.28515625" style="1" customWidth="1"/>
    <col min="5890" max="5890" width="9.140625" style="1"/>
    <col min="5891" max="5892" width="11" style="1" customWidth="1"/>
    <col min="5893" max="6138" width="9.140625" style="1"/>
    <col min="6139" max="6139" width="7.7109375" style="1" customWidth="1"/>
    <col min="6140" max="6140" width="9.140625" style="1"/>
    <col min="6141" max="6141" width="22.7109375" style="1" customWidth="1"/>
    <col min="6142" max="6143" width="11.140625" style="1" customWidth="1"/>
    <col min="6144" max="6144" width="10" style="1" customWidth="1"/>
    <col min="6145" max="6145" width="8.28515625" style="1" customWidth="1"/>
    <col min="6146" max="6146" width="9.140625" style="1"/>
    <col min="6147" max="6148" width="11" style="1" customWidth="1"/>
    <col min="6149" max="6394" width="9.140625" style="1"/>
    <col min="6395" max="6395" width="7.7109375" style="1" customWidth="1"/>
    <col min="6396" max="6396" width="9.140625" style="1"/>
    <col min="6397" max="6397" width="22.7109375" style="1" customWidth="1"/>
    <col min="6398" max="6399" width="11.140625" style="1" customWidth="1"/>
    <col min="6400" max="6400" width="10" style="1" customWidth="1"/>
    <col min="6401" max="6401" width="8.28515625" style="1" customWidth="1"/>
    <col min="6402" max="6402" width="9.140625" style="1"/>
    <col min="6403" max="6404" width="11" style="1" customWidth="1"/>
    <col min="6405" max="6650" width="9.140625" style="1"/>
    <col min="6651" max="6651" width="7.7109375" style="1" customWidth="1"/>
    <col min="6652" max="6652" width="9.140625" style="1"/>
    <col min="6653" max="6653" width="22.7109375" style="1" customWidth="1"/>
    <col min="6654" max="6655" width="11.140625" style="1" customWidth="1"/>
    <col min="6656" max="6656" width="10" style="1" customWidth="1"/>
    <col min="6657" max="6657" width="8.28515625" style="1" customWidth="1"/>
    <col min="6658" max="6658" width="9.140625" style="1"/>
    <col min="6659" max="6660" width="11" style="1" customWidth="1"/>
    <col min="6661" max="6906" width="9.140625" style="1"/>
    <col min="6907" max="6907" width="7.7109375" style="1" customWidth="1"/>
    <col min="6908" max="6908" width="9.140625" style="1"/>
    <col min="6909" max="6909" width="22.7109375" style="1" customWidth="1"/>
    <col min="6910" max="6911" width="11.140625" style="1" customWidth="1"/>
    <col min="6912" max="6912" width="10" style="1" customWidth="1"/>
    <col min="6913" max="6913" width="8.28515625" style="1" customWidth="1"/>
    <col min="6914" max="6914" width="9.140625" style="1"/>
    <col min="6915" max="6916" width="11" style="1" customWidth="1"/>
    <col min="6917" max="7162" width="9.140625" style="1"/>
    <col min="7163" max="7163" width="7.7109375" style="1" customWidth="1"/>
    <col min="7164" max="7164" width="9.140625" style="1"/>
    <col min="7165" max="7165" width="22.7109375" style="1" customWidth="1"/>
    <col min="7166" max="7167" width="11.140625" style="1" customWidth="1"/>
    <col min="7168" max="7168" width="10" style="1" customWidth="1"/>
    <col min="7169" max="7169" width="8.28515625" style="1" customWidth="1"/>
    <col min="7170" max="7170" width="9.140625" style="1"/>
    <col min="7171" max="7172" width="11" style="1" customWidth="1"/>
    <col min="7173" max="7418" width="9.140625" style="1"/>
    <col min="7419" max="7419" width="7.7109375" style="1" customWidth="1"/>
    <col min="7420" max="7420" width="9.140625" style="1"/>
    <col min="7421" max="7421" width="22.7109375" style="1" customWidth="1"/>
    <col min="7422" max="7423" width="11.140625" style="1" customWidth="1"/>
    <col min="7424" max="7424" width="10" style="1" customWidth="1"/>
    <col min="7425" max="7425" width="8.28515625" style="1" customWidth="1"/>
    <col min="7426" max="7426" width="9.140625" style="1"/>
    <col min="7427" max="7428" width="11" style="1" customWidth="1"/>
    <col min="7429" max="7674" width="9.140625" style="1"/>
    <col min="7675" max="7675" width="7.7109375" style="1" customWidth="1"/>
    <col min="7676" max="7676" width="9.140625" style="1"/>
    <col min="7677" max="7677" width="22.7109375" style="1" customWidth="1"/>
    <col min="7678" max="7679" width="11.140625" style="1" customWidth="1"/>
    <col min="7680" max="7680" width="10" style="1" customWidth="1"/>
    <col min="7681" max="7681" width="8.28515625" style="1" customWidth="1"/>
    <col min="7682" max="7682" width="9.140625" style="1"/>
    <col min="7683" max="7684" width="11" style="1" customWidth="1"/>
    <col min="7685" max="7930" width="9.140625" style="1"/>
    <col min="7931" max="7931" width="7.7109375" style="1" customWidth="1"/>
    <col min="7932" max="7932" width="9.140625" style="1"/>
    <col min="7933" max="7933" width="22.7109375" style="1" customWidth="1"/>
    <col min="7934" max="7935" width="11.140625" style="1" customWidth="1"/>
    <col min="7936" max="7936" width="10" style="1" customWidth="1"/>
    <col min="7937" max="7937" width="8.28515625" style="1" customWidth="1"/>
    <col min="7938" max="7938" width="9.140625" style="1"/>
    <col min="7939" max="7940" width="11" style="1" customWidth="1"/>
    <col min="7941" max="8186" width="9.140625" style="1"/>
    <col min="8187" max="8187" width="7.7109375" style="1" customWidth="1"/>
    <col min="8188" max="8188" width="9.140625" style="1"/>
    <col min="8189" max="8189" width="22.7109375" style="1" customWidth="1"/>
    <col min="8190" max="8191" width="11.140625" style="1" customWidth="1"/>
    <col min="8192" max="8192" width="10" style="1" customWidth="1"/>
    <col min="8193" max="8193" width="8.28515625" style="1" customWidth="1"/>
    <col min="8194" max="8194" width="9.140625" style="1"/>
    <col min="8195" max="8196" width="11" style="1" customWidth="1"/>
    <col min="8197" max="8442" width="9.140625" style="1"/>
    <col min="8443" max="8443" width="7.7109375" style="1" customWidth="1"/>
    <col min="8444" max="8444" width="9.140625" style="1"/>
    <col min="8445" max="8445" width="22.7109375" style="1" customWidth="1"/>
    <col min="8446" max="8447" width="11.140625" style="1" customWidth="1"/>
    <col min="8448" max="8448" width="10" style="1" customWidth="1"/>
    <col min="8449" max="8449" width="8.28515625" style="1" customWidth="1"/>
    <col min="8450" max="8450" width="9.140625" style="1"/>
    <col min="8451" max="8452" width="11" style="1" customWidth="1"/>
    <col min="8453" max="8698" width="9.140625" style="1"/>
    <col min="8699" max="8699" width="7.7109375" style="1" customWidth="1"/>
    <col min="8700" max="8700" width="9.140625" style="1"/>
    <col min="8701" max="8701" width="22.7109375" style="1" customWidth="1"/>
    <col min="8702" max="8703" width="11.140625" style="1" customWidth="1"/>
    <col min="8704" max="8704" width="10" style="1" customWidth="1"/>
    <col min="8705" max="8705" width="8.28515625" style="1" customWidth="1"/>
    <col min="8706" max="8706" width="9.140625" style="1"/>
    <col min="8707" max="8708" width="11" style="1" customWidth="1"/>
    <col min="8709" max="8954" width="9.140625" style="1"/>
    <col min="8955" max="8955" width="7.7109375" style="1" customWidth="1"/>
    <col min="8956" max="8956" width="9.140625" style="1"/>
    <col min="8957" max="8957" width="22.7109375" style="1" customWidth="1"/>
    <col min="8958" max="8959" width="11.140625" style="1" customWidth="1"/>
    <col min="8960" max="8960" width="10" style="1" customWidth="1"/>
    <col min="8961" max="8961" width="8.28515625" style="1" customWidth="1"/>
    <col min="8962" max="8962" width="9.140625" style="1"/>
    <col min="8963" max="8964" width="11" style="1" customWidth="1"/>
    <col min="8965" max="9210" width="9.140625" style="1"/>
    <col min="9211" max="9211" width="7.7109375" style="1" customWidth="1"/>
    <col min="9212" max="9212" width="9.140625" style="1"/>
    <col min="9213" max="9213" width="22.7109375" style="1" customWidth="1"/>
    <col min="9214" max="9215" width="11.140625" style="1" customWidth="1"/>
    <col min="9216" max="9216" width="10" style="1" customWidth="1"/>
    <col min="9217" max="9217" width="8.28515625" style="1" customWidth="1"/>
    <col min="9218" max="9218" width="9.140625" style="1"/>
    <col min="9219" max="9220" width="11" style="1" customWidth="1"/>
    <col min="9221" max="9466" width="9.140625" style="1"/>
    <col min="9467" max="9467" width="7.7109375" style="1" customWidth="1"/>
    <col min="9468" max="9468" width="9.140625" style="1"/>
    <col min="9469" max="9469" width="22.7109375" style="1" customWidth="1"/>
    <col min="9470" max="9471" width="11.140625" style="1" customWidth="1"/>
    <col min="9472" max="9472" width="10" style="1" customWidth="1"/>
    <col min="9473" max="9473" width="8.28515625" style="1" customWidth="1"/>
    <col min="9474" max="9474" width="9.140625" style="1"/>
    <col min="9475" max="9476" width="11" style="1" customWidth="1"/>
    <col min="9477" max="9722" width="9.140625" style="1"/>
    <col min="9723" max="9723" width="7.7109375" style="1" customWidth="1"/>
    <col min="9724" max="9724" width="9.140625" style="1"/>
    <col min="9725" max="9725" width="22.7109375" style="1" customWidth="1"/>
    <col min="9726" max="9727" width="11.140625" style="1" customWidth="1"/>
    <col min="9728" max="9728" width="10" style="1" customWidth="1"/>
    <col min="9729" max="9729" width="8.28515625" style="1" customWidth="1"/>
    <col min="9730" max="9730" width="9.140625" style="1"/>
    <col min="9731" max="9732" width="11" style="1" customWidth="1"/>
    <col min="9733" max="9978" width="9.140625" style="1"/>
    <col min="9979" max="9979" width="7.7109375" style="1" customWidth="1"/>
    <col min="9980" max="9980" width="9.140625" style="1"/>
    <col min="9981" max="9981" width="22.7109375" style="1" customWidth="1"/>
    <col min="9982" max="9983" width="11.140625" style="1" customWidth="1"/>
    <col min="9984" max="9984" width="10" style="1" customWidth="1"/>
    <col min="9985" max="9985" width="8.28515625" style="1" customWidth="1"/>
    <col min="9986" max="9986" width="9.140625" style="1"/>
    <col min="9987" max="9988" width="11" style="1" customWidth="1"/>
    <col min="9989" max="10234" width="9.140625" style="1"/>
    <col min="10235" max="10235" width="7.7109375" style="1" customWidth="1"/>
    <col min="10236" max="10236" width="9.140625" style="1"/>
    <col min="10237" max="10237" width="22.7109375" style="1" customWidth="1"/>
    <col min="10238" max="10239" width="11.140625" style="1" customWidth="1"/>
    <col min="10240" max="10240" width="10" style="1" customWidth="1"/>
    <col min="10241" max="10241" width="8.28515625" style="1" customWidth="1"/>
    <col min="10242" max="10242" width="9.140625" style="1"/>
    <col min="10243" max="10244" width="11" style="1" customWidth="1"/>
    <col min="10245" max="10490" width="9.140625" style="1"/>
    <col min="10491" max="10491" width="7.7109375" style="1" customWidth="1"/>
    <col min="10492" max="10492" width="9.140625" style="1"/>
    <col min="10493" max="10493" width="22.7109375" style="1" customWidth="1"/>
    <col min="10494" max="10495" width="11.140625" style="1" customWidth="1"/>
    <col min="10496" max="10496" width="10" style="1" customWidth="1"/>
    <col min="10497" max="10497" width="8.28515625" style="1" customWidth="1"/>
    <col min="10498" max="10498" width="9.140625" style="1"/>
    <col min="10499" max="10500" width="11" style="1" customWidth="1"/>
    <col min="10501" max="10746" width="9.140625" style="1"/>
    <col min="10747" max="10747" width="7.7109375" style="1" customWidth="1"/>
    <col min="10748" max="10748" width="9.140625" style="1"/>
    <col min="10749" max="10749" width="22.7109375" style="1" customWidth="1"/>
    <col min="10750" max="10751" width="11.140625" style="1" customWidth="1"/>
    <col min="10752" max="10752" width="10" style="1" customWidth="1"/>
    <col min="10753" max="10753" width="8.28515625" style="1" customWidth="1"/>
    <col min="10754" max="10754" width="9.140625" style="1"/>
    <col min="10755" max="10756" width="11" style="1" customWidth="1"/>
    <col min="10757" max="11002" width="9.140625" style="1"/>
    <col min="11003" max="11003" width="7.7109375" style="1" customWidth="1"/>
    <col min="11004" max="11004" width="9.140625" style="1"/>
    <col min="11005" max="11005" width="22.7109375" style="1" customWidth="1"/>
    <col min="11006" max="11007" width="11.140625" style="1" customWidth="1"/>
    <col min="11008" max="11008" width="10" style="1" customWidth="1"/>
    <col min="11009" max="11009" width="8.28515625" style="1" customWidth="1"/>
    <col min="11010" max="11010" width="9.140625" style="1"/>
    <col min="11011" max="11012" width="11" style="1" customWidth="1"/>
    <col min="11013" max="11258" width="9.140625" style="1"/>
    <col min="11259" max="11259" width="7.7109375" style="1" customWidth="1"/>
    <col min="11260" max="11260" width="9.140625" style="1"/>
    <col min="11261" max="11261" width="22.7109375" style="1" customWidth="1"/>
    <col min="11262" max="11263" width="11.140625" style="1" customWidth="1"/>
    <col min="11264" max="11264" width="10" style="1" customWidth="1"/>
    <col min="11265" max="11265" width="8.28515625" style="1" customWidth="1"/>
    <col min="11266" max="11266" width="9.140625" style="1"/>
    <col min="11267" max="11268" width="11" style="1" customWidth="1"/>
    <col min="11269" max="11514" width="9.140625" style="1"/>
    <col min="11515" max="11515" width="7.7109375" style="1" customWidth="1"/>
    <col min="11516" max="11516" width="9.140625" style="1"/>
    <col min="11517" max="11517" width="22.7109375" style="1" customWidth="1"/>
    <col min="11518" max="11519" width="11.140625" style="1" customWidth="1"/>
    <col min="11520" max="11520" width="10" style="1" customWidth="1"/>
    <col min="11521" max="11521" width="8.28515625" style="1" customWidth="1"/>
    <col min="11522" max="11522" width="9.140625" style="1"/>
    <col min="11523" max="11524" width="11" style="1" customWidth="1"/>
    <col min="11525" max="11770" width="9.140625" style="1"/>
    <col min="11771" max="11771" width="7.7109375" style="1" customWidth="1"/>
    <col min="11772" max="11772" width="9.140625" style="1"/>
    <col min="11773" max="11773" width="22.7109375" style="1" customWidth="1"/>
    <col min="11774" max="11775" width="11.140625" style="1" customWidth="1"/>
    <col min="11776" max="11776" width="10" style="1" customWidth="1"/>
    <col min="11777" max="11777" width="8.28515625" style="1" customWidth="1"/>
    <col min="11778" max="11778" width="9.140625" style="1"/>
    <col min="11779" max="11780" width="11" style="1" customWidth="1"/>
    <col min="11781" max="12026" width="9.140625" style="1"/>
    <col min="12027" max="12027" width="7.7109375" style="1" customWidth="1"/>
    <col min="12028" max="12028" width="9.140625" style="1"/>
    <col min="12029" max="12029" width="22.7109375" style="1" customWidth="1"/>
    <col min="12030" max="12031" width="11.140625" style="1" customWidth="1"/>
    <col min="12032" max="12032" width="10" style="1" customWidth="1"/>
    <col min="12033" max="12033" width="8.28515625" style="1" customWidth="1"/>
    <col min="12034" max="12034" width="9.140625" style="1"/>
    <col min="12035" max="12036" width="11" style="1" customWidth="1"/>
    <col min="12037" max="12282" width="9.140625" style="1"/>
    <col min="12283" max="12283" width="7.7109375" style="1" customWidth="1"/>
    <col min="12284" max="12284" width="9.140625" style="1"/>
    <col min="12285" max="12285" width="22.7109375" style="1" customWidth="1"/>
    <col min="12286" max="12287" width="11.140625" style="1" customWidth="1"/>
    <col min="12288" max="12288" width="10" style="1" customWidth="1"/>
    <col min="12289" max="12289" width="8.28515625" style="1" customWidth="1"/>
    <col min="12290" max="12290" width="9.140625" style="1"/>
    <col min="12291" max="12292" width="11" style="1" customWidth="1"/>
    <col min="12293" max="12538" width="9.140625" style="1"/>
    <col min="12539" max="12539" width="7.7109375" style="1" customWidth="1"/>
    <col min="12540" max="12540" width="9.140625" style="1"/>
    <col min="12541" max="12541" width="22.7109375" style="1" customWidth="1"/>
    <col min="12542" max="12543" width="11.140625" style="1" customWidth="1"/>
    <col min="12544" max="12544" width="10" style="1" customWidth="1"/>
    <col min="12545" max="12545" width="8.28515625" style="1" customWidth="1"/>
    <col min="12546" max="12546" width="9.140625" style="1"/>
    <col min="12547" max="12548" width="11" style="1" customWidth="1"/>
    <col min="12549" max="12794" width="9.140625" style="1"/>
    <col min="12795" max="12795" width="7.7109375" style="1" customWidth="1"/>
    <col min="12796" max="12796" width="9.140625" style="1"/>
    <col min="12797" max="12797" width="22.7109375" style="1" customWidth="1"/>
    <col min="12798" max="12799" width="11.140625" style="1" customWidth="1"/>
    <col min="12800" max="12800" width="10" style="1" customWidth="1"/>
    <col min="12801" max="12801" width="8.28515625" style="1" customWidth="1"/>
    <col min="12802" max="12802" width="9.140625" style="1"/>
    <col min="12803" max="12804" width="11" style="1" customWidth="1"/>
    <col min="12805" max="13050" width="9.140625" style="1"/>
    <col min="13051" max="13051" width="7.7109375" style="1" customWidth="1"/>
    <col min="13052" max="13052" width="9.140625" style="1"/>
    <col min="13053" max="13053" width="22.7109375" style="1" customWidth="1"/>
    <col min="13054" max="13055" width="11.140625" style="1" customWidth="1"/>
    <col min="13056" max="13056" width="10" style="1" customWidth="1"/>
    <col min="13057" max="13057" width="8.28515625" style="1" customWidth="1"/>
    <col min="13058" max="13058" width="9.140625" style="1"/>
    <col min="13059" max="13060" width="11" style="1" customWidth="1"/>
    <col min="13061" max="13306" width="9.140625" style="1"/>
    <col min="13307" max="13307" width="7.7109375" style="1" customWidth="1"/>
    <col min="13308" max="13308" width="9.140625" style="1"/>
    <col min="13309" max="13309" width="22.7109375" style="1" customWidth="1"/>
    <col min="13310" max="13311" width="11.140625" style="1" customWidth="1"/>
    <col min="13312" max="13312" width="10" style="1" customWidth="1"/>
    <col min="13313" max="13313" width="8.28515625" style="1" customWidth="1"/>
    <col min="13314" max="13314" width="9.140625" style="1"/>
    <col min="13315" max="13316" width="11" style="1" customWidth="1"/>
    <col min="13317" max="13562" width="9.140625" style="1"/>
    <col min="13563" max="13563" width="7.7109375" style="1" customWidth="1"/>
    <col min="13564" max="13564" width="9.140625" style="1"/>
    <col min="13565" max="13565" width="22.7109375" style="1" customWidth="1"/>
    <col min="13566" max="13567" width="11.140625" style="1" customWidth="1"/>
    <col min="13568" max="13568" width="10" style="1" customWidth="1"/>
    <col min="13569" max="13569" width="8.28515625" style="1" customWidth="1"/>
    <col min="13570" max="13570" width="9.140625" style="1"/>
    <col min="13571" max="13572" width="11" style="1" customWidth="1"/>
    <col min="13573" max="13818" width="9.140625" style="1"/>
    <col min="13819" max="13819" width="7.7109375" style="1" customWidth="1"/>
    <col min="13820" max="13820" width="9.140625" style="1"/>
    <col min="13821" max="13821" width="22.7109375" style="1" customWidth="1"/>
    <col min="13822" max="13823" width="11.140625" style="1" customWidth="1"/>
    <col min="13824" max="13824" width="10" style="1" customWidth="1"/>
    <col min="13825" max="13825" width="8.28515625" style="1" customWidth="1"/>
    <col min="13826" max="13826" width="9.140625" style="1"/>
    <col min="13827" max="13828" width="11" style="1" customWidth="1"/>
    <col min="13829" max="14074" width="9.140625" style="1"/>
    <col min="14075" max="14075" width="7.7109375" style="1" customWidth="1"/>
    <col min="14076" max="14076" width="9.140625" style="1"/>
    <col min="14077" max="14077" width="22.7109375" style="1" customWidth="1"/>
    <col min="14078" max="14079" width="11.140625" style="1" customWidth="1"/>
    <col min="14080" max="14080" width="10" style="1" customWidth="1"/>
    <col min="14081" max="14081" width="8.28515625" style="1" customWidth="1"/>
    <col min="14082" max="14082" width="9.140625" style="1"/>
    <col min="14083" max="14084" width="11" style="1" customWidth="1"/>
    <col min="14085" max="14330" width="9.140625" style="1"/>
    <col min="14331" max="14331" width="7.7109375" style="1" customWidth="1"/>
    <col min="14332" max="14332" width="9.140625" style="1"/>
    <col min="14333" max="14333" width="22.7109375" style="1" customWidth="1"/>
    <col min="14334" max="14335" width="11.140625" style="1" customWidth="1"/>
    <col min="14336" max="14336" width="10" style="1" customWidth="1"/>
    <col min="14337" max="14337" width="8.28515625" style="1" customWidth="1"/>
    <col min="14338" max="14338" width="9.140625" style="1"/>
    <col min="14339" max="14340" width="11" style="1" customWidth="1"/>
    <col min="14341" max="14586" width="9.140625" style="1"/>
    <col min="14587" max="14587" width="7.7109375" style="1" customWidth="1"/>
    <col min="14588" max="14588" width="9.140625" style="1"/>
    <col min="14589" max="14589" width="22.7109375" style="1" customWidth="1"/>
    <col min="14590" max="14591" width="11.140625" style="1" customWidth="1"/>
    <col min="14592" max="14592" width="10" style="1" customWidth="1"/>
    <col min="14593" max="14593" width="8.28515625" style="1" customWidth="1"/>
    <col min="14594" max="14594" width="9.140625" style="1"/>
    <col min="14595" max="14596" width="11" style="1" customWidth="1"/>
    <col min="14597" max="14842" width="9.140625" style="1"/>
    <col min="14843" max="14843" width="7.7109375" style="1" customWidth="1"/>
    <col min="14844" max="14844" width="9.140625" style="1"/>
    <col min="14845" max="14845" width="22.7109375" style="1" customWidth="1"/>
    <col min="14846" max="14847" width="11.140625" style="1" customWidth="1"/>
    <col min="14848" max="14848" width="10" style="1" customWidth="1"/>
    <col min="14849" max="14849" width="8.28515625" style="1" customWidth="1"/>
    <col min="14850" max="14850" width="9.140625" style="1"/>
    <col min="14851" max="14852" width="11" style="1" customWidth="1"/>
    <col min="14853" max="15098" width="9.140625" style="1"/>
    <col min="15099" max="15099" width="7.7109375" style="1" customWidth="1"/>
    <col min="15100" max="15100" width="9.140625" style="1"/>
    <col min="15101" max="15101" width="22.7109375" style="1" customWidth="1"/>
    <col min="15102" max="15103" width="11.140625" style="1" customWidth="1"/>
    <col min="15104" max="15104" width="10" style="1" customWidth="1"/>
    <col min="15105" max="15105" width="8.28515625" style="1" customWidth="1"/>
    <col min="15106" max="15106" width="9.140625" style="1"/>
    <col min="15107" max="15108" width="11" style="1" customWidth="1"/>
    <col min="15109" max="15354" width="9.140625" style="1"/>
    <col min="15355" max="15355" width="7.7109375" style="1" customWidth="1"/>
    <col min="15356" max="15356" width="9.140625" style="1"/>
    <col min="15357" max="15357" width="22.7109375" style="1" customWidth="1"/>
    <col min="15358" max="15359" width="11.140625" style="1" customWidth="1"/>
    <col min="15360" max="15360" width="10" style="1" customWidth="1"/>
    <col min="15361" max="15361" width="8.28515625" style="1" customWidth="1"/>
    <col min="15362" max="15362" width="9.140625" style="1"/>
    <col min="15363" max="15364" width="11" style="1" customWidth="1"/>
    <col min="15365" max="15610" width="9.140625" style="1"/>
    <col min="15611" max="15611" width="7.7109375" style="1" customWidth="1"/>
    <col min="15612" max="15612" width="9.140625" style="1"/>
    <col min="15613" max="15613" width="22.7109375" style="1" customWidth="1"/>
    <col min="15614" max="15615" width="11.140625" style="1" customWidth="1"/>
    <col min="15616" max="15616" width="10" style="1" customWidth="1"/>
    <col min="15617" max="15617" width="8.28515625" style="1" customWidth="1"/>
    <col min="15618" max="15618" width="9.140625" style="1"/>
    <col min="15619" max="15620" width="11" style="1" customWidth="1"/>
    <col min="15621" max="15866" width="9.140625" style="1"/>
    <col min="15867" max="15867" width="7.7109375" style="1" customWidth="1"/>
    <col min="15868" max="15868" width="9.140625" style="1"/>
    <col min="15869" max="15869" width="22.7109375" style="1" customWidth="1"/>
    <col min="15870" max="15871" width="11.140625" style="1" customWidth="1"/>
    <col min="15872" max="15872" width="10" style="1" customWidth="1"/>
    <col min="15873" max="15873" width="8.28515625" style="1" customWidth="1"/>
    <col min="15874" max="15874" width="9.140625" style="1"/>
    <col min="15875" max="15876" width="11" style="1" customWidth="1"/>
    <col min="15877" max="16122" width="9.140625" style="1"/>
    <col min="16123" max="16123" width="7.7109375" style="1" customWidth="1"/>
    <col min="16124" max="16124" width="9.140625" style="1"/>
    <col min="16125" max="16125" width="22.7109375" style="1" customWidth="1"/>
    <col min="16126" max="16127" width="11.140625" style="1" customWidth="1"/>
    <col min="16128" max="16128" width="10" style="1" customWidth="1"/>
    <col min="16129" max="16129" width="8.28515625" style="1" customWidth="1"/>
    <col min="16130" max="16130" width="9.140625" style="1"/>
    <col min="16131" max="16132" width="11" style="1" customWidth="1"/>
    <col min="16133" max="16384" width="9.140625" style="1"/>
  </cols>
  <sheetData>
    <row r="1" spans="1:7" ht="8.25" customHeight="1" x14ac:dyDescent="0.2"/>
    <row r="2" spans="1:7" s="6" customFormat="1" ht="18.75" x14ac:dyDescent="0.3">
      <c r="A2" s="2" t="s">
        <v>131</v>
      </c>
      <c r="B2" s="3"/>
      <c r="C2" s="4"/>
      <c r="D2" s="5"/>
      <c r="E2" s="5"/>
      <c r="F2" s="5"/>
      <c r="G2" s="5"/>
    </row>
    <row r="3" spans="1:7" ht="15.75" customHeight="1" x14ac:dyDescent="0.2">
      <c r="A3" s="7" t="s">
        <v>0</v>
      </c>
      <c r="B3" s="7"/>
      <c r="C3" s="7"/>
      <c r="D3" s="7"/>
      <c r="E3" s="7"/>
      <c r="F3" s="7"/>
      <c r="G3" s="7"/>
    </row>
    <row r="4" spans="1:7" ht="66" customHeight="1" x14ac:dyDescent="0.25">
      <c r="A4" s="106"/>
      <c r="B4" s="107"/>
      <c r="C4" s="216"/>
      <c r="D4" s="238" t="s">
        <v>132</v>
      </c>
      <c r="E4" s="235"/>
      <c r="F4" s="236" t="s">
        <v>133</v>
      </c>
      <c r="G4" s="237"/>
    </row>
    <row r="5" spans="1:7" ht="31.5" customHeight="1" x14ac:dyDescent="0.25">
      <c r="A5" s="108"/>
      <c r="B5" s="214"/>
      <c r="C5" s="215"/>
      <c r="D5" s="109" t="s">
        <v>124</v>
      </c>
      <c r="E5" s="109" t="s">
        <v>125</v>
      </c>
      <c r="F5" s="110" t="s">
        <v>1</v>
      </c>
      <c r="G5" s="110" t="s">
        <v>2</v>
      </c>
    </row>
    <row r="6" spans="1:7" ht="28.5" customHeight="1" x14ac:dyDescent="0.2">
      <c r="A6" s="111" t="s">
        <v>3</v>
      </c>
      <c r="B6" s="112"/>
      <c r="C6" s="112"/>
      <c r="D6" s="163">
        <f>D8+D14</f>
        <v>12477</v>
      </c>
      <c r="E6" s="163">
        <f>E8+E14</f>
        <v>16934</v>
      </c>
      <c r="F6" s="184">
        <f>E6-D6</f>
        <v>4457</v>
      </c>
      <c r="G6" s="164">
        <f>E6/D6*100-100</f>
        <v>35.721727979482267</v>
      </c>
    </row>
    <row r="7" spans="1:7" ht="29.25" customHeight="1" x14ac:dyDescent="0.25">
      <c r="A7" s="108" t="s">
        <v>4</v>
      </c>
      <c r="B7" s="113"/>
      <c r="C7" s="112"/>
      <c r="D7" s="165"/>
      <c r="E7" s="165"/>
      <c r="F7" s="114"/>
      <c r="G7" s="166"/>
    </row>
    <row r="8" spans="1:7" ht="21.75" customHeight="1" x14ac:dyDescent="0.25">
      <c r="A8" s="108" t="s">
        <v>5</v>
      </c>
      <c r="B8" s="115"/>
      <c r="C8" s="113"/>
      <c r="D8" s="165">
        <v>852</v>
      </c>
      <c r="E8" s="165">
        <v>1014</v>
      </c>
      <c r="F8" s="185">
        <f>E8-D8</f>
        <v>162</v>
      </c>
      <c r="G8" s="167">
        <f>E8/D8*100-100</f>
        <v>19.014084507042256</v>
      </c>
    </row>
    <row r="9" spans="1:7" ht="15.75" customHeight="1" x14ac:dyDescent="0.25">
      <c r="A9" s="117"/>
      <c r="B9" s="113"/>
      <c r="C9" s="113"/>
      <c r="D9" s="168"/>
      <c r="E9" s="168"/>
      <c r="F9" s="118"/>
      <c r="G9" s="169"/>
    </row>
    <row r="10" spans="1:7" ht="24.95" customHeight="1" x14ac:dyDescent="0.25">
      <c r="A10" s="119"/>
      <c r="B10" s="113" t="s">
        <v>129</v>
      </c>
      <c r="C10" s="113"/>
      <c r="D10" s="170">
        <v>51</v>
      </c>
      <c r="E10" s="170">
        <v>42</v>
      </c>
      <c r="F10" s="211">
        <f>E10-D10</f>
        <v>-9</v>
      </c>
      <c r="G10" s="212">
        <f>E10/D10*100-100</f>
        <v>-17.64705882352942</v>
      </c>
    </row>
    <row r="11" spans="1:7" ht="24.95" customHeight="1" x14ac:dyDescent="0.25">
      <c r="A11" s="119"/>
      <c r="B11" s="120" t="s">
        <v>6</v>
      </c>
      <c r="C11" s="113"/>
      <c r="D11" s="182">
        <v>210</v>
      </c>
      <c r="E11" s="182" t="s">
        <v>110</v>
      </c>
      <c r="F11" s="182" t="s">
        <v>110</v>
      </c>
      <c r="G11" s="182" t="s">
        <v>110</v>
      </c>
    </row>
    <row r="12" spans="1:7" ht="24.95" customHeight="1" x14ac:dyDescent="0.25">
      <c r="A12" s="119"/>
      <c r="B12" s="120" t="s">
        <v>7</v>
      </c>
      <c r="C12" s="113"/>
      <c r="D12" s="182">
        <v>591</v>
      </c>
      <c r="E12" s="182" t="s">
        <v>110</v>
      </c>
      <c r="F12" s="182" t="s">
        <v>110</v>
      </c>
      <c r="G12" s="182" t="s">
        <v>110</v>
      </c>
    </row>
    <row r="13" spans="1:7" ht="15.75" customHeight="1" x14ac:dyDescent="0.25">
      <c r="A13" s="119"/>
      <c r="B13" s="113"/>
      <c r="C13" s="113"/>
      <c r="D13" s="170"/>
      <c r="E13" s="170"/>
      <c r="F13" s="121"/>
      <c r="G13" s="171"/>
    </row>
    <row r="14" spans="1:7" ht="24.95" customHeight="1" x14ac:dyDescent="0.25">
      <c r="A14" s="108" t="s">
        <v>8</v>
      </c>
      <c r="B14" s="113"/>
      <c r="C14" s="113"/>
      <c r="D14" s="173">
        <v>11625</v>
      </c>
      <c r="E14" s="173">
        <v>15920</v>
      </c>
      <c r="F14" s="185">
        <f>E14-D14</f>
        <v>4295</v>
      </c>
      <c r="G14" s="167">
        <f>E14/D14*100-100</f>
        <v>36.946236559139777</v>
      </c>
    </row>
    <row r="15" spans="1:7" ht="15" x14ac:dyDescent="0.25">
      <c r="A15" s="108" t="s">
        <v>9</v>
      </c>
      <c r="B15" s="113"/>
      <c r="C15" s="113"/>
      <c r="D15" s="174"/>
      <c r="E15" s="174"/>
      <c r="F15" s="122"/>
      <c r="G15" s="172"/>
    </row>
    <row r="16" spans="1:7" ht="26.25" customHeight="1" x14ac:dyDescent="0.25">
      <c r="A16" s="111" t="s">
        <v>10</v>
      </c>
      <c r="B16" s="112"/>
      <c r="C16" s="112"/>
      <c r="D16" s="183">
        <v>24632</v>
      </c>
      <c r="E16" s="183" t="s">
        <v>110</v>
      </c>
      <c r="F16" s="183" t="s">
        <v>110</v>
      </c>
      <c r="G16" s="183" t="s">
        <v>110</v>
      </c>
    </row>
    <row r="17" spans="1:7" ht="12" customHeight="1" x14ac:dyDescent="0.2">
      <c r="A17" s="111"/>
      <c r="B17" s="112"/>
      <c r="C17" s="112"/>
      <c r="D17" s="168"/>
      <c r="E17" s="168"/>
      <c r="F17" s="168"/>
      <c r="G17" s="175"/>
    </row>
    <row r="18" spans="1:7" ht="12.75" customHeight="1" x14ac:dyDescent="0.25">
      <c r="A18" s="108"/>
      <c r="B18" s="113" t="s">
        <v>11</v>
      </c>
      <c r="C18" s="113"/>
      <c r="D18" s="165"/>
      <c r="E18" s="165"/>
      <c r="F18" s="165"/>
      <c r="G18" s="172"/>
    </row>
    <row r="19" spans="1:7" ht="17.25" customHeight="1" x14ac:dyDescent="0.25">
      <c r="A19" s="108"/>
      <c r="B19" s="123" t="s">
        <v>12</v>
      </c>
      <c r="C19" s="123"/>
      <c r="D19" s="217">
        <v>24612</v>
      </c>
      <c r="E19" s="182" t="s">
        <v>110</v>
      </c>
      <c r="F19" s="182" t="s">
        <v>110</v>
      </c>
      <c r="G19" s="182" t="s">
        <v>110</v>
      </c>
    </row>
    <row r="20" spans="1:7" ht="12" customHeight="1" x14ac:dyDescent="0.25">
      <c r="A20" s="108"/>
      <c r="B20" s="113"/>
      <c r="C20" s="113"/>
      <c r="D20" s="116"/>
      <c r="E20" s="116"/>
      <c r="F20" s="116"/>
      <c r="G20" s="177"/>
    </row>
    <row r="21" spans="1:7" ht="24" customHeight="1" x14ac:dyDescent="0.25">
      <c r="A21" s="119" t="s">
        <v>52</v>
      </c>
      <c r="B21" s="123"/>
      <c r="C21" s="123"/>
      <c r="D21" s="217">
        <v>1382</v>
      </c>
      <c r="E21" s="182" t="s">
        <v>110</v>
      </c>
      <c r="F21" s="182" t="s">
        <v>110</v>
      </c>
      <c r="G21" s="182" t="s">
        <v>110</v>
      </c>
    </row>
    <row r="22" spans="1:7" ht="13.5" customHeight="1" x14ac:dyDescent="0.25">
      <c r="A22" s="119" t="s">
        <v>51</v>
      </c>
      <c r="B22" s="124"/>
      <c r="C22" s="123"/>
      <c r="D22" s="165"/>
      <c r="E22" s="165"/>
      <c r="F22" s="114"/>
      <c r="G22" s="172"/>
    </row>
    <row r="23" spans="1:7" ht="15" x14ac:dyDescent="0.25">
      <c r="A23" s="108"/>
      <c r="B23" s="113"/>
      <c r="C23" s="113"/>
      <c r="D23" s="165"/>
      <c r="E23" s="165"/>
      <c r="F23" s="114"/>
      <c r="G23" s="172"/>
    </row>
    <row r="24" spans="1:7" ht="26.25" customHeight="1" x14ac:dyDescent="0.25">
      <c r="A24" s="111" t="s">
        <v>13</v>
      </c>
      <c r="B24" s="112"/>
      <c r="C24" s="113"/>
      <c r="D24" s="176">
        <f>SUM(D26:D28)</f>
        <v>1269</v>
      </c>
      <c r="E24" s="183">
        <v>1504</v>
      </c>
      <c r="F24" s="185">
        <f>E24-D24</f>
        <v>235</v>
      </c>
      <c r="G24" s="167">
        <f>E24/D24*100-100</f>
        <v>18.518518518518505</v>
      </c>
    </row>
    <row r="25" spans="1:7" ht="12.75" customHeight="1" x14ac:dyDescent="0.25">
      <c r="A25" s="111"/>
      <c r="B25" s="112"/>
      <c r="C25" s="113"/>
      <c r="D25" s="165"/>
      <c r="E25" s="165"/>
      <c r="F25" s="114"/>
      <c r="G25" s="172"/>
    </row>
    <row r="26" spans="1:7" ht="36.75" customHeight="1" x14ac:dyDescent="0.25">
      <c r="A26" s="119" t="s">
        <v>99</v>
      </c>
      <c r="B26" s="113"/>
      <c r="C26" s="113"/>
      <c r="D26" s="170">
        <v>53</v>
      </c>
      <c r="E26" s="170">
        <v>44</v>
      </c>
      <c r="F26" s="165">
        <f>E26-D26</f>
        <v>-9</v>
      </c>
      <c r="G26" s="213">
        <f>E26/D26*100-100</f>
        <v>-16.981132075471692</v>
      </c>
    </row>
    <row r="27" spans="1:7" ht="30" customHeight="1" x14ac:dyDescent="0.25">
      <c r="A27" s="119" t="s">
        <v>14</v>
      </c>
      <c r="B27" s="113"/>
      <c r="C27" s="113"/>
      <c r="D27" s="217">
        <v>300</v>
      </c>
      <c r="E27" s="182" t="s">
        <v>110</v>
      </c>
      <c r="F27" s="182" t="s">
        <v>110</v>
      </c>
      <c r="G27" s="182" t="s">
        <v>110</v>
      </c>
    </row>
    <row r="28" spans="1:7" ht="30" customHeight="1" x14ac:dyDescent="0.25">
      <c r="A28" s="119" t="s">
        <v>15</v>
      </c>
      <c r="B28" s="113"/>
      <c r="C28" s="113"/>
      <c r="D28" s="217">
        <v>916</v>
      </c>
      <c r="E28" s="182" t="s">
        <v>110</v>
      </c>
      <c r="F28" s="182" t="s">
        <v>110</v>
      </c>
      <c r="G28" s="182" t="s">
        <v>110</v>
      </c>
    </row>
    <row r="29" spans="1:7" ht="15" x14ac:dyDescent="0.25">
      <c r="A29" s="125"/>
      <c r="B29" s="126"/>
      <c r="C29" s="126"/>
      <c r="D29" s="127"/>
      <c r="E29" s="127"/>
      <c r="F29" s="128"/>
      <c r="G29" s="127"/>
    </row>
    <row r="30" spans="1:7" ht="5.25" customHeight="1" x14ac:dyDescent="0.25">
      <c r="A30" s="113"/>
      <c r="B30" s="113"/>
      <c r="C30" s="113"/>
      <c r="D30" s="113"/>
      <c r="E30" s="113"/>
      <c r="F30" s="113"/>
      <c r="G30" s="113"/>
    </row>
    <row r="31" spans="1:7" ht="18" customHeight="1" x14ac:dyDescent="0.2">
      <c r="A31" s="7" t="s">
        <v>102</v>
      </c>
      <c r="B31" s="115"/>
      <c r="C31" s="115"/>
      <c r="D31" s="115"/>
      <c r="E31" s="115"/>
      <c r="F31" s="115"/>
      <c r="G31" s="115"/>
    </row>
    <row r="32" spans="1:7" ht="18" customHeight="1" x14ac:dyDescent="0.2">
      <c r="A32" s="7" t="s">
        <v>103</v>
      </c>
      <c r="B32" s="115"/>
      <c r="C32" s="115"/>
      <c r="D32" s="115"/>
      <c r="E32" s="115"/>
      <c r="F32" s="115"/>
      <c r="G32" s="115"/>
    </row>
    <row r="33" spans="1:7" ht="18" customHeight="1" x14ac:dyDescent="0.2">
      <c r="A33" s="7" t="s">
        <v>104</v>
      </c>
      <c r="B33" s="115"/>
      <c r="C33" s="115"/>
      <c r="D33" s="115"/>
      <c r="E33" s="115"/>
      <c r="F33" s="115"/>
      <c r="G33" s="115"/>
    </row>
    <row r="34" spans="1:7" ht="18" customHeight="1" x14ac:dyDescent="0.2">
      <c r="A34" s="7" t="s">
        <v>105</v>
      </c>
      <c r="B34" s="115"/>
      <c r="C34" s="115"/>
      <c r="D34" s="115"/>
      <c r="E34" s="115"/>
      <c r="F34" s="115"/>
      <c r="G34" s="115"/>
    </row>
    <row r="35" spans="1:7" ht="20.100000000000001" customHeight="1" x14ac:dyDescent="0.2">
      <c r="A35" s="7" t="s">
        <v>53</v>
      </c>
      <c r="B35" s="115"/>
      <c r="C35" s="115"/>
      <c r="D35" s="115"/>
      <c r="E35" s="115"/>
      <c r="F35" s="115"/>
      <c r="G35" s="115"/>
    </row>
  </sheetData>
  <mergeCells count="2">
    <mergeCell ref="F4:G4"/>
    <mergeCell ref="D4:E4"/>
  </mergeCells>
  <pageMargins left="0.70866141732283472" right="0.51181102362204722" top="0.74803149606299213" bottom="0.74803149606299213" header="0.51181102362204722" footer="0.31496062992125984"/>
  <pageSetup paperSize="9" orientation="portrait" r:id="rId1"/>
  <headerFooter>
    <oddHeader>&amp;C- 9 -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648D8-39E9-4917-B24D-E2B49903EB14}">
  <dimension ref="A1:Q38"/>
  <sheetViews>
    <sheetView workbookViewId="0">
      <selection activeCell="S8" sqref="S8"/>
    </sheetView>
  </sheetViews>
  <sheetFormatPr defaultColWidth="9.140625" defaultRowHeight="12.75" x14ac:dyDescent="0.2"/>
  <cols>
    <col min="1" max="1" width="6.7109375" style="16" customWidth="1"/>
    <col min="2" max="2" width="27.7109375" style="16" customWidth="1"/>
    <col min="3" max="12" width="8" style="16" customWidth="1"/>
    <col min="13" max="13" width="10.140625" style="16" customWidth="1"/>
    <col min="14" max="14" width="9.28515625" style="16" customWidth="1"/>
    <col min="15" max="15" width="2.42578125" style="16" customWidth="1"/>
    <col min="16" max="256" width="9.140625" style="16"/>
    <col min="257" max="257" width="6.7109375" style="16" customWidth="1"/>
    <col min="258" max="258" width="27.140625" style="16" customWidth="1"/>
    <col min="259" max="268" width="8" style="16" customWidth="1"/>
    <col min="269" max="270" width="10.140625" style="16" customWidth="1"/>
    <col min="271" max="271" width="2.42578125" style="16" customWidth="1"/>
    <col min="272" max="512" width="9.140625" style="16"/>
    <col min="513" max="513" width="6.7109375" style="16" customWidth="1"/>
    <col min="514" max="514" width="27.140625" style="16" customWidth="1"/>
    <col min="515" max="524" width="8" style="16" customWidth="1"/>
    <col min="525" max="526" width="10.140625" style="16" customWidth="1"/>
    <col min="527" max="527" width="2.42578125" style="16" customWidth="1"/>
    <col min="528" max="768" width="9.140625" style="16"/>
    <col min="769" max="769" width="6.7109375" style="16" customWidth="1"/>
    <col min="770" max="770" width="27.140625" style="16" customWidth="1"/>
    <col min="771" max="780" width="8" style="16" customWidth="1"/>
    <col min="781" max="782" width="10.140625" style="16" customWidth="1"/>
    <col min="783" max="783" width="2.42578125" style="16" customWidth="1"/>
    <col min="784" max="1024" width="9.140625" style="16"/>
    <col min="1025" max="1025" width="6.7109375" style="16" customWidth="1"/>
    <col min="1026" max="1026" width="27.140625" style="16" customWidth="1"/>
    <col min="1027" max="1036" width="8" style="16" customWidth="1"/>
    <col min="1037" max="1038" width="10.140625" style="16" customWidth="1"/>
    <col min="1039" max="1039" width="2.42578125" style="16" customWidth="1"/>
    <col min="1040" max="1280" width="9.140625" style="16"/>
    <col min="1281" max="1281" width="6.7109375" style="16" customWidth="1"/>
    <col min="1282" max="1282" width="27.140625" style="16" customWidth="1"/>
    <col min="1283" max="1292" width="8" style="16" customWidth="1"/>
    <col min="1293" max="1294" width="10.140625" style="16" customWidth="1"/>
    <col min="1295" max="1295" width="2.42578125" style="16" customWidth="1"/>
    <col min="1296" max="1536" width="9.140625" style="16"/>
    <col min="1537" max="1537" width="6.7109375" style="16" customWidth="1"/>
    <col min="1538" max="1538" width="27.140625" style="16" customWidth="1"/>
    <col min="1539" max="1548" width="8" style="16" customWidth="1"/>
    <col min="1549" max="1550" width="10.140625" style="16" customWidth="1"/>
    <col min="1551" max="1551" width="2.42578125" style="16" customWidth="1"/>
    <col min="1552" max="1792" width="9.140625" style="16"/>
    <col min="1793" max="1793" width="6.7109375" style="16" customWidth="1"/>
    <col min="1794" max="1794" width="27.140625" style="16" customWidth="1"/>
    <col min="1795" max="1804" width="8" style="16" customWidth="1"/>
    <col min="1805" max="1806" width="10.140625" style="16" customWidth="1"/>
    <col min="1807" max="1807" width="2.42578125" style="16" customWidth="1"/>
    <col min="1808" max="2048" width="9.140625" style="16"/>
    <col min="2049" max="2049" width="6.7109375" style="16" customWidth="1"/>
    <col min="2050" max="2050" width="27.140625" style="16" customWidth="1"/>
    <col min="2051" max="2060" width="8" style="16" customWidth="1"/>
    <col min="2061" max="2062" width="10.140625" style="16" customWidth="1"/>
    <col min="2063" max="2063" width="2.42578125" style="16" customWidth="1"/>
    <col min="2064" max="2304" width="9.140625" style="16"/>
    <col min="2305" max="2305" width="6.7109375" style="16" customWidth="1"/>
    <col min="2306" max="2306" width="27.140625" style="16" customWidth="1"/>
    <col min="2307" max="2316" width="8" style="16" customWidth="1"/>
    <col min="2317" max="2318" width="10.140625" style="16" customWidth="1"/>
    <col min="2319" max="2319" width="2.42578125" style="16" customWidth="1"/>
    <col min="2320" max="2560" width="9.140625" style="16"/>
    <col min="2561" max="2561" width="6.7109375" style="16" customWidth="1"/>
    <col min="2562" max="2562" width="27.140625" style="16" customWidth="1"/>
    <col min="2563" max="2572" width="8" style="16" customWidth="1"/>
    <col min="2573" max="2574" width="10.140625" style="16" customWidth="1"/>
    <col min="2575" max="2575" width="2.42578125" style="16" customWidth="1"/>
    <col min="2576" max="2816" width="9.140625" style="16"/>
    <col min="2817" max="2817" width="6.7109375" style="16" customWidth="1"/>
    <col min="2818" max="2818" width="27.140625" style="16" customWidth="1"/>
    <col min="2819" max="2828" width="8" style="16" customWidth="1"/>
    <col min="2829" max="2830" width="10.140625" style="16" customWidth="1"/>
    <col min="2831" max="2831" width="2.42578125" style="16" customWidth="1"/>
    <col min="2832" max="3072" width="9.140625" style="16"/>
    <col min="3073" max="3073" width="6.7109375" style="16" customWidth="1"/>
    <col min="3074" max="3074" width="27.140625" style="16" customWidth="1"/>
    <col min="3075" max="3084" width="8" style="16" customWidth="1"/>
    <col min="3085" max="3086" width="10.140625" style="16" customWidth="1"/>
    <col min="3087" max="3087" width="2.42578125" style="16" customWidth="1"/>
    <col min="3088" max="3328" width="9.140625" style="16"/>
    <col min="3329" max="3329" width="6.7109375" style="16" customWidth="1"/>
    <col min="3330" max="3330" width="27.140625" style="16" customWidth="1"/>
    <col min="3331" max="3340" width="8" style="16" customWidth="1"/>
    <col min="3341" max="3342" width="10.140625" style="16" customWidth="1"/>
    <col min="3343" max="3343" width="2.42578125" style="16" customWidth="1"/>
    <col min="3344" max="3584" width="9.140625" style="16"/>
    <col min="3585" max="3585" width="6.7109375" style="16" customWidth="1"/>
    <col min="3586" max="3586" width="27.140625" style="16" customWidth="1"/>
    <col min="3587" max="3596" width="8" style="16" customWidth="1"/>
    <col min="3597" max="3598" width="10.140625" style="16" customWidth="1"/>
    <col min="3599" max="3599" width="2.42578125" style="16" customWidth="1"/>
    <col min="3600" max="3840" width="9.140625" style="16"/>
    <col min="3841" max="3841" width="6.7109375" style="16" customWidth="1"/>
    <col min="3842" max="3842" width="27.140625" style="16" customWidth="1"/>
    <col min="3843" max="3852" width="8" style="16" customWidth="1"/>
    <col min="3853" max="3854" width="10.140625" style="16" customWidth="1"/>
    <col min="3855" max="3855" width="2.42578125" style="16" customWidth="1"/>
    <col min="3856" max="4096" width="9.140625" style="16"/>
    <col min="4097" max="4097" width="6.7109375" style="16" customWidth="1"/>
    <col min="4098" max="4098" width="27.140625" style="16" customWidth="1"/>
    <col min="4099" max="4108" width="8" style="16" customWidth="1"/>
    <col min="4109" max="4110" width="10.140625" style="16" customWidth="1"/>
    <col min="4111" max="4111" width="2.42578125" style="16" customWidth="1"/>
    <col min="4112" max="4352" width="9.140625" style="16"/>
    <col min="4353" max="4353" width="6.7109375" style="16" customWidth="1"/>
    <col min="4354" max="4354" width="27.140625" style="16" customWidth="1"/>
    <col min="4355" max="4364" width="8" style="16" customWidth="1"/>
    <col min="4365" max="4366" width="10.140625" style="16" customWidth="1"/>
    <col min="4367" max="4367" width="2.42578125" style="16" customWidth="1"/>
    <col min="4368" max="4608" width="9.140625" style="16"/>
    <col min="4609" max="4609" width="6.7109375" style="16" customWidth="1"/>
    <col min="4610" max="4610" width="27.140625" style="16" customWidth="1"/>
    <col min="4611" max="4620" width="8" style="16" customWidth="1"/>
    <col min="4621" max="4622" width="10.140625" style="16" customWidth="1"/>
    <col min="4623" max="4623" width="2.42578125" style="16" customWidth="1"/>
    <col min="4624" max="4864" width="9.140625" style="16"/>
    <col min="4865" max="4865" width="6.7109375" style="16" customWidth="1"/>
    <col min="4866" max="4866" width="27.140625" style="16" customWidth="1"/>
    <col min="4867" max="4876" width="8" style="16" customWidth="1"/>
    <col min="4877" max="4878" width="10.140625" style="16" customWidth="1"/>
    <col min="4879" max="4879" width="2.42578125" style="16" customWidth="1"/>
    <col min="4880" max="5120" width="9.140625" style="16"/>
    <col min="5121" max="5121" width="6.7109375" style="16" customWidth="1"/>
    <col min="5122" max="5122" width="27.140625" style="16" customWidth="1"/>
    <col min="5123" max="5132" width="8" style="16" customWidth="1"/>
    <col min="5133" max="5134" width="10.140625" style="16" customWidth="1"/>
    <col min="5135" max="5135" width="2.42578125" style="16" customWidth="1"/>
    <col min="5136" max="5376" width="9.140625" style="16"/>
    <col min="5377" max="5377" width="6.7109375" style="16" customWidth="1"/>
    <col min="5378" max="5378" width="27.140625" style="16" customWidth="1"/>
    <col min="5379" max="5388" width="8" style="16" customWidth="1"/>
    <col min="5389" max="5390" width="10.140625" style="16" customWidth="1"/>
    <col min="5391" max="5391" width="2.42578125" style="16" customWidth="1"/>
    <col min="5392" max="5632" width="9.140625" style="16"/>
    <col min="5633" max="5633" width="6.7109375" style="16" customWidth="1"/>
    <col min="5634" max="5634" width="27.140625" style="16" customWidth="1"/>
    <col min="5635" max="5644" width="8" style="16" customWidth="1"/>
    <col min="5645" max="5646" width="10.140625" style="16" customWidth="1"/>
    <col min="5647" max="5647" width="2.42578125" style="16" customWidth="1"/>
    <col min="5648" max="5888" width="9.140625" style="16"/>
    <col min="5889" max="5889" width="6.7109375" style="16" customWidth="1"/>
    <col min="5890" max="5890" width="27.140625" style="16" customWidth="1"/>
    <col min="5891" max="5900" width="8" style="16" customWidth="1"/>
    <col min="5901" max="5902" width="10.140625" style="16" customWidth="1"/>
    <col min="5903" max="5903" width="2.42578125" style="16" customWidth="1"/>
    <col min="5904" max="6144" width="9.140625" style="16"/>
    <col min="6145" max="6145" width="6.7109375" style="16" customWidth="1"/>
    <col min="6146" max="6146" width="27.140625" style="16" customWidth="1"/>
    <col min="6147" max="6156" width="8" style="16" customWidth="1"/>
    <col min="6157" max="6158" width="10.140625" style="16" customWidth="1"/>
    <col min="6159" max="6159" width="2.42578125" style="16" customWidth="1"/>
    <col min="6160" max="6400" width="9.140625" style="16"/>
    <col min="6401" max="6401" width="6.7109375" style="16" customWidth="1"/>
    <col min="6402" max="6402" width="27.140625" style="16" customWidth="1"/>
    <col min="6403" max="6412" width="8" style="16" customWidth="1"/>
    <col min="6413" max="6414" width="10.140625" style="16" customWidth="1"/>
    <col min="6415" max="6415" width="2.42578125" style="16" customWidth="1"/>
    <col min="6416" max="6656" width="9.140625" style="16"/>
    <col min="6657" max="6657" width="6.7109375" style="16" customWidth="1"/>
    <col min="6658" max="6658" width="27.140625" style="16" customWidth="1"/>
    <col min="6659" max="6668" width="8" style="16" customWidth="1"/>
    <col min="6669" max="6670" width="10.140625" style="16" customWidth="1"/>
    <col min="6671" max="6671" width="2.42578125" style="16" customWidth="1"/>
    <col min="6672" max="6912" width="9.140625" style="16"/>
    <col min="6913" max="6913" width="6.7109375" style="16" customWidth="1"/>
    <col min="6914" max="6914" width="27.140625" style="16" customWidth="1"/>
    <col min="6915" max="6924" width="8" style="16" customWidth="1"/>
    <col min="6925" max="6926" width="10.140625" style="16" customWidth="1"/>
    <col min="6927" max="6927" width="2.42578125" style="16" customWidth="1"/>
    <col min="6928" max="7168" width="9.140625" style="16"/>
    <col min="7169" max="7169" width="6.7109375" style="16" customWidth="1"/>
    <col min="7170" max="7170" width="27.140625" style="16" customWidth="1"/>
    <col min="7171" max="7180" width="8" style="16" customWidth="1"/>
    <col min="7181" max="7182" width="10.140625" style="16" customWidth="1"/>
    <col min="7183" max="7183" width="2.42578125" style="16" customWidth="1"/>
    <col min="7184" max="7424" width="9.140625" style="16"/>
    <col min="7425" max="7425" width="6.7109375" style="16" customWidth="1"/>
    <col min="7426" max="7426" width="27.140625" style="16" customWidth="1"/>
    <col min="7427" max="7436" width="8" style="16" customWidth="1"/>
    <col min="7437" max="7438" width="10.140625" style="16" customWidth="1"/>
    <col min="7439" max="7439" width="2.42578125" style="16" customWidth="1"/>
    <col min="7440" max="7680" width="9.140625" style="16"/>
    <col min="7681" max="7681" width="6.7109375" style="16" customWidth="1"/>
    <col min="7682" max="7682" width="27.140625" style="16" customWidth="1"/>
    <col min="7683" max="7692" width="8" style="16" customWidth="1"/>
    <col min="7693" max="7694" width="10.140625" style="16" customWidth="1"/>
    <col min="7695" max="7695" width="2.42578125" style="16" customWidth="1"/>
    <col min="7696" max="7936" width="9.140625" style="16"/>
    <col min="7937" max="7937" width="6.7109375" style="16" customWidth="1"/>
    <col min="7938" max="7938" width="27.140625" style="16" customWidth="1"/>
    <col min="7939" max="7948" width="8" style="16" customWidth="1"/>
    <col min="7949" max="7950" width="10.140625" style="16" customWidth="1"/>
    <col min="7951" max="7951" width="2.42578125" style="16" customWidth="1"/>
    <col min="7952" max="8192" width="9.140625" style="16"/>
    <col min="8193" max="8193" width="6.7109375" style="16" customWidth="1"/>
    <col min="8194" max="8194" width="27.140625" style="16" customWidth="1"/>
    <col min="8195" max="8204" width="8" style="16" customWidth="1"/>
    <col min="8205" max="8206" width="10.140625" style="16" customWidth="1"/>
    <col min="8207" max="8207" width="2.42578125" style="16" customWidth="1"/>
    <col min="8208" max="8448" width="9.140625" style="16"/>
    <col min="8449" max="8449" width="6.7109375" style="16" customWidth="1"/>
    <col min="8450" max="8450" width="27.140625" style="16" customWidth="1"/>
    <col min="8451" max="8460" width="8" style="16" customWidth="1"/>
    <col min="8461" max="8462" width="10.140625" style="16" customWidth="1"/>
    <col min="8463" max="8463" width="2.42578125" style="16" customWidth="1"/>
    <col min="8464" max="8704" width="9.140625" style="16"/>
    <col min="8705" max="8705" width="6.7109375" style="16" customWidth="1"/>
    <col min="8706" max="8706" width="27.140625" style="16" customWidth="1"/>
    <col min="8707" max="8716" width="8" style="16" customWidth="1"/>
    <col min="8717" max="8718" width="10.140625" style="16" customWidth="1"/>
    <col min="8719" max="8719" width="2.42578125" style="16" customWidth="1"/>
    <col min="8720" max="8960" width="9.140625" style="16"/>
    <col min="8961" max="8961" width="6.7109375" style="16" customWidth="1"/>
    <col min="8962" max="8962" width="27.140625" style="16" customWidth="1"/>
    <col min="8963" max="8972" width="8" style="16" customWidth="1"/>
    <col min="8973" max="8974" width="10.140625" style="16" customWidth="1"/>
    <col min="8975" max="8975" width="2.42578125" style="16" customWidth="1"/>
    <col min="8976" max="9216" width="9.140625" style="16"/>
    <col min="9217" max="9217" width="6.7109375" style="16" customWidth="1"/>
    <col min="9218" max="9218" width="27.140625" style="16" customWidth="1"/>
    <col min="9219" max="9228" width="8" style="16" customWidth="1"/>
    <col min="9229" max="9230" width="10.140625" style="16" customWidth="1"/>
    <col min="9231" max="9231" width="2.42578125" style="16" customWidth="1"/>
    <col min="9232" max="9472" width="9.140625" style="16"/>
    <col min="9473" max="9473" width="6.7109375" style="16" customWidth="1"/>
    <col min="9474" max="9474" width="27.140625" style="16" customWidth="1"/>
    <col min="9475" max="9484" width="8" style="16" customWidth="1"/>
    <col min="9485" max="9486" width="10.140625" style="16" customWidth="1"/>
    <col min="9487" max="9487" width="2.42578125" style="16" customWidth="1"/>
    <col min="9488" max="9728" width="9.140625" style="16"/>
    <col min="9729" max="9729" width="6.7109375" style="16" customWidth="1"/>
    <col min="9730" max="9730" width="27.140625" style="16" customWidth="1"/>
    <col min="9731" max="9740" width="8" style="16" customWidth="1"/>
    <col min="9741" max="9742" width="10.140625" style="16" customWidth="1"/>
    <col min="9743" max="9743" width="2.42578125" style="16" customWidth="1"/>
    <col min="9744" max="9984" width="9.140625" style="16"/>
    <col min="9985" max="9985" width="6.7109375" style="16" customWidth="1"/>
    <col min="9986" max="9986" width="27.140625" style="16" customWidth="1"/>
    <col min="9987" max="9996" width="8" style="16" customWidth="1"/>
    <col min="9997" max="9998" width="10.140625" style="16" customWidth="1"/>
    <col min="9999" max="9999" width="2.42578125" style="16" customWidth="1"/>
    <col min="10000" max="10240" width="9.140625" style="16"/>
    <col min="10241" max="10241" width="6.7109375" style="16" customWidth="1"/>
    <col min="10242" max="10242" width="27.140625" style="16" customWidth="1"/>
    <col min="10243" max="10252" width="8" style="16" customWidth="1"/>
    <col min="10253" max="10254" width="10.140625" style="16" customWidth="1"/>
    <col min="10255" max="10255" width="2.42578125" style="16" customWidth="1"/>
    <col min="10256" max="10496" width="9.140625" style="16"/>
    <col min="10497" max="10497" width="6.7109375" style="16" customWidth="1"/>
    <col min="10498" max="10498" width="27.140625" style="16" customWidth="1"/>
    <col min="10499" max="10508" width="8" style="16" customWidth="1"/>
    <col min="10509" max="10510" width="10.140625" style="16" customWidth="1"/>
    <col min="10511" max="10511" width="2.42578125" style="16" customWidth="1"/>
    <col min="10512" max="10752" width="9.140625" style="16"/>
    <col min="10753" max="10753" width="6.7109375" style="16" customWidth="1"/>
    <col min="10754" max="10754" width="27.140625" style="16" customWidth="1"/>
    <col min="10755" max="10764" width="8" style="16" customWidth="1"/>
    <col min="10765" max="10766" width="10.140625" style="16" customWidth="1"/>
    <col min="10767" max="10767" width="2.42578125" style="16" customWidth="1"/>
    <col min="10768" max="11008" width="9.140625" style="16"/>
    <col min="11009" max="11009" width="6.7109375" style="16" customWidth="1"/>
    <col min="11010" max="11010" width="27.140625" style="16" customWidth="1"/>
    <col min="11011" max="11020" width="8" style="16" customWidth="1"/>
    <col min="11021" max="11022" width="10.140625" style="16" customWidth="1"/>
    <col min="11023" max="11023" width="2.42578125" style="16" customWidth="1"/>
    <col min="11024" max="11264" width="9.140625" style="16"/>
    <col min="11265" max="11265" width="6.7109375" style="16" customWidth="1"/>
    <col min="11266" max="11266" width="27.140625" style="16" customWidth="1"/>
    <col min="11267" max="11276" width="8" style="16" customWidth="1"/>
    <col min="11277" max="11278" width="10.140625" style="16" customWidth="1"/>
    <col min="11279" max="11279" width="2.42578125" style="16" customWidth="1"/>
    <col min="11280" max="11520" width="9.140625" style="16"/>
    <col min="11521" max="11521" width="6.7109375" style="16" customWidth="1"/>
    <col min="11522" max="11522" width="27.140625" style="16" customWidth="1"/>
    <col min="11523" max="11532" width="8" style="16" customWidth="1"/>
    <col min="11533" max="11534" width="10.140625" style="16" customWidth="1"/>
    <col min="11535" max="11535" width="2.42578125" style="16" customWidth="1"/>
    <col min="11536" max="11776" width="9.140625" style="16"/>
    <col min="11777" max="11777" width="6.7109375" style="16" customWidth="1"/>
    <col min="11778" max="11778" width="27.140625" style="16" customWidth="1"/>
    <col min="11779" max="11788" width="8" style="16" customWidth="1"/>
    <col min="11789" max="11790" width="10.140625" style="16" customWidth="1"/>
    <col min="11791" max="11791" width="2.42578125" style="16" customWidth="1"/>
    <col min="11792" max="12032" width="9.140625" style="16"/>
    <col min="12033" max="12033" width="6.7109375" style="16" customWidth="1"/>
    <col min="12034" max="12034" width="27.140625" style="16" customWidth="1"/>
    <col min="12035" max="12044" width="8" style="16" customWidth="1"/>
    <col min="12045" max="12046" width="10.140625" style="16" customWidth="1"/>
    <col min="12047" max="12047" width="2.42578125" style="16" customWidth="1"/>
    <col min="12048" max="12288" width="9.140625" style="16"/>
    <col min="12289" max="12289" width="6.7109375" style="16" customWidth="1"/>
    <col min="12290" max="12290" width="27.140625" style="16" customWidth="1"/>
    <col min="12291" max="12300" width="8" style="16" customWidth="1"/>
    <col min="12301" max="12302" width="10.140625" style="16" customWidth="1"/>
    <col min="12303" max="12303" width="2.42578125" style="16" customWidth="1"/>
    <col min="12304" max="12544" width="9.140625" style="16"/>
    <col min="12545" max="12545" width="6.7109375" style="16" customWidth="1"/>
    <col min="12546" max="12546" width="27.140625" style="16" customWidth="1"/>
    <col min="12547" max="12556" width="8" style="16" customWidth="1"/>
    <col min="12557" max="12558" width="10.140625" style="16" customWidth="1"/>
    <col min="12559" max="12559" width="2.42578125" style="16" customWidth="1"/>
    <col min="12560" max="12800" width="9.140625" style="16"/>
    <col min="12801" max="12801" width="6.7109375" style="16" customWidth="1"/>
    <col min="12802" max="12802" width="27.140625" style="16" customWidth="1"/>
    <col min="12803" max="12812" width="8" style="16" customWidth="1"/>
    <col min="12813" max="12814" width="10.140625" style="16" customWidth="1"/>
    <col min="12815" max="12815" width="2.42578125" style="16" customWidth="1"/>
    <col min="12816" max="13056" width="9.140625" style="16"/>
    <col min="13057" max="13057" width="6.7109375" style="16" customWidth="1"/>
    <col min="13058" max="13058" width="27.140625" style="16" customWidth="1"/>
    <col min="13059" max="13068" width="8" style="16" customWidth="1"/>
    <col min="13069" max="13070" width="10.140625" style="16" customWidth="1"/>
    <col min="13071" max="13071" width="2.42578125" style="16" customWidth="1"/>
    <col min="13072" max="13312" width="9.140625" style="16"/>
    <col min="13313" max="13313" width="6.7109375" style="16" customWidth="1"/>
    <col min="13314" max="13314" width="27.140625" style="16" customWidth="1"/>
    <col min="13315" max="13324" width="8" style="16" customWidth="1"/>
    <col min="13325" max="13326" width="10.140625" style="16" customWidth="1"/>
    <col min="13327" max="13327" width="2.42578125" style="16" customWidth="1"/>
    <col min="13328" max="13568" width="9.140625" style="16"/>
    <col min="13569" max="13569" width="6.7109375" style="16" customWidth="1"/>
    <col min="13570" max="13570" width="27.140625" style="16" customWidth="1"/>
    <col min="13571" max="13580" width="8" style="16" customWidth="1"/>
    <col min="13581" max="13582" width="10.140625" style="16" customWidth="1"/>
    <col min="13583" max="13583" width="2.42578125" style="16" customWidth="1"/>
    <col min="13584" max="13824" width="9.140625" style="16"/>
    <col min="13825" max="13825" width="6.7109375" style="16" customWidth="1"/>
    <col min="13826" max="13826" width="27.140625" style="16" customWidth="1"/>
    <col min="13827" max="13836" width="8" style="16" customWidth="1"/>
    <col min="13837" max="13838" width="10.140625" style="16" customWidth="1"/>
    <col min="13839" max="13839" width="2.42578125" style="16" customWidth="1"/>
    <col min="13840" max="14080" width="9.140625" style="16"/>
    <col min="14081" max="14081" width="6.7109375" style="16" customWidth="1"/>
    <col min="14082" max="14082" width="27.140625" style="16" customWidth="1"/>
    <col min="14083" max="14092" width="8" style="16" customWidth="1"/>
    <col min="14093" max="14094" width="10.140625" style="16" customWidth="1"/>
    <col min="14095" max="14095" width="2.42578125" style="16" customWidth="1"/>
    <col min="14096" max="14336" width="9.140625" style="16"/>
    <col min="14337" max="14337" width="6.7109375" style="16" customWidth="1"/>
    <col min="14338" max="14338" width="27.140625" style="16" customWidth="1"/>
    <col min="14339" max="14348" width="8" style="16" customWidth="1"/>
    <col min="14349" max="14350" width="10.140625" style="16" customWidth="1"/>
    <col min="14351" max="14351" width="2.42578125" style="16" customWidth="1"/>
    <col min="14352" max="14592" width="9.140625" style="16"/>
    <col min="14593" max="14593" width="6.7109375" style="16" customWidth="1"/>
    <col min="14594" max="14594" width="27.140625" style="16" customWidth="1"/>
    <col min="14595" max="14604" width="8" style="16" customWidth="1"/>
    <col min="14605" max="14606" width="10.140625" style="16" customWidth="1"/>
    <col min="14607" max="14607" width="2.42578125" style="16" customWidth="1"/>
    <col min="14608" max="14848" width="9.140625" style="16"/>
    <col min="14849" max="14849" width="6.7109375" style="16" customWidth="1"/>
    <col min="14850" max="14850" width="27.140625" style="16" customWidth="1"/>
    <col min="14851" max="14860" width="8" style="16" customWidth="1"/>
    <col min="14861" max="14862" width="10.140625" style="16" customWidth="1"/>
    <col min="14863" max="14863" width="2.42578125" style="16" customWidth="1"/>
    <col min="14864" max="15104" width="9.140625" style="16"/>
    <col min="15105" max="15105" width="6.7109375" style="16" customWidth="1"/>
    <col min="15106" max="15106" width="27.140625" style="16" customWidth="1"/>
    <col min="15107" max="15116" width="8" style="16" customWidth="1"/>
    <col min="15117" max="15118" width="10.140625" style="16" customWidth="1"/>
    <col min="15119" max="15119" width="2.42578125" style="16" customWidth="1"/>
    <col min="15120" max="15360" width="9.140625" style="16"/>
    <col min="15361" max="15361" width="6.7109375" style="16" customWidth="1"/>
    <col min="15362" max="15362" width="27.140625" style="16" customWidth="1"/>
    <col min="15363" max="15372" width="8" style="16" customWidth="1"/>
    <col min="15373" max="15374" width="10.140625" style="16" customWidth="1"/>
    <col min="15375" max="15375" width="2.42578125" style="16" customWidth="1"/>
    <col min="15376" max="15616" width="9.140625" style="16"/>
    <col min="15617" max="15617" width="6.7109375" style="16" customWidth="1"/>
    <col min="15618" max="15618" width="27.140625" style="16" customWidth="1"/>
    <col min="15619" max="15628" width="8" style="16" customWidth="1"/>
    <col min="15629" max="15630" width="10.140625" style="16" customWidth="1"/>
    <col min="15631" max="15631" width="2.42578125" style="16" customWidth="1"/>
    <col min="15632" max="15872" width="9.140625" style="16"/>
    <col min="15873" max="15873" width="6.7109375" style="16" customWidth="1"/>
    <col min="15874" max="15874" width="27.140625" style="16" customWidth="1"/>
    <col min="15875" max="15884" width="8" style="16" customWidth="1"/>
    <col min="15885" max="15886" width="10.140625" style="16" customWidth="1"/>
    <col min="15887" max="15887" width="2.42578125" style="16" customWidth="1"/>
    <col min="15888" max="16128" width="9.140625" style="16"/>
    <col min="16129" max="16129" width="6.7109375" style="16" customWidth="1"/>
    <col min="16130" max="16130" width="27.140625" style="16" customWidth="1"/>
    <col min="16131" max="16140" width="8" style="16" customWidth="1"/>
    <col min="16141" max="16142" width="10.140625" style="16" customWidth="1"/>
    <col min="16143" max="16143" width="2.42578125" style="16" customWidth="1"/>
    <col min="16144" max="16384" width="9.140625" style="16"/>
  </cols>
  <sheetData>
    <row r="1" spans="1:15" s="10" customFormat="1" ht="18" customHeight="1" x14ac:dyDescent="0.25">
      <c r="A1" s="8" t="s">
        <v>127</v>
      </c>
      <c r="B1" s="9"/>
      <c r="M1" s="11"/>
    </row>
    <row r="2" spans="1:15" ht="9" customHeight="1" x14ac:dyDescent="0.25">
      <c r="A2" s="12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5" ht="33" customHeight="1" x14ac:dyDescent="0.25">
      <c r="A3" s="129"/>
      <c r="B3" s="130"/>
      <c r="C3" s="131">
        <v>2012</v>
      </c>
      <c r="D3" s="131">
        <v>2013</v>
      </c>
      <c r="E3" s="131">
        <v>2014</v>
      </c>
      <c r="F3" s="131">
        <v>2015</v>
      </c>
      <c r="G3" s="131">
        <v>2016</v>
      </c>
      <c r="H3" s="131">
        <v>2017</v>
      </c>
      <c r="I3" s="131">
        <v>2018</v>
      </c>
      <c r="J3" s="131">
        <v>2019</v>
      </c>
      <c r="K3" s="131" t="s">
        <v>100</v>
      </c>
      <c r="L3" s="131" t="s">
        <v>122</v>
      </c>
      <c r="M3" s="132" t="s">
        <v>123</v>
      </c>
      <c r="N3" s="17"/>
    </row>
    <row r="4" spans="1:15" ht="10.5" customHeight="1" x14ac:dyDescent="0.25">
      <c r="A4" s="133"/>
      <c r="B4" s="134"/>
      <c r="C4" s="135"/>
      <c r="D4" s="135"/>
      <c r="E4" s="135"/>
      <c r="F4" s="135"/>
      <c r="G4" s="135"/>
      <c r="H4" s="136"/>
      <c r="I4" s="136"/>
      <c r="J4" s="136"/>
      <c r="K4" s="136"/>
      <c r="L4" s="136"/>
      <c r="M4" s="136"/>
    </row>
    <row r="5" spans="1:15" ht="15" customHeight="1" x14ac:dyDescent="0.25">
      <c r="A5" s="137" t="s">
        <v>16</v>
      </c>
      <c r="B5" s="138"/>
      <c r="C5" s="139"/>
      <c r="D5" s="139"/>
      <c r="E5" s="139"/>
      <c r="F5" s="139"/>
      <c r="G5" s="139"/>
      <c r="H5" s="140"/>
      <c r="I5" s="140"/>
      <c r="J5" s="140"/>
      <c r="K5" s="140"/>
      <c r="L5" s="140"/>
      <c r="M5" s="140"/>
    </row>
    <row r="6" spans="1:15" ht="18" customHeight="1" x14ac:dyDescent="0.25">
      <c r="A6" s="137"/>
      <c r="B6" s="134" t="s">
        <v>1</v>
      </c>
      <c r="C6" s="141">
        <v>21056</v>
      </c>
      <c r="D6" s="141">
        <v>23563</v>
      </c>
      <c r="E6" s="141">
        <v>26400</v>
      </c>
      <c r="F6" s="141">
        <v>28476</v>
      </c>
      <c r="G6" s="141">
        <v>29277</v>
      </c>
      <c r="H6" s="141">
        <v>29627</v>
      </c>
      <c r="I6" s="141">
        <v>29075</v>
      </c>
      <c r="J6" s="141">
        <v>29644</v>
      </c>
      <c r="K6" s="141">
        <v>28611</v>
      </c>
      <c r="L6" s="141">
        <v>28272</v>
      </c>
      <c r="M6" s="142">
        <v>16934</v>
      </c>
      <c r="N6" s="19"/>
    </row>
    <row r="7" spans="1:15" ht="18" customHeight="1" x14ac:dyDescent="0.25">
      <c r="A7" s="137"/>
      <c r="B7" s="134" t="s">
        <v>17</v>
      </c>
      <c r="C7" s="141"/>
      <c r="D7" s="141"/>
      <c r="E7" s="141"/>
      <c r="F7" s="141"/>
      <c r="G7" s="141"/>
      <c r="H7" s="141"/>
      <c r="I7" s="141"/>
      <c r="J7" s="141"/>
      <c r="K7" s="141"/>
      <c r="L7" s="202"/>
      <c r="M7" s="143"/>
    </row>
    <row r="8" spans="1:15" ht="16.5" customHeight="1" x14ac:dyDescent="0.25">
      <c r="A8" s="137"/>
      <c r="B8" s="134" t="s">
        <v>18</v>
      </c>
      <c r="C8" s="141">
        <v>1733</v>
      </c>
      <c r="D8" s="141">
        <v>1936</v>
      </c>
      <c r="E8" s="141">
        <v>2165</v>
      </c>
      <c r="F8" s="141">
        <v>2333</v>
      </c>
      <c r="G8" s="141">
        <v>2397</v>
      </c>
      <c r="H8" s="141">
        <v>2425</v>
      </c>
      <c r="I8" s="141">
        <v>2379</v>
      </c>
      <c r="J8" s="142">
        <v>2425</v>
      </c>
      <c r="K8" s="144">
        <v>2341</v>
      </c>
      <c r="L8" s="144">
        <v>2314</v>
      </c>
      <c r="M8" s="145" t="s">
        <v>54</v>
      </c>
      <c r="N8" s="20"/>
    </row>
    <row r="9" spans="1:15" ht="14.25" customHeight="1" x14ac:dyDescent="0.25">
      <c r="A9" s="137"/>
      <c r="B9" s="134" t="s">
        <v>19</v>
      </c>
      <c r="C9" s="141"/>
      <c r="D9" s="141"/>
      <c r="E9" s="141"/>
      <c r="F9" s="141"/>
      <c r="G9" s="141"/>
      <c r="H9" s="141"/>
      <c r="I9" s="141"/>
      <c r="J9" s="141"/>
      <c r="K9" s="144"/>
      <c r="L9" s="202"/>
      <c r="M9" s="146"/>
    </row>
    <row r="10" spans="1:15" ht="15.75" customHeight="1" x14ac:dyDescent="0.25">
      <c r="A10" s="137"/>
      <c r="B10" s="134" t="s">
        <v>20</v>
      </c>
      <c r="C10" s="141">
        <v>51</v>
      </c>
      <c r="D10" s="141">
        <v>55</v>
      </c>
      <c r="E10" s="141">
        <v>58</v>
      </c>
      <c r="F10" s="141">
        <v>60</v>
      </c>
      <c r="G10" s="141">
        <v>59</v>
      </c>
      <c r="H10" s="141">
        <v>57</v>
      </c>
      <c r="I10" s="141">
        <v>54</v>
      </c>
      <c r="J10" s="141">
        <v>52</v>
      </c>
      <c r="K10" s="144">
        <v>49</v>
      </c>
      <c r="L10" s="144">
        <v>46</v>
      </c>
      <c r="M10" s="145" t="s">
        <v>54</v>
      </c>
      <c r="N10" s="20"/>
    </row>
    <row r="11" spans="1:15" ht="10.5" customHeight="1" x14ac:dyDescent="0.25">
      <c r="A11" s="137"/>
      <c r="B11" s="138"/>
      <c r="C11" s="141"/>
      <c r="D11" s="141"/>
      <c r="E11" s="141"/>
      <c r="F11" s="141"/>
      <c r="G11" s="141"/>
      <c r="H11" s="141"/>
      <c r="I11" s="141"/>
      <c r="J11" s="141"/>
      <c r="K11" s="144"/>
      <c r="L11" s="202"/>
      <c r="M11" s="143"/>
      <c r="O11" s="21"/>
    </row>
    <row r="12" spans="1:15" ht="15" customHeight="1" x14ac:dyDescent="0.25">
      <c r="A12" s="147" t="s">
        <v>21</v>
      </c>
      <c r="B12" s="138"/>
      <c r="C12" s="141"/>
      <c r="D12" s="141"/>
      <c r="E12" s="141"/>
      <c r="F12" s="141"/>
      <c r="G12" s="141"/>
      <c r="H12" s="141"/>
      <c r="I12" s="141"/>
      <c r="J12" s="141"/>
      <c r="K12" s="144"/>
      <c r="L12" s="202"/>
      <c r="M12" s="143"/>
    </row>
    <row r="13" spans="1:15" ht="16.5" customHeight="1" x14ac:dyDescent="0.25">
      <c r="A13" s="137"/>
      <c r="B13" s="134" t="s">
        <v>22</v>
      </c>
      <c r="C13" s="141">
        <v>40759</v>
      </c>
      <c r="D13" s="141">
        <v>41888</v>
      </c>
      <c r="E13" s="141">
        <v>51264</v>
      </c>
      <c r="F13" s="141">
        <v>55617</v>
      </c>
      <c r="G13" s="141">
        <v>57335</v>
      </c>
      <c r="H13" s="141">
        <v>58178</v>
      </c>
      <c r="I13" s="141">
        <v>56962</v>
      </c>
      <c r="J13" s="141">
        <v>58128</v>
      </c>
      <c r="K13" s="142">
        <v>56449</v>
      </c>
      <c r="L13" s="142">
        <v>50927</v>
      </c>
      <c r="M13" s="204" t="s">
        <v>128</v>
      </c>
      <c r="N13" s="19"/>
    </row>
    <row r="14" spans="1:15" ht="9" customHeight="1" x14ac:dyDescent="0.25">
      <c r="A14" s="137"/>
      <c r="B14" s="134" t="s">
        <v>0</v>
      </c>
      <c r="C14" s="148"/>
      <c r="D14" s="148"/>
      <c r="E14" s="148"/>
      <c r="F14" s="148"/>
      <c r="G14" s="148"/>
      <c r="H14" s="148"/>
      <c r="I14" s="148"/>
      <c r="J14" s="148"/>
      <c r="K14" s="218"/>
      <c r="L14" s="203"/>
      <c r="M14" s="219"/>
    </row>
    <row r="15" spans="1:15" ht="16.5" customHeight="1" x14ac:dyDescent="0.25">
      <c r="A15" s="137"/>
      <c r="B15" s="134" t="s">
        <v>19</v>
      </c>
      <c r="C15" s="141">
        <v>99</v>
      </c>
      <c r="D15" s="141">
        <v>97</v>
      </c>
      <c r="E15" s="141">
        <v>113</v>
      </c>
      <c r="F15" s="141">
        <v>117</v>
      </c>
      <c r="G15" s="142">
        <v>116</v>
      </c>
      <c r="H15" s="141">
        <v>112</v>
      </c>
      <c r="I15" s="141">
        <v>105</v>
      </c>
      <c r="J15" s="141">
        <v>102</v>
      </c>
      <c r="K15" s="204">
        <v>96</v>
      </c>
      <c r="L15" s="202">
        <v>83</v>
      </c>
      <c r="M15" s="220" t="s">
        <v>54</v>
      </c>
      <c r="N15" s="20"/>
    </row>
    <row r="16" spans="1:15" ht="12" customHeight="1" x14ac:dyDescent="0.25">
      <c r="A16" s="137"/>
      <c r="B16" s="134" t="s">
        <v>20</v>
      </c>
      <c r="C16" s="148"/>
      <c r="D16" s="148"/>
      <c r="E16" s="148"/>
      <c r="F16" s="148"/>
      <c r="G16" s="148"/>
      <c r="H16" s="148"/>
      <c r="I16" s="148"/>
      <c r="J16" s="148"/>
      <c r="K16" s="218"/>
      <c r="L16" s="203"/>
      <c r="M16" s="219"/>
    </row>
    <row r="17" spans="1:17" ht="15" customHeight="1" x14ac:dyDescent="0.25">
      <c r="A17" s="137" t="s">
        <v>23</v>
      </c>
      <c r="B17" s="138"/>
      <c r="C17" s="148"/>
      <c r="D17" s="148"/>
      <c r="E17" s="148"/>
      <c r="F17" s="148"/>
      <c r="G17" s="148"/>
      <c r="H17" s="148"/>
      <c r="I17" s="148"/>
      <c r="J17" s="148"/>
      <c r="K17" s="218"/>
      <c r="L17" s="203"/>
      <c r="M17" s="219"/>
    </row>
    <row r="18" spans="1:17" ht="16.5" customHeight="1" x14ac:dyDescent="0.25">
      <c r="A18" s="133"/>
      <c r="B18" s="149" t="s">
        <v>24</v>
      </c>
      <c r="C18" s="141">
        <v>3653</v>
      </c>
      <c r="D18" s="141">
        <v>3610</v>
      </c>
      <c r="E18" s="141">
        <v>3592</v>
      </c>
      <c r="F18" s="141">
        <v>3722</v>
      </c>
      <c r="G18" s="141">
        <v>3862</v>
      </c>
      <c r="H18" s="141">
        <v>4209</v>
      </c>
      <c r="I18" s="141">
        <v>3718</v>
      </c>
      <c r="J18" s="141">
        <v>3484</v>
      </c>
      <c r="K18" s="204">
        <v>2802</v>
      </c>
      <c r="L18" s="202">
        <v>2934</v>
      </c>
      <c r="M18" s="204" t="s">
        <v>128</v>
      </c>
      <c r="N18" s="19"/>
      <c r="P18" s="22"/>
    </row>
    <row r="19" spans="1:17" ht="13.5" customHeight="1" x14ac:dyDescent="0.25">
      <c r="A19" s="147" t="s">
        <v>0</v>
      </c>
      <c r="B19" s="134" t="s">
        <v>25</v>
      </c>
      <c r="C19" s="148"/>
      <c r="D19" s="148"/>
      <c r="E19" s="148"/>
      <c r="F19" s="148"/>
      <c r="G19" s="148"/>
      <c r="H19" s="148"/>
      <c r="I19" s="148"/>
      <c r="J19" s="148"/>
      <c r="K19" s="218"/>
      <c r="L19" s="203"/>
      <c r="M19" s="221"/>
    </row>
    <row r="20" spans="1:17" ht="18" customHeight="1" x14ac:dyDescent="0.25">
      <c r="A20" s="137"/>
      <c r="B20" s="151" t="s">
        <v>26</v>
      </c>
      <c r="C20" s="150">
        <v>156</v>
      </c>
      <c r="D20" s="150">
        <v>136</v>
      </c>
      <c r="E20" s="150">
        <v>137</v>
      </c>
      <c r="F20" s="150">
        <v>139</v>
      </c>
      <c r="G20" s="150">
        <v>144</v>
      </c>
      <c r="H20" s="150">
        <v>157</v>
      </c>
      <c r="I20" s="150">
        <v>143</v>
      </c>
      <c r="J20" s="150">
        <v>144</v>
      </c>
      <c r="K20" s="222">
        <v>131</v>
      </c>
      <c r="L20" s="205">
        <v>108</v>
      </c>
      <c r="M20" s="206">
        <v>44</v>
      </c>
    </row>
    <row r="21" spans="1:17" ht="18" customHeight="1" x14ac:dyDescent="0.25">
      <c r="A21" s="137"/>
      <c r="B21" s="151" t="s">
        <v>27</v>
      </c>
      <c r="C21" s="150">
        <v>549</v>
      </c>
      <c r="D21" s="150">
        <v>465</v>
      </c>
      <c r="E21" s="150">
        <v>505</v>
      </c>
      <c r="F21" s="150">
        <v>530</v>
      </c>
      <c r="G21" s="150">
        <v>512</v>
      </c>
      <c r="H21" s="150">
        <v>560</v>
      </c>
      <c r="I21" s="150">
        <v>597</v>
      </c>
      <c r="J21" s="206">
        <v>523</v>
      </c>
      <c r="K21" s="206">
        <v>532</v>
      </c>
      <c r="L21" s="205">
        <v>563</v>
      </c>
      <c r="M21" s="206" t="s">
        <v>28</v>
      </c>
    </row>
    <row r="22" spans="1:17" ht="18" customHeight="1" x14ac:dyDescent="0.25">
      <c r="A22" s="137"/>
      <c r="B22" s="151" t="s">
        <v>29</v>
      </c>
      <c r="C22" s="150">
        <v>2948</v>
      </c>
      <c r="D22" s="150">
        <v>3009</v>
      </c>
      <c r="E22" s="150">
        <v>2950</v>
      </c>
      <c r="F22" s="150">
        <v>3053</v>
      </c>
      <c r="G22" s="150">
        <v>3206</v>
      </c>
      <c r="H22" s="150">
        <v>3492</v>
      </c>
      <c r="I22" s="150">
        <v>2978</v>
      </c>
      <c r="J22" s="206">
        <v>2892</v>
      </c>
      <c r="K22" s="206">
        <v>2139</v>
      </c>
      <c r="L22" s="205">
        <v>2263</v>
      </c>
      <c r="M22" s="206" t="s">
        <v>28</v>
      </c>
      <c r="Q22" s="22"/>
    </row>
    <row r="23" spans="1:17" ht="14.1" customHeight="1" x14ac:dyDescent="0.25">
      <c r="A23" s="137"/>
      <c r="B23" s="138"/>
      <c r="C23" s="152"/>
      <c r="D23" s="152"/>
      <c r="E23" s="152"/>
      <c r="F23" s="152"/>
      <c r="G23" s="152"/>
      <c r="H23" s="152"/>
      <c r="I23" s="152"/>
      <c r="J23" s="152"/>
      <c r="K23" s="223"/>
      <c r="L23" s="207"/>
      <c r="M23" s="224"/>
    </row>
    <row r="24" spans="1:17" ht="18.75" customHeight="1" x14ac:dyDescent="0.25">
      <c r="A24" s="137" t="s">
        <v>30</v>
      </c>
      <c r="B24" s="138"/>
      <c r="C24" s="152"/>
      <c r="D24" s="152"/>
      <c r="E24" s="152"/>
      <c r="F24" s="152"/>
      <c r="G24" s="152"/>
      <c r="H24" s="152"/>
      <c r="I24" s="152"/>
      <c r="J24" s="152"/>
      <c r="K24" s="153"/>
      <c r="L24" s="207"/>
      <c r="M24" s="154"/>
    </row>
    <row r="25" spans="1:17" ht="15.75" customHeight="1" x14ac:dyDescent="0.25">
      <c r="A25" s="133" t="s">
        <v>0</v>
      </c>
      <c r="B25" s="149" t="s">
        <v>31</v>
      </c>
      <c r="C25" s="155">
        <v>12.8</v>
      </c>
      <c r="D25" s="155">
        <v>11.2</v>
      </c>
      <c r="E25" s="155">
        <f>137/1219265*100000</f>
        <v>11.236277593468197</v>
      </c>
      <c r="F25" s="155">
        <f>139/1220663*100000</f>
        <v>11.387254303603862</v>
      </c>
      <c r="G25" s="155">
        <f>144/1221213*100000</f>
        <v>11.791554790196304</v>
      </c>
      <c r="H25" s="155">
        <v>12.8</v>
      </c>
      <c r="I25" s="155">
        <v>11.7</v>
      </c>
      <c r="J25" s="155">
        <v>11.8</v>
      </c>
      <c r="K25" s="178">
        <v>10.7</v>
      </c>
      <c r="L25" s="208">
        <v>8.8000000000000007</v>
      </c>
      <c r="M25" s="145" t="s">
        <v>54</v>
      </c>
      <c r="N25" s="20"/>
    </row>
    <row r="26" spans="1:17" ht="15" customHeight="1" x14ac:dyDescent="0.25">
      <c r="A26" s="137"/>
      <c r="B26" s="134" t="s">
        <v>19</v>
      </c>
      <c r="C26" s="155"/>
      <c r="D26" s="155"/>
      <c r="E26" s="155"/>
      <c r="F26" s="155"/>
      <c r="G26" s="155"/>
      <c r="H26" s="155"/>
      <c r="I26" s="155"/>
      <c r="J26" s="155"/>
      <c r="K26" s="179"/>
      <c r="L26" s="209"/>
      <c r="M26" s="156"/>
    </row>
    <row r="27" spans="1:17" ht="15" customHeight="1" x14ac:dyDescent="0.25">
      <c r="A27" s="137"/>
      <c r="B27" s="134" t="s">
        <v>32</v>
      </c>
      <c r="C27" s="155">
        <v>0.4</v>
      </c>
      <c r="D27" s="155">
        <v>0.3</v>
      </c>
      <c r="E27" s="155">
        <f>137/452588*1000</f>
        <v>0.30270356262207571</v>
      </c>
      <c r="F27" s="155">
        <f>139/474364*1000</f>
        <v>0.29302392255736104</v>
      </c>
      <c r="G27" s="155">
        <f>144/496755*1000</f>
        <v>0.28988132983060055</v>
      </c>
      <c r="H27" s="155">
        <v>0.3</v>
      </c>
      <c r="I27" s="155">
        <v>0.3</v>
      </c>
      <c r="J27" s="155">
        <v>0.3</v>
      </c>
      <c r="K27" s="178">
        <v>0.2</v>
      </c>
      <c r="L27" s="208">
        <v>0.22</v>
      </c>
      <c r="M27" s="145" t="s">
        <v>54</v>
      </c>
      <c r="N27" s="20"/>
    </row>
    <row r="28" spans="1:17" ht="14.1" customHeight="1" x14ac:dyDescent="0.25">
      <c r="A28" s="137"/>
      <c r="B28" s="138"/>
      <c r="C28" s="155"/>
      <c r="D28" s="155"/>
      <c r="E28" s="155"/>
      <c r="F28" s="155"/>
      <c r="G28" s="155"/>
      <c r="H28" s="155"/>
      <c r="I28" s="155"/>
      <c r="J28" s="155"/>
      <c r="K28" s="179"/>
      <c r="L28" s="209"/>
      <c r="M28" s="157"/>
      <c r="N28" s="20"/>
    </row>
    <row r="29" spans="1:17" s="24" customFormat="1" ht="18.75" customHeight="1" x14ac:dyDescent="0.25">
      <c r="A29" s="158"/>
      <c r="B29" s="159" t="s">
        <v>101</v>
      </c>
      <c r="C29" s="160">
        <v>4.3</v>
      </c>
      <c r="D29" s="160">
        <v>3.8</v>
      </c>
      <c r="E29" s="160">
        <f>137/3592*100</f>
        <v>3.8140311804008911</v>
      </c>
      <c r="F29" s="160">
        <v>3.7</v>
      </c>
      <c r="G29" s="160">
        <f>144/3862*100</f>
        <v>3.7286380113930608</v>
      </c>
      <c r="H29" s="160">
        <v>3.7</v>
      </c>
      <c r="I29" s="160">
        <v>3.8</v>
      </c>
      <c r="J29" s="180">
        <v>4.0999999999999996</v>
      </c>
      <c r="K29" s="180">
        <v>4.7</v>
      </c>
      <c r="L29" s="210">
        <v>3.7</v>
      </c>
      <c r="M29" s="161" t="s">
        <v>54</v>
      </c>
      <c r="N29" s="23"/>
    </row>
    <row r="30" spans="1:17" ht="0.95" customHeight="1" x14ac:dyDescent="0.25">
      <c r="A30" s="18" t="s">
        <v>0</v>
      </c>
      <c r="B30" s="18"/>
      <c r="C30" s="18"/>
      <c r="D30" s="18"/>
      <c r="E30" s="18"/>
      <c r="F30" s="18"/>
      <c r="G30" s="25"/>
      <c r="H30" s="25"/>
      <c r="I30" s="25"/>
      <c r="J30" s="25"/>
      <c r="K30" s="25"/>
      <c r="L30" s="25"/>
      <c r="M30" s="25"/>
    </row>
    <row r="31" spans="1:17" ht="4.5" customHeight="1" x14ac:dyDescent="0.2">
      <c r="A31" s="25"/>
      <c r="B31" s="25"/>
      <c r="C31" s="25"/>
      <c r="D31" s="25"/>
      <c r="E31" s="25"/>
    </row>
    <row r="32" spans="1:17" ht="15" customHeight="1" x14ac:dyDescent="0.2">
      <c r="A32" s="7" t="s">
        <v>102</v>
      </c>
    </row>
    <row r="33" spans="1:7" ht="15" customHeight="1" x14ac:dyDescent="0.2">
      <c r="A33" s="26" t="s">
        <v>106</v>
      </c>
    </row>
    <row r="34" spans="1:7" ht="15" customHeight="1" x14ac:dyDescent="0.2">
      <c r="A34" s="26" t="s">
        <v>107</v>
      </c>
      <c r="E34" s="26"/>
      <c r="F34" s="26"/>
      <c r="G34" s="26"/>
    </row>
    <row r="35" spans="1:7" ht="15" customHeight="1" x14ac:dyDescent="0.2">
      <c r="A35" s="186" t="s">
        <v>53</v>
      </c>
      <c r="C35" s="181" t="s">
        <v>108</v>
      </c>
      <c r="D35" s="26" t="s">
        <v>109</v>
      </c>
      <c r="F35" s="26"/>
      <c r="G35" s="26"/>
    </row>
    <row r="36" spans="1:7" s="26" customFormat="1" ht="15" customHeight="1" x14ac:dyDescent="0.2"/>
    <row r="37" spans="1:7" x14ac:dyDescent="0.2">
      <c r="A37" s="27"/>
      <c r="B37" s="27"/>
    </row>
    <row r="38" spans="1:7" x14ac:dyDescent="0.2">
      <c r="A38" s="27"/>
      <c r="B38" s="27"/>
    </row>
  </sheetData>
  <pageMargins left="0.70866141732283472" right="0.11811023622047245" top="0.55118110236220474" bottom="0.55118110236220474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E0B40-75CC-4775-A26A-4D62027504BF}">
  <dimension ref="A1:G12"/>
  <sheetViews>
    <sheetView workbookViewId="0">
      <selection activeCell="M6" sqref="M6"/>
    </sheetView>
  </sheetViews>
  <sheetFormatPr defaultColWidth="7.7109375" defaultRowHeight="12.75" x14ac:dyDescent="0.2"/>
  <cols>
    <col min="1" max="1" width="30.140625" style="28" customWidth="1"/>
    <col min="2" max="7" width="15.7109375" style="28" customWidth="1"/>
    <col min="8" max="8" width="10.85546875" style="28" customWidth="1"/>
    <col min="9" max="9" width="2.140625" style="28" customWidth="1"/>
    <col min="10" max="10" width="3.7109375" style="28" customWidth="1"/>
    <col min="11" max="256" width="7.7109375" style="28"/>
    <col min="257" max="257" width="27.28515625" style="28" customWidth="1"/>
    <col min="258" max="258" width="14.42578125" style="28" customWidth="1"/>
    <col min="259" max="260" width="15.28515625" style="28" customWidth="1"/>
    <col min="261" max="261" width="14.28515625" style="28" customWidth="1"/>
    <col min="262" max="262" width="15.28515625" style="28" customWidth="1"/>
    <col min="263" max="263" width="14.28515625" style="28" customWidth="1"/>
    <col min="264" max="264" width="10.85546875" style="28" customWidth="1"/>
    <col min="265" max="265" width="3.5703125" style="28" customWidth="1"/>
    <col min="266" max="512" width="7.7109375" style="28"/>
    <col min="513" max="513" width="27.28515625" style="28" customWidth="1"/>
    <col min="514" max="514" width="14.42578125" style="28" customWidth="1"/>
    <col min="515" max="516" width="15.28515625" style="28" customWidth="1"/>
    <col min="517" max="517" width="14.28515625" style="28" customWidth="1"/>
    <col min="518" max="518" width="15.28515625" style="28" customWidth="1"/>
    <col min="519" max="519" width="14.28515625" style="28" customWidth="1"/>
    <col min="520" max="520" width="10.85546875" style="28" customWidth="1"/>
    <col min="521" max="521" width="3.5703125" style="28" customWidth="1"/>
    <col min="522" max="768" width="7.7109375" style="28"/>
    <col min="769" max="769" width="27.28515625" style="28" customWidth="1"/>
    <col min="770" max="770" width="14.42578125" style="28" customWidth="1"/>
    <col min="771" max="772" width="15.28515625" style="28" customWidth="1"/>
    <col min="773" max="773" width="14.28515625" style="28" customWidth="1"/>
    <col min="774" max="774" width="15.28515625" style="28" customWidth="1"/>
    <col min="775" max="775" width="14.28515625" style="28" customWidth="1"/>
    <col min="776" max="776" width="10.85546875" style="28" customWidth="1"/>
    <col min="777" max="777" width="3.5703125" style="28" customWidth="1"/>
    <col min="778" max="1024" width="7.7109375" style="28"/>
    <col min="1025" max="1025" width="27.28515625" style="28" customWidth="1"/>
    <col min="1026" max="1026" width="14.42578125" style="28" customWidth="1"/>
    <col min="1027" max="1028" width="15.28515625" style="28" customWidth="1"/>
    <col min="1029" max="1029" width="14.28515625" style="28" customWidth="1"/>
    <col min="1030" max="1030" width="15.28515625" style="28" customWidth="1"/>
    <col min="1031" max="1031" width="14.28515625" style="28" customWidth="1"/>
    <col min="1032" max="1032" width="10.85546875" style="28" customWidth="1"/>
    <col min="1033" max="1033" width="3.5703125" style="28" customWidth="1"/>
    <col min="1034" max="1280" width="7.7109375" style="28"/>
    <col min="1281" max="1281" width="27.28515625" style="28" customWidth="1"/>
    <col min="1282" max="1282" width="14.42578125" style="28" customWidth="1"/>
    <col min="1283" max="1284" width="15.28515625" style="28" customWidth="1"/>
    <col min="1285" max="1285" width="14.28515625" style="28" customWidth="1"/>
    <col min="1286" max="1286" width="15.28515625" style="28" customWidth="1"/>
    <col min="1287" max="1287" width="14.28515625" style="28" customWidth="1"/>
    <col min="1288" max="1288" width="10.85546875" style="28" customWidth="1"/>
    <col min="1289" max="1289" width="3.5703125" style="28" customWidth="1"/>
    <col min="1290" max="1536" width="7.7109375" style="28"/>
    <col min="1537" max="1537" width="27.28515625" style="28" customWidth="1"/>
    <col min="1538" max="1538" width="14.42578125" style="28" customWidth="1"/>
    <col min="1539" max="1540" width="15.28515625" style="28" customWidth="1"/>
    <col min="1541" max="1541" width="14.28515625" style="28" customWidth="1"/>
    <col min="1542" max="1542" width="15.28515625" style="28" customWidth="1"/>
    <col min="1543" max="1543" width="14.28515625" style="28" customWidth="1"/>
    <col min="1544" max="1544" width="10.85546875" style="28" customWidth="1"/>
    <col min="1545" max="1545" width="3.5703125" style="28" customWidth="1"/>
    <col min="1546" max="1792" width="7.7109375" style="28"/>
    <col min="1793" max="1793" width="27.28515625" style="28" customWidth="1"/>
    <col min="1794" max="1794" width="14.42578125" style="28" customWidth="1"/>
    <col min="1795" max="1796" width="15.28515625" style="28" customWidth="1"/>
    <col min="1797" max="1797" width="14.28515625" style="28" customWidth="1"/>
    <col min="1798" max="1798" width="15.28515625" style="28" customWidth="1"/>
    <col min="1799" max="1799" width="14.28515625" style="28" customWidth="1"/>
    <col min="1800" max="1800" width="10.85546875" style="28" customWidth="1"/>
    <col min="1801" max="1801" width="3.5703125" style="28" customWidth="1"/>
    <col min="1802" max="2048" width="7.7109375" style="28"/>
    <col min="2049" max="2049" width="27.28515625" style="28" customWidth="1"/>
    <col min="2050" max="2050" width="14.42578125" style="28" customWidth="1"/>
    <col min="2051" max="2052" width="15.28515625" style="28" customWidth="1"/>
    <col min="2053" max="2053" width="14.28515625" style="28" customWidth="1"/>
    <col min="2054" max="2054" width="15.28515625" style="28" customWidth="1"/>
    <col min="2055" max="2055" width="14.28515625" style="28" customWidth="1"/>
    <col min="2056" max="2056" width="10.85546875" style="28" customWidth="1"/>
    <col min="2057" max="2057" width="3.5703125" style="28" customWidth="1"/>
    <col min="2058" max="2304" width="7.7109375" style="28"/>
    <col min="2305" max="2305" width="27.28515625" style="28" customWidth="1"/>
    <col min="2306" max="2306" width="14.42578125" style="28" customWidth="1"/>
    <col min="2307" max="2308" width="15.28515625" style="28" customWidth="1"/>
    <col min="2309" max="2309" width="14.28515625" style="28" customWidth="1"/>
    <col min="2310" max="2310" width="15.28515625" style="28" customWidth="1"/>
    <col min="2311" max="2311" width="14.28515625" style="28" customWidth="1"/>
    <col min="2312" max="2312" width="10.85546875" style="28" customWidth="1"/>
    <col min="2313" max="2313" width="3.5703125" style="28" customWidth="1"/>
    <col min="2314" max="2560" width="7.7109375" style="28"/>
    <col min="2561" max="2561" width="27.28515625" style="28" customWidth="1"/>
    <col min="2562" max="2562" width="14.42578125" style="28" customWidth="1"/>
    <col min="2563" max="2564" width="15.28515625" style="28" customWidth="1"/>
    <col min="2565" max="2565" width="14.28515625" style="28" customWidth="1"/>
    <col min="2566" max="2566" width="15.28515625" style="28" customWidth="1"/>
    <col min="2567" max="2567" width="14.28515625" style="28" customWidth="1"/>
    <col min="2568" max="2568" width="10.85546875" style="28" customWidth="1"/>
    <col min="2569" max="2569" width="3.5703125" style="28" customWidth="1"/>
    <col min="2570" max="2816" width="7.7109375" style="28"/>
    <col min="2817" max="2817" width="27.28515625" style="28" customWidth="1"/>
    <col min="2818" max="2818" width="14.42578125" style="28" customWidth="1"/>
    <col min="2819" max="2820" width="15.28515625" style="28" customWidth="1"/>
    <col min="2821" max="2821" width="14.28515625" style="28" customWidth="1"/>
    <col min="2822" max="2822" width="15.28515625" style="28" customWidth="1"/>
    <col min="2823" max="2823" width="14.28515625" style="28" customWidth="1"/>
    <col min="2824" max="2824" width="10.85546875" style="28" customWidth="1"/>
    <col min="2825" max="2825" width="3.5703125" style="28" customWidth="1"/>
    <col min="2826" max="3072" width="7.7109375" style="28"/>
    <col min="3073" max="3073" width="27.28515625" style="28" customWidth="1"/>
    <col min="3074" max="3074" width="14.42578125" style="28" customWidth="1"/>
    <col min="3075" max="3076" width="15.28515625" style="28" customWidth="1"/>
    <col min="3077" max="3077" width="14.28515625" style="28" customWidth="1"/>
    <col min="3078" max="3078" width="15.28515625" style="28" customWidth="1"/>
    <col min="3079" max="3079" width="14.28515625" style="28" customWidth="1"/>
    <col min="3080" max="3080" width="10.85546875" style="28" customWidth="1"/>
    <col min="3081" max="3081" width="3.5703125" style="28" customWidth="1"/>
    <col min="3082" max="3328" width="7.7109375" style="28"/>
    <col min="3329" max="3329" width="27.28515625" style="28" customWidth="1"/>
    <col min="3330" max="3330" width="14.42578125" style="28" customWidth="1"/>
    <col min="3331" max="3332" width="15.28515625" style="28" customWidth="1"/>
    <col min="3333" max="3333" width="14.28515625" style="28" customWidth="1"/>
    <col min="3334" max="3334" width="15.28515625" style="28" customWidth="1"/>
    <col min="3335" max="3335" width="14.28515625" style="28" customWidth="1"/>
    <col min="3336" max="3336" width="10.85546875" style="28" customWidth="1"/>
    <col min="3337" max="3337" width="3.5703125" style="28" customWidth="1"/>
    <col min="3338" max="3584" width="7.7109375" style="28"/>
    <col min="3585" max="3585" width="27.28515625" style="28" customWidth="1"/>
    <col min="3586" max="3586" width="14.42578125" style="28" customWidth="1"/>
    <col min="3587" max="3588" width="15.28515625" style="28" customWidth="1"/>
    <col min="3589" max="3589" width="14.28515625" style="28" customWidth="1"/>
    <col min="3590" max="3590" width="15.28515625" style="28" customWidth="1"/>
    <col min="3591" max="3591" width="14.28515625" style="28" customWidth="1"/>
    <col min="3592" max="3592" width="10.85546875" style="28" customWidth="1"/>
    <col min="3593" max="3593" width="3.5703125" style="28" customWidth="1"/>
    <col min="3594" max="3840" width="7.7109375" style="28"/>
    <col min="3841" max="3841" width="27.28515625" style="28" customWidth="1"/>
    <col min="3842" max="3842" width="14.42578125" style="28" customWidth="1"/>
    <col min="3843" max="3844" width="15.28515625" style="28" customWidth="1"/>
    <col min="3845" max="3845" width="14.28515625" style="28" customWidth="1"/>
    <col min="3846" max="3846" width="15.28515625" style="28" customWidth="1"/>
    <col min="3847" max="3847" width="14.28515625" style="28" customWidth="1"/>
    <col min="3848" max="3848" width="10.85546875" style="28" customWidth="1"/>
    <col min="3849" max="3849" width="3.5703125" style="28" customWidth="1"/>
    <col min="3850" max="4096" width="7.7109375" style="28"/>
    <col min="4097" max="4097" width="27.28515625" style="28" customWidth="1"/>
    <col min="4098" max="4098" width="14.42578125" style="28" customWidth="1"/>
    <col min="4099" max="4100" width="15.28515625" style="28" customWidth="1"/>
    <col min="4101" max="4101" width="14.28515625" style="28" customWidth="1"/>
    <col min="4102" max="4102" width="15.28515625" style="28" customWidth="1"/>
    <col min="4103" max="4103" width="14.28515625" style="28" customWidth="1"/>
    <col min="4104" max="4104" width="10.85546875" style="28" customWidth="1"/>
    <col min="4105" max="4105" width="3.5703125" style="28" customWidth="1"/>
    <col min="4106" max="4352" width="7.7109375" style="28"/>
    <col min="4353" max="4353" width="27.28515625" style="28" customWidth="1"/>
    <col min="4354" max="4354" width="14.42578125" style="28" customWidth="1"/>
    <col min="4355" max="4356" width="15.28515625" style="28" customWidth="1"/>
    <col min="4357" max="4357" width="14.28515625" style="28" customWidth="1"/>
    <col min="4358" max="4358" width="15.28515625" style="28" customWidth="1"/>
    <col min="4359" max="4359" width="14.28515625" style="28" customWidth="1"/>
    <col min="4360" max="4360" width="10.85546875" style="28" customWidth="1"/>
    <col min="4361" max="4361" width="3.5703125" style="28" customWidth="1"/>
    <col min="4362" max="4608" width="7.7109375" style="28"/>
    <col min="4609" max="4609" width="27.28515625" style="28" customWidth="1"/>
    <col min="4610" max="4610" width="14.42578125" style="28" customWidth="1"/>
    <col min="4611" max="4612" width="15.28515625" style="28" customWidth="1"/>
    <col min="4613" max="4613" width="14.28515625" style="28" customWidth="1"/>
    <col min="4614" max="4614" width="15.28515625" style="28" customWidth="1"/>
    <col min="4615" max="4615" width="14.28515625" style="28" customWidth="1"/>
    <col min="4616" max="4616" width="10.85546875" style="28" customWidth="1"/>
    <col min="4617" max="4617" width="3.5703125" style="28" customWidth="1"/>
    <col min="4618" max="4864" width="7.7109375" style="28"/>
    <col min="4865" max="4865" width="27.28515625" style="28" customWidth="1"/>
    <col min="4866" max="4866" width="14.42578125" style="28" customWidth="1"/>
    <col min="4867" max="4868" width="15.28515625" style="28" customWidth="1"/>
    <col min="4869" max="4869" width="14.28515625" style="28" customWidth="1"/>
    <col min="4870" max="4870" width="15.28515625" style="28" customWidth="1"/>
    <col min="4871" max="4871" width="14.28515625" style="28" customWidth="1"/>
    <col min="4872" max="4872" width="10.85546875" style="28" customWidth="1"/>
    <col min="4873" max="4873" width="3.5703125" style="28" customWidth="1"/>
    <col min="4874" max="5120" width="7.7109375" style="28"/>
    <col min="5121" max="5121" width="27.28515625" style="28" customWidth="1"/>
    <col min="5122" max="5122" width="14.42578125" style="28" customWidth="1"/>
    <col min="5123" max="5124" width="15.28515625" style="28" customWidth="1"/>
    <col min="5125" max="5125" width="14.28515625" style="28" customWidth="1"/>
    <col min="5126" max="5126" width="15.28515625" style="28" customWidth="1"/>
    <col min="5127" max="5127" width="14.28515625" style="28" customWidth="1"/>
    <col min="5128" max="5128" width="10.85546875" style="28" customWidth="1"/>
    <col min="5129" max="5129" width="3.5703125" style="28" customWidth="1"/>
    <col min="5130" max="5376" width="7.7109375" style="28"/>
    <col min="5377" max="5377" width="27.28515625" style="28" customWidth="1"/>
    <col min="5378" max="5378" width="14.42578125" style="28" customWidth="1"/>
    <col min="5379" max="5380" width="15.28515625" style="28" customWidth="1"/>
    <col min="5381" max="5381" width="14.28515625" style="28" customWidth="1"/>
    <col min="5382" max="5382" width="15.28515625" style="28" customWidth="1"/>
    <col min="5383" max="5383" width="14.28515625" style="28" customWidth="1"/>
    <col min="5384" max="5384" width="10.85546875" style="28" customWidth="1"/>
    <col min="5385" max="5385" width="3.5703125" style="28" customWidth="1"/>
    <col min="5386" max="5632" width="7.7109375" style="28"/>
    <col min="5633" max="5633" width="27.28515625" style="28" customWidth="1"/>
    <col min="5634" max="5634" width="14.42578125" style="28" customWidth="1"/>
    <col min="5635" max="5636" width="15.28515625" style="28" customWidth="1"/>
    <col min="5637" max="5637" width="14.28515625" style="28" customWidth="1"/>
    <col min="5638" max="5638" width="15.28515625" style="28" customWidth="1"/>
    <col min="5639" max="5639" width="14.28515625" style="28" customWidth="1"/>
    <col min="5640" max="5640" width="10.85546875" style="28" customWidth="1"/>
    <col min="5641" max="5641" width="3.5703125" style="28" customWidth="1"/>
    <col min="5642" max="5888" width="7.7109375" style="28"/>
    <col min="5889" max="5889" width="27.28515625" style="28" customWidth="1"/>
    <col min="5890" max="5890" width="14.42578125" style="28" customWidth="1"/>
    <col min="5891" max="5892" width="15.28515625" style="28" customWidth="1"/>
    <col min="5893" max="5893" width="14.28515625" style="28" customWidth="1"/>
    <col min="5894" max="5894" width="15.28515625" style="28" customWidth="1"/>
    <col min="5895" max="5895" width="14.28515625" style="28" customWidth="1"/>
    <col min="5896" max="5896" width="10.85546875" style="28" customWidth="1"/>
    <col min="5897" max="5897" width="3.5703125" style="28" customWidth="1"/>
    <col min="5898" max="6144" width="7.7109375" style="28"/>
    <col min="6145" max="6145" width="27.28515625" style="28" customWidth="1"/>
    <col min="6146" max="6146" width="14.42578125" style="28" customWidth="1"/>
    <col min="6147" max="6148" width="15.28515625" style="28" customWidth="1"/>
    <col min="6149" max="6149" width="14.28515625" style="28" customWidth="1"/>
    <col min="6150" max="6150" width="15.28515625" style="28" customWidth="1"/>
    <col min="6151" max="6151" width="14.28515625" style="28" customWidth="1"/>
    <col min="6152" max="6152" width="10.85546875" style="28" customWidth="1"/>
    <col min="6153" max="6153" width="3.5703125" style="28" customWidth="1"/>
    <col min="6154" max="6400" width="7.7109375" style="28"/>
    <col min="6401" max="6401" width="27.28515625" style="28" customWidth="1"/>
    <col min="6402" max="6402" width="14.42578125" style="28" customWidth="1"/>
    <col min="6403" max="6404" width="15.28515625" style="28" customWidth="1"/>
    <col min="6405" max="6405" width="14.28515625" style="28" customWidth="1"/>
    <col min="6406" max="6406" width="15.28515625" style="28" customWidth="1"/>
    <col min="6407" max="6407" width="14.28515625" style="28" customWidth="1"/>
    <col min="6408" max="6408" width="10.85546875" style="28" customWidth="1"/>
    <col min="6409" max="6409" width="3.5703125" style="28" customWidth="1"/>
    <col min="6410" max="6656" width="7.7109375" style="28"/>
    <col min="6657" max="6657" width="27.28515625" style="28" customWidth="1"/>
    <col min="6658" max="6658" width="14.42578125" style="28" customWidth="1"/>
    <col min="6659" max="6660" width="15.28515625" style="28" customWidth="1"/>
    <col min="6661" max="6661" width="14.28515625" style="28" customWidth="1"/>
    <col min="6662" max="6662" width="15.28515625" style="28" customWidth="1"/>
    <col min="6663" max="6663" width="14.28515625" style="28" customWidth="1"/>
    <col min="6664" max="6664" width="10.85546875" style="28" customWidth="1"/>
    <col min="6665" max="6665" width="3.5703125" style="28" customWidth="1"/>
    <col min="6666" max="6912" width="7.7109375" style="28"/>
    <col min="6913" max="6913" width="27.28515625" style="28" customWidth="1"/>
    <col min="6914" max="6914" width="14.42578125" style="28" customWidth="1"/>
    <col min="6915" max="6916" width="15.28515625" style="28" customWidth="1"/>
    <col min="6917" max="6917" width="14.28515625" style="28" customWidth="1"/>
    <col min="6918" max="6918" width="15.28515625" style="28" customWidth="1"/>
    <col min="6919" max="6919" width="14.28515625" style="28" customWidth="1"/>
    <col min="6920" max="6920" width="10.85546875" style="28" customWidth="1"/>
    <col min="6921" max="6921" width="3.5703125" style="28" customWidth="1"/>
    <col min="6922" max="7168" width="7.7109375" style="28"/>
    <col min="7169" max="7169" width="27.28515625" style="28" customWidth="1"/>
    <col min="7170" max="7170" width="14.42578125" style="28" customWidth="1"/>
    <col min="7171" max="7172" width="15.28515625" style="28" customWidth="1"/>
    <col min="7173" max="7173" width="14.28515625" style="28" customWidth="1"/>
    <col min="7174" max="7174" width="15.28515625" style="28" customWidth="1"/>
    <col min="7175" max="7175" width="14.28515625" style="28" customWidth="1"/>
    <col min="7176" max="7176" width="10.85546875" style="28" customWidth="1"/>
    <col min="7177" max="7177" width="3.5703125" style="28" customWidth="1"/>
    <col min="7178" max="7424" width="7.7109375" style="28"/>
    <col min="7425" max="7425" width="27.28515625" style="28" customWidth="1"/>
    <col min="7426" max="7426" width="14.42578125" style="28" customWidth="1"/>
    <col min="7427" max="7428" width="15.28515625" style="28" customWidth="1"/>
    <col min="7429" max="7429" width="14.28515625" style="28" customWidth="1"/>
    <col min="7430" max="7430" width="15.28515625" style="28" customWidth="1"/>
    <col min="7431" max="7431" width="14.28515625" style="28" customWidth="1"/>
    <col min="7432" max="7432" width="10.85546875" style="28" customWidth="1"/>
    <col min="7433" max="7433" width="3.5703125" style="28" customWidth="1"/>
    <col min="7434" max="7680" width="7.7109375" style="28"/>
    <col min="7681" max="7681" width="27.28515625" style="28" customWidth="1"/>
    <col min="7682" max="7682" width="14.42578125" style="28" customWidth="1"/>
    <col min="7683" max="7684" width="15.28515625" style="28" customWidth="1"/>
    <col min="7685" max="7685" width="14.28515625" style="28" customWidth="1"/>
    <col min="7686" max="7686" width="15.28515625" style="28" customWidth="1"/>
    <col min="7687" max="7687" width="14.28515625" style="28" customWidth="1"/>
    <col min="7688" max="7688" width="10.85546875" style="28" customWidth="1"/>
    <col min="7689" max="7689" width="3.5703125" style="28" customWidth="1"/>
    <col min="7690" max="7936" width="7.7109375" style="28"/>
    <col min="7937" max="7937" width="27.28515625" style="28" customWidth="1"/>
    <col min="7938" max="7938" width="14.42578125" style="28" customWidth="1"/>
    <col min="7939" max="7940" width="15.28515625" style="28" customWidth="1"/>
    <col min="7941" max="7941" width="14.28515625" style="28" customWidth="1"/>
    <col min="7942" max="7942" width="15.28515625" style="28" customWidth="1"/>
    <col min="7943" max="7943" width="14.28515625" style="28" customWidth="1"/>
    <col min="7944" max="7944" width="10.85546875" style="28" customWidth="1"/>
    <col min="7945" max="7945" width="3.5703125" style="28" customWidth="1"/>
    <col min="7946" max="8192" width="7.7109375" style="28"/>
    <col min="8193" max="8193" width="27.28515625" style="28" customWidth="1"/>
    <col min="8194" max="8194" width="14.42578125" style="28" customWidth="1"/>
    <col min="8195" max="8196" width="15.28515625" style="28" customWidth="1"/>
    <col min="8197" max="8197" width="14.28515625" style="28" customWidth="1"/>
    <col min="8198" max="8198" width="15.28515625" style="28" customWidth="1"/>
    <col min="8199" max="8199" width="14.28515625" style="28" customWidth="1"/>
    <col min="8200" max="8200" width="10.85546875" style="28" customWidth="1"/>
    <col min="8201" max="8201" width="3.5703125" style="28" customWidth="1"/>
    <col min="8202" max="8448" width="7.7109375" style="28"/>
    <col min="8449" max="8449" width="27.28515625" style="28" customWidth="1"/>
    <col min="8450" max="8450" width="14.42578125" style="28" customWidth="1"/>
    <col min="8451" max="8452" width="15.28515625" style="28" customWidth="1"/>
    <col min="8453" max="8453" width="14.28515625" style="28" customWidth="1"/>
    <col min="8454" max="8454" width="15.28515625" style="28" customWidth="1"/>
    <col min="8455" max="8455" width="14.28515625" style="28" customWidth="1"/>
    <col min="8456" max="8456" width="10.85546875" style="28" customWidth="1"/>
    <col min="8457" max="8457" width="3.5703125" style="28" customWidth="1"/>
    <col min="8458" max="8704" width="7.7109375" style="28"/>
    <col min="8705" max="8705" width="27.28515625" style="28" customWidth="1"/>
    <col min="8706" max="8706" width="14.42578125" style="28" customWidth="1"/>
    <col min="8707" max="8708" width="15.28515625" style="28" customWidth="1"/>
    <col min="8709" max="8709" width="14.28515625" style="28" customWidth="1"/>
    <col min="8710" max="8710" width="15.28515625" style="28" customWidth="1"/>
    <col min="8711" max="8711" width="14.28515625" style="28" customWidth="1"/>
    <col min="8712" max="8712" width="10.85546875" style="28" customWidth="1"/>
    <col min="8713" max="8713" width="3.5703125" style="28" customWidth="1"/>
    <col min="8714" max="8960" width="7.7109375" style="28"/>
    <col min="8961" max="8961" width="27.28515625" style="28" customWidth="1"/>
    <col min="8962" max="8962" width="14.42578125" style="28" customWidth="1"/>
    <col min="8963" max="8964" width="15.28515625" style="28" customWidth="1"/>
    <col min="8965" max="8965" width="14.28515625" style="28" customWidth="1"/>
    <col min="8966" max="8966" width="15.28515625" style="28" customWidth="1"/>
    <col min="8967" max="8967" width="14.28515625" style="28" customWidth="1"/>
    <col min="8968" max="8968" width="10.85546875" style="28" customWidth="1"/>
    <col min="8969" max="8969" width="3.5703125" style="28" customWidth="1"/>
    <col min="8970" max="9216" width="7.7109375" style="28"/>
    <col min="9217" max="9217" width="27.28515625" style="28" customWidth="1"/>
    <col min="9218" max="9218" width="14.42578125" style="28" customWidth="1"/>
    <col min="9219" max="9220" width="15.28515625" style="28" customWidth="1"/>
    <col min="9221" max="9221" width="14.28515625" style="28" customWidth="1"/>
    <col min="9222" max="9222" width="15.28515625" style="28" customWidth="1"/>
    <col min="9223" max="9223" width="14.28515625" style="28" customWidth="1"/>
    <col min="9224" max="9224" width="10.85546875" style="28" customWidth="1"/>
    <col min="9225" max="9225" width="3.5703125" style="28" customWidth="1"/>
    <col min="9226" max="9472" width="7.7109375" style="28"/>
    <col min="9473" max="9473" width="27.28515625" style="28" customWidth="1"/>
    <col min="9474" max="9474" width="14.42578125" style="28" customWidth="1"/>
    <col min="9475" max="9476" width="15.28515625" style="28" customWidth="1"/>
    <col min="9477" max="9477" width="14.28515625" style="28" customWidth="1"/>
    <col min="9478" max="9478" width="15.28515625" style="28" customWidth="1"/>
    <col min="9479" max="9479" width="14.28515625" style="28" customWidth="1"/>
    <col min="9480" max="9480" width="10.85546875" style="28" customWidth="1"/>
    <col min="9481" max="9481" width="3.5703125" style="28" customWidth="1"/>
    <col min="9482" max="9728" width="7.7109375" style="28"/>
    <col min="9729" max="9729" width="27.28515625" style="28" customWidth="1"/>
    <col min="9730" max="9730" width="14.42578125" style="28" customWidth="1"/>
    <col min="9731" max="9732" width="15.28515625" style="28" customWidth="1"/>
    <col min="9733" max="9733" width="14.28515625" style="28" customWidth="1"/>
    <col min="9734" max="9734" width="15.28515625" style="28" customWidth="1"/>
    <col min="9735" max="9735" width="14.28515625" style="28" customWidth="1"/>
    <col min="9736" max="9736" width="10.85546875" style="28" customWidth="1"/>
    <col min="9737" max="9737" width="3.5703125" style="28" customWidth="1"/>
    <col min="9738" max="9984" width="7.7109375" style="28"/>
    <col min="9985" max="9985" width="27.28515625" style="28" customWidth="1"/>
    <col min="9986" max="9986" width="14.42578125" style="28" customWidth="1"/>
    <col min="9987" max="9988" width="15.28515625" style="28" customWidth="1"/>
    <col min="9989" max="9989" width="14.28515625" style="28" customWidth="1"/>
    <col min="9990" max="9990" width="15.28515625" style="28" customWidth="1"/>
    <col min="9991" max="9991" width="14.28515625" style="28" customWidth="1"/>
    <col min="9992" max="9992" width="10.85546875" style="28" customWidth="1"/>
    <col min="9993" max="9993" width="3.5703125" style="28" customWidth="1"/>
    <col min="9994" max="10240" width="7.7109375" style="28"/>
    <col min="10241" max="10241" width="27.28515625" style="28" customWidth="1"/>
    <col min="10242" max="10242" width="14.42578125" style="28" customWidth="1"/>
    <col min="10243" max="10244" width="15.28515625" style="28" customWidth="1"/>
    <col min="10245" max="10245" width="14.28515625" style="28" customWidth="1"/>
    <col min="10246" max="10246" width="15.28515625" style="28" customWidth="1"/>
    <col min="10247" max="10247" width="14.28515625" style="28" customWidth="1"/>
    <col min="10248" max="10248" width="10.85546875" style="28" customWidth="1"/>
    <col min="10249" max="10249" width="3.5703125" style="28" customWidth="1"/>
    <col min="10250" max="10496" width="7.7109375" style="28"/>
    <col min="10497" max="10497" width="27.28515625" style="28" customWidth="1"/>
    <col min="10498" max="10498" width="14.42578125" style="28" customWidth="1"/>
    <col min="10499" max="10500" width="15.28515625" style="28" customWidth="1"/>
    <col min="10501" max="10501" width="14.28515625" style="28" customWidth="1"/>
    <col min="10502" max="10502" width="15.28515625" style="28" customWidth="1"/>
    <col min="10503" max="10503" width="14.28515625" style="28" customWidth="1"/>
    <col min="10504" max="10504" width="10.85546875" style="28" customWidth="1"/>
    <col min="10505" max="10505" width="3.5703125" style="28" customWidth="1"/>
    <col min="10506" max="10752" width="7.7109375" style="28"/>
    <col min="10753" max="10753" width="27.28515625" style="28" customWidth="1"/>
    <col min="10754" max="10754" width="14.42578125" style="28" customWidth="1"/>
    <col min="10755" max="10756" width="15.28515625" style="28" customWidth="1"/>
    <col min="10757" max="10757" width="14.28515625" style="28" customWidth="1"/>
    <col min="10758" max="10758" width="15.28515625" style="28" customWidth="1"/>
    <col min="10759" max="10759" width="14.28515625" style="28" customWidth="1"/>
    <col min="10760" max="10760" width="10.85546875" style="28" customWidth="1"/>
    <col min="10761" max="10761" width="3.5703125" style="28" customWidth="1"/>
    <col min="10762" max="11008" width="7.7109375" style="28"/>
    <col min="11009" max="11009" width="27.28515625" style="28" customWidth="1"/>
    <col min="11010" max="11010" width="14.42578125" style="28" customWidth="1"/>
    <col min="11011" max="11012" width="15.28515625" style="28" customWidth="1"/>
    <col min="11013" max="11013" width="14.28515625" style="28" customWidth="1"/>
    <col min="11014" max="11014" width="15.28515625" style="28" customWidth="1"/>
    <col min="11015" max="11015" width="14.28515625" style="28" customWidth="1"/>
    <col min="11016" max="11016" width="10.85546875" style="28" customWidth="1"/>
    <col min="11017" max="11017" width="3.5703125" style="28" customWidth="1"/>
    <col min="11018" max="11264" width="7.7109375" style="28"/>
    <col min="11265" max="11265" width="27.28515625" style="28" customWidth="1"/>
    <col min="11266" max="11266" width="14.42578125" style="28" customWidth="1"/>
    <col min="11267" max="11268" width="15.28515625" style="28" customWidth="1"/>
    <col min="11269" max="11269" width="14.28515625" style="28" customWidth="1"/>
    <col min="11270" max="11270" width="15.28515625" style="28" customWidth="1"/>
    <col min="11271" max="11271" width="14.28515625" style="28" customWidth="1"/>
    <col min="11272" max="11272" width="10.85546875" style="28" customWidth="1"/>
    <col min="11273" max="11273" width="3.5703125" style="28" customWidth="1"/>
    <col min="11274" max="11520" width="7.7109375" style="28"/>
    <col min="11521" max="11521" width="27.28515625" style="28" customWidth="1"/>
    <col min="11522" max="11522" width="14.42578125" style="28" customWidth="1"/>
    <col min="11523" max="11524" width="15.28515625" style="28" customWidth="1"/>
    <col min="11525" max="11525" width="14.28515625" style="28" customWidth="1"/>
    <col min="11526" max="11526" width="15.28515625" style="28" customWidth="1"/>
    <col min="11527" max="11527" width="14.28515625" style="28" customWidth="1"/>
    <col min="11528" max="11528" width="10.85546875" style="28" customWidth="1"/>
    <col min="11529" max="11529" width="3.5703125" style="28" customWidth="1"/>
    <col min="11530" max="11776" width="7.7109375" style="28"/>
    <col min="11777" max="11777" width="27.28515625" style="28" customWidth="1"/>
    <col min="11778" max="11778" width="14.42578125" style="28" customWidth="1"/>
    <col min="11779" max="11780" width="15.28515625" style="28" customWidth="1"/>
    <col min="11781" max="11781" width="14.28515625" style="28" customWidth="1"/>
    <col min="11782" max="11782" width="15.28515625" style="28" customWidth="1"/>
    <col min="11783" max="11783" width="14.28515625" style="28" customWidth="1"/>
    <col min="11784" max="11784" width="10.85546875" style="28" customWidth="1"/>
    <col min="11785" max="11785" width="3.5703125" style="28" customWidth="1"/>
    <col min="11786" max="12032" width="7.7109375" style="28"/>
    <col min="12033" max="12033" width="27.28515625" style="28" customWidth="1"/>
    <col min="12034" max="12034" width="14.42578125" style="28" customWidth="1"/>
    <col min="12035" max="12036" width="15.28515625" style="28" customWidth="1"/>
    <col min="12037" max="12037" width="14.28515625" style="28" customWidth="1"/>
    <col min="12038" max="12038" width="15.28515625" style="28" customWidth="1"/>
    <col min="12039" max="12039" width="14.28515625" style="28" customWidth="1"/>
    <col min="12040" max="12040" width="10.85546875" style="28" customWidth="1"/>
    <col min="12041" max="12041" width="3.5703125" style="28" customWidth="1"/>
    <col min="12042" max="12288" width="7.7109375" style="28"/>
    <col min="12289" max="12289" width="27.28515625" style="28" customWidth="1"/>
    <col min="12290" max="12290" width="14.42578125" style="28" customWidth="1"/>
    <col min="12291" max="12292" width="15.28515625" style="28" customWidth="1"/>
    <col min="12293" max="12293" width="14.28515625" style="28" customWidth="1"/>
    <col min="12294" max="12294" width="15.28515625" style="28" customWidth="1"/>
    <col min="12295" max="12295" width="14.28515625" style="28" customWidth="1"/>
    <col min="12296" max="12296" width="10.85546875" style="28" customWidth="1"/>
    <col min="12297" max="12297" width="3.5703125" style="28" customWidth="1"/>
    <col min="12298" max="12544" width="7.7109375" style="28"/>
    <col min="12545" max="12545" width="27.28515625" style="28" customWidth="1"/>
    <col min="12546" max="12546" width="14.42578125" style="28" customWidth="1"/>
    <col min="12547" max="12548" width="15.28515625" style="28" customWidth="1"/>
    <col min="12549" max="12549" width="14.28515625" style="28" customWidth="1"/>
    <col min="12550" max="12550" width="15.28515625" style="28" customWidth="1"/>
    <col min="12551" max="12551" width="14.28515625" style="28" customWidth="1"/>
    <col min="12552" max="12552" width="10.85546875" style="28" customWidth="1"/>
    <col min="12553" max="12553" width="3.5703125" style="28" customWidth="1"/>
    <col min="12554" max="12800" width="7.7109375" style="28"/>
    <col min="12801" max="12801" width="27.28515625" style="28" customWidth="1"/>
    <col min="12802" max="12802" width="14.42578125" style="28" customWidth="1"/>
    <col min="12803" max="12804" width="15.28515625" style="28" customWidth="1"/>
    <col min="12805" max="12805" width="14.28515625" style="28" customWidth="1"/>
    <col min="12806" max="12806" width="15.28515625" style="28" customWidth="1"/>
    <col min="12807" max="12807" width="14.28515625" style="28" customWidth="1"/>
    <col min="12808" max="12808" width="10.85546875" style="28" customWidth="1"/>
    <col min="12809" max="12809" width="3.5703125" style="28" customWidth="1"/>
    <col min="12810" max="13056" width="7.7109375" style="28"/>
    <col min="13057" max="13057" width="27.28515625" style="28" customWidth="1"/>
    <col min="13058" max="13058" width="14.42578125" style="28" customWidth="1"/>
    <col min="13059" max="13060" width="15.28515625" style="28" customWidth="1"/>
    <col min="13061" max="13061" width="14.28515625" style="28" customWidth="1"/>
    <col min="13062" max="13062" width="15.28515625" style="28" customWidth="1"/>
    <col min="13063" max="13063" width="14.28515625" style="28" customWidth="1"/>
    <col min="13064" max="13064" width="10.85546875" style="28" customWidth="1"/>
    <col min="13065" max="13065" width="3.5703125" style="28" customWidth="1"/>
    <col min="13066" max="13312" width="7.7109375" style="28"/>
    <col min="13313" max="13313" width="27.28515625" style="28" customWidth="1"/>
    <col min="13314" max="13314" width="14.42578125" style="28" customWidth="1"/>
    <col min="13315" max="13316" width="15.28515625" style="28" customWidth="1"/>
    <col min="13317" max="13317" width="14.28515625" style="28" customWidth="1"/>
    <col min="13318" max="13318" width="15.28515625" style="28" customWidth="1"/>
    <col min="13319" max="13319" width="14.28515625" style="28" customWidth="1"/>
    <col min="13320" max="13320" width="10.85546875" style="28" customWidth="1"/>
    <col min="13321" max="13321" width="3.5703125" style="28" customWidth="1"/>
    <col min="13322" max="13568" width="7.7109375" style="28"/>
    <col min="13569" max="13569" width="27.28515625" style="28" customWidth="1"/>
    <col min="13570" max="13570" width="14.42578125" style="28" customWidth="1"/>
    <col min="13571" max="13572" width="15.28515625" style="28" customWidth="1"/>
    <col min="13573" max="13573" width="14.28515625" style="28" customWidth="1"/>
    <col min="13574" max="13574" width="15.28515625" style="28" customWidth="1"/>
    <col min="13575" max="13575" width="14.28515625" style="28" customWidth="1"/>
    <col min="13576" max="13576" width="10.85546875" style="28" customWidth="1"/>
    <col min="13577" max="13577" width="3.5703125" style="28" customWidth="1"/>
    <col min="13578" max="13824" width="7.7109375" style="28"/>
    <col min="13825" max="13825" width="27.28515625" style="28" customWidth="1"/>
    <col min="13826" max="13826" width="14.42578125" style="28" customWidth="1"/>
    <col min="13827" max="13828" width="15.28515625" style="28" customWidth="1"/>
    <col min="13829" max="13829" width="14.28515625" style="28" customWidth="1"/>
    <col min="13830" max="13830" width="15.28515625" style="28" customWidth="1"/>
    <col min="13831" max="13831" width="14.28515625" style="28" customWidth="1"/>
    <col min="13832" max="13832" width="10.85546875" style="28" customWidth="1"/>
    <col min="13833" max="13833" width="3.5703125" style="28" customWidth="1"/>
    <col min="13834" max="14080" width="7.7109375" style="28"/>
    <col min="14081" max="14081" width="27.28515625" style="28" customWidth="1"/>
    <col min="14082" max="14082" width="14.42578125" style="28" customWidth="1"/>
    <col min="14083" max="14084" width="15.28515625" style="28" customWidth="1"/>
    <col min="14085" max="14085" width="14.28515625" style="28" customWidth="1"/>
    <col min="14086" max="14086" width="15.28515625" style="28" customWidth="1"/>
    <col min="14087" max="14087" width="14.28515625" style="28" customWidth="1"/>
    <col min="14088" max="14088" width="10.85546875" style="28" customWidth="1"/>
    <col min="14089" max="14089" width="3.5703125" style="28" customWidth="1"/>
    <col min="14090" max="14336" width="7.7109375" style="28"/>
    <col min="14337" max="14337" width="27.28515625" style="28" customWidth="1"/>
    <col min="14338" max="14338" width="14.42578125" style="28" customWidth="1"/>
    <col min="14339" max="14340" width="15.28515625" style="28" customWidth="1"/>
    <col min="14341" max="14341" width="14.28515625" style="28" customWidth="1"/>
    <col min="14342" max="14342" width="15.28515625" style="28" customWidth="1"/>
    <col min="14343" max="14343" width="14.28515625" style="28" customWidth="1"/>
    <col min="14344" max="14344" width="10.85546875" style="28" customWidth="1"/>
    <col min="14345" max="14345" width="3.5703125" style="28" customWidth="1"/>
    <col min="14346" max="14592" width="7.7109375" style="28"/>
    <col min="14593" max="14593" width="27.28515625" style="28" customWidth="1"/>
    <col min="14594" max="14594" width="14.42578125" style="28" customWidth="1"/>
    <col min="14595" max="14596" width="15.28515625" style="28" customWidth="1"/>
    <col min="14597" max="14597" width="14.28515625" style="28" customWidth="1"/>
    <col min="14598" max="14598" width="15.28515625" style="28" customWidth="1"/>
    <col min="14599" max="14599" width="14.28515625" style="28" customWidth="1"/>
    <col min="14600" max="14600" width="10.85546875" style="28" customWidth="1"/>
    <col min="14601" max="14601" width="3.5703125" style="28" customWidth="1"/>
    <col min="14602" max="14848" width="7.7109375" style="28"/>
    <col min="14849" max="14849" width="27.28515625" style="28" customWidth="1"/>
    <col min="14850" max="14850" width="14.42578125" style="28" customWidth="1"/>
    <col min="14851" max="14852" width="15.28515625" style="28" customWidth="1"/>
    <col min="14853" max="14853" width="14.28515625" style="28" customWidth="1"/>
    <col min="14854" max="14854" width="15.28515625" style="28" customWidth="1"/>
    <col min="14855" max="14855" width="14.28515625" style="28" customWidth="1"/>
    <col min="14856" max="14856" width="10.85546875" style="28" customWidth="1"/>
    <col min="14857" max="14857" width="3.5703125" style="28" customWidth="1"/>
    <col min="14858" max="15104" width="7.7109375" style="28"/>
    <col min="15105" max="15105" width="27.28515625" style="28" customWidth="1"/>
    <col min="15106" max="15106" width="14.42578125" style="28" customWidth="1"/>
    <col min="15107" max="15108" width="15.28515625" style="28" customWidth="1"/>
    <col min="15109" max="15109" width="14.28515625" style="28" customWidth="1"/>
    <col min="15110" max="15110" width="15.28515625" style="28" customWidth="1"/>
    <col min="15111" max="15111" width="14.28515625" style="28" customWidth="1"/>
    <col min="15112" max="15112" width="10.85546875" style="28" customWidth="1"/>
    <col min="15113" max="15113" width="3.5703125" style="28" customWidth="1"/>
    <col min="15114" max="15360" width="7.7109375" style="28"/>
    <col min="15361" max="15361" width="27.28515625" style="28" customWidth="1"/>
    <col min="15362" max="15362" width="14.42578125" style="28" customWidth="1"/>
    <col min="15363" max="15364" width="15.28515625" style="28" customWidth="1"/>
    <col min="15365" max="15365" width="14.28515625" style="28" customWidth="1"/>
    <col min="15366" max="15366" width="15.28515625" style="28" customWidth="1"/>
    <col min="15367" max="15367" width="14.28515625" style="28" customWidth="1"/>
    <col min="15368" max="15368" width="10.85546875" style="28" customWidth="1"/>
    <col min="15369" max="15369" width="3.5703125" style="28" customWidth="1"/>
    <col min="15370" max="15616" width="7.7109375" style="28"/>
    <col min="15617" max="15617" width="27.28515625" style="28" customWidth="1"/>
    <col min="15618" max="15618" width="14.42578125" style="28" customWidth="1"/>
    <col min="15619" max="15620" width="15.28515625" style="28" customWidth="1"/>
    <col min="15621" max="15621" width="14.28515625" style="28" customWidth="1"/>
    <col min="15622" max="15622" width="15.28515625" style="28" customWidth="1"/>
    <col min="15623" max="15623" width="14.28515625" style="28" customWidth="1"/>
    <col min="15624" max="15624" width="10.85546875" style="28" customWidth="1"/>
    <col min="15625" max="15625" width="3.5703125" style="28" customWidth="1"/>
    <col min="15626" max="15872" width="7.7109375" style="28"/>
    <col min="15873" max="15873" width="27.28515625" style="28" customWidth="1"/>
    <col min="15874" max="15874" width="14.42578125" style="28" customWidth="1"/>
    <col min="15875" max="15876" width="15.28515625" style="28" customWidth="1"/>
    <col min="15877" max="15877" width="14.28515625" style="28" customWidth="1"/>
    <col min="15878" max="15878" width="15.28515625" style="28" customWidth="1"/>
    <col min="15879" max="15879" width="14.28515625" style="28" customWidth="1"/>
    <col min="15880" max="15880" width="10.85546875" style="28" customWidth="1"/>
    <col min="15881" max="15881" width="3.5703125" style="28" customWidth="1"/>
    <col min="15882" max="16128" width="7.7109375" style="28"/>
    <col min="16129" max="16129" width="27.28515625" style="28" customWidth="1"/>
    <col min="16130" max="16130" width="14.42578125" style="28" customWidth="1"/>
    <col min="16131" max="16132" width="15.28515625" style="28" customWidth="1"/>
    <col min="16133" max="16133" width="14.28515625" style="28" customWidth="1"/>
    <col min="16134" max="16134" width="15.28515625" style="28" customWidth="1"/>
    <col min="16135" max="16135" width="14.28515625" style="28" customWidth="1"/>
    <col min="16136" max="16136" width="10.85546875" style="28" customWidth="1"/>
    <col min="16137" max="16137" width="3.5703125" style="28" customWidth="1"/>
    <col min="16138" max="16384" width="7.7109375" style="28"/>
  </cols>
  <sheetData>
    <row r="1" spans="1:7" ht="40.5" customHeight="1" x14ac:dyDescent="0.2">
      <c r="A1" s="30" t="s">
        <v>126</v>
      </c>
      <c r="B1" s="29"/>
    </row>
    <row r="2" spans="1:7" ht="45" customHeight="1" x14ac:dyDescent="0.2">
      <c r="A2" s="31" t="s">
        <v>36</v>
      </c>
      <c r="B2" s="241" t="s">
        <v>37</v>
      </c>
      <c r="C2" s="241" t="s">
        <v>38</v>
      </c>
      <c r="D2" s="241" t="s">
        <v>39</v>
      </c>
      <c r="E2" s="241" t="s">
        <v>40</v>
      </c>
      <c r="F2" s="241" t="s">
        <v>41</v>
      </c>
      <c r="G2" s="239" t="s">
        <v>35</v>
      </c>
    </row>
    <row r="3" spans="1:7" ht="39.75" customHeight="1" x14ac:dyDescent="0.2">
      <c r="A3" s="32" t="s">
        <v>42</v>
      </c>
      <c r="B3" s="242"/>
      <c r="C3" s="242"/>
      <c r="D3" s="242"/>
      <c r="E3" s="242"/>
      <c r="F3" s="242"/>
      <c r="G3" s="240"/>
    </row>
    <row r="4" spans="1:7" ht="42" customHeight="1" x14ac:dyDescent="0.2">
      <c r="A4" s="33" t="s">
        <v>43</v>
      </c>
      <c r="B4" s="34">
        <v>0</v>
      </c>
      <c r="C4" s="34">
        <v>0</v>
      </c>
      <c r="D4" s="34">
        <v>0</v>
      </c>
      <c r="E4" s="34">
        <v>0</v>
      </c>
      <c r="F4" s="34">
        <v>0</v>
      </c>
      <c r="G4" s="35">
        <f>SUM(B4:F4)</f>
        <v>0</v>
      </c>
    </row>
    <row r="5" spans="1:7" ht="42" customHeight="1" x14ac:dyDescent="0.2">
      <c r="A5" s="36" t="s">
        <v>44</v>
      </c>
      <c r="B5" s="34">
        <v>0</v>
      </c>
      <c r="C5" s="34">
        <v>0</v>
      </c>
      <c r="D5" s="34">
        <v>0</v>
      </c>
      <c r="E5" s="34">
        <v>0</v>
      </c>
      <c r="F5" s="37">
        <v>0</v>
      </c>
      <c r="G5" s="35">
        <f t="shared" ref="G5:G10" si="0">SUM(B5:F5)</f>
        <v>0</v>
      </c>
    </row>
    <row r="6" spans="1:7" ht="42" customHeight="1" x14ac:dyDescent="0.2">
      <c r="A6" s="36" t="s">
        <v>45</v>
      </c>
      <c r="B6" s="34">
        <v>0</v>
      </c>
      <c r="C6" s="37">
        <v>1</v>
      </c>
      <c r="D6" s="37">
        <v>1</v>
      </c>
      <c r="E6" s="37">
        <v>2</v>
      </c>
      <c r="F6" s="37">
        <v>7</v>
      </c>
      <c r="G6" s="35">
        <f>SUM(B6:F6)</f>
        <v>11</v>
      </c>
    </row>
    <row r="7" spans="1:7" ht="42" customHeight="1" x14ac:dyDescent="0.2">
      <c r="A7" s="36" t="s">
        <v>46</v>
      </c>
      <c r="B7" s="34">
        <v>1</v>
      </c>
      <c r="C7" s="34">
        <v>0</v>
      </c>
      <c r="D7" s="34">
        <v>1</v>
      </c>
      <c r="E7" s="34">
        <v>2</v>
      </c>
      <c r="F7" s="37">
        <v>7</v>
      </c>
      <c r="G7" s="35">
        <f t="shared" si="0"/>
        <v>11</v>
      </c>
    </row>
    <row r="8" spans="1:7" ht="42" customHeight="1" x14ac:dyDescent="0.2">
      <c r="A8" s="36" t="s">
        <v>47</v>
      </c>
      <c r="B8" s="37">
        <v>1</v>
      </c>
      <c r="C8" s="34">
        <v>0</v>
      </c>
      <c r="D8" s="37">
        <v>0</v>
      </c>
      <c r="E8" s="37">
        <v>0</v>
      </c>
      <c r="F8" s="37">
        <v>5</v>
      </c>
      <c r="G8" s="35">
        <f t="shared" si="0"/>
        <v>6</v>
      </c>
    </row>
    <row r="9" spans="1:7" ht="42" customHeight="1" x14ac:dyDescent="0.2">
      <c r="A9" s="36" t="s">
        <v>48</v>
      </c>
      <c r="B9" s="34">
        <v>0</v>
      </c>
      <c r="C9" s="34">
        <v>0</v>
      </c>
      <c r="D9" s="34">
        <v>0</v>
      </c>
      <c r="E9" s="37">
        <v>4</v>
      </c>
      <c r="F9" s="37">
        <v>3</v>
      </c>
      <c r="G9" s="35">
        <f t="shared" si="0"/>
        <v>7</v>
      </c>
    </row>
    <row r="10" spans="1:7" ht="42" customHeight="1" x14ac:dyDescent="0.2">
      <c r="A10" s="38" t="s">
        <v>49</v>
      </c>
      <c r="B10" s="37">
        <v>0</v>
      </c>
      <c r="C10" s="34">
        <v>0</v>
      </c>
      <c r="D10" s="34">
        <v>0</v>
      </c>
      <c r="E10" s="39">
        <v>9</v>
      </c>
      <c r="F10" s="37">
        <v>0</v>
      </c>
      <c r="G10" s="35">
        <f t="shared" si="0"/>
        <v>9</v>
      </c>
    </row>
    <row r="11" spans="1:7" ht="42" customHeight="1" x14ac:dyDescent="0.2">
      <c r="A11" s="40" t="s">
        <v>50</v>
      </c>
      <c r="B11" s="41">
        <f t="shared" ref="B11:G11" si="1">SUM(B4:B10)</f>
        <v>2</v>
      </c>
      <c r="C11" s="41">
        <f t="shared" si="1"/>
        <v>1</v>
      </c>
      <c r="D11" s="41">
        <f t="shared" si="1"/>
        <v>2</v>
      </c>
      <c r="E11" s="41">
        <f t="shared" si="1"/>
        <v>17</v>
      </c>
      <c r="F11" s="41">
        <f t="shared" si="1"/>
        <v>22</v>
      </c>
      <c r="G11" s="41">
        <f t="shared" si="1"/>
        <v>44</v>
      </c>
    </row>
    <row r="12" spans="1:7" ht="15" x14ac:dyDescent="0.25">
      <c r="A12" s="42"/>
      <c r="B12" s="42"/>
      <c r="C12" s="42"/>
      <c r="D12" s="42"/>
      <c r="E12" s="42"/>
      <c r="F12" s="42"/>
      <c r="G12" s="42"/>
    </row>
  </sheetData>
  <mergeCells count="6">
    <mergeCell ref="G2:G3"/>
    <mergeCell ref="B2:B3"/>
    <mergeCell ref="C2:C3"/>
    <mergeCell ref="D2:D3"/>
    <mergeCell ref="E2:E3"/>
    <mergeCell ref="F2:F3"/>
  </mergeCells>
  <pageMargins left="0.74803149606299213" right="3.937007874015748E-2" top="0.74803149606299213" bottom="0.74803149606299213" header="0.51181102362204722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18E9353-0524-4384-9397-36CA4EBED7DA}"/>
</file>

<file path=customXml/itemProps2.xml><?xml version="1.0" encoding="utf-8"?>
<ds:datastoreItem xmlns:ds="http://schemas.openxmlformats.org/officeDocument/2006/customXml" ds:itemID="{331537B1-FAAD-4C68-A68B-6F12B04D98CD}"/>
</file>

<file path=customXml/itemProps3.xml><?xml version="1.0" encoding="utf-8"?>
<ds:datastoreItem xmlns:ds="http://schemas.openxmlformats.org/officeDocument/2006/customXml" ds:itemID="{FAF387D6-74C8-4CF2-B742-82C65934BD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1.1</vt:lpstr>
      <vt:lpstr>table 1.2</vt:lpstr>
      <vt:lpstr>table 1.3</vt:lpstr>
      <vt:lpstr>Tab 2.1</vt:lpstr>
      <vt:lpstr>Tab 2.2</vt:lpstr>
      <vt:lpstr>Tab 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Anirood Bundhoo</dc:creator>
  <cp:lastModifiedBy>Anirood Bundhoo</cp:lastModifiedBy>
  <cp:lastPrinted>2022-08-30T04:54:23Z</cp:lastPrinted>
  <dcterms:created xsi:type="dcterms:W3CDTF">2021-08-18T09:15:15Z</dcterms:created>
  <dcterms:modified xsi:type="dcterms:W3CDTF">2022-08-30T04:54:36Z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