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SI 1ST QUARTER 2022 (FINAL CORRIGENDUM 03.06.2022)\"/>
    </mc:Choice>
  </mc:AlternateContent>
  <bookViews>
    <workbookView xWindow="0" yWindow="0" windowWidth="20490" windowHeight="7545"/>
  </bookViews>
  <sheets>
    <sheet name="Table 1" sheetId="292" r:id="rId1"/>
    <sheet name="Table 2" sheetId="272" r:id="rId2"/>
    <sheet name="Table 3   " sheetId="338" r:id="rId3"/>
    <sheet name="Table 3 cont'd" sheetId="391" r:id="rId4"/>
    <sheet name="Table 4 " sheetId="373" r:id="rId5"/>
    <sheet name="Table 4 (B)" sheetId="392" r:id="rId6"/>
    <sheet name="Table 4 (B) Cont'd " sheetId="374" r:id="rId7"/>
    <sheet name="Table 5" sheetId="281" r:id="rId8"/>
    <sheet name="Table 5 cont'd" sheetId="282" r:id="rId9"/>
    <sheet name="Table 6 " sheetId="353" r:id="rId10"/>
    <sheet name="Table 7" sheetId="375" r:id="rId11"/>
    <sheet name="Table 7 cont'd" sheetId="376" r:id="rId12"/>
    <sheet name="Table 8" sheetId="377" r:id="rId13"/>
    <sheet name="Table 8 cont'd" sheetId="385" r:id="rId14"/>
    <sheet name="Table 9  " sheetId="357" r:id="rId15"/>
    <sheet name="Table 9 cont'd" sheetId="388" r:id="rId16"/>
    <sheet name="Table 10" sheetId="390" r:id="rId17"/>
    <sheet name="Table 10 cont'd " sheetId="365" r:id="rId18"/>
    <sheet name="Table 10 cont'd (sec 7 - 9)" sheetId="366" r:id="rId19"/>
    <sheet name="Table 11 " sheetId="368" r:id="rId20"/>
    <sheet name="Table 12 " sheetId="371" r:id="rId21"/>
    <sheet name="Table 13" sheetId="381" r:id="rId22"/>
    <sheet name="Table 13 cont'd" sheetId="382" r:id="rId23"/>
    <sheet name="Table 14" sheetId="378" r:id="rId24"/>
    <sheet name="Table 14 cont'd" sheetId="380" r:id="rId25"/>
    <sheet name="Table 15" sheetId="383" r:id="rId26"/>
    <sheet name="Table 16" sheetId="384" r:id="rId27"/>
    <sheet name="Table 17 &amp; 18  " sheetId="389" r:id="rId28"/>
    <sheet name="Table 17 (C) &amp; 18 (C)" sheetId="393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_FilterDatabase" localSheetId="0" hidden="1">'Table 1'!$A$1:$B$17</definedName>
    <definedName name="_xlnm._FilterDatabase" localSheetId="23" hidden="1">'Table 14'!$B$5:$E$5</definedName>
    <definedName name="_xlnm._FilterDatabase" localSheetId="24" hidden="1">'Table 14 cont''d'!$B$5:$E$30</definedName>
    <definedName name="_xlnm._FilterDatabase" localSheetId="2" hidden="1">'Table 3   '!$A$1:$A$26</definedName>
    <definedName name="_xlnm._FilterDatabase" localSheetId="3" hidden="1">'Table 3 cont''d'!$A$1:$A$25</definedName>
    <definedName name="_xlnm._FilterDatabase" localSheetId="4" hidden="1">'Table 4 '!$A$1:$I$26</definedName>
    <definedName name="_xlnm._FilterDatabase" localSheetId="5" hidden="1">'Table 4 (B)'!$A$1:$I$26</definedName>
    <definedName name="_xlnm._FilterDatabase" localSheetId="6" hidden="1">'Table 4 (B) Cont''d '!$A$1:$A$21</definedName>
    <definedName name="_xlnm._FilterDatabase" localSheetId="7" hidden="1">'Table 5'!$A$1:$A$18</definedName>
    <definedName name="_xlnm._FilterDatabase" localSheetId="8" hidden="1">'Table 5 cont''d'!$A$1:$A$18</definedName>
    <definedName name="_xlnm._FilterDatabase" localSheetId="9" hidden="1">'Table 6 '!$A$1:$I$24</definedName>
    <definedName name="_xlnm._FilterDatabase" localSheetId="14" hidden="1">'Table 9  '!$A$1:$J$30</definedName>
    <definedName name="_xlnm._FilterDatabase" localSheetId="15" hidden="1">'Table 9 cont''d'!$A$1:$J$25</definedName>
    <definedName name="aa" localSheetId="0">'[1]Table 1'!#REF!</definedName>
    <definedName name="aa" localSheetId="17">'[2]Table 1'!#REF!</definedName>
    <definedName name="aa" localSheetId="18">'[2]Table 1'!#REF!</definedName>
    <definedName name="aa" localSheetId="19">'[2]Table 1'!#REF!</definedName>
    <definedName name="aa" localSheetId="20">'[3]Table 1'!#REF!</definedName>
    <definedName name="aa" localSheetId="27">'[1]Table 1'!#REF!</definedName>
    <definedName name="aa" localSheetId="1">'[1]Table 1'!#REF!</definedName>
    <definedName name="aa" localSheetId="2">'[1]Table 1'!#REF!</definedName>
    <definedName name="aa" localSheetId="3">'[1]Table 1'!#REF!</definedName>
    <definedName name="aa" localSheetId="4">'[1]Table 1'!#REF!</definedName>
    <definedName name="aa" localSheetId="5">'[1]Table 1'!#REF!</definedName>
    <definedName name="aa" localSheetId="6">'[1]Table 1'!#REF!</definedName>
    <definedName name="aa" localSheetId="7">'[1]Table 1'!#REF!</definedName>
    <definedName name="aa" localSheetId="8">'[1]Table 1'!#REF!</definedName>
    <definedName name="aa" localSheetId="9">'[1]Table 1'!#REF!</definedName>
    <definedName name="aa" localSheetId="14">'[1]Table 1'!#REF!</definedName>
    <definedName name="aa" localSheetId="15">'[1]Table 1'!#REF!</definedName>
    <definedName name="aa">'[1]Table 1'!#REF!</definedName>
    <definedName name="ccc" localSheetId="0">'[4]Table 1'!#REF!</definedName>
    <definedName name="ccc" localSheetId="17">'[5]Table 1'!#REF!</definedName>
    <definedName name="ccc" localSheetId="18">'[5]Table 1'!#REF!</definedName>
    <definedName name="ccc" localSheetId="19">'[5]Table 1'!#REF!</definedName>
    <definedName name="ccc" localSheetId="20">'[6]Table 1'!#REF!</definedName>
    <definedName name="ccc" localSheetId="27">'[4]Table 1'!#REF!</definedName>
    <definedName name="ccc" localSheetId="1">'[4]Table 1'!#REF!</definedName>
    <definedName name="ccc" localSheetId="2">'[4]Table 1'!#REF!</definedName>
    <definedName name="ccc" localSheetId="3">'[4]Table 1'!#REF!</definedName>
    <definedName name="ccc" localSheetId="4">'[4]Table 1'!#REF!</definedName>
    <definedName name="ccc" localSheetId="5">'[4]Table 1'!#REF!</definedName>
    <definedName name="ccc" localSheetId="6">'[4]Table 1'!#REF!</definedName>
    <definedName name="ccc" localSheetId="7">'[4]Table 1'!#REF!</definedName>
    <definedName name="ccc" localSheetId="8">'[4]Table 1'!#REF!</definedName>
    <definedName name="ccc" localSheetId="9">'[4]Table 1'!#REF!</definedName>
    <definedName name="ccc" localSheetId="14">'[4]Table 1'!#REF!</definedName>
    <definedName name="ccc" localSheetId="15">'[4]Table 1'!#REF!</definedName>
    <definedName name="ccc">'[4]Table 1'!#REF!</definedName>
    <definedName name="_xlnm.Database" localSheetId="0">'Table 1'!#REF!</definedName>
    <definedName name="_xlnm.Database" localSheetId="17">'[2]Table 1'!#REF!</definedName>
    <definedName name="_xlnm.Database" localSheetId="18">'[2]Table 1'!#REF!</definedName>
    <definedName name="_xlnm.Database" localSheetId="19">'[2]Table 1'!#REF!</definedName>
    <definedName name="_xlnm.Database" localSheetId="20">'[7]Table 1'!#REF!</definedName>
    <definedName name="_xlnm.Database" localSheetId="27">'[1]Table 1'!#REF!</definedName>
    <definedName name="_xlnm.Database" localSheetId="1">'[1]Table 1'!#REF!</definedName>
    <definedName name="_xlnm.Database" localSheetId="2">#REF!</definedName>
    <definedName name="_xlnm.Database" localSheetId="3">#REF!</definedName>
    <definedName name="_xlnm.Database" localSheetId="4">'[1]Table 1'!#REF!</definedName>
    <definedName name="_xlnm.Database" localSheetId="5">'[1]Table 1'!#REF!</definedName>
    <definedName name="_xlnm.Database" localSheetId="6">'[1]Table 1'!#REF!</definedName>
    <definedName name="_xlnm.Database" localSheetId="7">'[1]Table 1'!#REF!</definedName>
    <definedName name="_xlnm.Database" localSheetId="8">'[1]Table 1'!#REF!</definedName>
    <definedName name="_xlnm.Database" localSheetId="9">'[1]Table 1'!#REF!</definedName>
    <definedName name="_xlnm.Database" localSheetId="14">'[8]Table 1'!#REF!</definedName>
    <definedName name="_xlnm.Database" localSheetId="15">'[8]Table 1'!#REF!</definedName>
    <definedName name="_xlnm.Database">'[1]Table 1'!#REF!</definedName>
    <definedName name="ex" localSheetId="0">'[1]Table 1'!#REF!</definedName>
    <definedName name="ex" localSheetId="17">'[2]Table 1'!#REF!</definedName>
    <definedName name="ex" localSheetId="18">'[2]Table 1'!#REF!</definedName>
    <definedName name="ex" localSheetId="19">'[2]Table 1'!#REF!</definedName>
    <definedName name="ex" localSheetId="20">'[3]Table 1'!#REF!</definedName>
    <definedName name="ex" localSheetId="27">'[1]Table 1'!#REF!</definedName>
    <definedName name="ex" localSheetId="1">'[1]Table 1'!#REF!</definedName>
    <definedName name="ex" localSheetId="2">'[1]Table 1'!#REF!</definedName>
    <definedName name="ex" localSheetId="3">'[1]Table 1'!#REF!</definedName>
    <definedName name="ex" localSheetId="4">'[1]Table 1'!#REF!</definedName>
    <definedName name="ex" localSheetId="5">'[1]Table 1'!#REF!</definedName>
    <definedName name="ex" localSheetId="6">'[1]Table 1'!#REF!</definedName>
    <definedName name="ex" localSheetId="7">'[1]Table 1'!#REF!</definedName>
    <definedName name="ex" localSheetId="8">'[1]Table 1'!#REF!</definedName>
    <definedName name="ex" localSheetId="9">'[1]Table 1'!#REF!</definedName>
    <definedName name="ex" localSheetId="14">'[1]Table 1'!#REF!</definedName>
    <definedName name="ex" localSheetId="15">'[1]Table 1'!#REF!</definedName>
    <definedName name="ex">'[1]Table 1'!#REF!</definedName>
    <definedName name="Exp_S114" localSheetId="0">'[9]Table 1'!#REF!</definedName>
    <definedName name="Exp_S114" localSheetId="17">'[10]Table 1'!#REF!</definedName>
    <definedName name="Exp_S114" localSheetId="18">'[10]Table 1'!#REF!</definedName>
    <definedName name="Exp_S114" localSheetId="19">'[10]Table 1'!#REF!</definedName>
    <definedName name="Exp_S114" localSheetId="20">'[11]Table 1'!#REF!</definedName>
    <definedName name="Exp_S114" localSheetId="27">'[9]Table 1'!#REF!</definedName>
    <definedName name="Exp_S114" localSheetId="1">'[9]Table 1'!#REF!</definedName>
    <definedName name="Exp_S114" localSheetId="2">'[9]Table 1'!#REF!</definedName>
    <definedName name="Exp_S114" localSheetId="3">'[9]Table 1'!#REF!</definedName>
    <definedName name="Exp_S114" localSheetId="4">'[9]Table 1'!#REF!</definedName>
    <definedName name="Exp_S114" localSheetId="5">'[9]Table 1'!#REF!</definedName>
    <definedName name="Exp_S114" localSheetId="6">'[9]Table 1'!#REF!</definedName>
    <definedName name="Exp_S114" localSheetId="7">'[9]Table 1'!#REF!</definedName>
    <definedName name="Exp_S114" localSheetId="8">'[9]Table 1'!#REF!</definedName>
    <definedName name="Exp_S114" localSheetId="9">'[9]Table 1'!#REF!</definedName>
    <definedName name="Exp_S114" localSheetId="14">'[9]Table 1'!#REF!</definedName>
    <definedName name="Exp_S114" localSheetId="15">'[9]Table 1'!#REF!</definedName>
    <definedName name="Exp_S114">'[9]Table 1'!#REF!</definedName>
    <definedName name="gd" localSheetId="0">'[9]Table 1'!#REF!</definedName>
    <definedName name="gd" localSheetId="17">'[10]Table 1'!#REF!</definedName>
    <definedName name="gd" localSheetId="18">'[10]Table 1'!#REF!</definedName>
    <definedName name="gd" localSheetId="19">'[10]Table 1'!#REF!</definedName>
    <definedName name="gd" localSheetId="20">'[6]Table 1'!#REF!</definedName>
    <definedName name="gd" localSheetId="27">'[9]Table 1'!#REF!</definedName>
    <definedName name="gd" localSheetId="1">'[9]Table 1'!#REF!</definedName>
    <definedName name="gd" localSheetId="2">'[9]Table 1'!#REF!</definedName>
    <definedName name="gd" localSheetId="3">'[9]Table 1'!#REF!</definedName>
    <definedName name="gd" localSheetId="4">'[9]Table 1'!#REF!</definedName>
    <definedName name="gd" localSheetId="5">'[9]Table 1'!#REF!</definedName>
    <definedName name="gd" localSheetId="6">'[9]Table 1'!#REF!</definedName>
    <definedName name="gd" localSheetId="7">'[9]Table 1'!#REF!</definedName>
    <definedName name="gd" localSheetId="8">'[9]Table 1'!#REF!</definedName>
    <definedName name="gd" localSheetId="9">'[9]Table 1'!#REF!</definedName>
    <definedName name="gd" localSheetId="14">'[9]Table 1'!#REF!</definedName>
    <definedName name="gd" localSheetId="15">'[9]Table 1'!#REF!</definedName>
    <definedName name="gd">'[9]Table 1'!#REF!</definedName>
    <definedName name="hd" localSheetId="0">'[9]Table 1'!#REF!</definedName>
    <definedName name="hd" localSheetId="17">'[10]Table 1'!#REF!</definedName>
    <definedName name="hd" localSheetId="18">'[10]Table 1'!#REF!</definedName>
    <definedName name="hd" localSheetId="19">'[10]Table 1'!#REF!</definedName>
    <definedName name="hd" localSheetId="20">'[11]Table 1'!#REF!</definedName>
    <definedName name="hd" localSheetId="27">'[9]Table 1'!#REF!</definedName>
    <definedName name="hd" localSheetId="1">'[9]Table 1'!#REF!</definedName>
    <definedName name="hd" localSheetId="2">'[9]Table 1'!#REF!</definedName>
    <definedName name="hd" localSheetId="3">'[9]Table 1'!#REF!</definedName>
    <definedName name="hd" localSheetId="4">'[9]Table 1'!#REF!</definedName>
    <definedName name="hd" localSheetId="5">'[9]Table 1'!#REF!</definedName>
    <definedName name="hd" localSheetId="6">'[9]Table 1'!#REF!</definedName>
    <definedName name="hd" localSheetId="7">'[9]Table 1'!#REF!</definedName>
    <definedName name="hd" localSheetId="8">'[9]Table 1'!#REF!</definedName>
    <definedName name="hd" localSheetId="9">'[9]Table 1'!#REF!</definedName>
    <definedName name="hd" localSheetId="14">'[9]Table 1'!#REF!</definedName>
    <definedName name="hd" localSheetId="15">'[9]Table 1'!#REF!</definedName>
    <definedName name="hd">'[9]Table 1'!#REF!</definedName>
    <definedName name="new" localSheetId="0">#REF!</definedName>
    <definedName name="new" localSheetId="20">#REF!</definedName>
    <definedName name="new" localSheetId="27">#REF!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 localSheetId="6">#REF!</definedName>
    <definedName name="new" localSheetId="7">#REF!</definedName>
    <definedName name="new" localSheetId="8">#REF!</definedName>
    <definedName name="new" localSheetId="9">#REF!</definedName>
    <definedName name="new" localSheetId="14">#REF!</definedName>
    <definedName name="new" localSheetId="15">#REF!</definedName>
    <definedName name="new">#REF!</definedName>
    <definedName name="oo" localSheetId="17">'[10]Table 1'!#REF!</definedName>
    <definedName name="oo" localSheetId="18">'[10]Table 1'!#REF!</definedName>
    <definedName name="oo" localSheetId="19">'[10]Table 1'!#REF!</definedName>
    <definedName name="oo" localSheetId="20">'[10]Table 1'!#REF!</definedName>
    <definedName name="oo" localSheetId="3">'[9]Table 1'!#REF!</definedName>
    <definedName name="oo" localSheetId="4">'[9]Table 1'!#REF!</definedName>
    <definedName name="oo" localSheetId="5">'[9]Table 1'!#REF!</definedName>
    <definedName name="oo" localSheetId="6">'[9]Table 1'!#REF!</definedName>
    <definedName name="oo" localSheetId="15">'[9]Table 1'!#REF!</definedName>
    <definedName name="oo">'[9]Table 1'!#REF!</definedName>
    <definedName name="_xlnm.Print_Area" localSheetId="20">'Table 12 '!$A$1:$I$24</definedName>
    <definedName name="_xlnm.Print_Area" localSheetId="21">'Table 13'!$A$1:$I$40</definedName>
    <definedName name="_xlnm.Print_Area" localSheetId="22">'Table 13 cont''d'!$A$1:$I$40</definedName>
    <definedName name="_xlnm.Print_Area" localSheetId="24">'Table 14 cont''d'!$A$1:$P$30</definedName>
    <definedName name="_xlnm.Print_Area" localSheetId="7">'Table 5'!$A$1:$I$19</definedName>
    <definedName name="_xlnm.Print_Area" localSheetId="9">'Table 6 '!$A$1:$I$25</definedName>
    <definedName name="re" localSheetId="0">[12]Page77!#REF!</definedName>
    <definedName name="re" localSheetId="17">[13]Page77!#REF!</definedName>
    <definedName name="re" localSheetId="18">[13]Page77!#REF!</definedName>
    <definedName name="re" localSheetId="19">[13]Page77!#REF!</definedName>
    <definedName name="re" localSheetId="20">[14]Page77!#REF!</definedName>
    <definedName name="re" localSheetId="27">[12]Page77!#REF!</definedName>
    <definedName name="re" localSheetId="1">[12]Page77!#REF!</definedName>
    <definedName name="re" localSheetId="2">[12]Page77!#REF!</definedName>
    <definedName name="re" localSheetId="3">[12]Page77!#REF!</definedName>
    <definedName name="re" localSheetId="4">[12]Page77!#REF!</definedName>
    <definedName name="re" localSheetId="5">[12]Page77!#REF!</definedName>
    <definedName name="re" localSheetId="6">[12]Page77!#REF!</definedName>
    <definedName name="re" localSheetId="7">[12]Page77!#REF!</definedName>
    <definedName name="re" localSheetId="8">[12]Page77!#REF!</definedName>
    <definedName name="re" localSheetId="9">[12]Page77!#REF!</definedName>
    <definedName name="re" localSheetId="14">[12]Page77!#REF!</definedName>
    <definedName name="re" localSheetId="15">[12]Page77!#REF!</definedName>
    <definedName name="re">[12]Page77!#REF!</definedName>
    <definedName name="ss" localSheetId="0">'[9]Table 1'!#REF!</definedName>
    <definedName name="ss" localSheetId="17">'[10]Table 1'!#REF!</definedName>
    <definedName name="ss" localSheetId="18">'[10]Table 1'!#REF!</definedName>
    <definedName name="ss" localSheetId="19">'[10]Table 1'!#REF!</definedName>
    <definedName name="ss" localSheetId="20">'[11]Table 1'!#REF!</definedName>
    <definedName name="ss" localSheetId="27">'[9]Table 1'!#REF!</definedName>
    <definedName name="ss" localSheetId="1">'[9]Table 1'!#REF!</definedName>
    <definedName name="ss" localSheetId="2">'[9]Table 1'!#REF!</definedName>
    <definedName name="ss" localSheetId="3">'[9]Table 1'!#REF!</definedName>
    <definedName name="ss" localSheetId="4">'[9]Table 1'!#REF!</definedName>
    <definedName name="ss" localSheetId="5">'[9]Table 1'!#REF!</definedName>
    <definedName name="ss" localSheetId="6">'[9]Table 1'!#REF!</definedName>
    <definedName name="ss" localSheetId="7">'[9]Table 1'!#REF!</definedName>
    <definedName name="ss" localSheetId="8">'[9]Table 1'!#REF!</definedName>
    <definedName name="ss" localSheetId="9">'[9]Table 1'!#REF!</definedName>
    <definedName name="ss" localSheetId="14">'[9]Table 1'!#REF!</definedName>
    <definedName name="ss" localSheetId="15">'[9]Table 1'!#REF!</definedName>
    <definedName name="ss">'[9]Table 1'!#REF!</definedName>
    <definedName name="sum" localSheetId="0">#REF!</definedName>
    <definedName name="sum" localSheetId="20">#REF!</definedName>
    <definedName name="sum" localSheetId="27">#REF!</definedName>
    <definedName name="sum" localSheetId="1">#REF!</definedName>
    <definedName name="sum" localSheetId="2">#REF!</definedName>
    <definedName name="sum" localSheetId="3">#REF!</definedName>
    <definedName name="sum" localSheetId="4">#REF!</definedName>
    <definedName name="sum" localSheetId="5">#REF!</definedName>
    <definedName name="sum" localSheetId="6">#REF!</definedName>
    <definedName name="sum" localSheetId="7">#REF!</definedName>
    <definedName name="sum" localSheetId="8">#REF!</definedName>
    <definedName name="sum" localSheetId="9">#REF!</definedName>
    <definedName name="sum" localSheetId="14">#REF!</definedName>
    <definedName name="sum" localSheetId="15">#REF!</definedName>
    <definedName name="sum">#REF!</definedName>
    <definedName name="t" localSheetId="17">'[2]Table 1'!#REF!</definedName>
    <definedName name="t" localSheetId="18">'[2]Table 1'!#REF!</definedName>
    <definedName name="t" localSheetId="19">'[2]Table 1'!#REF!</definedName>
    <definedName name="t" localSheetId="20">'[2]Table 1'!#REF!</definedName>
    <definedName name="t" localSheetId="2">'[1]Table 1'!#REF!</definedName>
    <definedName name="t" localSheetId="3">'[1]Table 1'!#REF!</definedName>
    <definedName name="t" localSheetId="4">'[1]Table 1'!#REF!</definedName>
    <definedName name="t" localSheetId="5">'[1]Table 1'!#REF!</definedName>
    <definedName name="t" localSheetId="6">'[1]Table 1'!#REF!</definedName>
    <definedName name="t" localSheetId="15">'[1]Table 1'!#REF!</definedName>
    <definedName name="t">'[1]Table 1'!#REF!</definedName>
    <definedName name="th" localSheetId="3">'[10]Table 1'!#REF!</definedName>
    <definedName name="th" localSheetId="5">'[10]Table 1'!#REF!</definedName>
    <definedName name="th" localSheetId="15">'[10]Table 1'!#REF!</definedName>
    <definedName name="th">'[10]Table 1'!#REF!</definedName>
    <definedName name="TT" localSheetId="20">#REF!</definedName>
    <definedName name="TT" localSheetId="27">#REF!</definedName>
    <definedName name="TT" localSheetId="2">#REF!</definedName>
    <definedName name="TT" localSheetId="3">#REF!</definedName>
    <definedName name="TT" localSheetId="5">#REF!</definedName>
    <definedName name="TT" localSheetId="15">#REF!</definedName>
    <definedName name="TT">#REF!</definedName>
    <definedName name="yy" localSheetId="17">#REF!</definedName>
    <definedName name="yy" localSheetId="18">#REF!</definedName>
    <definedName name="yy" localSheetId="19">#REF!</definedName>
    <definedName name="yy" localSheetId="20">#REF!</definedName>
    <definedName name="yy" localSheetId="4">#REF!</definedName>
    <definedName name="yy" localSheetId="5">#REF!</definedName>
    <definedName name="yy" localSheetId="6">#REF!</definedName>
    <definedName name="yy" localSheetId="15">#REF!</definedName>
    <definedName name="yy">#REF!</definedName>
  </definedNames>
  <calcPr calcId="191029"/>
</workbook>
</file>

<file path=xl/calcChain.xml><?xml version="1.0" encoding="utf-8"?>
<calcChain xmlns="http://schemas.openxmlformats.org/spreadsheetml/2006/main">
  <c r="N34" i="393" l="1"/>
  <c r="J34" i="393"/>
  <c r="H34" i="393"/>
  <c r="F34" i="393"/>
  <c r="D34" i="393"/>
  <c r="B34" i="393"/>
  <c r="L33" i="393"/>
  <c r="L32" i="393"/>
  <c r="L31" i="393"/>
  <c r="L30" i="393"/>
  <c r="L29" i="393"/>
  <c r="L28" i="393"/>
  <c r="L27" i="393"/>
  <c r="L26" i="393"/>
  <c r="L25" i="393"/>
  <c r="L24" i="393"/>
  <c r="L23" i="393"/>
  <c r="L34" i="393" s="1"/>
  <c r="G25" i="392" l="1"/>
  <c r="G24" i="392"/>
  <c r="G23" i="392"/>
  <c r="G22" i="392"/>
  <c r="G21" i="392"/>
  <c r="G18" i="392"/>
  <c r="G17" i="392"/>
  <c r="G16" i="392"/>
  <c r="G15" i="392"/>
  <c r="G13" i="392"/>
  <c r="G12" i="392"/>
  <c r="G10" i="392"/>
  <c r="G9" i="392"/>
  <c r="G6" i="392"/>
  <c r="G5" i="392"/>
  <c r="F5" i="392"/>
  <c r="E5" i="392"/>
  <c r="D5" i="392"/>
  <c r="C5" i="392"/>
  <c r="G7" i="292" l="1"/>
  <c r="O29" i="380" l="1"/>
  <c r="N29" i="380"/>
  <c r="M29" i="380"/>
  <c r="L29" i="380"/>
  <c r="K29" i="380"/>
  <c r="J29" i="380"/>
  <c r="I29" i="380"/>
  <c r="H29" i="380"/>
  <c r="G29" i="380"/>
  <c r="F29" i="380"/>
  <c r="E29" i="380"/>
  <c r="D29" i="380"/>
  <c r="M28" i="380"/>
  <c r="L28" i="380"/>
  <c r="M27" i="380"/>
  <c r="L27" i="380"/>
  <c r="M26" i="380"/>
  <c r="M25" i="380"/>
  <c r="L25" i="380"/>
  <c r="M23" i="380"/>
  <c r="L23" i="380"/>
  <c r="M22" i="380"/>
  <c r="L22" i="380"/>
  <c r="M21" i="380"/>
  <c r="L21" i="380"/>
  <c r="M19" i="380"/>
  <c r="L19" i="380"/>
  <c r="L17" i="380"/>
  <c r="M16" i="380"/>
  <c r="L16" i="380"/>
  <c r="L15" i="380"/>
  <c r="M14" i="380"/>
  <c r="M13" i="380"/>
  <c r="M11" i="380"/>
  <c r="L11" i="380"/>
  <c r="M10" i="380"/>
  <c r="L10" i="380"/>
  <c r="M9" i="380"/>
  <c r="L9" i="380"/>
  <c r="M7" i="380"/>
  <c r="L7" i="380"/>
  <c r="M6" i="380"/>
  <c r="L6" i="380"/>
  <c r="M31" i="378"/>
  <c r="L31" i="378"/>
  <c r="M30" i="378"/>
  <c r="M29" i="378"/>
  <c r="L29" i="378"/>
  <c r="M28" i="378"/>
  <c r="L28" i="378"/>
  <c r="L27" i="378"/>
  <c r="M26" i="378"/>
  <c r="L26" i="378"/>
  <c r="M24" i="378"/>
  <c r="L24" i="378"/>
  <c r="M22" i="378"/>
  <c r="L22" i="378"/>
  <c r="L21" i="378"/>
  <c r="M20" i="378"/>
  <c r="L20" i="378"/>
  <c r="M18" i="378"/>
  <c r="L18" i="378"/>
  <c r="M17" i="378"/>
  <c r="L17" i="378"/>
  <c r="L16" i="378"/>
  <c r="M15" i="378"/>
  <c r="L15" i="378"/>
  <c r="M14" i="378"/>
  <c r="L13" i="378"/>
  <c r="M12" i="378"/>
  <c r="L12" i="378"/>
  <c r="M11" i="378"/>
  <c r="L11" i="378"/>
  <c r="L10" i="378"/>
  <c r="M6" i="378"/>
  <c r="L6" i="378"/>
  <c r="H39" i="382"/>
  <c r="F39" i="382"/>
  <c r="E39" i="382"/>
  <c r="D39" i="382"/>
  <c r="C39" i="382"/>
  <c r="G38" i="382"/>
  <c r="G37" i="382"/>
  <c r="G36" i="382"/>
  <c r="H35" i="382"/>
  <c r="F35" i="382"/>
  <c r="E35" i="382"/>
  <c r="D35" i="382"/>
  <c r="C35" i="382"/>
  <c r="G34" i="382"/>
  <c r="G33" i="382"/>
  <c r="G32" i="382"/>
  <c r="G31" i="382"/>
  <c r="G30" i="382"/>
  <c r="G29" i="382"/>
  <c r="G28" i="382"/>
  <c r="H27" i="382"/>
  <c r="F27" i="382"/>
  <c r="E27" i="382"/>
  <c r="D27" i="382"/>
  <c r="C27" i="382"/>
  <c r="G26" i="382"/>
  <c r="G25" i="382"/>
  <c r="G24" i="382"/>
  <c r="G23" i="382"/>
  <c r="G22" i="382"/>
  <c r="G21" i="382"/>
  <c r="G20" i="382"/>
  <c r="G19" i="382"/>
  <c r="G18" i="382"/>
  <c r="G17" i="382"/>
  <c r="G16" i="382"/>
  <c r="G15" i="382"/>
  <c r="G14" i="382"/>
  <c r="G13" i="382"/>
  <c r="G12" i="382"/>
  <c r="G11" i="382"/>
  <c r="H10" i="382"/>
  <c r="G10" i="382"/>
  <c r="F10" i="382"/>
  <c r="E10" i="382"/>
  <c r="D10" i="382"/>
  <c r="C10" i="382"/>
  <c r="G9" i="382"/>
  <c r="G8" i="382"/>
  <c r="G7" i="382"/>
  <c r="G6" i="382"/>
  <c r="G39" i="381"/>
  <c r="G38" i="381"/>
  <c r="G37" i="381"/>
  <c r="G36" i="381"/>
  <c r="G35" i="381"/>
  <c r="G34" i="381"/>
  <c r="G33" i="381"/>
  <c r="G32" i="381"/>
  <c r="G31" i="381"/>
  <c r="G30" i="381"/>
  <c r="G29" i="381"/>
  <c r="G28" i="381"/>
  <c r="G27" i="381"/>
  <c r="H26" i="381"/>
  <c r="F26" i="381"/>
  <c r="E26" i="381"/>
  <c r="D26" i="381"/>
  <c r="C26" i="381"/>
  <c r="G25" i="381"/>
  <c r="G24" i="381"/>
  <c r="G23" i="381"/>
  <c r="G22" i="381"/>
  <c r="G21" i="381"/>
  <c r="G20" i="381"/>
  <c r="G19" i="381"/>
  <c r="G18" i="381"/>
  <c r="G17" i="381"/>
  <c r="G16" i="381"/>
  <c r="G15" i="381"/>
  <c r="G14" i="381"/>
  <c r="G13" i="381"/>
  <c r="G12" i="381"/>
  <c r="G11" i="381"/>
  <c r="G10" i="381"/>
  <c r="G9" i="381"/>
  <c r="G8" i="381"/>
  <c r="G7" i="381"/>
  <c r="G6" i="381"/>
  <c r="H5" i="381"/>
  <c r="G5" i="381"/>
  <c r="F5" i="381"/>
  <c r="E5" i="381"/>
  <c r="D5" i="381"/>
  <c r="C5" i="381"/>
  <c r="G41" i="368"/>
  <c r="G40" i="368"/>
  <c r="G37" i="368"/>
  <c r="G36" i="368"/>
  <c r="G34" i="368"/>
  <c r="G33" i="368"/>
  <c r="G31" i="368"/>
  <c r="G28" i="368"/>
  <c r="G27" i="368"/>
  <c r="G25" i="368"/>
  <c r="G22" i="368"/>
  <c r="G21" i="368"/>
  <c r="G19" i="368"/>
  <c r="G18" i="368"/>
  <c r="G16" i="368"/>
  <c r="G15" i="368"/>
  <c r="G13" i="368"/>
  <c r="G12" i="368"/>
  <c r="G10" i="368"/>
  <c r="G9" i="368"/>
  <c r="G7" i="368"/>
  <c r="G6" i="368"/>
  <c r="G19" i="282"/>
  <c r="G18" i="282"/>
  <c r="G17" i="282"/>
  <c r="G16" i="282"/>
  <c r="G15" i="282"/>
  <c r="G14" i="282"/>
  <c r="G13" i="282"/>
  <c r="G12" i="282"/>
  <c r="G11" i="282"/>
  <c r="G9" i="282"/>
  <c r="G8" i="282"/>
  <c r="G7" i="282"/>
  <c r="G5" i="282"/>
  <c r="G18" i="281"/>
  <c r="G17" i="281"/>
  <c r="G16" i="281"/>
  <c r="G14" i="281"/>
  <c r="G13" i="281"/>
  <c r="G12" i="281"/>
  <c r="G11" i="281"/>
  <c r="G10" i="281"/>
  <c r="G9" i="281"/>
  <c r="G8" i="281"/>
  <c r="G6" i="281"/>
  <c r="H5" i="281"/>
  <c r="G5" i="281"/>
  <c r="F5" i="281"/>
  <c r="E5" i="281"/>
  <c r="D5" i="281"/>
  <c r="C5" i="281"/>
  <c r="G35" i="382" l="1"/>
  <c r="G26" i="381"/>
  <c r="G27" i="382"/>
  <c r="G39" i="382"/>
  <c r="G21" i="374"/>
  <c r="G20" i="374"/>
  <c r="G19" i="374"/>
  <c r="G18" i="374"/>
  <c r="G17" i="374"/>
  <c r="G16" i="374"/>
  <c r="G15" i="374"/>
  <c r="G14" i="374"/>
  <c r="G13" i="374"/>
  <c r="G11" i="374"/>
  <c r="G10" i="374"/>
  <c r="G9" i="374"/>
  <c r="G8" i="374"/>
  <c r="G7" i="374"/>
  <c r="G5" i="374"/>
  <c r="G25" i="373"/>
  <c r="G24" i="373"/>
  <c r="G23" i="373"/>
  <c r="G22" i="373"/>
  <c r="G21" i="373"/>
  <c r="G18" i="373"/>
  <c r="G17" i="373"/>
  <c r="G16" i="373"/>
  <c r="G15" i="373"/>
  <c r="G13" i="373"/>
  <c r="G12" i="373"/>
  <c r="G10" i="373"/>
  <c r="G9" i="373"/>
  <c r="G6" i="373"/>
  <c r="G5" i="373"/>
  <c r="F5" i="373"/>
  <c r="E5" i="373"/>
  <c r="D5" i="373"/>
  <c r="C5" i="373"/>
  <c r="G9" i="272" l="1"/>
  <c r="D5" i="292" l="1"/>
  <c r="D9" i="292" s="1"/>
  <c r="E5" i="292"/>
  <c r="E9" i="292" s="1"/>
  <c r="F5" i="292"/>
  <c r="F9" i="292" s="1"/>
  <c r="H5" i="292"/>
  <c r="G14" i="272" l="1"/>
  <c r="G13" i="272"/>
  <c r="G8" i="272"/>
  <c r="G12" i="292"/>
  <c r="G11" i="292"/>
  <c r="G8" i="292"/>
  <c r="G6" i="292"/>
  <c r="D15" i="292"/>
  <c r="E15" i="292"/>
  <c r="F15" i="292"/>
  <c r="D16" i="292"/>
  <c r="E16" i="292"/>
  <c r="F16" i="292"/>
  <c r="C5" i="292"/>
  <c r="G5" i="292" s="1"/>
  <c r="H9" i="292"/>
  <c r="H15" i="292" s="1"/>
  <c r="H16" i="292" l="1"/>
  <c r="C9" i="292"/>
  <c r="G9" i="292" l="1"/>
  <c r="C15" i="292"/>
  <c r="G15" i="292" s="1"/>
  <c r="C16" i="292"/>
  <c r="G16" i="292" s="1"/>
</calcChain>
</file>

<file path=xl/sharedStrings.xml><?xml version="1.0" encoding="utf-8"?>
<sst xmlns="http://schemas.openxmlformats.org/spreadsheetml/2006/main" count="1126" uniqueCount="445">
  <si>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</si>
  <si>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</si>
  <si>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</si>
  <si>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</si>
  <si>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</si>
  <si>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</si>
  <si>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</si>
  <si>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</si>
  <si>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</si>
  <si>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</si>
  <si>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</si>
  <si>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</si>
  <si>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</si>
  <si>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</si>
  <si>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</si>
  <si>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</si>
  <si>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</si>
  <si>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</si>
  <si>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</si>
  <si>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</si>
  <si>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</si>
  <si>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</si>
  <si>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</si>
  <si>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</si>
  <si>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</si>
  <si>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</si>
  <si>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</si>
  <si>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</si>
  <si>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</si>
  <si>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</si>
  <si>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 xml:space="preserve"> 1 - Beverages and tobacco</t>
  </si>
  <si>
    <t>Total</t>
  </si>
  <si>
    <t>Malawi</t>
  </si>
  <si>
    <t>United Arab Emirates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</si>
  <si>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</si>
  <si>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</si>
  <si>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</si>
  <si>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</si>
  <si>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</si>
  <si>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</si>
  <si>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</si>
  <si>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</si>
  <si>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Zambia</t>
  </si>
  <si>
    <t>Botswana</t>
  </si>
  <si>
    <t>Ghana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</si>
  <si>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</si>
  <si>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</si>
  <si>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</si>
  <si>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</si>
  <si>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</si>
  <si>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</si>
  <si>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</si>
  <si>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</si>
  <si>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</si>
  <si>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</si>
  <si>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</si>
  <si>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</si>
  <si>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</si>
  <si>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</si>
  <si>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</si>
  <si>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</si>
  <si>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</si>
  <si>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 xml:space="preserve">   B.  Total Imports  (c.i.f.)</t>
  </si>
  <si>
    <t xml:space="preserve">  9 - Commodities  not elsewhere classified</t>
  </si>
  <si>
    <t>Imports: value(c.i.f.)</t>
  </si>
  <si>
    <t>China</t>
  </si>
  <si>
    <t>Volume (tonne)</t>
  </si>
  <si>
    <t>All sections</t>
  </si>
  <si>
    <t>All countries</t>
  </si>
  <si>
    <t>South Africa</t>
  </si>
  <si>
    <t xml:space="preserve">RE-EXPORTS </t>
  </si>
  <si>
    <t>Madagascar</t>
  </si>
  <si>
    <t xml:space="preserve">  9 - Commodities &amp; transactions not elsewhere classified</t>
  </si>
  <si>
    <t xml:space="preserve">      of which :</t>
  </si>
  <si>
    <t xml:space="preserve">        of which :</t>
  </si>
  <si>
    <t>Total freeport re-exports</t>
  </si>
  <si>
    <t>Malaysia</t>
  </si>
  <si>
    <t>Thailand</t>
  </si>
  <si>
    <t>Czech Republic</t>
  </si>
  <si>
    <t>Mayotte</t>
  </si>
  <si>
    <t>New Zealand</t>
  </si>
  <si>
    <t>Phillipines</t>
  </si>
  <si>
    <t>Panama</t>
  </si>
  <si>
    <t xml:space="preserve">        Fish and fish preparations  </t>
  </si>
  <si>
    <t xml:space="preserve">        Fish and fish preparations   </t>
  </si>
  <si>
    <t xml:space="preserve">        Live primates  </t>
  </si>
  <si>
    <t xml:space="preserve">       Cane Sugar  </t>
  </si>
  <si>
    <t xml:space="preserve">      Cut flowers and foliage  </t>
  </si>
  <si>
    <t xml:space="preserve">       Optical goods, n.e.s.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</si>
  <si>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</si>
  <si>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</si>
  <si>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</si>
  <si>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</si>
  <si>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</si>
  <si>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</si>
  <si>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</si>
  <si>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</si>
  <si>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Articles of apparel &amp; clothing accessories  </t>
  </si>
  <si>
    <r>
      <t xml:space="preserve">             </t>
    </r>
    <r>
      <rPr>
        <b/>
        <u/>
        <sz val="10"/>
        <rFont val="Times New Roman"/>
        <family val="1"/>
      </rPr>
      <t xml:space="preserve"> All sections</t>
    </r>
  </si>
  <si>
    <t xml:space="preserve">IMPORTS </t>
  </si>
  <si>
    <t>Value    (c.i.f)</t>
  </si>
  <si>
    <t>Value  (f.o.b)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</si>
  <si>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</si>
  <si>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</si>
  <si>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</si>
  <si>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>SADC States</t>
  </si>
  <si>
    <t>Angola</t>
  </si>
  <si>
    <t>D.R Congo</t>
  </si>
  <si>
    <t>FREEPORT STATISTICS</t>
  </si>
  <si>
    <t xml:space="preserve">       of which :</t>
  </si>
  <si>
    <t xml:space="preserve"> Export Oriented Enterprises </t>
  </si>
  <si>
    <t xml:space="preserve">    Rice :    </t>
  </si>
  <si>
    <t xml:space="preserve">Quantity: (Thousand tonnes) </t>
  </si>
  <si>
    <t xml:space="preserve">    Wheat :   </t>
  </si>
  <si>
    <t>Quantity: (Thousand tonnes)</t>
  </si>
  <si>
    <t xml:space="preserve">    Fish and fish preparations :    </t>
  </si>
  <si>
    <t xml:space="preserve">    Meat and meat preparations :     </t>
  </si>
  <si>
    <t xml:space="preserve">    Fixed vegetable edible oils and fats :    </t>
  </si>
  <si>
    <t xml:space="preserve">    Refined petroleum products :   </t>
  </si>
  <si>
    <t>Quantity: -.-</t>
  </si>
  <si>
    <t xml:space="preserve">    Medicinal and pharmaceutical products :  </t>
  </si>
  <si>
    <t xml:space="preserve">    Cotton fabrics :   </t>
  </si>
  <si>
    <t xml:space="preserve">    Cement : </t>
  </si>
  <si>
    <t xml:space="preserve">    Iron and steel :    </t>
  </si>
  <si>
    <t>Quantity: (Thousand Number)</t>
  </si>
  <si>
    <t>Total freeport imports</t>
  </si>
  <si>
    <t xml:space="preserve">        Textile yarns, fabrics, and made  up articles  </t>
  </si>
  <si>
    <t xml:space="preserve"> 9 - Commodities  not elsewhere classified</t>
  </si>
  <si>
    <t>Country of origin</t>
  </si>
  <si>
    <t>Europe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</si>
  <si>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</si>
  <si>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</si>
  <si>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</si>
  <si>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</si>
  <si>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</si>
  <si>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</si>
  <si>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Hungary</t>
  </si>
  <si>
    <t xml:space="preserve">          Ireland</t>
  </si>
  <si>
    <t xml:space="preserve">          Israel</t>
  </si>
  <si>
    <t xml:space="preserve">          Italy</t>
  </si>
  <si>
    <t xml:space="preserve">          Netherlands</t>
  </si>
  <si>
    <t xml:space="preserve">          Poland</t>
  </si>
  <si>
    <t xml:space="preserve">          Portugal</t>
  </si>
  <si>
    <t xml:space="preserve">          Russian Federation</t>
  </si>
  <si>
    <t xml:space="preserve">          Spain</t>
  </si>
  <si>
    <t xml:space="preserve">          Sweden</t>
  </si>
  <si>
    <t xml:space="preserve">          Switzerland</t>
  </si>
  <si>
    <t xml:space="preserve">          Turkey</t>
  </si>
  <si>
    <t xml:space="preserve">          United Kingdom</t>
  </si>
  <si>
    <t xml:space="preserve">          China</t>
  </si>
  <si>
    <t xml:space="preserve">          India</t>
  </si>
  <si>
    <t xml:space="preserve">          Indonesia</t>
  </si>
  <si>
    <t xml:space="preserve">          Iran</t>
  </si>
  <si>
    <t xml:space="preserve">          Japan</t>
  </si>
  <si>
    <t xml:space="preserve">          Korea, Republic of</t>
  </si>
  <si>
    <t xml:space="preserve">          Malaysia</t>
  </si>
  <si>
    <t xml:space="preserve">          Myanmar</t>
  </si>
  <si>
    <t xml:space="preserve">          Pakistan</t>
  </si>
  <si>
    <t xml:space="preserve">          Philippines</t>
  </si>
  <si>
    <t xml:space="preserve">          Saudi Arabia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</si>
  <si>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</si>
  <si>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</si>
  <si>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</si>
  <si>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</si>
  <si>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</si>
  <si>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</si>
  <si>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</si>
  <si>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</si>
  <si>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</si>
  <si>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</si>
  <si>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</si>
  <si>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</si>
  <si>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</si>
  <si>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</si>
  <si>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</si>
  <si>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</si>
  <si>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</si>
  <si>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</si>
  <si>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</si>
  <si>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</si>
  <si>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</si>
  <si>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</si>
  <si>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</si>
  <si>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</si>
  <si>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</si>
  <si>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</si>
  <si>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t xml:space="preserve">         Value :  Rs Thousand</t>
  </si>
  <si>
    <t>Other countries</t>
  </si>
  <si>
    <t xml:space="preserve">          Other countries</t>
  </si>
  <si>
    <t>Value: Rs Million</t>
  </si>
  <si>
    <t>Value (f.o.b) : Rs Million</t>
  </si>
  <si>
    <t>Value (c.i.f) : Rs Million</t>
  </si>
  <si>
    <t xml:space="preserve">            -.-</t>
  </si>
  <si>
    <t>Other</t>
  </si>
  <si>
    <t xml:space="preserve">Textile fibres  </t>
  </si>
  <si>
    <t xml:space="preserve">Cork and wood </t>
  </si>
  <si>
    <t xml:space="preserve">Tobacco &amp; tobacco manufactures  </t>
  </si>
  <si>
    <t xml:space="preserve">Beverages  </t>
  </si>
  <si>
    <t xml:space="preserve">Vegetables and fruits </t>
  </si>
  <si>
    <t xml:space="preserve">Cereal preparations  </t>
  </si>
  <si>
    <t xml:space="preserve">Wheaten flour  </t>
  </si>
  <si>
    <t xml:space="preserve">Rice  </t>
  </si>
  <si>
    <t xml:space="preserve">Wheat  </t>
  </si>
  <si>
    <t xml:space="preserve">Fish and fish preparations  </t>
  </si>
  <si>
    <t xml:space="preserve">Dairy products and bird's eggs  </t>
  </si>
  <si>
    <t xml:space="preserve">Meat and meat preparations  </t>
  </si>
  <si>
    <t xml:space="preserve"> SITC section/description</t>
  </si>
  <si>
    <t xml:space="preserve">Gas, natural and manufactured  </t>
  </si>
  <si>
    <t xml:space="preserve">Refined petroleum products   </t>
  </si>
  <si>
    <t xml:space="preserve"> 3 - Mineral fuels, lubricants, &amp; related products</t>
  </si>
  <si>
    <t xml:space="preserve"> 9 - Commodities &amp; transactions, n.e.s.</t>
  </si>
  <si>
    <t xml:space="preserve">Jewellery, goldsmiths' &amp; silversmiths' wares, n.e.s  </t>
  </si>
  <si>
    <t xml:space="preserve">Articles n.e.s., of plastic  </t>
  </si>
  <si>
    <t xml:space="preserve">Printed matter  </t>
  </si>
  <si>
    <t xml:space="preserve">Watches and clocks &amp; optical goods   </t>
  </si>
  <si>
    <t xml:space="preserve">Professional, scientific &amp; controlling instruments &amp; apparatus, n.e.s  </t>
  </si>
  <si>
    <t xml:space="preserve">Footwear   </t>
  </si>
  <si>
    <t xml:space="preserve">Articles of apparel and clothing </t>
  </si>
  <si>
    <t xml:space="preserve">Prefabricated buildings; sanitary plumbing, heating &amp; lighting fixtures &amp; fittings, n.e.s  </t>
  </si>
  <si>
    <t xml:space="preserve">Aircraft , marine vessels and parts  </t>
  </si>
  <si>
    <t xml:space="preserve">Road vehicles  </t>
  </si>
  <si>
    <t xml:space="preserve">Electrical machinery, apparatus &amp; appliances, n.e.s., &amp; electrical parts of household type  </t>
  </si>
  <si>
    <t xml:space="preserve">Telecommunications &amp; sound recording  &amp; reproducing apparatus &amp; equipment  </t>
  </si>
  <si>
    <t xml:space="preserve">Office machines &amp; automatic data processing machines  </t>
  </si>
  <si>
    <t xml:space="preserve">General industrial machinery &amp; equipment, n.e.s., &amp; machine parts, n.e.s  </t>
  </si>
  <si>
    <t xml:space="preserve">Machinery specialised for particular industries  </t>
  </si>
  <si>
    <t xml:space="preserve">Power generating machinery &amp; equipment   </t>
  </si>
  <si>
    <t xml:space="preserve"> 7 - Machinery &amp; transport equipment</t>
  </si>
  <si>
    <t>SITC section/description</t>
  </si>
  <si>
    <t>Currency</t>
  </si>
  <si>
    <t>% share</t>
  </si>
  <si>
    <t>US Dollar</t>
  </si>
  <si>
    <t>Euro</t>
  </si>
  <si>
    <t>Pound Sterling</t>
  </si>
  <si>
    <t>Rand</t>
  </si>
  <si>
    <t>Swiss Franc</t>
  </si>
  <si>
    <t>Australian Dollar</t>
  </si>
  <si>
    <t>Singapore Dollar</t>
  </si>
  <si>
    <t>Other currencies</t>
  </si>
  <si>
    <t>Yen</t>
  </si>
  <si>
    <t>Yuan Renminbi</t>
  </si>
  <si>
    <t xml:space="preserve">principally designed for the transport of persons:  </t>
  </si>
  <si>
    <t xml:space="preserve">Motor cars and other motor vehicles   </t>
  </si>
  <si>
    <t>S.I.T.C. section/description</t>
  </si>
  <si>
    <t xml:space="preserve">    of which:</t>
  </si>
  <si>
    <t xml:space="preserve">       Cane sugar </t>
  </si>
  <si>
    <t xml:space="preserve">       Fish and fish preparations  </t>
  </si>
  <si>
    <t xml:space="preserve">       Live Primates  </t>
  </si>
  <si>
    <t xml:space="preserve"> 1 - Beverages &amp; Tobacco</t>
  </si>
  <si>
    <t xml:space="preserve">       Cut flowers and foliage </t>
  </si>
  <si>
    <t xml:space="preserve"> 5 - Chemicals and related products, n.e.s.</t>
  </si>
  <si>
    <t>COMESA States</t>
  </si>
  <si>
    <t>Djibouti</t>
  </si>
  <si>
    <t>D. R. Congo</t>
  </si>
  <si>
    <t>Egypt</t>
  </si>
  <si>
    <t>Eritrea</t>
  </si>
  <si>
    <t xml:space="preserve"> 5 - Chemicals and related products,  n.e.s.</t>
  </si>
  <si>
    <t>ACP States</t>
  </si>
  <si>
    <t xml:space="preserve"> Total</t>
  </si>
  <si>
    <t>Antigua and Barbuda</t>
  </si>
  <si>
    <t>Bahamas</t>
  </si>
  <si>
    <t>Barbados</t>
  </si>
  <si>
    <t>Belize</t>
  </si>
  <si>
    <t>Benin</t>
  </si>
  <si>
    <t>Burkina Faso</t>
  </si>
  <si>
    <t>Cameroon</t>
  </si>
  <si>
    <t>Chad</t>
  </si>
  <si>
    <t>Congo</t>
  </si>
  <si>
    <t>Cook Islands</t>
  </si>
  <si>
    <t>Cuba</t>
  </si>
  <si>
    <t>Fiji</t>
  </si>
  <si>
    <t>Gabon</t>
  </si>
  <si>
    <t>Gambia</t>
  </si>
  <si>
    <t>Guinea</t>
  </si>
  <si>
    <t>Liberia</t>
  </si>
  <si>
    <t>Mali</t>
  </si>
  <si>
    <t>Micronesia</t>
  </si>
  <si>
    <t>Nigeria</t>
  </si>
  <si>
    <t>Niue</t>
  </si>
  <si>
    <t>Samoa</t>
  </si>
  <si>
    <t>Senegal</t>
  </si>
  <si>
    <t>Sierra Leone</t>
  </si>
  <si>
    <t>Solomon Islands</t>
  </si>
  <si>
    <t>Togo</t>
  </si>
  <si>
    <t>Trinidad &amp; Tobago</t>
  </si>
  <si>
    <t>Vanuatu</t>
  </si>
  <si>
    <t xml:space="preserve">Other </t>
  </si>
  <si>
    <t>Indian Rupee</t>
  </si>
  <si>
    <t xml:space="preserve">    Dairy products and bird's eggs :     </t>
  </si>
  <si>
    <t xml:space="preserve">                Quantity: (Unit)</t>
  </si>
  <si>
    <r>
      <t>1</t>
    </r>
    <r>
      <rPr>
        <vertAlign val="superscript"/>
        <sz val="10"/>
        <rFont val="Times New Roman"/>
        <family val="1"/>
      </rPr>
      <t>st</t>
    </r>
    <r>
      <rPr>
        <sz val="10"/>
        <rFont val="Times New Roman"/>
        <family val="1"/>
      </rPr>
      <t xml:space="preserve"> Qtr</t>
    </r>
  </si>
  <si>
    <r>
      <t>Exports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: value(f.o.b)</t>
    </r>
  </si>
  <si>
    <t>Value</t>
  </si>
  <si>
    <r>
      <t>2</t>
    </r>
    <r>
      <rPr>
        <vertAlign val="superscript"/>
        <sz val="10"/>
        <rFont val="Times New Roman"/>
        <family val="1"/>
      </rPr>
      <t>nd</t>
    </r>
    <r>
      <rPr>
        <sz val="10"/>
        <rFont val="Times New Roman"/>
        <family val="1"/>
      </rPr>
      <t xml:space="preserve"> Qtr</t>
    </r>
  </si>
  <si>
    <r>
      <t>3</t>
    </r>
    <r>
      <rPr>
        <vertAlign val="superscript"/>
        <sz val="10"/>
        <rFont val="Times New Roman"/>
        <family val="1"/>
      </rPr>
      <t>rd</t>
    </r>
    <r>
      <rPr>
        <sz val="10"/>
        <rFont val="Times New Roman"/>
        <family val="1"/>
      </rPr>
      <t xml:space="preserve"> Qtr</t>
    </r>
  </si>
  <si>
    <r>
      <t>4</t>
    </r>
    <r>
      <rPr>
        <vertAlign val="superscript"/>
        <sz val="10"/>
        <rFont val="Times New Roman"/>
        <family val="1"/>
      </rPr>
      <t>th</t>
    </r>
    <r>
      <rPr>
        <sz val="10"/>
        <rFont val="Times New Roman"/>
        <family val="1"/>
      </rPr>
      <t xml:space="preserve"> Qtr</t>
    </r>
  </si>
  <si>
    <r>
      <t xml:space="preserve">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>Qtr</t>
    </r>
  </si>
  <si>
    <r>
      <t xml:space="preserve"> 2</t>
    </r>
    <r>
      <rPr>
        <vertAlign val="superscript"/>
        <sz val="10"/>
        <rFont val="Times New Roman"/>
        <family val="1"/>
      </rPr>
      <t xml:space="preserve">nd </t>
    </r>
    <r>
      <rPr>
        <sz val="10"/>
        <rFont val="Times New Roman"/>
        <family val="1"/>
      </rPr>
      <t>Qtr</t>
    </r>
  </si>
  <si>
    <r>
      <t>3</t>
    </r>
    <r>
      <rPr>
        <vertAlign val="superscript"/>
        <sz val="10"/>
        <rFont val="Times New Roman"/>
        <family val="1"/>
      </rPr>
      <t xml:space="preserve">rd </t>
    </r>
    <r>
      <rPr>
        <sz val="10"/>
        <rFont val="Times New Roman"/>
        <family val="1"/>
      </rPr>
      <t>Qtr</t>
    </r>
  </si>
  <si>
    <r>
      <t>4</t>
    </r>
    <r>
      <rPr>
        <vertAlign val="superscript"/>
        <sz val="10"/>
        <rFont val="Times New Roman"/>
        <family val="1"/>
      </rPr>
      <t xml:space="preserve">th </t>
    </r>
    <r>
      <rPr>
        <sz val="10"/>
        <rFont val="Times New Roman"/>
        <family val="1"/>
      </rPr>
      <t>Qtr</t>
    </r>
  </si>
  <si>
    <t xml:space="preserve">                Value </t>
  </si>
  <si>
    <t xml:space="preserve">                Value</t>
  </si>
  <si>
    <t>Libyan Arab Jamahiriya</t>
  </si>
  <si>
    <t xml:space="preserve">       Articles of apparel &amp; clothing   
       accessories    </t>
  </si>
  <si>
    <t xml:space="preserve"> 3 - Mineral fuels, lubricants and related 
      materials</t>
  </si>
  <si>
    <t xml:space="preserve"> 4 - Animals and vegetable oils, fats &amp; 
       waxes</t>
  </si>
  <si>
    <t xml:space="preserve">       Travel goods, handbags &amp; similar 
        containers  </t>
  </si>
  <si>
    <t xml:space="preserve">       Jewellery, goldsmiths' &amp; silversmiths' 
       wares   </t>
  </si>
  <si>
    <t xml:space="preserve">       Miscellaneous manufactured articles
       n.e.s.  </t>
  </si>
  <si>
    <t xml:space="preserve"> 3 - Mineral fuels, lubricants and related 
     materials</t>
  </si>
  <si>
    <t xml:space="preserve"> 6 - Manufactured goods classified chiefly by 
     material</t>
  </si>
  <si>
    <t xml:space="preserve"> 4 - Animal &amp; vegetable oils and fats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</si>
  <si>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</si>
  <si>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</si>
  <si>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</si>
  <si>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</si>
  <si>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</si>
  <si>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</si>
  <si>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 6 - Manufactured goods classified chiefly by 
      material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</si>
  <si>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</si>
  <si>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</si>
  <si>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</si>
  <si>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</si>
  <si>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</si>
  <si>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</si>
  <si>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</si>
  <si>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</si>
  <si>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 6 - Manufactured goods classified chiefly by material</t>
  </si>
  <si>
    <t xml:space="preserve">        Electrodiagnostic apparatus for medical, surgical,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</si>
  <si>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dental or veterinary purposes, and radiological </t>
  </si>
  <si>
    <t xml:space="preserve">       apparatus</t>
  </si>
  <si>
    <t xml:space="preserve">       Optical goods n.e.s. </t>
  </si>
  <si>
    <t xml:space="preserve">        Instruments and appliances, n.e.s for medical, 
        surgical, dental or veterinary purposes</t>
  </si>
  <si>
    <t xml:space="preserve">       Miscellaneous manufactured articles n.e.s.  </t>
  </si>
  <si>
    <t xml:space="preserve"> 9 - Commodities, n.e.s</t>
  </si>
  <si>
    <t>Year</t>
  </si>
  <si>
    <r>
      <t xml:space="preserve"> 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>Qtr</t>
    </r>
  </si>
  <si>
    <r>
      <t xml:space="preserve"> 2</t>
    </r>
    <r>
      <rPr>
        <b/>
        <vertAlign val="superscript"/>
        <sz val="10"/>
        <rFont val="Times New Roman"/>
        <family val="1"/>
      </rPr>
      <t xml:space="preserve">nd </t>
    </r>
    <r>
      <rPr>
        <b/>
        <sz val="10"/>
        <rFont val="Times New Roman"/>
        <family val="1"/>
      </rPr>
      <t>Qtr</t>
    </r>
  </si>
  <si>
    <t xml:space="preserve">        Instruments and appliances, n.e.s for 
        medical, surgical, dental or veterinary 
        purposes</t>
  </si>
  <si>
    <t xml:space="preserve">       Miscellaneous manufactured articles n.e.s. </t>
  </si>
  <si>
    <t xml:space="preserve"> 9 - Commodities &amp; transactions not elsewhere classified </t>
  </si>
  <si>
    <t xml:space="preserve">        Telecommunications equipment, n.e.s; &amp; parts,  n.e.s, &amp; 
         accessories etc.                                                                       
          </t>
  </si>
  <si>
    <t>Value (f.o.b): Rs Thousand</t>
  </si>
  <si>
    <r>
      <t>1</t>
    </r>
    <r>
      <rPr>
        <sz val="10"/>
        <rFont val="Times New Roman"/>
        <family val="1"/>
      </rPr>
      <t xml:space="preserve"> Provisional    </t>
    </r>
  </si>
  <si>
    <r>
      <t xml:space="preserve">2021 </t>
    </r>
    <r>
      <rPr>
        <b/>
        <vertAlign val="superscript"/>
        <sz val="10"/>
        <rFont val="Times New Roman"/>
        <family val="1"/>
      </rPr>
      <t>2</t>
    </r>
  </si>
  <si>
    <r>
      <t xml:space="preserve">Hong Kong  (S.A.R) </t>
    </r>
    <r>
      <rPr>
        <vertAlign val="superscript"/>
        <sz val="10.5"/>
        <rFont val="Times New Roman"/>
        <family val="1"/>
      </rPr>
      <t>3</t>
    </r>
  </si>
  <si>
    <r>
      <t xml:space="preserve">Hong Kong  (S.A.R) </t>
    </r>
    <r>
      <rPr>
        <vertAlign val="superscript"/>
        <sz val="10"/>
        <rFont val="Times New Roman"/>
        <family val="1"/>
      </rPr>
      <t>2</t>
    </r>
  </si>
  <si>
    <t>Commodity</t>
  </si>
  <si>
    <r>
      <t>Kingdom of Eswatini</t>
    </r>
    <r>
      <rPr>
        <vertAlign val="superscript"/>
        <sz val="10"/>
        <rFont val="Times New Roman"/>
        <family val="1"/>
      </rPr>
      <t xml:space="preserve"> 3</t>
    </r>
  </si>
  <si>
    <t xml:space="preserve">         Value (c.i.f): Rs Thousand</t>
  </si>
  <si>
    <r>
      <t xml:space="preserve">Hong Kong  (S.A.R) </t>
    </r>
    <r>
      <rPr>
        <vertAlign val="superscript"/>
        <sz val="11"/>
        <rFont val="Times New Roman"/>
        <family val="1"/>
      </rPr>
      <t>2</t>
    </r>
  </si>
  <si>
    <r>
      <t>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Qtr</t>
    </r>
  </si>
  <si>
    <r>
      <t>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Qtr</t>
    </r>
  </si>
  <si>
    <r>
      <t>4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Qtr</t>
    </r>
  </si>
  <si>
    <r>
      <t xml:space="preserve">          Hong Kong  (S.A.R) </t>
    </r>
    <r>
      <rPr>
        <vertAlign val="superscript"/>
        <sz val="11"/>
        <rFont val="Times New Roman"/>
        <family val="1"/>
      </rPr>
      <t>2</t>
    </r>
  </si>
  <si>
    <r>
      <t xml:space="preserve">          Kingdom of Eswatini </t>
    </r>
    <r>
      <rPr>
        <vertAlign val="superscript"/>
        <sz val="11"/>
        <rFont val="Times New Roman"/>
        <family val="1"/>
      </rPr>
      <t>3</t>
    </r>
  </si>
  <si>
    <t xml:space="preserve">       Instruments and appliances, n.e.s for 
       medical, surgical, dental or veterinary 
       purposes</t>
  </si>
  <si>
    <t xml:space="preserve">       Instruments and appliances, n.e.s for medical, 
       surgical, dental or veterinary purposes</t>
  </si>
  <si>
    <t xml:space="preserve"> 8 - Miscellaneous manufactured articles  </t>
  </si>
  <si>
    <t xml:space="preserve">       Telecommunications equipment, n.e.s; &amp; parts, 
       n.e.s, accessories etc.</t>
  </si>
  <si>
    <t>Comoros</t>
  </si>
  <si>
    <t>Côte D'Ivoire</t>
  </si>
  <si>
    <t>Tanzania, United Republic Of</t>
  </si>
  <si>
    <t xml:space="preserve">          Viet Nam</t>
  </si>
  <si>
    <t>UAE Dirham</t>
  </si>
  <si>
    <r>
      <t>4</t>
    </r>
    <r>
      <rPr>
        <b/>
        <vertAlign val="superscript"/>
        <sz val="10"/>
        <rFont val="Times New Roman"/>
        <family val="1"/>
      </rPr>
      <t xml:space="preserve">th </t>
    </r>
    <r>
      <rPr>
        <b/>
        <sz val="10"/>
        <rFont val="Times New Roman"/>
        <family val="1"/>
      </rPr>
      <t>Qtr</t>
    </r>
  </si>
  <si>
    <t xml:space="preserve">        Electrodiagnostic apparatus for medical, surgical, dental or veterinary purposes, and radiological apparatus</t>
  </si>
  <si>
    <t>Note: Breakdowns may not add up to totals due to rounding</t>
  </si>
  <si>
    <r>
      <t xml:space="preserve"> 3</t>
    </r>
    <r>
      <rPr>
        <b/>
        <vertAlign val="superscript"/>
        <sz val="10"/>
        <rFont val="Times New Roman"/>
        <family val="1"/>
      </rPr>
      <t xml:space="preserve">rd </t>
    </r>
    <r>
      <rPr>
        <b/>
        <sz val="10"/>
        <rFont val="Times New Roman"/>
        <family val="1"/>
      </rPr>
      <t>Qtr</t>
    </r>
  </si>
  <si>
    <t>Seychelles Rupee</t>
  </si>
  <si>
    <t>3rd Qtr</t>
  </si>
  <si>
    <t>4th Qtr</t>
  </si>
  <si>
    <r>
      <t xml:space="preserve">Kingdom of Eswatini </t>
    </r>
    <r>
      <rPr>
        <vertAlign val="superscript"/>
        <sz val="11"/>
        <rFont val="Times New Roman"/>
        <family val="1"/>
      </rPr>
      <t>3</t>
    </r>
  </si>
  <si>
    <r>
      <t xml:space="preserve">2022 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</si>
  <si>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Provisional    </t>
    </r>
    <r>
      <rPr>
        <vertAlign val="superscript"/>
        <sz val="10"/>
        <rFont val="Times New Roman"/>
        <family val="1"/>
      </rPr>
      <t xml:space="preserve">              2 </t>
    </r>
    <r>
      <rPr>
        <sz val="10"/>
        <rFont val="Times New Roman"/>
        <family val="1"/>
      </rPr>
      <t>Revised</t>
    </r>
  </si>
  <si>
    <t>Table 1 -  Summary of External Merchandise Trade, 2020 - 1st Quarter 2022</t>
  </si>
  <si>
    <r>
      <t xml:space="preserve">2022 </t>
    </r>
    <r>
      <rPr>
        <b/>
        <vertAlign val="superscript"/>
        <sz val="10"/>
        <rFont val="Times New Roman"/>
        <family val="1"/>
      </rPr>
      <t>2</t>
    </r>
  </si>
  <si>
    <t>Table 2 - Imports and Re-Exports of the Freeport Zone, 2020 - 1st Quarter 2022</t>
  </si>
  <si>
    <r>
      <t>Table 3 -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2020 - 1st Quarter 2022</t>
    </r>
  </si>
  <si>
    <r>
      <t xml:space="preserve">2021 </t>
    </r>
    <r>
      <rPr>
        <b/>
        <vertAlign val="superscript"/>
        <sz val="10"/>
        <rFont val="Times New Roman"/>
        <family val="1"/>
      </rPr>
      <t>3</t>
    </r>
  </si>
  <si>
    <r>
      <t>Table 3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of main commodities by section, 2020 - 1st Quarter 2022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</si>
  <si>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</si>
  <si>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1 </t>
    </r>
    <r>
      <rPr>
        <sz val="10"/>
        <rFont val="Times New Roman"/>
        <family val="1"/>
      </rPr>
      <t xml:space="preserve">Excluding Ship's stores and Bunkers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</si>
  <si>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t>Table 4 - Domestic exports of main commodities by section, 2020 - 1st Quarter 2022</t>
  </si>
  <si>
    <r>
      <t>1</t>
    </r>
    <r>
      <rPr>
        <sz val="10"/>
        <rFont val="Times New Roman"/>
        <family val="1"/>
      </rPr>
      <t xml:space="preserve"> Provisional          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</si>
  <si>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t>Table 5 - Re-exports of main commodities by section, 2020 - 1st Quarter 2022</t>
  </si>
  <si>
    <r>
      <t>1</t>
    </r>
    <r>
      <rPr>
        <sz val="10"/>
        <rFont val="Times New Roman"/>
        <family val="1"/>
      </rPr>
      <t xml:space="preserve"> Provisional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</si>
  <si>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t>Table 5 (cont'd) - Re-exports of main commodities by section, 2020 - 1st Quarter 2022</t>
  </si>
  <si>
    <r>
      <t>1</t>
    </r>
    <r>
      <rPr>
        <sz val="10"/>
        <rFont val="Times New Roman"/>
        <family val="1"/>
      </rPr>
      <t xml:space="preserve"> Provisional                                      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</si>
  <si>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t>Table 6 - Freeport re-exports of main commodities by section, 2020 - 1st Quarter 2022</t>
  </si>
  <si>
    <r>
      <t>1</t>
    </r>
    <r>
      <rPr>
        <sz val="10"/>
        <rFont val="Times New Roman"/>
        <family val="1"/>
      </rPr>
      <t xml:space="preserve"> Provisional              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Note: Breakdowns may not add up to totals due to rounding</t>
    </r>
  </si>
  <si>
    <r>
      <t>Table 7 -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2020 - 1st Quarter 2022</t>
    </r>
  </si>
  <si>
    <r>
      <t xml:space="preserve">2021 </t>
    </r>
    <r>
      <rPr>
        <b/>
        <vertAlign val="superscript"/>
        <sz val="10"/>
        <rFont val="Times New Roman"/>
        <family val="1"/>
      </rPr>
      <t>4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</si>
  <si>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               </t>
    </r>
    <r>
      <rPr>
        <vertAlign val="superscript"/>
        <sz val="10"/>
        <rFont val="Times New Roman"/>
        <family val="1"/>
      </rPr>
      <t xml:space="preserve">   2</t>
    </r>
    <r>
      <rPr>
        <sz val="10"/>
        <rFont val="Times New Roman"/>
        <family val="1"/>
      </rPr>
      <t xml:space="preserve"> Provisional                      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 xml:space="preserve">Special Administrative Region of China       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Revised    </t>
    </r>
    <r>
      <rPr>
        <vertAlign val="super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</si>
  <si>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>Table 7 (cont'd) - Exports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by country of destination, 2020 - 1st Quarter 2022</t>
    </r>
  </si>
  <si>
    <t>Table 8 - Domestic exports by country of destination, 2020 - 1st Quarter 2022</t>
  </si>
  <si>
    <t>Table 8 (Cont'd) - Domestic exports by country of destination, 2020 - 1st Quarter 2022</t>
  </si>
  <si>
    <t>Table 9 - Re-exports by country of destination, 2020 - 1st Quarter 2022</t>
  </si>
  <si>
    <t>Table 9 (Cont'd) - Re-exports by country of destination, 2020 - 1st Quarter 2022</t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</si>
  <si>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</si>
  <si>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t>Table 10 - Total imports of main commodities by section, 2020 - 1st Quarter 2022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</si>
  <si>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</si>
  <si>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t>Table 10 (cont'd) - Total imports of main commodities by section, 2020 - 1st Quarter 2022</t>
  </si>
  <si>
    <t>Table 11 - Imports of selected commodities, 2020 - 1st Quarter 2022</t>
  </si>
  <si>
    <t>Table 12 - Freeport imports of main commodities by section, 2020 - 1st Quarter 2022</t>
  </si>
  <si>
    <r>
      <t xml:space="preserve">        </t>
    </r>
    <r>
      <rPr>
        <sz val="10"/>
        <rFont val="Times New Roman"/>
        <family val="1"/>
      </rPr>
      <t xml:space="preserve">Telecommunications equipment, n.e.s; &amp;  
        parts, n.e.s, &amp; accessories etc. 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</si>
  <si>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</t>
    </r>
  </si>
  <si>
    <t>Table 13 - Imports by country of origin, 2020 - 1st Quarter 2022</t>
  </si>
  <si>
    <r>
      <t xml:space="preserve">2022 </t>
    </r>
    <r>
      <rPr>
        <b/>
        <vertAlign val="superscript"/>
        <sz val="11"/>
        <rFont val="Times New Roman"/>
        <family val="1"/>
      </rPr>
      <t>1</t>
    </r>
  </si>
  <si>
    <t>Table 13 cont'd - Imports by country of origin, 2020 - 1st Quarter 2022</t>
  </si>
  <si>
    <t>Table 14 - Trade with African, Caribbean and Pacific (ACP) States, 2020 - 1st Quarter 2022</t>
  </si>
  <si>
    <r>
      <t>1</t>
    </r>
    <r>
      <rPr>
        <sz val="10"/>
        <rFont val="Times New Roman"/>
        <family val="1"/>
      </rPr>
      <t xml:space="preserve"> Excluding Ship's stores and Bunkers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Formerly Swaziland        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Revised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          </t>
    </r>
  </si>
  <si>
    <t>Table 14 (cont'd) - Trade with African, Caribbean and Pacific (ACP) States, 2020 - 1st Quarter 2022</t>
  </si>
  <si>
    <t>Table 15 - Trade with COMESA States, 2020 - 1st Quarter 2022</t>
  </si>
  <si>
    <t>Table 16 - Trade with SADC States, 2020 - 1st Quarter 2022</t>
  </si>
  <si>
    <t>Table 17 - Exports (excluding ship's stores and bunkers) by currency, 2020 - 1st Quarter 2022</t>
  </si>
  <si>
    <t>Table 18 - Total Imports by currency, 2020 - 1st Quarter 2022</t>
  </si>
  <si>
    <t xml:space="preserve"> Note: Breakdowns may not add up to totals due to rounding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</si>
  <si>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                                                                                                                                      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</si>
  <si>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</si>
  <si>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t>1</t>
    </r>
    <r>
      <rPr>
        <sz val="10"/>
        <rFont val="Times New Roman"/>
        <family val="1"/>
      </rPr>
      <t xml:space="preserve"> Provisional 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Special Administrative Region of China            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Revised                                    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</si>
  <si>
    <r>
      <t xml:space="preserve">2021 </t>
    </r>
    <r>
      <rPr>
        <b/>
        <vertAlign val="superscript"/>
        <sz val="11"/>
        <rFont val="Times New Roman"/>
        <family val="1"/>
      </rPr>
      <t>4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</si>
  <si>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   2 </t>
    </r>
    <r>
      <rPr>
        <sz val="10"/>
        <rFont val="Times New Roman"/>
        <family val="1"/>
      </rPr>
      <t xml:space="preserve">Special Administrative Region of China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Revised                              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</si>
  <si>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r>
      <t>1</t>
    </r>
    <r>
      <rPr>
        <sz val="10"/>
        <rFont val="Times New Roman"/>
        <family val="1"/>
      </rPr>
      <t xml:space="preserve"> Provisional</t>
    </r>
    <r>
      <rPr>
        <vertAlign val="superscript"/>
        <sz val="10"/>
        <rFont val="Times New Roman"/>
        <family val="1"/>
      </rPr>
      <t xml:space="preserve">                                        2 </t>
    </r>
    <r>
      <rPr>
        <sz val="10"/>
        <rFont val="Times New Roman"/>
        <family val="1"/>
      </rPr>
      <t xml:space="preserve">Special Administrative Region of China                  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Formerly Swaziland           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Revised                     </t>
    </r>
    <r>
      <rPr>
        <b/>
        <sz val="10"/>
        <rFont val="Times New Roman"/>
        <family val="1"/>
      </rPr>
      <t xml:space="preserve">Note: Breakdowns may not add up to totals due to rounding </t>
    </r>
    <r>
      <rPr>
        <sz val="10"/>
        <rFont val="Times New Roman"/>
        <family val="1"/>
      </rPr>
      <t xml:space="preserve">            </t>
    </r>
  </si>
  <si>
    <r>
      <t xml:space="preserve">2021 </t>
    </r>
    <r>
      <rPr>
        <b/>
        <vertAlign val="superscript"/>
        <sz val="11"/>
        <rFont val="Times New Roman"/>
        <family val="1"/>
      </rPr>
      <t>3</t>
    </r>
  </si>
  <si>
    <r>
      <t>3</t>
    </r>
    <r>
      <rPr>
        <vertAlign val="superscript"/>
        <sz val="11"/>
        <rFont val="Times New Roman"/>
        <family val="1"/>
      </rPr>
      <t>rd</t>
    </r>
    <r>
      <rPr>
        <sz val="11"/>
        <rFont val="Times New Roman"/>
        <family val="1"/>
      </rPr>
      <t xml:space="preserve"> Qtr</t>
    </r>
  </si>
  <si>
    <r>
      <t>1</t>
    </r>
    <r>
      <rPr>
        <sz val="11"/>
        <rFont val="Times New Roman"/>
        <family val="1"/>
      </rPr>
      <t xml:space="preserve"> Provisional              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Special Administrative Region of China    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Revised                                                  </t>
    </r>
    <r>
      <rPr>
        <b/>
        <sz val="11"/>
        <rFont val="Times New Roman"/>
        <family val="1"/>
      </rPr>
      <t xml:space="preserve">Note: Breakdowns may not add up to totals due to rounding </t>
    </r>
  </si>
  <si>
    <r>
      <t xml:space="preserve">2022 </t>
    </r>
    <r>
      <rPr>
        <b/>
        <vertAlign val="superscript"/>
        <sz val="11"/>
        <rFont val="Times New Roman"/>
        <family val="1"/>
      </rPr>
      <t>2</t>
    </r>
  </si>
  <si>
    <r>
      <t xml:space="preserve"> 1</t>
    </r>
    <r>
      <rPr>
        <vertAlign val="superscript"/>
        <sz val="11"/>
        <rFont val="Times New Roman"/>
        <family val="1"/>
      </rPr>
      <t xml:space="preserve">st </t>
    </r>
    <r>
      <rPr>
        <sz val="11"/>
        <rFont val="Times New Roman"/>
        <family val="1"/>
      </rPr>
      <t>Qtr</t>
    </r>
  </si>
  <si>
    <r>
      <t xml:space="preserve"> 2</t>
    </r>
    <r>
      <rPr>
        <vertAlign val="superscript"/>
        <sz val="11"/>
        <rFont val="Times New Roman"/>
        <family val="1"/>
      </rPr>
      <t xml:space="preserve">nd </t>
    </r>
    <r>
      <rPr>
        <sz val="11"/>
        <rFont val="Times New Roman"/>
        <family val="1"/>
      </rPr>
      <t>Qtr</t>
    </r>
  </si>
  <si>
    <r>
      <t>3</t>
    </r>
    <r>
      <rPr>
        <vertAlign val="superscript"/>
        <sz val="11"/>
        <rFont val="Times New Roman"/>
        <family val="1"/>
      </rPr>
      <t xml:space="preserve">rd </t>
    </r>
    <r>
      <rPr>
        <sz val="11"/>
        <rFont val="Times New Roman"/>
        <family val="1"/>
      </rPr>
      <t>Qtr</t>
    </r>
  </si>
  <si>
    <r>
      <t>4</t>
    </r>
    <r>
      <rPr>
        <vertAlign val="superscript"/>
        <sz val="11"/>
        <rFont val="Times New Roman"/>
        <family val="1"/>
      </rPr>
      <t xml:space="preserve">th </t>
    </r>
    <r>
      <rPr>
        <sz val="11"/>
        <rFont val="Times New Roman"/>
        <family val="1"/>
      </rPr>
      <t>Qtr</t>
    </r>
  </si>
  <si>
    <r>
      <t>Exports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: value(f.o.b)</t>
    </r>
  </si>
  <si>
    <r>
      <t>1</t>
    </r>
    <r>
      <rPr>
        <sz val="11"/>
        <rFont val="Times New Roman"/>
        <family val="1"/>
      </rPr>
      <t xml:space="preserve"> Excluding Ship's stores and Bunkers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Formerly Swaziland                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Revised                                                   </t>
    </r>
    <r>
      <rPr>
        <b/>
        <sz val="11"/>
        <rFont val="Times New Roman"/>
        <family val="1"/>
      </rPr>
      <t xml:space="preserve">Note: Breakdowns may not add up to totals due to rounding           </t>
    </r>
  </si>
  <si>
    <t>Table 4 (B) - Domestic exports of main commodities by section, 2020 - 1st Quarter 2022</t>
  </si>
  <si>
    <t>Table 4 (B) (cont'd) - Domestic exports of main commodities by section, 2020 - 1st Quarter 2022</t>
  </si>
  <si>
    <t>Table 18 (C) - Total Imports by currency, 2020 - 1st Quarter 2022</t>
  </si>
  <si>
    <t>Table 17 (C) - Exports (excluding ship's stores and bunkers) by currency, 2020 - 1st Quarter 2022</t>
  </si>
  <si>
    <r>
      <t xml:space="preserve">2021 </t>
    </r>
    <r>
      <rPr>
        <b/>
        <vertAlign val="superscript"/>
        <sz val="12"/>
        <rFont val="Times New Roman"/>
        <family val="1"/>
      </rPr>
      <t>2</t>
    </r>
  </si>
  <si>
    <r>
      <t xml:space="preserve">2022 </t>
    </r>
    <r>
      <rPr>
        <b/>
        <vertAlign val="superscript"/>
        <sz val="12"/>
        <rFont val="Times New Roman"/>
        <family val="1"/>
      </rPr>
      <t>1</t>
    </r>
  </si>
  <si>
    <r>
      <t xml:space="preserve"> 1</t>
    </r>
    <r>
      <rPr>
        <b/>
        <vertAlign val="superscript"/>
        <sz val="12"/>
        <rFont val="Times New Roman"/>
        <family val="1"/>
      </rPr>
      <t xml:space="preserve">st </t>
    </r>
    <r>
      <rPr>
        <b/>
        <sz val="12"/>
        <rFont val="Times New Roman"/>
        <family val="1"/>
      </rPr>
      <t>Qtr</t>
    </r>
  </si>
  <si>
    <r>
      <t xml:space="preserve"> 2</t>
    </r>
    <r>
      <rPr>
        <b/>
        <vertAlign val="superscript"/>
        <sz val="12"/>
        <rFont val="Times New Roman"/>
        <family val="1"/>
      </rPr>
      <t xml:space="preserve">nd </t>
    </r>
    <r>
      <rPr>
        <b/>
        <sz val="12"/>
        <rFont val="Times New Roman"/>
        <family val="1"/>
      </rPr>
      <t>Qtr</t>
    </r>
  </si>
  <si>
    <r>
      <t xml:space="preserve"> 3</t>
    </r>
    <r>
      <rPr>
        <b/>
        <vertAlign val="superscript"/>
        <sz val="12"/>
        <rFont val="Times New Roman"/>
        <family val="1"/>
      </rPr>
      <t xml:space="preserve">rd </t>
    </r>
    <r>
      <rPr>
        <b/>
        <sz val="12"/>
        <rFont val="Times New Roman"/>
        <family val="1"/>
      </rPr>
      <t>Qtr</t>
    </r>
  </si>
  <si>
    <r>
      <t>4</t>
    </r>
    <r>
      <rPr>
        <b/>
        <vertAlign val="superscript"/>
        <sz val="12"/>
        <rFont val="Times New Roman"/>
        <family val="1"/>
      </rPr>
      <t xml:space="preserve">th </t>
    </r>
    <r>
      <rPr>
        <b/>
        <sz val="12"/>
        <rFont val="Times New Roman"/>
        <family val="1"/>
      </rPr>
      <t>Qtr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</si>
  <si>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Provisional                 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Revised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</si>
</sst>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#,##0\ \ "/>
    <numFmt numFmtId="165" formatCode="#,##0\ "/>
    <numFmt numFmtId="166" formatCode="\ \ \ \ \ \ \ \ \ \ General"/>
    <numFmt numFmtId="167" formatCode="0.0"/>
    <numFmt numFmtId="168" formatCode="\ \ \ \ \ \ \ \-\ \ "/>
    <numFmt numFmtId="169" formatCode="\ \ \ \ \ \ \ \ \ \-\ \ "/>
    <numFmt numFmtId="170" formatCode="\ \ \ \ \ \ \-\ \ \ \ "/>
    <numFmt numFmtId="171" formatCode="\ #,##0\ \ "/>
    <numFmt numFmtId="172" formatCode="\ \ \ \ \ \-\ \ \ \ "/>
    <numFmt numFmtId="173" formatCode="\ #,##0"/>
    <numFmt numFmtId="174" formatCode="#,##0.0"/>
    <numFmt numFmtId="175" formatCode="#,##0.0\ \ "/>
    <numFmt numFmtId="176" formatCode="_(* #,##0_);_(* \(#,##0\);_(* &quot;-&quot;??_);_(@_)"/>
    <numFmt numFmtId="177" formatCode="\ \ \ \ \ \ \-\ \ \ \ \ "/>
    <numFmt numFmtId="178" formatCode="#,##0.0\ "/>
  </numFmts>
  <fonts count="40" x14ac:knownFonts="1">
    <font>
      <sz val="10"/>
      <name val="Helv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Times New Roman"/>
      <family val="1"/>
    </font>
    <font>
      <b/>
      <u/>
      <sz val="10.5"/>
      <name val="Times New Roman"/>
      <family val="1"/>
    </font>
    <font>
      <b/>
      <sz val="9.5"/>
      <name val="Times New Roman"/>
      <family val="1"/>
    </font>
    <font>
      <sz val="8"/>
      <name val="Helv"/>
    </font>
    <font>
      <b/>
      <vertAlign val="superscript"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u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6" fillId="0" borderId="0"/>
    <xf numFmtId="0" fontId="1" fillId="0" borderId="0"/>
  </cellStyleXfs>
  <cellXfs count="444">
    <xf numFmtId="0" fontId="0" fillId="0" borderId="0" xfId="0"/>
    <xf numFmtId="0" fontId="11" fillId="0" borderId="0" xfId="0" applyFont="1" applyFill="1" applyAlignment="1"/>
    <xf numFmtId="0" fontId="13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3" fontId="3" fillId="0" borderId="0" xfId="0" applyNumberFormat="1" applyFont="1" applyFill="1"/>
    <xf numFmtId="0" fontId="6" fillId="0" borderId="0" xfId="0" applyFont="1" applyFill="1"/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3" fillId="0" borderId="3" xfId="0" applyFont="1" applyFill="1" applyBorder="1"/>
    <xf numFmtId="0" fontId="4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6" xfId="0" applyFont="1" applyFill="1" applyBorder="1" applyAlignment="1"/>
    <xf numFmtId="0" fontId="10" fillId="0" borderId="0" xfId="0" applyFont="1" applyFill="1" applyBorder="1" applyAlignment="1"/>
    <xf numFmtId="0" fontId="15" fillId="0" borderId="1" xfId="0" applyFont="1" applyFill="1" applyBorder="1" applyAlignment="1"/>
    <xf numFmtId="0" fontId="3" fillId="0" borderId="9" xfId="0" applyFont="1" applyFill="1" applyBorder="1" applyAlignment="1"/>
    <xf numFmtId="165" fontId="3" fillId="0" borderId="0" xfId="0" applyNumberFormat="1" applyFont="1" applyFill="1"/>
    <xf numFmtId="3" fontId="3" fillId="0" borderId="8" xfId="0" applyNumberFormat="1" applyFont="1" applyFill="1" applyBorder="1"/>
    <xf numFmtId="3" fontId="3" fillId="0" borderId="3" xfId="0" applyNumberFormat="1" applyFont="1" applyFill="1" applyBorder="1"/>
    <xf numFmtId="0" fontId="3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/>
    <xf numFmtId="0" fontId="3" fillId="0" borderId="8" xfId="0" applyFont="1" applyFill="1" applyBorder="1" applyAlignment="1">
      <alignment horizontal="center"/>
    </xf>
    <xf numFmtId="171" fontId="3" fillId="0" borderId="0" xfId="0" applyNumberFormat="1" applyFont="1" applyFill="1"/>
    <xf numFmtId="0" fontId="27" fillId="0" borderId="0" xfId="0" applyFont="1" applyFill="1"/>
    <xf numFmtId="0" fontId="28" fillId="0" borderId="0" xfId="0" applyFont="1" applyFill="1"/>
    <xf numFmtId="0" fontId="5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29" fillId="0" borderId="8" xfId="0" applyFont="1" applyFill="1" applyBorder="1"/>
    <xf numFmtId="164" fontId="3" fillId="0" borderId="0" xfId="0" applyNumberFormat="1" applyFont="1" applyFill="1"/>
    <xf numFmtId="3" fontId="3" fillId="0" borderId="8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quotePrefix="1" applyFont="1" applyFill="1" applyAlignment="1">
      <alignment horizontal="center" vertical="center" textRotation="180"/>
    </xf>
    <xf numFmtId="0" fontId="3" fillId="0" borderId="0" xfId="0" applyFont="1" applyFill="1" applyAlignment="1">
      <alignment vertical="center"/>
    </xf>
    <xf numFmtId="0" fontId="21" fillId="0" borderId="0" xfId="0" applyFont="1" applyFill="1"/>
    <xf numFmtId="0" fontId="19" fillId="0" borderId="2" xfId="0" applyFont="1" applyFill="1" applyBorder="1" applyAlignment="1"/>
    <xf numFmtId="0" fontId="22" fillId="0" borderId="11" xfId="0" applyFont="1" applyFill="1" applyBorder="1" applyAlignment="1"/>
    <xf numFmtId="0" fontId="21" fillId="0" borderId="0" xfId="0" applyFont="1" applyFill="1" applyBorder="1" applyAlignment="1"/>
    <xf numFmtId="0" fontId="21" fillId="0" borderId="2" xfId="0" applyFont="1" applyFill="1" applyBorder="1" applyAlignment="1"/>
    <xf numFmtId="0" fontId="21" fillId="0" borderId="1" xfId="0" applyFont="1" applyFill="1" applyBorder="1" applyAlignment="1"/>
    <xf numFmtId="0" fontId="21" fillId="0" borderId="6" xfId="0" applyFont="1" applyFill="1" applyBorder="1" applyAlignment="1"/>
    <xf numFmtId="0" fontId="21" fillId="0" borderId="9" xfId="0" applyFont="1" applyFill="1" applyBorder="1" applyAlignment="1"/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/>
    </xf>
    <xf numFmtId="169" fontId="3" fillId="0" borderId="8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71" fontId="4" fillId="0" borderId="2" xfId="0" applyNumberFormat="1" applyFont="1" applyFill="1" applyBorder="1" applyAlignment="1">
      <alignment horizontal="center" vertical="center"/>
    </xf>
    <xf numFmtId="171" fontId="4" fillId="0" borderId="8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 applyProtection="1">
      <alignment horizontal="center" vertical="center"/>
      <protection locked="0"/>
    </xf>
    <xf numFmtId="171" fontId="10" fillId="0" borderId="7" xfId="0" applyNumberFormat="1" applyFont="1" applyFill="1" applyBorder="1" applyAlignment="1">
      <alignment horizontal="center" vertical="center"/>
    </xf>
    <xf numFmtId="171" fontId="4" fillId="0" borderId="8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71" fontId="10" fillId="0" borderId="1" xfId="0" applyNumberFormat="1" applyFont="1" applyFill="1" applyBorder="1" applyAlignment="1">
      <alignment horizontal="center" vertical="center"/>
    </xf>
    <xf numFmtId="171" fontId="29" fillId="0" borderId="2" xfId="0" applyNumberFormat="1" applyFont="1" applyFill="1" applyBorder="1" applyAlignment="1">
      <alignment horizontal="center" vertical="center"/>
    </xf>
    <xf numFmtId="171" fontId="29" fillId="0" borderId="8" xfId="0" applyNumberFormat="1" applyFont="1" applyFill="1" applyBorder="1" applyAlignment="1">
      <alignment horizontal="center"/>
    </xf>
    <xf numFmtId="171" fontId="29" fillId="0" borderId="2" xfId="0" applyNumberFormat="1" applyFont="1" applyFill="1" applyBorder="1" applyAlignment="1">
      <alignment horizontal="center"/>
    </xf>
    <xf numFmtId="171" fontId="3" fillId="0" borderId="2" xfId="0" applyNumberFormat="1" applyFont="1" applyFill="1" applyBorder="1" applyAlignment="1">
      <alignment horizontal="center" vertical="center"/>
    </xf>
    <xf numFmtId="171" fontId="4" fillId="0" borderId="3" xfId="0" applyNumberFormat="1" applyFont="1" applyFill="1" applyBorder="1" applyAlignment="1">
      <alignment horizontal="center" vertical="center"/>
    </xf>
    <xf numFmtId="171" fontId="3" fillId="0" borderId="8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171" fontId="10" fillId="0" borderId="8" xfId="0" applyNumberFormat="1" applyFont="1" applyFill="1" applyBorder="1" applyAlignment="1">
      <alignment horizontal="center"/>
    </xf>
    <xf numFmtId="171" fontId="3" fillId="0" borderId="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3" fillId="0" borderId="0" xfId="0" applyNumberFormat="1" applyFont="1" applyFill="1"/>
    <xf numFmtId="171" fontId="30" fillId="0" borderId="2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171" fontId="30" fillId="0" borderId="8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71" fontId="3" fillId="0" borderId="0" xfId="0" applyNumberFormat="1" applyFont="1" applyFill="1" applyBorder="1"/>
    <xf numFmtId="171" fontId="3" fillId="0" borderId="3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171" fontId="21" fillId="0" borderId="0" xfId="0" applyNumberFormat="1" applyFont="1" applyFill="1"/>
    <xf numFmtId="3" fontId="23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center" vertical="center"/>
    </xf>
    <xf numFmtId="171" fontId="4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inden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3" fontId="3" fillId="0" borderId="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75" fontId="3" fillId="0" borderId="8" xfId="0" applyNumberFormat="1" applyFont="1" applyFill="1" applyBorder="1" applyAlignment="1">
      <alignment horizontal="right" indent="1"/>
    </xf>
    <xf numFmtId="173" fontId="3" fillId="0" borderId="8" xfId="0" applyNumberFormat="1" applyFont="1" applyFill="1" applyBorder="1" applyAlignment="1">
      <alignment horizontal="right" indent="1"/>
    </xf>
    <xf numFmtId="173" fontId="4" fillId="0" borderId="10" xfId="0" applyNumberFormat="1" applyFont="1" applyFill="1" applyBorder="1" applyAlignment="1">
      <alignment horizontal="right"/>
    </xf>
    <xf numFmtId="175" fontId="4" fillId="0" borderId="10" xfId="0" applyNumberFormat="1" applyFont="1" applyFill="1" applyBorder="1" applyAlignment="1">
      <alignment horizontal="right" indent="1"/>
    </xf>
    <xf numFmtId="171" fontId="3" fillId="0" borderId="0" xfId="0" applyNumberFormat="1" applyFont="1" applyFill="1" applyAlignment="1">
      <alignment horizontal="center" vertical="center"/>
    </xf>
    <xf numFmtId="3" fontId="3" fillId="0" borderId="1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left"/>
    </xf>
    <xf numFmtId="177" fontId="4" fillId="0" borderId="3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indent="3"/>
    </xf>
    <xf numFmtId="0" fontId="3" fillId="0" borderId="0" xfId="0" applyFont="1" applyFill="1" applyAlignment="1">
      <alignment horizontal="right" indent="3"/>
    </xf>
    <xf numFmtId="0" fontId="3" fillId="0" borderId="2" xfId="0" applyFont="1" applyFill="1" applyBorder="1" applyAlignment="1">
      <alignment horizontal="right" indent="3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 readingOrder="1"/>
    </xf>
    <xf numFmtId="0" fontId="3" fillId="0" borderId="3" xfId="0" applyFont="1" applyFill="1" applyBorder="1" applyAlignment="1">
      <alignment vertical="center"/>
    </xf>
    <xf numFmtId="3" fontId="3" fillId="0" borderId="8" xfId="0" applyNumberFormat="1" applyFont="1" applyFill="1" applyBorder="1" applyAlignment="1"/>
    <xf numFmtId="171" fontId="29" fillId="0" borderId="8" xfId="0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horizontal="center"/>
    </xf>
    <xf numFmtId="0" fontId="32" fillId="0" borderId="2" xfId="0" applyFont="1" applyFill="1" applyBorder="1" applyAlignment="1"/>
    <xf numFmtId="0" fontId="33" fillId="0" borderId="0" xfId="0" applyFont="1" applyFill="1" applyBorder="1" applyAlignment="1"/>
    <xf numFmtId="3" fontId="33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171" fontId="32" fillId="0" borderId="8" xfId="0" applyNumberFormat="1" applyFont="1" applyFill="1" applyBorder="1" applyAlignment="1">
      <alignment horizontal="center"/>
    </xf>
    <xf numFmtId="171" fontId="13" fillId="0" borderId="2" xfId="0" applyNumberFormat="1" applyFont="1" applyFill="1" applyBorder="1" applyAlignment="1">
      <alignment horizontal="center"/>
    </xf>
    <xf numFmtId="171" fontId="13" fillId="0" borderId="8" xfId="0" applyNumberFormat="1" applyFont="1" applyFill="1" applyBorder="1" applyAlignment="1">
      <alignment horizontal="center"/>
    </xf>
    <xf numFmtId="0" fontId="13" fillId="0" borderId="2" xfId="0" applyFont="1" applyFill="1" applyBorder="1" applyAlignment="1"/>
    <xf numFmtId="0" fontId="13" fillId="0" borderId="1" xfId="0" applyFont="1" applyFill="1" applyBorder="1" applyAlignment="1"/>
    <xf numFmtId="0" fontId="13" fillId="0" borderId="6" xfId="0" applyFont="1" applyFill="1" applyBorder="1" applyAlignment="1"/>
    <xf numFmtId="0" fontId="13" fillId="0" borderId="9" xfId="0" applyFont="1" applyFill="1" applyBorder="1" applyAlignment="1"/>
    <xf numFmtId="171" fontId="13" fillId="0" borderId="6" xfId="0" applyNumberFormat="1" applyFont="1" applyFill="1" applyBorder="1" applyAlignment="1">
      <alignment horizontal="center"/>
    </xf>
    <xf numFmtId="171" fontId="13" fillId="0" borderId="3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164" fontId="32" fillId="0" borderId="8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/>
    </xf>
    <xf numFmtId="171" fontId="33" fillId="0" borderId="7" xfId="0" applyNumberFormat="1" applyFont="1" applyFill="1" applyBorder="1" applyAlignment="1">
      <alignment horizontal="center"/>
    </xf>
    <xf numFmtId="0" fontId="13" fillId="0" borderId="8" xfId="0" applyFont="1" applyFill="1" applyBorder="1" applyAlignment="1"/>
    <xf numFmtId="164" fontId="13" fillId="0" borderId="8" xfId="0" applyNumberFormat="1" applyFont="1" applyFill="1" applyBorder="1" applyAlignment="1">
      <alignment horizontal="center"/>
    </xf>
    <xf numFmtId="171" fontId="32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0" fontId="13" fillId="0" borderId="3" xfId="0" applyFont="1" applyFill="1" applyBorder="1" applyAlignment="1"/>
    <xf numFmtId="164" fontId="13" fillId="0" borderId="6" xfId="0" applyNumberFormat="1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/>
    </xf>
    <xf numFmtId="0" fontId="32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171" fontId="13" fillId="0" borderId="8" xfId="0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/>
    <xf numFmtId="0" fontId="3" fillId="0" borderId="8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center" vertical="center"/>
    </xf>
    <xf numFmtId="171" fontId="36" fillId="0" borderId="4" xfId="0" applyNumberFormat="1" applyFont="1" applyFill="1" applyBorder="1" applyAlignment="1">
      <alignment horizontal="center" vertical="center"/>
    </xf>
    <xf numFmtId="171" fontId="37" fillId="0" borderId="2" xfId="0" applyNumberFormat="1" applyFont="1" applyFill="1" applyBorder="1" applyAlignment="1">
      <alignment horizontal="center" vertical="center"/>
    </xf>
    <xf numFmtId="171" fontId="37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164" fontId="13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/>
    <xf numFmtId="171" fontId="37" fillId="0" borderId="2" xfId="0" applyNumberFormat="1" applyFont="1" applyFill="1" applyBorder="1" applyAlignment="1">
      <alignment horizontal="center"/>
    </xf>
    <xf numFmtId="171" fontId="38" fillId="0" borderId="8" xfId="0" applyNumberFormat="1" applyFont="1" applyFill="1" applyBorder="1" applyAlignment="1">
      <alignment horizontal="center"/>
    </xf>
    <xf numFmtId="171" fontId="37" fillId="0" borderId="8" xfId="0" applyNumberFormat="1" applyFont="1" applyFill="1" applyBorder="1" applyAlignment="1">
      <alignment horizontal="center"/>
    </xf>
    <xf numFmtId="171" fontId="38" fillId="0" borderId="2" xfId="0" applyNumberFormat="1" applyFont="1" applyFill="1" applyBorder="1" applyAlignment="1">
      <alignment horizontal="center"/>
    </xf>
    <xf numFmtId="3" fontId="28" fillId="0" borderId="8" xfId="0" applyNumberFormat="1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vertical="center" wrapText="1"/>
    </xf>
    <xf numFmtId="171" fontId="38" fillId="0" borderId="2" xfId="0" applyNumberFormat="1" applyFont="1" applyFill="1" applyBorder="1" applyAlignment="1">
      <alignment horizontal="center" vertical="center"/>
    </xf>
    <xf numFmtId="171" fontId="38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wrapText="1"/>
    </xf>
    <xf numFmtId="0" fontId="32" fillId="0" borderId="3" xfId="0" applyFont="1" applyFill="1" applyBorder="1" applyAlignment="1">
      <alignment horizontal="left" vertical="center" wrapText="1"/>
    </xf>
    <xf numFmtId="17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32" fillId="0" borderId="4" xfId="0" applyFont="1" applyFill="1" applyBorder="1" applyAlignment="1"/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indent="1"/>
    </xf>
    <xf numFmtId="0" fontId="32" fillId="0" borderId="2" xfId="0" applyFont="1" applyFill="1" applyBorder="1" applyAlignment="1">
      <alignment horizontal="left" vertical="top" wrapText="1" indent="1"/>
    </xf>
    <xf numFmtId="0" fontId="32" fillId="0" borderId="8" xfId="0" applyFont="1" applyFill="1" applyBorder="1" applyAlignment="1">
      <alignment horizontal="left" indent="1"/>
    </xf>
    <xf numFmtId="0" fontId="13" fillId="0" borderId="6" xfId="0" applyFont="1" applyFill="1" applyBorder="1" applyAlignment="1">
      <alignment horizontal="left" indent="1"/>
    </xf>
    <xf numFmtId="0" fontId="13" fillId="0" borderId="0" xfId="0" applyFont="1" applyFill="1" applyAlignment="1">
      <alignment horizontal="center"/>
    </xf>
    <xf numFmtId="168" fontId="3" fillId="0" borderId="8" xfId="0" applyNumberFormat="1" applyFont="1" applyFill="1" applyBorder="1" applyAlignment="1">
      <alignment horizontal="right"/>
    </xf>
    <xf numFmtId="170" fontId="3" fillId="0" borderId="8" xfId="0" applyNumberFormat="1" applyFont="1" applyFill="1" applyBorder="1" applyAlignment="1">
      <alignment horizontal="center"/>
    </xf>
    <xf numFmtId="3" fontId="32" fillId="0" borderId="8" xfId="0" applyNumberFormat="1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vertical="center"/>
    </xf>
    <xf numFmtId="3" fontId="32" fillId="0" borderId="11" xfId="0" applyNumberFormat="1" applyFont="1" applyFill="1" applyBorder="1" applyAlignment="1">
      <alignment vertical="center"/>
    </xf>
    <xf numFmtId="3" fontId="13" fillId="0" borderId="8" xfId="0" applyNumberFormat="1" applyFont="1" applyFill="1" applyBorder="1"/>
    <xf numFmtId="3" fontId="13" fillId="0" borderId="8" xfId="0" applyNumberFormat="1" applyFont="1" applyFill="1" applyBorder="1" applyAlignment="1">
      <alignment wrapText="1"/>
    </xf>
    <xf numFmtId="3" fontId="13" fillId="0" borderId="3" xfId="0" applyNumberFormat="1" applyFont="1" applyFill="1" applyBorder="1"/>
    <xf numFmtId="172" fontId="37" fillId="0" borderId="6" xfId="0" applyNumberFormat="1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5" fillId="0" borderId="12" xfId="0" applyFont="1" applyFill="1" applyBorder="1" applyAlignment="1">
      <alignment horizontal="left"/>
    </xf>
    <xf numFmtId="3" fontId="6" fillId="0" borderId="0" xfId="0" applyNumberFormat="1" applyFont="1" applyFill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75" fontId="3" fillId="0" borderId="7" xfId="0" applyNumberFormat="1" applyFont="1" applyFill="1" applyBorder="1" applyAlignment="1">
      <alignment horizontal="right" indent="1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13" fillId="0" borderId="1" xfId="0" applyNumberFormat="1" applyFont="1" applyFill="1" applyBorder="1"/>
    <xf numFmtId="169" fontId="13" fillId="0" borderId="1" xfId="0" applyNumberFormat="1" applyFont="1" applyFill="1" applyBorder="1"/>
    <xf numFmtId="164" fontId="13" fillId="0" borderId="9" xfId="0" applyNumberFormat="1" applyFont="1" applyFill="1" applyBorder="1"/>
    <xf numFmtId="3" fontId="3" fillId="0" borderId="7" xfId="0" applyNumberFormat="1" applyFont="1" applyFill="1" applyBorder="1"/>
    <xf numFmtId="174" fontId="4" fillId="0" borderId="3" xfId="0" applyNumberFormat="1" applyFont="1" applyFill="1" applyBorder="1" applyAlignment="1">
      <alignment horizontal="right" indent="1"/>
    </xf>
    <xf numFmtId="16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7" fontId="3" fillId="0" borderId="12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3" fontId="6" fillId="0" borderId="0" xfId="0" applyNumberFormat="1" applyFont="1" applyFill="1"/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28" fillId="0" borderId="2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174" fontId="3" fillId="0" borderId="7" xfId="0" applyNumberFormat="1" applyFont="1" applyFill="1" applyBorder="1" applyAlignment="1">
      <alignment horizontal="right" indent="1"/>
    </xf>
    <xf numFmtId="174" fontId="3" fillId="0" borderId="8" xfId="0" applyNumberFormat="1" applyFont="1" applyFill="1" applyBorder="1" applyAlignment="1">
      <alignment horizontal="right" indent="1"/>
    </xf>
    <xf numFmtId="174" fontId="3" fillId="0" borderId="3" xfId="0" applyNumberFormat="1" applyFont="1" applyFill="1" applyBorder="1" applyAlignment="1">
      <alignment horizontal="right" indent="1"/>
    </xf>
    <xf numFmtId="0" fontId="4" fillId="0" borderId="7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/>
    <xf numFmtId="3" fontId="6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175" fontId="6" fillId="0" borderId="0" xfId="0" applyNumberFormat="1" applyFont="1" applyFill="1"/>
    <xf numFmtId="0" fontId="5" fillId="0" borderId="12" xfId="0" applyFont="1" applyFill="1" applyBorder="1" applyAlignment="1"/>
    <xf numFmtId="171" fontId="13" fillId="0" borderId="0" xfId="0" applyNumberFormat="1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 textRotation="180"/>
    </xf>
    <xf numFmtId="0" fontId="32" fillId="0" borderId="10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/>
    <xf numFmtId="0" fontId="3" fillId="0" borderId="8" xfId="0" applyFont="1" applyFill="1" applyBorder="1" applyAlignment="1">
      <alignment horizontal="left" indent="2"/>
    </xf>
    <xf numFmtId="0" fontId="4" fillId="0" borderId="8" xfId="0" applyFont="1" applyFill="1" applyBorder="1" applyAlignment="1">
      <alignment wrapText="1"/>
    </xf>
    <xf numFmtId="0" fontId="0" fillId="0" borderId="0" xfId="0" applyFont="1" applyFill="1"/>
    <xf numFmtId="0" fontId="3" fillId="0" borderId="3" xfId="0" applyFont="1" applyFill="1" applyBorder="1" applyAlignment="1">
      <alignment horizontal="left" indent="2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 wrapText="1" indent="2"/>
    </xf>
    <xf numFmtId="0" fontId="3" fillId="0" borderId="8" xfId="0" applyFont="1" applyFill="1" applyBorder="1" applyAlignment="1">
      <alignment horizontal="left" vertical="center" wrapText="1" indent="2"/>
    </xf>
    <xf numFmtId="0" fontId="3" fillId="0" borderId="8" xfId="0" quotePrefix="1" applyFont="1" applyFill="1" applyBorder="1" applyAlignment="1">
      <alignment horizontal="left" indent="2"/>
    </xf>
    <xf numFmtId="0" fontId="3" fillId="0" borderId="8" xfId="0" applyFont="1" applyFill="1" applyBorder="1" applyAlignment="1">
      <alignment horizontal="left" vertical="center" indent="2"/>
    </xf>
    <xf numFmtId="0" fontId="4" fillId="0" borderId="3" xfId="0" applyFont="1" applyFill="1" applyBorder="1" applyAlignment="1"/>
    <xf numFmtId="171" fontId="4" fillId="0" borderId="3" xfId="0" applyNumberFormat="1" applyFont="1" applyFill="1" applyBorder="1" applyAlignment="1">
      <alignment horizontal="center"/>
    </xf>
    <xf numFmtId="0" fontId="29" fillId="0" borderId="0" xfId="0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172" fontId="4" fillId="0" borderId="8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72" fontId="3" fillId="0" borderId="3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169" fontId="3" fillId="0" borderId="8" xfId="0" quotePrefix="1" applyNumberFormat="1" applyFont="1" applyFill="1" applyBorder="1" applyAlignment="1"/>
    <xf numFmtId="164" fontId="3" fillId="0" borderId="8" xfId="0" quotePrefix="1" applyNumberFormat="1" applyFont="1" applyFill="1" applyBorder="1" applyAlignment="1"/>
    <xf numFmtId="3" fontId="3" fillId="0" borderId="8" xfId="0" applyNumberFormat="1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left" wrapText="1"/>
    </xf>
    <xf numFmtId="164" fontId="3" fillId="0" borderId="3" xfId="0" quotePrefix="1" applyNumberFormat="1" applyFont="1" applyFill="1" applyBorder="1" applyAlignment="1"/>
    <xf numFmtId="164" fontId="13" fillId="0" borderId="3" xfId="0" applyNumberFormat="1" applyFont="1" applyFill="1" applyBorder="1"/>
    <xf numFmtId="174" fontId="4" fillId="0" borderId="10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/>
    <xf numFmtId="0" fontId="3" fillId="0" borderId="12" xfId="0" applyFont="1" applyFill="1" applyBorder="1" applyAlignment="1"/>
    <xf numFmtId="0" fontId="5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1" fontId="36" fillId="0" borderId="7" xfId="0" applyNumberFormat="1" applyFont="1" applyFill="1" applyBorder="1" applyAlignment="1">
      <alignment horizontal="center" vertical="center"/>
    </xf>
    <xf numFmtId="171" fontId="3" fillId="0" borderId="8" xfId="0" applyNumberFormat="1" applyFont="1" applyFill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/>
    </xf>
    <xf numFmtId="170" fontId="4" fillId="0" borderId="3" xfId="0" applyNumberFormat="1" applyFont="1" applyFill="1" applyBorder="1" applyAlignment="1">
      <alignment horizontal="center" vertical="center"/>
    </xf>
    <xf numFmtId="172" fontId="37" fillId="0" borderId="8" xfId="0" applyNumberFormat="1" applyFont="1" applyFill="1" applyBorder="1" applyAlignment="1">
      <alignment horizontal="center" vertical="center"/>
    </xf>
    <xf numFmtId="172" fontId="37" fillId="0" borderId="3" xfId="0" applyNumberFormat="1" applyFont="1" applyFill="1" applyBorder="1" applyAlignment="1">
      <alignment horizontal="center" vertical="center"/>
    </xf>
    <xf numFmtId="170" fontId="3" fillId="0" borderId="3" xfId="0" applyNumberFormat="1" applyFont="1" applyFill="1" applyBorder="1" applyAlignment="1">
      <alignment horizontal="center"/>
    </xf>
    <xf numFmtId="170" fontId="13" fillId="0" borderId="2" xfId="0" applyNumberFormat="1" applyFont="1" applyFill="1" applyBorder="1" applyAlignment="1">
      <alignment horizontal="center"/>
    </xf>
    <xf numFmtId="170" fontId="13" fillId="0" borderId="8" xfId="0" applyNumberFormat="1" applyFont="1" applyFill="1" applyBorder="1" applyAlignment="1">
      <alignment horizontal="center"/>
    </xf>
    <xf numFmtId="0" fontId="13" fillId="0" borderId="0" xfId="0" applyFont="1" applyFill="1" applyAlignment="1"/>
    <xf numFmtId="171" fontId="13" fillId="0" borderId="0" xfId="0" applyNumberFormat="1" applyFont="1" applyFill="1" applyAlignment="1">
      <alignment horizontal="center"/>
    </xf>
    <xf numFmtId="171" fontId="32" fillId="0" borderId="7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/>
    <xf numFmtId="3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/>
    <xf numFmtId="171" fontId="3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170" fontId="4" fillId="0" borderId="8" xfId="0" applyNumberFormat="1" applyFont="1" applyFill="1" applyBorder="1" applyAlignment="1">
      <alignment horizontal="center" vertical="center"/>
    </xf>
    <xf numFmtId="170" fontId="13" fillId="0" borderId="3" xfId="0" applyNumberFormat="1" applyFont="1" applyFill="1" applyBorder="1" applyAlignment="1">
      <alignment horizontal="center"/>
    </xf>
    <xf numFmtId="171" fontId="3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16" fillId="0" borderId="0" xfId="0" applyFont="1" applyFill="1"/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7" xfId="0" applyFont="1" applyFill="1" applyBorder="1"/>
    <xf numFmtId="3" fontId="16" fillId="0" borderId="0" xfId="0" applyNumberFormat="1" applyFont="1" applyFill="1"/>
    <xf numFmtId="174" fontId="16" fillId="0" borderId="7" xfId="0" applyNumberFormat="1" applyFont="1" applyFill="1" applyBorder="1" applyAlignment="1">
      <alignment horizontal="right" indent="1"/>
    </xf>
    <xf numFmtId="3" fontId="16" fillId="0" borderId="7" xfId="0" applyNumberFormat="1" applyFont="1" applyFill="1" applyBorder="1"/>
    <xf numFmtId="167" fontId="16" fillId="0" borderId="7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/>
    <xf numFmtId="0" fontId="16" fillId="0" borderId="8" xfId="0" applyFont="1" applyFill="1" applyBorder="1"/>
    <xf numFmtId="174" fontId="16" fillId="0" borderId="8" xfId="0" applyNumberFormat="1" applyFont="1" applyFill="1" applyBorder="1" applyAlignment="1">
      <alignment horizontal="right" indent="1"/>
    </xf>
    <xf numFmtId="3" fontId="16" fillId="0" borderId="8" xfId="0" applyNumberFormat="1" applyFont="1" applyFill="1" applyBorder="1"/>
    <xf numFmtId="167" fontId="16" fillId="0" borderId="8" xfId="0" applyNumberFormat="1" applyFont="1" applyFill="1" applyBorder="1" applyAlignment="1">
      <alignment horizontal="center"/>
    </xf>
    <xf numFmtId="177" fontId="17" fillId="0" borderId="8" xfId="0" applyNumberFormat="1" applyFont="1" applyFill="1" applyBorder="1" applyAlignment="1">
      <alignment horizontal="right"/>
    </xf>
    <xf numFmtId="0" fontId="16" fillId="0" borderId="3" xfId="0" applyFont="1" applyFill="1" applyBorder="1"/>
    <xf numFmtId="3" fontId="16" fillId="0" borderId="8" xfId="0" applyNumberFormat="1" applyFont="1" applyFill="1" applyBorder="1" applyAlignment="1">
      <alignment horizontal="right"/>
    </xf>
    <xf numFmtId="174" fontId="16" fillId="0" borderId="3" xfId="0" applyNumberFormat="1" applyFont="1" applyFill="1" applyBorder="1" applyAlignment="1">
      <alignment horizontal="right" indent="1"/>
    </xf>
    <xf numFmtId="0" fontId="17" fillId="0" borderId="10" xfId="0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right"/>
    </xf>
    <xf numFmtId="174" fontId="17" fillId="0" borderId="3" xfId="0" applyNumberFormat="1" applyFont="1" applyFill="1" applyBorder="1" applyAlignment="1">
      <alignment horizontal="right" indent="1"/>
    </xf>
    <xf numFmtId="174" fontId="17" fillId="0" borderId="10" xfId="0" applyNumberFormat="1" applyFont="1" applyFill="1" applyBorder="1" applyAlignment="1">
      <alignment horizontal="right" indent="1"/>
    </xf>
    <xf numFmtId="167" fontId="17" fillId="0" borderId="10" xfId="0" applyNumberFormat="1" applyFont="1" applyFill="1" applyBorder="1" applyAlignment="1">
      <alignment horizontal="center"/>
    </xf>
    <xf numFmtId="0" fontId="16" fillId="0" borderId="12" xfId="0" applyFont="1" applyFill="1" applyBorder="1" applyAlignment="1"/>
    <xf numFmtId="0" fontId="17" fillId="0" borderId="12" xfId="0" applyFont="1" applyFill="1" applyBorder="1" applyAlignment="1"/>
    <xf numFmtId="167" fontId="16" fillId="0" borderId="12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73" fontId="16" fillId="0" borderId="8" xfId="0" applyNumberFormat="1" applyFont="1" applyFill="1" applyBorder="1" applyAlignment="1">
      <alignment horizontal="right" indent="1"/>
    </xf>
    <xf numFmtId="175" fontId="16" fillId="0" borderId="8" xfId="0" applyNumberFormat="1" applyFont="1" applyFill="1" applyBorder="1" applyAlignment="1">
      <alignment horizontal="right" indent="1"/>
    </xf>
    <xf numFmtId="175" fontId="16" fillId="0" borderId="7" xfId="0" applyNumberFormat="1" applyFont="1" applyFill="1" applyBorder="1" applyAlignment="1">
      <alignment horizontal="right" indent="1"/>
    </xf>
    <xf numFmtId="173" fontId="17" fillId="0" borderId="10" xfId="0" applyNumberFormat="1" applyFont="1" applyFill="1" applyBorder="1" applyAlignment="1">
      <alignment horizontal="right"/>
    </xf>
    <xf numFmtId="175" fontId="17" fillId="0" borderId="10" xfId="0" applyNumberFormat="1" applyFont="1" applyFill="1" applyBorder="1" applyAlignment="1">
      <alignment horizontal="right" indent="1"/>
    </xf>
    <xf numFmtId="175" fontId="17" fillId="0" borderId="10" xfId="0" applyNumberFormat="1" applyFont="1" applyFill="1" applyBorder="1" applyAlignment="1">
      <alignment horizontal="center"/>
    </xf>
    <xf numFmtId="175" fontId="16" fillId="0" borderId="0" xfId="0" applyNumberFormat="1" applyFont="1" applyFill="1"/>
    <xf numFmtId="173" fontId="16" fillId="0" borderId="0" xfId="0" applyNumberFormat="1" applyFont="1" applyFill="1"/>
    <xf numFmtId="0" fontId="3" fillId="0" borderId="0" xfId="0" quotePrefix="1" applyFont="1" applyFill="1" applyAlignment="1">
      <alignment horizontal="center" vertical="center" textRotation="180"/>
    </xf>
    <xf numFmtId="0" fontId="5" fillId="0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3" fillId="0" borderId="0" xfId="0" quotePrefix="1" applyFont="1" applyFill="1" applyBorder="1" applyAlignment="1">
      <alignment horizontal="center" vertical="center" textRotation="180"/>
    </xf>
    <xf numFmtId="171" fontId="3" fillId="0" borderId="8" xfId="0" applyNumberFormat="1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21" fillId="0" borderId="0" xfId="0" quotePrefix="1" applyFont="1" applyFill="1" applyAlignment="1">
      <alignment horizontal="center" vertical="center" textRotation="180"/>
    </xf>
    <xf numFmtId="0" fontId="19" fillId="0" borderId="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3" fillId="0" borderId="0" xfId="0" quotePrefix="1" applyFont="1" applyFill="1" applyAlignment="1">
      <alignment horizontal="center" vertical="center" textRotation="180"/>
    </xf>
    <xf numFmtId="0" fontId="32" fillId="0" borderId="4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32" fillId="0" borderId="7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17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" fontId="32" fillId="0" borderId="7" xfId="0" applyNumberFormat="1" applyFont="1" applyFill="1" applyBorder="1" applyAlignment="1">
      <alignment horizontal="center" vertical="center"/>
    </xf>
    <xf numFmtId="3" fontId="32" fillId="0" borderId="8" xfId="0" applyNumberFormat="1" applyFont="1" applyFill="1" applyBorder="1" applyAlignment="1">
      <alignment horizontal="center" vertical="center"/>
    </xf>
    <xf numFmtId="3" fontId="32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3" fontId="32" fillId="0" borderId="0" xfId="0" applyNumberFormat="1" applyFont="1" applyFill="1" applyAlignment="1">
      <alignment horizontal="left"/>
    </xf>
    <xf numFmtId="3" fontId="13" fillId="0" borderId="13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6" fillId="0" borderId="0" xfId="0" quotePrefix="1" applyFont="1" applyFill="1" applyAlignment="1">
      <alignment horizontal="center" vertical="center" textRotation="180"/>
    </xf>
    <xf numFmtId="0" fontId="17" fillId="0" borderId="3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3" fontId="16" fillId="0" borderId="0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 vertical="center" textRotation="180"/>
    </xf>
    <xf numFmtId="0" fontId="4" fillId="0" borderId="3" xfId="0" applyFont="1" applyFill="1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2 2" xfId="3"/>
    <cellStyle name="Normal 3" xfId="4"/>
    <cellStyle name="Normal 4" xfId="5"/>
    <cellStyle name="Normal 5" xfId="6"/>
    <cellStyle name="Normal 5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0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42" Type="http://schemas.openxmlformats.org/officeDocument/2006/relationships/externalLink" Target="externalLinks/externalLink13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634413</xdr:colOff>
      <xdr:row>2</xdr:row>
      <xdr:rowOff>148074</xdr:rowOff>
    </xdr:from>
    <xdr:ext cx="2006997" cy="905096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18867433">
          <a:off x="2170205" y="4127257"/>
          <a:ext cx="9050964" cy="2006997"/>
        </a:xfrm>
        <a:prstGeom prst="rect">
          <a:avLst/>
        </a:prstGeom>
        <a:noFill/>
        <a:ln>
          <a:solidFill>
            <a:srgbClr val="FF5050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sz="5400" b="0" cap="none" spc="0">
              <a:ln w="10541" cmpd="sng">
                <a:noFill/>
                <a:prstDash val="solid"/>
              </a:ln>
              <a:solidFill>
                <a:srgbClr val="FF0000">
                  <a:alpha val="59000"/>
                </a:srgbClr>
              </a:solidFill>
              <a:effectLst/>
            </a:rPr>
            <a:t>Corrigendum See Table 4</a:t>
          </a:r>
          <a:r>
            <a:rPr lang="en-US" sz="5400" b="0" cap="none" spc="0" baseline="0">
              <a:ln w="10541" cmpd="sng">
                <a:noFill/>
                <a:prstDash val="solid"/>
              </a:ln>
              <a:solidFill>
                <a:srgbClr val="FF0000">
                  <a:alpha val="59000"/>
                </a:srgbClr>
              </a:solidFill>
              <a:effectLst/>
            </a:rPr>
            <a:t> (B)</a:t>
          </a:r>
          <a:endParaRPr lang="en-US" sz="5400" b="0" cap="none" spc="0">
            <a:ln w="10541" cmpd="sng">
              <a:noFill/>
              <a:prstDash val="solid"/>
            </a:ln>
            <a:solidFill>
              <a:srgbClr val="FF0000">
                <a:alpha val="59000"/>
              </a:srgb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275820</xdr:colOff>
      <xdr:row>0</xdr:row>
      <xdr:rowOff>116297</xdr:rowOff>
    </xdr:from>
    <xdr:ext cx="3331644" cy="11285913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/>
      </xdr:nvSpPr>
      <xdr:spPr>
        <a:xfrm rot="18867433">
          <a:off x="1430279" y="4093432"/>
          <a:ext cx="11285913" cy="3331644"/>
        </a:xfrm>
        <a:prstGeom prst="rect">
          <a:avLst/>
        </a:prstGeom>
        <a:noFill/>
        <a:ln>
          <a:solidFill>
            <a:srgbClr val="FF5050"/>
          </a:solidFill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sz="5400" b="0" cap="none" spc="0">
              <a:ln w="10541" cmpd="sng">
                <a:noFill/>
                <a:prstDash val="solid"/>
              </a:ln>
              <a:solidFill>
                <a:srgbClr val="FF0000">
                  <a:alpha val="59000"/>
                </a:srgbClr>
              </a:solidFill>
              <a:effectLst/>
            </a:rPr>
            <a:t>Corrigendum See Table 17 (C)</a:t>
          </a:r>
          <a:r>
            <a:rPr lang="en-US" sz="5400" b="0" cap="none" spc="0" baseline="0">
              <a:ln w="10541" cmpd="sng">
                <a:noFill/>
                <a:prstDash val="solid"/>
              </a:ln>
              <a:solidFill>
                <a:srgbClr val="FF0000">
                  <a:alpha val="59000"/>
                </a:srgbClr>
              </a:solidFill>
              <a:effectLst/>
            </a:rPr>
            <a:t> &amp; 18 (C)</a:t>
          </a:r>
          <a:endParaRPr lang="en-US" sz="5400" b="0" cap="none" spc="0">
            <a:ln w="10541" cmpd="sng">
              <a:noFill/>
              <a:prstDash val="solid"/>
            </a:ln>
            <a:solidFill>
              <a:srgbClr val="FF0000">
                <a:alpha val="59000"/>
              </a:srgbClr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~1\user\LOCALS~1\Temp\Table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de%20Indicator\2009\indicator%20qr109\BOM1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Trade%20Indicator\2009\indicator%20qr109\BOM10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igest%202010(Trade)\digest%202007\digest2007-%202808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gest%202010(Trade)\digest%202007\digest2007-%202808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igest%202010(Trade)\digest%202007\digest2007-%202808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I%20Q1_2022\ESI%20Q1_2022\Reena\Ext_Trade_1Qtr2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SI%20Q1_2022\ESI%20Q1_2022\Ext_Trade_1Qtr22_270522%20-%20Vine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\LOCALS~1\Temp\Tabl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~1\user\LOCALS~1\Temp\Tabl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ellanah\Desktop\Indicator%20Q4%202011\Trade%20Indicator\2009\indicator%20qr109\BOM1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llanah\Desktop\Indicator%20Q4%202011\Trade%20Indicator\2009\indicator%20qr109\BOM1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Trade%20Indicator\2009\indicator%20qr109\BOM1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maywah\Downloads\Documents%20and%20Settings\ellanah\Desktop\Indicator%20Q4%202011\DOCUME~1\user\LOCALS~1\Temp\Tabl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Documents%20and%20Settings\nasreen\Desktop\Table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bramjus\Downloads\Trade%20Indicator\2009\indicator%20qr109\BOM1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   "/>
      <sheetName val="Table 3 cont'd"/>
      <sheetName val="Table 4 "/>
      <sheetName val="Table 4 Cont'd "/>
      <sheetName val="Table 5"/>
      <sheetName val="Table 5 cont'd"/>
      <sheetName val="Table 6 "/>
      <sheetName val="Table 7"/>
      <sheetName val="Table 7 cont'd"/>
      <sheetName val="Table 8"/>
      <sheetName val="Table 8 cont'd"/>
      <sheetName val="Table 9  "/>
      <sheetName val="Table 9 cont'd"/>
      <sheetName val="Table 10"/>
      <sheetName val="Table 10 cont'd "/>
      <sheetName val="Table 10 cont'd (sec 7 - 9)"/>
      <sheetName val="Table 11 "/>
      <sheetName val="Table 12 "/>
      <sheetName val="Table 13"/>
      <sheetName val="Table 13 cont'd"/>
      <sheetName val="Table 14"/>
      <sheetName val="Table 14 cont'd"/>
      <sheetName val="Table 15"/>
      <sheetName val="Table 16"/>
      <sheetName val="Table 17 &amp; 18  "/>
    </sheetNames>
    <sheetDataSet>
      <sheetData sheetId="0">
        <row r="6">
          <cell r="C6">
            <v>52152</v>
          </cell>
          <cell r="D6">
            <v>11709</v>
          </cell>
          <cell r="E6">
            <v>12587</v>
          </cell>
          <cell r="F6">
            <v>13627</v>
          </cell>
          <cell r="G6">
            <v>14229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   "/>
      <sheetName val="Table 3 cont'd"/>
      <sheetName val="Table 4 "/>
      <sheetName val="Table 4 Cont'd "/>
      <sheetName val="Table 5"/>
      <sheetName val="Table 5 cont'd"/>
      <sheetName val="Table 6 "/>
      <sheetName val="Table 7"/>
      <sheetName val="Table 7 cont'd"/>
      <sheetName val="Table 8"/>
      <sheetName val="Table 8 cont'd"/>
      <sheetName val="Table 9  "/>
      <sheetName val="Table 9 cont'd"/>
      <sheetName val="Table 10"/>
      <sheetName val="Table 10 cont'd "/>
      <sheetName val="Table 10 cont'd (sec 7 - 9)"/>
      <sheetName val="Table 11 "/>
      <sheetName val="Table 12 "/>
      <sheetName val="Table 13"/>
      <sheetName val="Table 13 cont'd"/>
      <sheetName val="Table 14"/>
      <sheetName val="Table 14 cont'd"/>
      <sheetName val="Table 15"/>
      <sheetName val="Table 16"/>
      <sheetName val="Table 17 &amp; 18  "/>
    </sheetNames>
    <sheetDataSet>
      <sheetData sheetId="0">
        <row r="7">
          <cell r="C7">
            <v>17728</v>
          </cell>
          <cell r="D7">
            <v>3178</v>
          </cell>
          <cell r="E7">
            <v>4079</v>
          </cell>
          <cell r="F7">
            <v>5247</v>
          </cell>
          <cell r="G7">
            <v>5224</v>
          </cell>
          <cell r="H7">
            <v>4623</v>
          </cell>
        </row>
        <row r="12">
          <cell r="C12">
            <v>214836</v>
          </cell>
          <cell r="D12">
            <v>44164</v>
          </cell>
          <cell r="E12">
            <v>48231</v>
          </cell>
          <cell r="F12">
            <v>54768</v>
          </cell>
          <cell r="G12">
            <v>67673</v>
          </cell>
          <cell r="H12">
            <v>61970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C27">
            <v>119689</v>
          </cell>
          <cell r="D27">
            <v>24240</v>
          </cell>
          <cell r="E27">
            <v>26140</v>
          </cell>
          <cell r="F27">
            <v>29903</v>
          </cell>
          <cell r="G27">
            <v>39406</v>
          </cell>
          <cell r="H27">
            <v>31945</v>
          </cell>
        </row>
        <row r="28">
          <cell r="C28">
            <v>38099</v>
          </cell>
          <cell r="D28">
            <v>7462</v>
          </cell>
          <cell r="E28">
            <v>6430</v>
          </cell>
          <cell r="F28">
            <v>10186</v>
          </cell>
          <cell r="G28">
            <v>14021</v>
          </cell>
          <cell r="H28">
            <v>10738</v>
          </cell>
        </row>
        <row r="29">
          <cell r="C29">
            <v>754</v>
          </cell>
          <cell r="D29">
            <v>162</v>
          </cell>
          <cell r="E29">
            <v>164</v>
          </cell>
          <cell r="F29">
            <v>207</v>
          </cell>
          <cell r="G29">
            <v>221</v>
          </cell>
          <cell r="H29">
            <v>261</v>
          </cell>
        </row>
        <row r="30">
          <cell r="C30">
            <v>33534</v>
          </cell>
          <cell r="D30">
            <v>5325</v>
          </cell>
          <cell r="E30">
            <v>8397</v>
          </cell>
          <cell r="F30">
            <v>8673</v>
          </cell>
          <cell r="G30">
            <v>11139</v>
          </cell>
          <cell r="H30">
            <v>4211</v>
          </cell>
        </row>
        <row r="31">
          <cell r="C31">
            <v>4022</v>
          </cell>
          <cell r="D31">
            <v>838</v>
          </cell>
          <cell r="E31">
            <v>830</v>
          </cell>
          <cell r="F31">
            <v>1148</v>
          </cell>
          <cell r="G31">
            <v>1206</v>
          </cell>
          <cell r="H31">
            <v>1101</v>
          </cell>
        </row>
        <row r="32">
          <cell r="C32">
            <v>13</v>
          </cell>
          <cell r="D32">
            <v>4</v>
          </cell>
          <cell r="E32">
            <v>3</v>
          </cell>
          <cell r="F32">
            <v>3</v>
          </cell>
          <cell r="G32">
            <v>3</v>
          </cell>
          <cell r="H32">
            <v>3</v>
          </cell>
        </row>
        <row r="33">
          <cell r="C33">
            <v>5202</v>
          </cell>
          <cell r="D33">
            <v>1422</v>
          </cell>
          <cell r="E33">
            <v>1173</v>
          </cell>
          <cell r="F33">
            <v>1210</v>
          </cell>
          <cell r="G33">
            <v>1397</v>
          </cell>
          <cell r="H33">
            <v>1168</v>
          </cell>
        </row>
        <row r="34">
          <cell r="C34">
            <v>1898</v>
          </cell>
          <cell r="D34">
            <v>447</v>
          </cell>
          <cell r="E34">
            <v>363</v>
          </cell>
          <cell r="F34">
            <v>416</v>
          </cell>
          <cell r="G34">
            <v>672</v>
          </cell>
          <cell r="H34">
            <v>504</v>
          </cell>
        </row>
        <row r="35">
          <cell r="C35">
            <v>3757</v>
          </cell>
          <cell r="D35">
            <v>742</v>
          </cell>
          <cell r="E35">
            <v>830</v>
          </cell>
          <cell r="F35">
            <v>917</v>
          </cell>
          <cell r="G35">
            <v>1268</v>
          </cell>
          <cell r="H35">
            <v>1083</v>
          </cell>
        </row>
        <row r="36">
          <cell r="C36">
            <v>38</v>
          </cell>
          <cell r="D36">
            <v>5</v>
          </cell>
          <cell r="E36">
            <v>8</v>
          </cell>
          <cell r="F36">
            <v>10</v>
          </cell>
          <cell r="G36">
            <v>15</v>
          </cell>
          <cell r="H36">
            <v>8</v>
          </cell>
        </row>
        <row r="37">
          <cell r="C37">
            <v>915</v>
          </cell>
          <cell r="D37">
            <v>165</v>
          </cell>
          <cell r="E37">
            <v>179</v>
          </cell>
          <cell r="F37">
            <v>209</v>
          </cell>
          <cell r="G37">
            <v>362</v>
          </cell>
          <cell r="H37">
            <v>261</v>
          </cell>
        </row>
        <row r="38">
          <cell r="C38">
            <v>93</v>
          </cell>
          <cell r="D38">
            <v>29</v>
          </cell>
          <cell r="E38">
            <v>18</v>
          </cell>
          <cell r="F38">
            <v>25</v>
          </cell>
          <cell r="G38">
            <v>21</v>
          </cell>
          <cell r="H38">
            <v>39</v>
          </cell>
        </row>
        <row r="39">
          <cell r="C39">
            <v>283</v>
          </cell>
          <cell r="D39">
            <v>50</v>
          </cell>
          <cell r="E39">
            <v>46</v>
          </cell>
          <cell r="F39">
            <v>73</v>
          </cell>
          <cell r="G39">
            <v>114</v>
          </cell>
          <cell r="H39">
            <v>109</v>
          </cell>
        </row>
      </sheetData>
      <sheetData sheetId="21">
        <row r="6">
          <cell r="C6">
            <v>1296</v>
          </cell>
          <cell r="D6">
            <v>177</v>
          </cell>
          <cell r="E6">
            <v>190</v>
          </cell>
          <cell r="F6">
            <v>232</v>
          </cell>
          <cell r="G6">
            <v>697</v>
          </cell>
          <cell r="H6">
            <v>244</v>
          </cell>
        </row>
        <row r="7">
          <cell r="C7">
            <v>3480</v>
          </cell>
          <cell r="D7">
            <v>751</v>
          </cell>
          <cell r="E7">
            <v>847</v>
          </cell>
          <cell r="F7">
            <v>893</v>
          </cell>
          <cell r="G7">
            <v>989</v>
          </cell>
          <cell r="H7">
            <v>1065</v>
          </cell>
        </row>
        <row r="8">
          <cell r="C8">
            <v>18994</v>
          </cell>
          <cell r="D8">
            <v>4971</v>
          </cell>
          <cell r="E8">
            <v>4922</v>
          </cell>
          <cell r="F8">
            <v>3918</v>
          </cell>
          <cell r="G8">
            <v>5183</v>
          </cell>
          <cell r="H8">
            <v>6864</v>
          </cell>
        </row>
        <row r="9">
          <cell r="C9">
            <v>2222</v>
          </cell>
          <cell r="D9">
            <v>552</v>
          </cell>
          <cell r="E9">
            <v>479</v>
          </cell>
          <cell r="F9">
            <v>583</v>
          </cell>
          <cell r="G9">
            <v>608</v>
          </cell>
          <cell r="H9">
            <v>685</v>
          </cell>
        </row>
      </sheetData>
      <sheetData sheetId="22">
        <row r="6">
          <cell r="D6">
            <v>24211522</v>
          </cell>
          <cell r="E6">
            <v>20098861</v>
          </cell>
          <cell r="F6">
            <v>4939610</v>
          </cell>
          <cell r="G6">
            <v>4071807</v>
          </cell>
          <cell r="H6">
            <v>6420217</v>
          </cell>
          <cell r="I6">
            <v>4581709</v>
          </cell>
          <cell r="J6">
            <v>5763888</v>
          </cell>
          <cell r="K6">
            <v>5677444</v>
          </cell>
          <cell r="L6">
            <v>7087807</v>
          </cell>
          <cell r="M6">
            <v>5767901</v>
          </cell>
          <cell r="N6">
            <v>9705786</v>
          </cell>
          <cell r="O6">
            <v>5449252</v>
          </cell>
        </row>
        <row r="7">
          <cell r="D7">
            <v>11</v>
          </cell>
          <cell r="E7">
            <v>0</v>
          </cell>
          <cell r="F7">
            <v>0</v>
          </cell>
          <cell r="G7">
            <v>0</v>
          </cell>
          <cell r="H7">
            <v>11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1204</v>
          </cell>
          <cell r="O7">
            <v>0</v>
          </cell>
        </row>
        <row r="8">
          <cell r="D8">
            <v>0</v>
          </cell>
          <cell r="E8">
            <v>17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17</v>
          </cell>
          <cell r="L8">
            <v>0</v>
          </cell>
          <cell r="M8">
            <v>0</v>
          </cell>
          <cell r="N8">
            <v>37</v>
          </cell>
          <cell r="O8">
            <v>0</v>
          </cell>
        </row>
        <row r="9">
          <cell r="D9">
            <v>11</v>
          </cell>
          <cell r="E9">
            <v>0</v>
          </cell>
          <cell r="F9">
            <v>0</v>
          </cell>
          <cell r="G9">
            <v>0</v>
          </cell>
          <cell r="H9">
            <v>11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301</v>
          </cell>
          <cell r="O9">
            <v>0</v>
          </cell>
        </row>
        <row r="10">
          <cell r="D10">
            <v>549</v>
          </cell>
          <cell r="E10">
            <v>0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  <cell r="J10">
            <v>0</v>
          </cell>
          <cell r="K10">
            <v>0</v>
          </cell>
          <cell r="L10">
            <v>547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241</v>
          </cell>
          <cell r="E11">
            <v>2805</v>
          </cell>
          <cell r="F11">
            <v>131</v>
          </cell>
          <cell r="G11">
            <v>0</v>
          </cell>
          <cell r="H11">
            <v>8</v>
          </cell>
          <cell r="I11">
            <v>224</v>
          </cell>
          <cell r="J11">
            <v>101</v>
          </cell>
          <cell r="K11">
            <v>0</v>
          </cell>
          <cell r="L11">
            <v>1</v>
          </cell>
          <cell r="M11">
            <v>2581</v>
          </cell>
          <cell r="N11">
            <v>31733</v>
          </cell>
          <cell r="O11">
            <v>0</v>
          </cell>
        </row>
        <row r="12">
          <cell r="D12">
            <v>826</v>
          </cell>
          <cell r="E12">
            <v>11457</v>
          </cell>
          <cell r="F12">
            <v>0</v>
          </cell>
          <cell r="G12">
            <v>1174</v>
          </cell>
          <cell r="H12">
            <v>61</v>
          </cell>
          <cell r="I12">
            <v>4856</v>
          </cell>
          <cell r="J12">
            <v>0</v>
          </cell>
          <cell r="K12">
            <v>3852</v>
          </cell>
          <cell r="L12">
            <v>765</v>
          </cell>
          <cell r="M12">
            <v>1575</v>
          </cell>
          <cell r="N12">
            <v>765</v>
          </cell>
          <cell r="O12">
            <v>5347</v>
          </cell>
        </row>
        <row r="13">
          <cell r="D13">
            <v>57732</v>
          </cell>
          <cell r="E13">
            <v>8</v>
          </cell>
          <cell r="F13">
            <v>18</v>
          </cell>
          <cell r="G13">
            <v>0</v>
          </cell>
          <cell r="H13">
            <v>0</v>
          </cell>
          <cell r="I13">
            <v>8</v>
          </cell>
          <cell r="J13">
            <v>24404</v>
          </cell>
          <cell r="K13">
            <v>0</v>
          </cell>
          <cell r="L13">
            <v>33310</v>
          </cell>
          <cell r="M13">
            <v>0</v>
          </cell>
          <cell r="N13">
            <v>22</v>
          </cell>
          <cell r="O13">
            <v>0</v>
          </cell>
        </row>
        <row r="14">
          <cell r="D14">
            <v>14</v>
          </cell>
          <cell r="E14">
            <v>4615</v>
          </cell>
          <cell r="F14">
            <v>0</v>
          </cell>
          <cell r="G14">
            <v>939</v>
          </cell>
          <cell r="H14">
            <v>0</v>
          </cell>
          <cell r="I14">
            <v>1522</v>
          </cell>
          <cell r="J14">
            <v>14</v>
          </cell>
          <cell r="K14">
            <v>819</v>
          </cell>
          <cell r="L14">
            <v>0</v>
          </cell>
          <cell r="M14">
            <v>1335</v>
          </cell>
          <cell r="N14">
            <v>0</v>
          </cell>
          <cell r="O14">
            <v>0</v>
          </cell>
        </row>
        <row r="15">
          <cell r="D15">
            <v>126843</v>
          </cell>
          <cell r="E15">
            <v>27883</v>
          </cell>
          <cell r="F15">
            <v>4187</v>
          </cell>
          <cell r="G15">
            <v>5</v>
          </cell>
          <cell r="H15">
            <v>78409</v>
          </cell>
          <cell r="I15">
            <v>19367</v>
          </cell>
          <cell r="J15">
            <v>8083</v>
          </cell>
          <cell r="K15">
            <v>7599</v>
          </cell>
          <cell r="L15">
            <v>36164</v>
          </cell>
          <cell r="M15">
            <v>912</v>
          </cell>
          <cell r="N15">
            <v>30124</v>
          </cell>
          <cell r="O15">
            <v>12727</v>
          </cell>
        </row>
        <row r="16">
          <cell r="D16">
            <v>31289</v>
          </cell>
          <cell r="E16">
            <v>0</v>
          </cell>
          <cell r="F16">
            <v>21224</v>
          </cell>
          <cell r="G16">
            <v>0</v>
          </cell>
          <cell r="H16">
            <v>9946</v>
          </cell>
          <cell r="I16">
            <v>0</v>
          </cell>
          <cell r="J16">
            <v>5</v>
          </cell>
          <cell r="K16">
            <v>0</v>
          </cell>
          <cell r="L16">
            <v>114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6375</v>
          </cell>
          <cell r="E17">
            <v>278246</v>
          </cell>
          <cell r="F17">
            <v>6373</v>
          </cell>
          <cell r="G17">
            <v>65634</v>
          </cell>
          <cell r="H17">
            <v>0</v>
          </cell>
          <cell r="I17">
            <v>68108</v>
          </cell>
          <cell r="J17">
            <v>0</v>
          </cell>
          <cell r="K17">
            <v>73118</v>
          </cell>
          <cell r="L17">
            <v>2</v>
          </cell>
          <cell r="M17">
            <v>71386</v>
          </cell>
          <cell r="N17">
            <v>589</v>
          </cell>
          <cell r="O17">
            <v>49428</v>
          </cell>
        </row>
        <row r="18">
          <cell r="D18">
            <v>5160</v>
          </cell>
          <cell r="E18">
            <v>11122</v>
          </cell>
          <cell r="F18">
            <v>1943</v>
          </cell>
          <cell r="G18">
            <v>1172</v>
          </cell>
          <cell r="H18">
            <v>145</v>
          </cell>
          <cell r="I18">
            <v>2901</v>
          </cell>
          <cell r="J18">
            <v>0</v>
          </cell>
          <cell r="K18">
            <v>3660</v>
          </cell>
          <cell r="L18">
            <v>3072</v>
          </cell>
          <cell r="M18">
            <v>3389</v>
          </cell>
          <cell r="N18">
            <v>4361</v>
          </cell>
          <cell r="O18">
            <v>1465</v>
          </cell>
        </row>
        <row r="19">
          <cell r="D19">
            <v>1443</v>
          </cell>
          <cell r="E19">
            <v>2</v>
          </cell>
          <cell r="F19">
            <v>0</v>
          </cell>
          <cell r="G19">
            <v>2</v>
          </cell>
          <cell r="H19">
            <v>0</v>
          </cell>
          <cell r="I19">
            <v>0</v>
          </cell>
          <cell r="J19">
            <v>1443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28853</v>
          </cell>
          <cell r="E20">
            <v>17595</v>
          </cell>
          <cell r="F20">
            <v>24365</v>
          </cell>
          <cell r="G20">
            <v>2174</v>
          </cell>
          <cell r="H20">
            <v>1533</v>
          </cell>
          <cell r="I20">
            <v>744</v>
          </cell>
          <cell r="J20">
            <v>2188</v>
          </cell>
          <cell r="K20">
            <v>11867</v>
          </cell>
          <cell r="L20">
            <v>767</v>
          </cell>
          <cell r="M20">
            <v>2810</v>
          </cell>
          <cell r="N20">
            <v>529</v>
          </cell>
          <cell r="O20">
            <v>7242</v>
          </cell>
        </row>
        <row r="21">
          <cell r="D21">
            <v>4902</v>
          </cell>
          <cell r="E21">
            <v>0</v>
          </cell>
          <cell r="F21">
            <v>2165</v>
          </cell>
          <cell r="G21">
            <v>0</v>
          </cell>
          <cell r="H21">
            <v>12</v>
          </cell>
          <cell r="I21">
            <v>0</v>
          </cell>
          <cell r="J21">
            <v>1942</v>
          </cell>
          <cell r="K21">
            <v>0</v>
          </cell>
          <cell r="L21">
            <v>783</v>
          </cell>
          <cell r="M21">
            <v>0</v>
          </cell>
          <cell r="N21">
            <v>1001</v>
          </cell>
          <cell r="O21">
            <v>0</v>
          </cell>
        </row>
        <row r="22">
          <cell r="D22">
            <v>3330</v>
          </cell>
          <cell r="E22">
            <v>203</v>
          </cell>
          <cell r="F22">
            <v>156</v>
          </cell>
          <cell r="G22">
            <v>200</v>
          </cell>
          <cell r="H22">
            <v>10</v>
          </cell>
          <cell r="I22">
            <v>0</v>
          </cell>
          <cell r="J22">
            <v>115</v>
          </cell>
          <cell r="K22">
            <v>0</v>
          </cell>
          <cell r="L22">
            <v>3049</v>
          </cell>
          <cell r="M22">
            <v>3</v>
          </cell>
          <cell r="N22">
            <v>688</v>
          </cell>
          <cell r="O22">
            <v>129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1547</v>
          </cell>
          <cell r="E24">
            <v>557</v>
          </cell>
          <cell r="F24">
            <v>0</v>
          </cell>
          <cell r="G24">
            <v>0</v>
          </cell>
          <cell r="H24">
            <v>14</v>
          </cell>
          <cell r="I24">
            <v>409</v>
          </cell>
          <cell r="J24">
            <v>26</v>
          </cell>
          <cell r="K24">
            <v>102</v>
          </cell>
          <cell r="L24">
            <v>1507</v>
          </cell>
          <cell r="M24">
            <v>46</v>
          </cell>
          <cell r="N24">
            <v>5403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808</v>
          </cell>
          <cell r="E26">
            <v>29493</v>
          </cell>
          <cell r="F26">
            <v>254</v>
          </cell>
          <cell r="G26">
            <v>3254</v>
          </cell>
          <cell r="H26">
            <v>243</v>
          </cell>
          <cell r="I26">
            <v>17419</v>
          </cell>
          <cell r="J26">
            <v>120</v>
          </cell>
          <cell r="K26">
            <v>4153</v>
          </cell>
          <cell r="L26">
            <v>191</v>
          </cell>
          <cell r="M26">
            <v>4667</v>
          </cell>
          <cell r="N26">
            <v>8261</v>
          </cell>
          <cell r="O26">
            <v>5598</v>
          </cell>
        </row>
        <row r="27">
          <cell r="D27">
            <v>2992</v>
          </cell>
          <cell r="E27">
            <v>0</v>
          </cell>
          <cell r="F27">
            <v>216</v>
          </cell>
          <cell r="G27">
            <v>0</v>
          </cell>
          <cell r="H27">
            <v>241</v>
          </cell>
          <cell r="I27">
            <v>0</v>
          </cell>
          <cell r="J27">
            <v>1861</v>
          </cell>
          <cell r="K27">
            <v>0</v>
          </cell>
          <cell r="L27">
            <v>674</v>
          </cell>
          <cell r="M27">
            <v>0</v>
          </cell>
          <cell r="N27">
            <v>251</v>
          </cell>
          <cell r="O27">
            <v>20</v>
          </cell>
        </row>
        <row r="28">
          <cell r="D28">
            <v>1834085</v>
          </cell>
          <cell r="E28">
            <v>2114263</v>
          </cell>
          <cell r="F28">
            <v>300508</v>
          </cell>
          <cell r="G28">
            <v>485147</v>
          </cell>
          <cell r="H28">
            <v>531242</v>
          </cell>
          <cell r="I28">
            <v>405268</v>
          </cell>
          <cell r="J28">
            <v>417716</v>
          </cell>
          <cell r="K28">
            <v>560422</v>
          </cell>
          <cell r="L28">
            <v>584619</v>
          </cell>
          <cell r="M28">
            <v>663426</v>
          </cell>
          <cell r="N28">
            <v>418672</v>
          </cell>
          <cell r="O28">
            <v>548687</v>
          </cell>
        </row>
        <row r="29">
          <cell r="D29">
            <v>51973</v>
          </cell>
          <cell r="E29">
            <v>60623</v>
          </cell>
          <cell r="F29">
            <v>5214</v>
          </cell>
          <cell r="G29">
            <v>11753</v>
          </cell>
          <cell r="H29">
            <v>64</v>
          </cell>
          <cell r="I29">
            <v>22581</v>
          </cell>
          <cell r="J29">
            <v>9621</v>
          </cell>
          <cell r="K29">
            <v>26252</v>
          </cell>
          <cell r="L29">
            <v>37074</v>
          </cell>
          <cell r="M29">
            <v>37</v>
          </cell>
          <cell r="N29">
            <v>12372</v>
          </cell>
          <cell r="O29">
            <v>13192</v>
          </cell>
        </row>
        <row r="30">
          <cell r="D30">
            <v>28764</v>
          </cell>
          <cell r="E30">
            <v>5444</v>
          </cell>
          <cell r="F30">
            <v>28764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2519</v>
          </cell>
          <cell r="L30">
            <v>0</v>
          </cell>
          <cell r="M30">
            <v>2925</v>
          </cell>
          <cell r="N30">
            <v>8515</v>
          </cell>
          <cell r="O30">
            <v>1019</v>
          </cell>
        </row>
        <row r="31">
          <cell r="D31">
            <v>1159383</v>
          </cell>
          <cell r="E31">
            <v>5392663</v>
          </cell>
          <cell r="F31">
            <v>137856</v>
          </cell>
          <cell r="G31">
            <v>1039012</v>
          </cell>
          <cell r="H31">
            <v>336792</v>
          </cell>
          <cell r="I31">
            <v>1248618</v>
          </cell>
          <cell r="J31">
            <v>276221</v>
          </cell>
          <cell r="K31">
            <v>1422424</v>
          </cell>
          <cell r="L31">
            <v>408514</v>
          </cell>
          <cell r="M31">
            <v>1682609</v>
          </cell>
          <cell r="N31">
            <v>309505</v>
          </cell>
          <cell r="O31">
            <v>1559809</v>
          </cell>
        </row>
      </sheetData>
      <sheetData sheetId="23">
        <row r="6">
          <cell r="D6">
            <v>36248</v>
          </cell>
          <cell r="E6">
            <v>11414</v>
          </cell>
          <cell r="F6">
            <v>1048</v>
          </cell>
          <cell r="G6">
            <v>10654</v>
          </cell>
          <cell r="H6">
            <v>1534</v>
          </cell>
          <cell r="I6">
            <v>410</v>
          </cell>
          <cell r="J6">
            <v>415</v>
          </cell>
          <cell r="K6">
            <v>306</v>
          </cell>
          <cell r="L6">
            <v>33251</v>
          </cell>
          <cell r="M6">
            <v>44</v>
          </cell>
          <cell r="N6">
            <v>1298</v>
          </cell>
          <cell r="O6">
            <v>373</v>
          </cell>
        </row>
        <row r="7">
          <cell r="D7">
            <v>51481</v>
          </cell>
          <cell r="E7">
            <v>51</v>
          </cell>
          <cell r="F7">
            <v>0</v>
          </cell>
          <cell r="G7">
            <v>0</v>
          </cell>
          <cell r="H7">
            <v>43</v>
          </cell>
          <cell r="I7">
            <v>0</v>
          </cell>
          <cell r="J7">
            <v>0</v>
          </cell>
          <cell r="K7">
            <v>17</v>
          </cell>
          <cell r="L7">
            <v>51438</v>
          </cell>
          <cell r="M7">
            <v>34</v>
          </cell>
          <cell r="N7">
            <v>37918</v>
          </cell>
          <cell r="O7">
            <v>0</v>
          </cell>
        </row>
        <row r="8">
          <cell r="D8">
            <v>479</v>
          </cell>
          <cell r="E8">
            <v>0</v>
          </cell>
          <cell r="F8">
            <v>0</v>
          </cell>
          <cell r="G8">
            <v>0</v>
          </cell>
          <cell r="H8">
            <v>232</v>
          </cell>
          <cell r="I8">
            <v>0</v>
          </cell>
          <cell r="J8">
            <v>247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213632</v>
          </cell>
          <cell r="E9">
            <v>163639</v>
          </cell>
          <cell r="F9">
            <v>65800</v>
          </cell>
          <cell r="G9">
            <v>37001</v>
          </cell>
          <cell r="H9">
            <v>42187</v>
          </cell>
          <cell r="I9">
            <v>14996</v>
          </cell>
          <cell r="J9">
            <v>38458</v>
          </cell>
          <cell r="K9">
            <v>36707</v>
          </cell>
          <cell r="L9">
            <v>67187</v>
          </cell>
          <cell r="M9">
            <v>74935</v>
          </cell>
          <cell r="N9">
            <v>85709</v>
          </cell>
          <cell r="O9">
            <v>43523</v>
          </cell>
        </row>
        <row r="10">
          <cell r="D10">
            <v>32300</v>
          </cell>
          <cell r="E10">
            <v>14065</v>
          </cell>
          <cell r="F10">
            <v>3442</v>
          </cell>
          <cell r="G10">
            <v>686</v>
          </cell>
          <cell r="H10">
            <v>4997</v>
          </cell>
          <cell r="I10">
            <v>11607</v>
          </cell>
          <cell r="J10">
            <v>12258</v>
          </cell>
          <cell r="K10">
            <v>299</v>
          </cell>
          <cell r="L10">
            <v>11603</v>
          </cell>
          <cell r="M10">
            <v>1473</v>
          </cell>
          <cell r="N10">
            <v>6624</v>
          </cell>
          <cell r="O10">
            <v>84527</v>
          </cell>
        </row>
        <row r="11">
          <cell r="D11">
            <v>1426</v>
          </cell>
          <cell r="E11">
            <v>6795</v>
          </cell>
          <cell r="F11">
            <v>1053</v>
          </cell>
          <cell r="G11">
            <v>604</v>
          </cell>
          <cell r="H11">
            <v>0</v>
          </cell>
          <cell r="I11">
            <v>0</v>
          </cell>
          <cell r="J11">
            <v>56</v>
          </cell>
          <cell r="K11">
            <v>3311</v>
          </cell>
          <cell r="L11">
            <v>317</v>
          </cell>
          <cell r="M11">
            <v>2880</v>
          </cell>
          <cell r="N11">
            <v>439</v>
          </cell>
          <cell r="O11">
            <v>119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41</v>
          </cell>
          <cell r="O12">
            <v>0</v>
          </cell>
        </row>
        <row r="13">
          <cell r="D13">
            <v>66</v>
          </cell>
          <cell r="E13">
            <v>87174</v>
          </cell>
          <cell r="F13">
            <v>0</v>
          </cell>
          <cell r="G13">
            <v>0</v>
          </cell>
          <cell r="H13">
            <v>31</v>
          </cell>
          <cell r="I13">
            <v>239</v>
          </cell>
          <cell r="J13">
            <v>35</v>
          </cell>
          <cell r="K13">
            <v>7655</v>
          </cell>
          <cell r="L13">
            <v>0</v>
          </cell>
          <cell r="M13">
            <v>79280</v>
          </cell>
          <cell r="N13">
            <v>2885</v>
          </cell>
          <cell r="O13">
            <v>3504</v>
          </cell>
        </row>
        <row r="14">
          <cell r="D14">
            <v>0</v>
          </cell>
          <cell r="E14">
            <v>38033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38033</v>
          </cell>
          <cell r="N14">
            <v>0</v>
          </cell>
          <cell r="O14">
            <v>0</v>
          </cell>
        </row>
        <row r="15">
          <cell r="D15">
            <v>488</v>
          </cell>
          <cell r="E15">
            <v>29</v>
          </cell>
          <cell r="F15">
            <v>134</v>
          </cell>
          <cell r="G15">
            <v>22</v>
          </cell>
          <cell r="H15">
            <v>216</v>
          </cell>
          <cell r="I15">
            <v>7</v>
          </cell>
          <cell r="J15">
            <v>29</v>
          </cell>
          <cell r="K15">
            <v>0</v>
          </cell>
          <cell r="L15">
            <v>109</v>
          </cell>
          <cell r="M15">
            <v>0</v>
          </cell>
          <cell r="N15">
            <v>0</v>
          </cell>
          <cell r="O15">
            <v>6354</v>
          </cell>
        </row>
        <row r="16">
          <cell r="D16">
            <v>2730849</v>
          </cell>
          <cell r="E16">
            <v>983955</v>
          </cell>
          <cell r="F16">
            <v>797958</v>
          </cell>
          <cell r="G16">
            <v>223734</v>
          </cell>
          <cell r="H16">
            <v>631102</v>
          </cell>
          <cell r="I16">
            <v>245980</v>
          </cell>
          <cell r="J16">
            <v>684584</v>
          </cell>
          <cell r="K16">
            <v>231378</v>
          </cell>
          <cell r="L16">
            <v>617205</v>
          </cell>
          <cell r="M16">
            <v>282863</v>
          </cell>
          <cell r="N16">
            <v>728047</v>
          </cell>
          <cell r="O16">
            <v>301892</v>
          </cell>
        </row>
        <row r="17">
          <cell r="D17">
            <v>3638</v>
          </cell>
          <cell r="E17">
            <v>0</v>
          </cell>
          <cell r="F17">
            <v>1631</v>
          </cell>
          <cell r="G17">
            <v>0</v>
          </cell>
          <cell r="H17">
            <v>302</v>
          </cell>
          <cell r="I17">
            <v>0</v>
          </cell>
          <cell r="J17">
            <v>1388</v>
          </cell>
          <cell r="K17">
            <v>0</v>
          </cell>
          <cell r="L17">
            <v>317</v>
          </cell>
          <cell r="M17">
            <v>0</v>
          </cell>
          <cell r="N17">
            <v>728</v>
          </cell>
          <cell r="O17">
            <v>797</v>
          </cell>
        </row>
        <row r="18">
          <cell r="D18">
            <v>5430</v>
          </cell>
          <cell r="E18">
            <v>0</v>
          </cell>
          <cell r="F18">
            <v>2217</v>
          </cell>
          <cell r="G18">
            <v>0</v>
          </cell>
          <cell r="H18">
            <v>1042</v>
          </cell>
          <cell r="I18">
            <v>0</v>
          </cell>
          <cell r="J18">
            <v>2171</v>
          </cell>
          <cell r="K18">
            <v>0</v>
          </cell>
          <cell r="L18">
            <v>0</v>
          </cell>
          <cell r="M18">
            <v>0</v>
          </cell>
          <cell r="N18">
            <v>1264</v>
          </cell>
          <cell r="O18">
            <v>0</v>
          </cell>
        </row>
        <row r="19">
          <cell r="D19">
            <v>17172969</v>
          </cell>
          <cell r="E19">
            <v>9677052</v>
          </cell>
          <cell r="F19">
            <v>3435138</v>
          </cell>
          <cell r="G19">
            <v>1933268</v>
          </cell>
          <cell r="H19">
            <v>4602005</v>
          </cell>
          <cell r="I19">
            <v>2305619</v>
          </cell>
          <cell r="J19">
            <v>4181837</v>
          </cell>
          <cell r="K19">
            <v>2855617</v>
          </cell>
          <cell r="L19">
            <v>4953989</v>
          </cell>
          <cell r="M19">
            <v>2582548</v>
          </cell>
          <cell r="N19">
            <v>7540481</v>
          </cell>
          <cell r="O19">
            <v>2456882</v>
          </cell>
        </row>
        <row r="20">
          <cell r="D20">
            <v>0</v>
          </cell>
          <cell r="E20">
            <v>9787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9787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23829</v>
          </cell>
          <cell r="E21">
            <v>203895</v>
          </cell>
          <cell r="F21">
            <v>2818</v>
          </cell>
          <cell r="G21">
            <v>56781</v>
          </cell>
          <cell r="H21">
            <v>2266</v>
          </cell>
          <cell r="I21">
            <v>38449</v>
          </cell>
          <cell r="J21">
            <v>5910</v>
          </cell>
          <cell r="K21">
            <v>37980</v>
          </cell>
          <cell r="L21">
            <v>12835</v>
          </cell>
          <cell r="M21">
            <v>70685</v>
          </cell>
          <cell r="N21">
            <v>9049</v>
          </cell>
          <cell r="O21">
            <v>47164</v>
          </cell>
        </row>
        <row r="22">
          <cell r="D22">
            <v>5787</v>
          </cell>
          <cell r="E22">
            <v>101730</v>
          </cell>
          <cell r="F22">
            <v>667</v>
          </cell>
          <cell r="G22">
            <v>85398</v>
          </cell>
          <cell r="H22">
            <v>2311</v>
          </cell>
          <cell r="I22">
            <v>7904</v>
          </cell>
          <cell r="J22">
            <v>1746</v>
          </cell>
          <cell r="K22">
            <v>3597</v>
          </cell>
          <cell r="L22">
            <v>1063</v>
          </cell>
          <cell r="M22">
            <v>4831</v>
          </cell>
          <cell r="N22">
            <v>6052</v>
          </cell>
          <cell r="O22">
            <v>78717</v>
          </cell>
        </row>
        <row r="23">
          <cell r="D23">
            <v>30015</v>
          </cell>
          <cell r="E23">
            <v>843</v>
          </cell>
          <cell r="F23">
            <v>0</v>
          </cell>
          <cell r="G23">
            <v>0</v>
          </cell>
          <cell r="H23">
            <v>0</v>
          </cell>
          <cell r="I23">
            <v>130</v>
          </cell>
          <cell r="J23">
            <v>29973</v>
          </cell>
          <cell r="K23">
            <v>0</v>
          </cell>
          <cell r="L23">
            <v>42</v>
          </cell>
          <cell r="M23">
            <v>713</v>
          </cell>
          <cell r="N23">
            <v>0</v>
          </cell>
          <cell r="O23">
            <v>0</v>
          </cell>
        </row>
        <row r="24">
          <cell r="D24">
            <v>242</v>
          </cell>
          <cell r="E24">
            <v>0</v>
          </cell>
          <cell r="F24">
            <v>0</v>
          </cell>
          <cell r="G24">
            <v>0</v>
          </cell>
          <cell r="H24">
            <v>242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124865</v>
          </cell>
          <cell r="E25">
            <v>16705</v>
          </cell>
          <cell r="F25">
            <v>61</v>
          </cell>
          <cell r="G25">
            <v>2537</v>
          </cell>
          <cell r="H25">
            <v>103987</v>
          </cell>
          <cell r="I25">
            <v>4108</v>
          </cell>
          <cell r="J25">
            <v>2316</v>
          </cell>
          <cell r="K25">
            <v>7048</v>
          </cell>
          <cell r="L25">
            <v>18501</v>
          </cell>
          <cell r="M25">
            <v>3012</v>
          </cell>
          <cell r="N25">
            <v>19930</v>
          </cell>
          <cell r="O25">
            <v>58163</v>
          </cell>
        </row>
        <row r="26">
          <cell r="D26">
            <v>0</v>
          </cell>
          <cell r="E26">
            <v>572</v>
          </cell>
          <cell r="F26">
            <v>0</v>
          </cell>
          <cell r="G26">
            <v>71</v>
          </cell>
          <cell r="H26">
            <v>0</v>
          </cell>
          <cell r="I26">
            <v>0</v>
          </cell>
          <cell r="J26">
            <v>0</v>
          </cell>
          <cell r="K26">
            <v>309</v>
          </cell>
          <cell r="L26">
            <v>0</v>
          </cell>
          <cell r="M26">
            <v>192</v>
          </cell>
          <cell r="N26">
            <v>0</v>
          </cell>
          <cell r="O26">
            <v>168</v>
          </cell>
        </row>
        <row r="27">
          <cell r="D27">
            <v>154166</v>
          </cell>
          <cell r="E27">
            <v>680</v>
          </cell>
          <cell r="F27">
            <v>60895</v>
          </cell>
          <cell r="G27">
            <v>356</v>
          </cell>
          <cell r="H27">
            <v>39625</v>
          </cell>
          <cell r="I27">
            <v>5</v>
          </cell>
          <cell r="J27">
            <v>1156</v>
          </cell>
          <cell r="K27">
            <v>131</v>
          </cell>
          <cell r="L27">
            <v>52490</v>
          </cell>
          <cell r="M27">
            <v>188</v>
          </cell>
          <cell r="N27">
            <v>114635</v>
          </cell>
          <cell r="O27">
            <v>1117</v>
          </cell>
        </row>
        <row r="28">
          <cell r="D28">
            <v>209057</v>
          </cell>
          <cell r="E28">
            <v>98527</v>
          </cell>
          <cell r="F28">
            <v>22289</v>
          </cell>
          <cell r="G28">
            <v>24988</v>
          </cell>
          <cell r="H28">
            <v>16395</v>
          </cell>
          <cell r="I28">
            <v>22641</v>
          </cell>
          <cell r="J28">
            <v>44480</v>
          </cell>
          <cell r="K28">
            <v>23802</v>
          </cell>
          <cell r="L28">
            <v>125893</v>
          </cell>
          <cell r="M28">
            <v>27096</v>
          </cell>
          <cell r="N28">
            <v>300629</v>
          </cell>
          <cell r="O28">
            <v>31030</v>
          </cell>
        </row>
      </sheetData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8"/>
  <sheetViews>
    <sheetView tabSelected="1" zoomScaleNormal="100" workbookViewId="0">
      <selection sqref="A1:H1"/>
    </sheetView>
  </sheetViews>
  <sheetFormatPr defaultRowHeight="12.75" x14ac:dyDescent="0.2"/>
  <cols>
    <col min="1" max="1" width="27.42578125" style="3" customWidth="1"/>
    <col min="2" max="8" width="18.140625" style="3" customWidth="1"/>
    <col min="9" max="9" width="6.7109375" style="3" customWidth="1"/>
    <col min="10" max="16384" width="9.140625" style="3"/>
  </cols>
  <sheetData>
    <row r="1" spans="1:10" ht="23.25" customHeight="1" x14ac:dyDescent="0.25">
      <c r="A1" s="365" t="s">
        <v>375</v>
      </c>
      <c r="B1" s="365"/>
      <c r="C1" s="365"/>
      <c r="D1" s="365"/>
      <c r="E1" s="365"/>
      <c r="F1" s="365"/>
      <c r="G1" s="365"/>
      <c r="H1" s="365"/>
      <c r="I1" s="357">
        <v>8</v>
      </c>
    </row>
    <row r="2" spans="1:10" ht="18" customHeight="1" x14ac:dyDescent="0.2">
      <c r="A2" s="364" t="s">
        <v>189</v>
      </c>
      <c r="B2" s="364"/>
      <c r="C2" s="364"/>
      <c r="D2" s="364"/>
      <c r="E2" s="364"/>
      <c r="F2" s="364"/>
      <c r="G2" s="364"/>
      <c r="H2" s="364"/>
      <c r="I2" s="357"/>
    </row>
    <row r="3" spans="1:10" ht="33.75" customHeight="1" x14ac:dyDescent="0.2">
      <c r="A3" s="359"/>
      <c r="B3" s="359">
        <v>2020</v>
      </c>
      <c r="C3" s="359" t="s">
        <v>344</v>
      </c>
      <c r="D3" s="361" t="s">
        <v>344</v>
      </c>
      <c r="E3" s="362"/>
      <c r="F3" s="362"/>
      <c r="G3" s="363"/>
      <c r="H3" s="254" t="s">
        <v>373</v>
      </c>
      <c r="I3" s="357"/>
    </row>
    <row r="4" spans="1:10" ht="33.75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57"/>
    </row>
    <row r="5" spans="1:10" ht="40.5" customHeight="1" x14ac:dyDescent="0.2">
      <c r="A5" s="13" t="s">
        <v>0</v>
      </c>
      <c r="B5" s="68">
        <v>60427</v>
      </c>
      <c r="C5" s="68">
        <f>C6+C7</f>
        <v>69880</v>
      </c>
      <c r="D5" s="68">
        <f t="shared" ref="D5:F5" si="0">D6+D7</f>
        <v>14887</v>
      </c>
      <c r="E5" s="68">
        <f t="shared" si="0"/>
        <v>16666</v>
      </c>
      <c r="F5" s="68">
        <f t="shared" si="0"/>
        <v>18874</v>
      </c>
      <c r="G5" s="69">
        <f>C5-(D5+E5+F5)</f>
        <v>19453</v>
      </c>
      <c r="H5" s="69">
        <f>H6+H7</f>
        <v>17678</v>
      </c>
      <c r="I5" s="357"/>
      <c r="J5" s="29"/>
    </row>
    <row r="6" spans="1:10" ht="40.5" customHeight="1" x14ac:dyDescent="0.2">
      <c r="A6" s="23" t="s">
        <v>1</v>
      </c>
      <c r="B6" s="70">
        <v>47824</v>
      </c>
      <c r="C6" s="70">
        <v>52152</v>
      </c>
      <c r="D6" s="71">
        <v>11709</v>
      </c>
      <c r="E6" s="71">
        <v>12587</v>
      </c>
      <c r="F6" s="71">
        <v>13627</v>
      </c>
      <c r="G6" s="71">
        <f t="shared" ref="G6:G8" si="1">C6-(D6+E6+F6)</f>
        <v>14229</v>
      </c>
      <c r="H6" s="71">
        <v>13055</v>
      </c>
      <c r="I6" s="357"/>
    </row>
    <row r="7" spans="1:10" ht="40.5" customHeight="1" x14ac:dyDescent="0.2">
      <c r="A7" s="23" t="s">
        <v>56</v>
      </c>
      <c r="B7" s="70">
        <v>12603</v>
      </c>
      <c r="C7" s="70">
        <v>17728</v>
      </c>
      <c r="D7" s="71">
        <v>3178</v>
      </c>
      <c r="E7" s="71">
        <v>4079</v>
      </c>
      <c r="F7" s="71">
        <v>5247</v>
      </c>
      <c r="G7" s="71">
        <f>C7-(D7+E7+F7)</f>
        <v>5224</v>
      </c>
      <c r="H7" s="71">
        <v>4623</v>
      </c>
      <c r="I7" s="357"/>
      <c r="J7" s="29"/>
    </row>
    <row r="8" spans="1:10" ht="40.5" customHeight="1" x14ac:dyDescent="0.2">
      <c r="A8" s="13" t="s">
        <v>45</v>
      </c>
      <c r="B8" s="72">
        <v>9796</v>
      </c>
      <c r="C8" s="72">
        <v>12112</v>
      </c>
      <c r="D8" s="76">
        <v>2410</v>
      </c>
      <c r="E8" s="76">
        <v>2752</v>
      </c>
      <c r="F8" s="76">
        <v>3402</v>
      </c>
      <c r="G8" s="76">
        <f t="shared" si="1"/>
        <v>3548</v>
      </c>
      <c r="H8" s="76">
        <v>4159</v>
      </c>
      <c r="I8" s="357"/>
      <c r="J8" s="29"/>
    </row>
    <row r="9" spans="1:10" s="8" customFormat="1" ht="40.5" customHeight="1" x14ac:dyDescent="0.2">
      <c r="A9" s="14" t="s">
        <v>2</v>
      </c>
      <c r="B9" s="68">
        <v>70223</v>
      </c>
      <c r="C9" s="68">
        <f>C5+C8</f>
        <v>81992</v>
      </c>
      <c r="D9" s="68">
        <f t="shared" ref="D9:F9" si="2">D5+D8</f>
        <v>17297</v>
      </c>
      <c r="E9" s="68">
        <f t="shared" si="2"/>
        <v>19418</v>
      </c>
      <c r="F9" s="68">
        <f t="shared" si="2"/>
        <v>22276</v>
      </c>
      <c r="G9" s="69">
        <f>C9-(D9+E9+F9)</f>
        <v>23001</v>
      </c>
      <c r="H9" s="69">
        <f>H5+H8</f>
        <v>21837</v>
      </c>
      <c r="I9" s="357"/>
      <c r="J9" s="29"/>
    </row>
    <row r="10" spans="1:10" s="8" customFormat="1" ht="40.5" customHeight="1" x14ac:dyDescent="0.2">
      <c r="A10" s="23" t="s">
        <v>46</v>
      </c>
      <c r="B10" s="75"/>
      <c r="C10" s="75"/>
      <c r="D10" s="75"/>
      <c r="E10" s="75"/>
      <c r="F10" s="75"/>
      <c r="G10" s="75"/>
      <c r="H10" s="75"/>
      <c r="I10" s="357"/>
      <c r="J10" s="29"/>
    </row>
    <row r="11" spans="1:10" s="8" customFormat="1" ht="40.5" customHeight="1" x14ac:dyDescent="0.2">
      <c r="A11" s="23" t="s">
        <v>110</v>
      </c>
      <c r="B11" s="70">
        <v>37289</v>
      </c>
      <c r="C11" s="70">
        <v>42657</v>
      </c>
      <c r="D11" s="71">
        <v>9382</v>
      </c>
      <c r="E11" s="71">
        <v>10401</v>
      </c>
      <c r="F11" s="71">
        <v>11423</v>
      </c>
      <c r="G11" s="71">
        <f t="shared" ref="G11:G12" si="3">C11-(D11+E11+F11)</f>
        <v>11451</v>
      </c>
      <c r="H11" s="71">
        <v>10932</v>
      </c>
      <c r="I11" s="357"/>
      <c r="J11" s="29"/>
    </row>
    <row r="12" spans="1:10" s="8" customFormat="1" ht="40.5" customHeight="1" x14ac:dyDescent="0.2">
      <c r="A12" s="13" t="s">
        <v>62</v>
      </c>
      <c r="B12" s="76">
        <v>165722</v>
      </c>
      <c r="C12" s="76">
        <v>214836</v>
      </c>
      <c r="D12" s="76">
        <v>44164</v>
      </c>
      <c r="E12" s="76">
        <v>48231</v>
      </c>
      <c r="F12" s="76">
        <v>54768</v>
      </c>
      <c r="G12" s="76">
        <f t="shared" si="3"/>
        <v>67673</v>
      </c>
      <c r="H12" s="76">
        <v>61970</v>
      </c>
      <c r="I12" s="357"/>
      <c r="J12" s="29"/>
    </row>
    <row r="13" spans="1:10" s="8" customFormat="1" ht="40.5" customHeight="1" x14ac:dyDescent="0.2">
      <c r="A13" s="23" t="s">
        <v>46</v>
      </c>
      <c r="B13" s="75"/>
      <c r="C13" s="75"/>
      <c r="D13" s="75"/>
      <c r="E13" s="75"/>
      <c r="F13" s="75"/>
      <c r="G13" s="75"/>
      <c r="H13" s="75"/>
      <c r="I13" s="357"/>
      <c r="J13" s="29"/>
    </row>
    <row r="14" spans="1:10" s="8" customFormat="1" ht="40.5" customHeight="1" x14ac:dyDescent="0.2">
      <c r="A14" s="23" t="s">
        <v>110</v>
      </c>
      <c r="B14" s="70">
        <v>19629</v>
      </c>
      <c r="C14" s="70">
        <v>25673</v>
      </c>
      <c r="D14" s="71">
        <v>5368</v>
      </c>
      <c r="E14" s="71">
        <v>5849</v>
      </c>
      <c r="F14" s="71">
        <v>6689</v>
      </c>
      <c r="G14" s="71">
        <v>7767</v>
      </c>
      <c r="H14" s="71">
        <v>7483</v>
      </c>
      <c r="I14" s="357"/>
      <c r="J14" s="29"/>
    </row>
    <row r="15" spans="1:10" s="8" customFormat="1" ht="40.5" customHeight="1" x14ac:dyDescent="0.2">
      <c r="A15" s="15" t="s">
        <v>3</v>
      </c>
      <c r="B15" s="77">
        <v>235945</v>
      </c>
      <c r="C15" s="77">
        <f>C9+C12</f>
        <v>296828</v>
      </c>
      <c r="D15" s="77">
        <f t="shared" ref="D15:F15" si="4">D9+D12</f>
        <v>61461</v>
      </c>
      <c r="E15" s="77">
        <f t="shared" si="4"/>
        <v>67649</v>
      </c>
      <c r="F15" s="77">
        <f t="shared" si="4"/>
        <v>77044</v>
      </c>
      <c r="G15" s="78">
        <f t="shared" ref="G15:G16" si="5">C15-(D15+E15+F15)</f>
        <v>90674</v>
      </c>
      <c r="H15" s="78">
        <f>H9+H12</f>
        <v>83807</v>
      </c>
      <c r="I15" s="357"/>
      <c r="J15" s="29"/>
    </row>
    <row r="16" spans="1:10" s="8" customFormat="1" ht="40.5" customHeight="1" x14ac:dyDescent="0.2">
      <c r="A16" s="16" t="s">
        <v>4</v>
      </c>
      <c r="B16" s="73">
        <v>-95499</v>
      </c>
      <c r="C16" s="73">
        <f>C9-C12</f>
        <v>-132844</v>
      </c>
      <c r="D16" s="73">
        <f t="shared" ref="D16:F16" si="6">D9-D12</f>
        <v>-26867</v>
      </c>
      <c r="E16" s="73">
        <f t="shared" si="6"/>
        <v>-28813</v>
      </c>
      <c r="F16" s="73">
        <f t="shared" si="6"/>
        <v>-32492</v>
      </c>
      <c r="G16" s="73">
        <f t="shared" si="5"/>
        <v>-44672</v>
      </c>
      <c r="H16" s="73">
        <f>H9-H12</f>
        <v>-40133</v>
      </c>
      <c r="I16" s="357"/>
      <c r="J16" s="29"/>
    </row>
    <row r="17" spans="1:10" ht="17.25" customHeight="1" x14ac:dyDescent="0.2">
      <c r="A17" s="358" t="s">
        <v>374</v>
      </c>
      <c r="B17" s="358"/>
      <c r="C17" s="238"/>
      <c r="D17" s="135"/>
      <c r="E17" s="135"/>
      <c r="F17" s="135"/>
      <c r="G17" s="135"/>
      <c r="H17" s="135"/>
      <c r="J17" s="29"/>
    </row>
    <row r="18" spans="1:10" x14ac:dyDescent="0.2">
      <c r="B18" s="29"/>
      <c r="C18" s="29"/>
      <c r="D18" s="29"/>
      <c r="E18" s="29"/>
      <c r="F18" s="29"/>
      <c r="G18" s="29"/>
      <c r="H18" s="29"/>
    </row>
  </sheetData>
  <mergeCells count="8">
    <mergeCell ref="I1:I16"/>
    <mergeCell ref="A17:B17"/>
    <mergeCell ref="A3:A4"/>
    <mergeCell ref="B3:B4"/>
    <mergeCell ref="D3:G3"/>
    <mergeCell ref="C3:C4"/>
    <mergeCell ref="A2:H2"/>
    <mergeCell ref="A1:H1"/>
  </mergeCells>
  <printOptions horizontalCentered="1"/>
  <pageMargins left="0.23622047244094499" right="0.23622047244094499" top="0.511811023622047" bottom="0.511811023622047" header="0" footer="0"/>
  <pageSetup paperSize="9" scale="87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selection sqref="A1:H1"/>
    </sheetView>
  </sheetViews>
  <sheetFormatPr defaultRowHeight="15" x14ac:dyDescent="0.25"/>
  <cols>
    <col min="1" max="1" width="49" style="37" customWidth="1"/>
    <col min="2" max="8" width="16.42578125" style="37" customWidth="1"/>
    <col min="9" max="9" width="6.7109375" style="37" customWidth="1"/>
    <col min="10" max="16384" width="9.140625" style="37"/>
  </cols>
  <sheetData>
    <row r="1" spans="1:9" ht="21" customHeight="1" x14ac:dyDescent="0.25">
      <c r="A1" s="374" t="s">
        <v>389</v>
      </c>
      <c r="B1" s="374"/>
      <c r="C1" s="374"/>
      <c r="D1" s="374"/>
      <c r="E1" s="374"/>
      <c r="F1" s="374"/>
      <c r="G1" s="374"/>
      <c r="H1" s="374"/>
      <c r="I1" s="357">
        <v>16</v>
      </c>
    </row>
    <row r="2" spans="1:9" ht="18" customHeight="1" x14ac:dyDescent="0.25">
      <c r="A2" s="364" t="s">
        <v>190</v>
      </c>
      <c r="B2" s="364"/>
      <c r="C2" s="364"/>
      <c r="D2" s="364"/>
      <c r="E2" s="364"/>
      <c r="F2" s="364"/>
      <c r="G2" s="364"/>
      <c r="H2" s="364"/>
      <c r="I2" s="357"/>
    </row>
    <row r="3" spans="1:9" ht="35.1" customHeight="1" x14ac:dyDescent="0.25">
      <c r="A3" s="372" t="s">
        <v>47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254" t="s">
        <v>373</v>
      </c>
      <c r="I3" s="357"/>
    </row>
    <row r="4" spans="1:9" ht="35.1" customHeight="1" x14ac:dyDescent="0.25">
      <c r="A4" s="373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57"/>
    </row>
    <row r="5" spans="1:9" s="38" customFormat="1" ht="33" customHeight="1" x14ac:dyDescent="0.2">
      <c r="A5" s="176" t="s">
        <v>75</v>
      </c>
      <c r="B5" s="177">
        <v>8777</v>
      </c>
      <c r="C5" s="177">
        <v>10865</v>
      </c>
      <c r="D5" s="177">
        <v>2065</v>
      </c>
      <c r="E5" s="177">
        <v>2349</v>
      </c>
      <c r="F5" s="177">
        <v>3381</v>
      </c>
      <c r="G5" s="177">
        <v>3070</v>
      </c>
      <c r="H5" s="295">
        <v>2841</v>
      </c>
      <c r="I5" s="357"/>
    </row>
    <row r="6" spans="1:9" ht="33" customHeight="1" x14ac:dyDescent="0.25">
      <c r="A6" s="171" t="s">
        <v>27</v>
      </c>
      <c r="B6" s="178">
        <v>3790</v>
      </c>
      <c r="C6" s="178">
        <v>2581</v>
      </c>
      <c r="D6" s="179">
        <v>448</v>
      </c>
      <c r="E6" s="179">
        <v>538</v>
      </c>
      <c r="F6" s="179">
        <v>805</v>
      </c>
      <c r="G6" s="178">
        <v>790</v>
      </c>
      <c r="H6" s="179">
        <v>606</v>
      </c>
      <c r="I6" s="357"/>
    </row>
    <row r="7" spans="1:9" ht="33" customHeight="1" x14ac:dyDescent="0.25">
      <c r="A7" s="180" t="s">
        <v>48</v>
      </c>
      <c r="B7" s="161"/>
      <c r="C7" s="161"/>
      <c r="D7" s="181"/>
      <c r="E7" s="181"/>
      <c r="F7" s="181"/>
      <c r="G7" s="161"/>
      <c r="H7" s="181"/>
      <c r="I7" s="357"/>
    </row>
    <row r="8" spans="1:9" ht="33" customHeight="1" x14ac:dyDescent="0.25">
      <c r="A8" s="182" t="s">
        <v>84</v>
      </c>
      <c r="B8" s="183"/>
      <c r="C8" s="183"/>
      <c r="D8" s="185"/>
      <c r="E8" s="185"/>
      <c r="F8" s="185"/>
      <c r="G8" s="183"/>
      <c r="H8" s="185"/>
      <c r="I8" s="357"/>
    </row>
    <row r="9" spans="1:9" ht="33" customHeight="1" x14ac:dyDescent="0.25">
      <c r="A9" s="182" t="s">
        <v>50</v>
      </c>
      <c r="B9" s="186">
        <v>43465</v>
      </c>
      <c r="C9" s="186">
        <v>26136</v>
      </c>
      <c r="D9" s="184">
        <v>5089</v>
      </c>
      <c r="E9" s="184">
        <v>5555</v>
      </c>
      <c r="F9" s="184">
        <v>8129</v>
      </c>
      <c r="G9" s="186">
        <v>7363</v>
      </c>
      <c r="H9" s="184">
        <v>5901</v>
      </c>
      <c r="I9" s="357"/>
    </row>
    <row r="10" spans="1:9" ht="33" customHeight="1" x14ac:dyDescent="0.25">
      <c r="A10" s="182" t="s">
        <v>301</v>
      </c>
      <c r="B10" s="186">
        <v>3261</v>
      </c>
      <c r="C10" s="186">
        <v>2233</v>
      </c>
      <c r="D10" s="184">
        <v>424</v>
      </c>
      <c r="E10" s="184">
        <v>440</v>
      </c>
      <c r="F10" s="184">
        <v>725</v>
      </c>
      <c r="G10" s="186">
        <v>644</v>
      </c>
      <c r="H10" s="184">
        <v>529</v>
      </c>
      <c r="I10" s="357"/>
    </row>
    <row r="11" spans="1:9" ht="33" customHeight="1" x14ac:dyDescent="0.25">
      <c r="A11" s="171" t="s">
        <v>30</v>
      </c>
      <c r="B11" s="178">
        <v>306</v>
      </c>
      <c r="C11" s="178">
        <v>410</v>
      </c>
      <c r="D11" s="179">
        <v>72</v>
      </c>
      <c r="E11" s="179">
        <v>130</v>
      </c>
      <c r="F11" s="179">
        <v>96</v>
      </c>
      <c r="G11" s="178">
        <v>112</v>
      </c>
      <c r="H11" s="179">
        <v>109</v>
      </c>
      <c r="I11" s="357"/>
    </row>
    <row r="12" spans="1:9" ht="33" customHeight="1" x14ac:dyDescent="0.25">
      <c r="A12" s="171" t="s">
        <v>51</v>
      </c>
      <c r="B12" s="178">
        <v>601</v>
      </c>
      <c r="C12" s="178">
        <v>690</v>
      </c>
      <c r="D12" s="179">
        <v>176</v>
      </c>
      <c r="E12" s="179">
        <v>144</v>
      </c>
      <c r="F12" s="179">
        <v>121</v>
      </c>
      <c r="G12" s="178">
        <v>249</v>
      </c>
      <c r="H12" s="179">
        <v>151</v>
      </c>
      <c r="I12" s="357"/>
    </row>
    <row r="13" spans="1:9" ht="33" customHeight="1" x14ac:dyDescent="0.25">
      <c r="A13" s="171" t="s">
        <v>52</v>
      </c>
      <c r="B13" s="178">
        <v>152</v>
      </c>
      <c r="C13" s="178">
        <v>13</v>
      </c>
      <c r="D13" s="179">
        <v>1</v>
      </c>
      <c r="E13" s="299">
        <v>0</v>
      </c>
      <c r="F13" s="299">
        <v>0</v>
      </c>
      <c r="G13" s="178">
        <v>12</v>
      </c>
      <c r="H13" s="179">
        <v>15</v>
      </c>
      <c r="I13" s="357"/>
    </row>
    <row r="14" spans="1:9" ht="33" customHeight="1" x14ac:dyDescent="0.25">
      <c r="A14" s="171" t="s">
        <v>53</v>
      </c>
      <c r="B14" s="187">
        <v>34</v>
      </c>
      <c r="C14" s="239">
        <v>53</v>
      </c>
      <c r="D14" s="299">
        <v>0</v>
      </c>
      <c r="E14" s="179">
        <v>24</v>
      </c>
      <c r="F14" s="179">
        <v>29</v>
      </c>
      <c r="G14" s="299">
        <v>0</v>
      </c>
      <c r="H14" s="179">
        <v>18</v>
      </c>
      <c r="I14" s="357"/>
    </row>
    <row r="15" spans="1:9" ht="33" customHeight="1" x14ac:dyDescent="0.25">
      <c r="A15" s="171" t="s">
        <v>250</v>
      </c>
      <c r="B15" s="178">
        <v>1617</v>
      </c>
      <c r="C15" s="178">
        <v>1925</v>
      </c>
      <c r="D15" s="179">
        <v>302</v>
      </c>
      <c r="E15" s="179">
        <v>500</v>
      </c>
      <c r="F15" s="179">
        <v>616</v>
      </c>
      <c r="G15" s="178">
        <v>507</v>
      </c>
      <c r="H15" s="179">
        <v>441</v>
      </c>
      <c r="I15" s="357"/>
    </row>
    <row r="16" spans="1:9" ht="33" customHeight="1" x14ac:dyDescent="0.25">
      <c r="A16" s="188" t="s">
        <v>54</v>
      </c>
      <c r="B16" s="178">
        <v>381</v>
      </c>
      <c r="C16" s="178">
        <v>696</v>
      </c>
      <c r="D16" s="179">
        <v>122</v>
      </c>
      <c r="E16" s="179">
        <v>137</v>
      </c>
      <c r="F16" s="179">
        <v>213</v>
      </c>
      <c r="G16" s="178">
        <v>224</v>
      </c>
      <c r="H16" s="179">
        <v>227</v>
      </c>
      <c r="I16" s="357"/>
    </row>
    <row r="17" spans="1:9" ht="33" customHeight="1" x14ac:dyDescent="0.25">
      <c r="A17" s="171" t="s">
        <v>55</v>
      </c>
      <c r="B17" s="178">
        <v>717</v>
      </c>
      <c r="C17" s="178">
        <v>1207</v>
      </c>
      <c r="D17" s="179">
        <v>164</v>
      </c>
      <c r="E17" s="179">
        <v>198</v>
      </c>
      <c r="F17" s="179">
        <v>576</v>
      </c>
      <c r="G17" s="178">
        <v>269</v>
      </c>
      <c r="H17" s="179">
        <v>288</v>
      </c>
      <c r="I17" s="357"/>
    </row>
    <row r="18" spans="1:9" ht="33" customHeight="1" x14ac:dyDescent="0.25">
      <c r="A18" s="180" t="s">
        <v>48</v>
      </c>
      <c r="B18" s="178"/>
      <c r="C18" s="178"/>
      <c r="D18" s="179"/>
      <c r="E18" s="179"/>
      <c r="F18" s="179"/>
      <c r="G18" s="178"/>
      <c r="H18" s="179"/>
      <c r="I18" s="357"/>
    </row>
    <row r="19" spans="1:9" ht="43.5" customHeight="1" x14ac:dyDescent="0.25">
      <c r="A19" s="191" t="s">
        <v>359</v>
      </c>
      <c r="B19" s="189">
        <v>180</v>
      </c>
      <c r="C19" s="189">
        <v>350</v>
      </c>
      <c r="D19" s="190">
        <v>54</v>
      </c>
      <c r="E19" s="190">
        <v>53</v>
      </c>
      <c r="F19" s="190">
        <v>139</v>
      </c>
      <c r="G19" s="189">
        <v>104</v>
      </c>
      <c r="H19" s="190">
        <v>38</v>
      </c>
      <c r="I19" s="357"/>
    </row>
    <row r="20" spans="1:9" ht="33" customHeight="1" x14ac:dyDescent="0.25">
      <c r="A20" s="171" t="s">
        <v>358</v>
      </c>
      <c r="B20" s="178">
        <v>1179</v>
      </c>
      <c r="C20" s="178">
        <v>3290</v>
      </c>
      <c r="D20" s="179">
        <v>780</v>
      </c>
      <c r="E20" s="179">
        <v>678</v>
      </c>
      <c r="F20" s="179">
        <v>925</v>
      </c>
      <c r="G20" s="178">
        <v>907</v>
      </c>
      <c r="H20" s="179">
        <v>986</v>
      </c>
      <c r="I20" s="357"/>
    </row>
    <row r="21" spans="1:9" ht="33" customHeight="1" x14ac:dyDescent="0.25">
      <c r="A21" s="180" t="s">
        <v>48</v>
      </c>
      <c r="B21" s="189"/>
      <c r="C21" s="189"/>
      <c r="D21" s="190"/>
      <c r="E21" s="190"/>
      <c r="F21" s="190"/>
      <c r="G21" s="189"/>
      <c r="H21" s="190"/>
      <c r="I21" s="357"/>
    </row>
    <row r="22" spans="1:9" ht="33" customHeight="1" x14ac:dyDescent="0.25">
      <c r="A22" s="191" t="s">
        <v>97</v>
      </c>
      <c r="B22" s="186">
        <v>337</v>
      </c>
      <c r="C22" s="186">
        <v>1075</v>
      </c>
      <c r="D22" s="184">
        <v>365</v>
      </c>
      <c r="E22" s="184">
        <v>223</v>
      </c>
      <c r="F22" s="184">
        <v>230</v>
      </c>
      <c r="G22" s="186">
        <v>257</v>
      </c>
      <c r="H22" s="184">
        <v>316</v>
      </c>
      <c r="I22" s="357"/>
    </row>
    <row r="23" spans="1:9" ht="33" customHeight="1" x14ac:dyDescent="0.25">
      <c r="A23" s="191" t="s">
        <v>357</v>
      </c>
      <c r="B23" s="186">
        <v>2</v>
      </c>
      <c r="C23" s="186">
        <v>12</v>
      </c>
      <c r="D23" s="184">
        <v>1</v>
      </c>
      <c r="E23" s="184">
        <v>5</v>
      </c>
      <c r="F23" s="184">
        <v>3</v>
      </c>
      <c r="G23" s="186">
        <v>3</v>
      </c>
      <c r="H23" s="184">
        <v>4</v>
      </c>
      <c r="I23" s="357"/>
    </row>
    <row r="24" spans="1:9" s="38" customFormat="1" ht="33" customHeight="1" x14ac:dyDescent="0.2">
      <c r="A24" s="192" t="s">
        <v>63</v>
      </c>
      <c r="B24" s="211">
        <v>0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300">
        <v>0</v>
      </c>
      <c r="I24" s="357"/>
    </row>
    <row r="25" spans="1:9" ht="16.5" x14ac:dyDescent="0.25">
      <c r="A25" s="9" t="s">
        <v>390</v>
      </c>
      <c r="B25" s="3"/>
      <c r="C25" s="3"/>
      <c r="D25" s="3"/>
      <c r="E25" s="3"/>
      <c r="F25" s="3"/>
      <c r="G25" s="3"/>
      <c r="H25" s="3"/>
      <c r="I25" s="357"/>
    </row>
  </sheetData>
  <mergeCells count="7">
    <mergeCell ref="I1:I25"/>
    <mergeCell ref="A3:A4"/>
    <mergeCell ref="B3:B4"/>
    <mergeCell ref="D3:G3"/>
    <mergeCell ref="C3:C4"/>
    <mergeCell ref="A2:H2"/>
    <mergeCell ref="A1:H1"/>
  </mergeCells>
  <printOptions horizontalCentered="1"/>
  <pageMargins left="0.25" right="0.25" top="0.5" bottom="0.5" header="0" footer="0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Normal="100" workbookViewId="0">
      <selection sqref="A1:I1"/>
    </sheetView>
  </sheetViews>
  <sheetFormatPr defaultRowHeight="12.75" x14ac:dyDescent="0.2"/>
  <cols>
    <col min="1" max="1" width="18.140625" style="3" customWidth="1"/>
    <col min="2" max="2" width="27.85546875" style="3" customWidth="1"/>
    <col min="3" max="9" width="18" style="3" customWidth="1"/>
    <col min="10" max="10" width="6.7109375" style="32" customWidth="1"/>
    <col min="11" max="16384" width="9.140625" style="3"/>
  </cols>
  <sheetData>
    <row r="1" spans="1:14" s="10" customFormat="1" ht="18" customHeight="1" x14ac:dyDescent="0.25">
      <c r="A1" s="369" t="s">
        <v>391</v>
      </c>
      <c r="B1" s="369"/>
      <c r="C1" s="369"/>
      <c r="D1" s="369"/>
      <c r="E1" s="369"/>
      <c r="F1" s="369"/>
      <c r="G1" s="369"/>
      <c r="H1" s="369"/>
      <c r="I1" s="369"/>
      <c r="J1" s="375">
        <v>17</v>
      </c>
    </row>
    <row r="2" spans="1:14" ht="18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64"/>
      <c r="J2" s="375"/>
    </row>
    <row r="3" spans="1:14" s="47" customFormat="1" ht="35.1" customHeight="1" x14ac:dyDescent="0.2">
      <c r="A3" s="376" t="s">
        <v>5</v>
      </c>
      <c r="B3" s="377"/>
      <c r="C3" s="359">
        <v>2020</v>
      </c>
      <c r="D3" s="359" t="s">
        <v>392</v>
      </c>
      <c r="E3" s="361" t="s">
        <v>392</v>
      </c>
      <c r="F3" s="362"/>
      <c r="G3" s="362"/>
      <c r="H3" s="363"/>
      <c r="I3" s="254" t="s">
        <v>376</v>
      </c>
      <c r="J3" s="375"/>
    </row>
    <row r="4" spans="1:14" s="47" customFormat="1" ht="35.1" customHeight="1" x14ac:dyDescent="0.2">
      <c r="A4" s="378"/>
      <c r="B4" s="379"/>
      <c r="C4" s="360"/>
      <c r="D4" s="360"/>
      <c r="E4" s="7" t="s">
        <v>290</v>
      </c>
      <c r="F4" s="7" t="s">
        <v>293</v>
      </c>
      <c r="G4" s="7" t="s">
        <v>294</v>
      </c>
      <c r="H4" s="7" t="s">
        <v>295</v>
      </c>
      <c r="I4" s="7" t="s">
        <v>290</v>
      </c>
      <c r="J4" s="375"/>
    </row>
    <row r="5" spans="1:14" s="47" customFormat="1" ht="21" customHeight="1" x14ac:dyDescent="0.2">
      <c r="A5" s="48"/>
      <c r="B5" s="49" t="s">
        <v>68</v>
      </c>
      <c r="C5" s="94">
        <v>60427</v>
      </c>
      <c r="D5" s="94">
        <v>69880</v>
      </c>
      <c r="E5" s="94">
        <v>14887</v>
      </c>
      <c r="F5" s="94">
        <v>16666</v>
      </c>
      <c r="G5" s="94">
        <v>18874</v>
      </c>
      <c r="H5" s="94">
        <v>19453</v>
      </c>
      <c r="I5" s="94">
        <v>17678</v>
      </c>
      <c r="J5" s="375"/>
      <c r="K5" s="111"/>
      <c r="L5" s="111"/>
      <c r="M5" s="111"/>
      <c r="N5" s="111"/>
    </row>
    <row r="6" spans="1:14" s="47" customFormat="1" ht="21" customHeight="1" x14ac:dyDescent="0.2">
      <c r="A6" s="48" t="s">
        <v>57</v>
      </c>
      <c r="B6" s="50"/>
      <c r="C6" s="82">
        <v>27457</v>
      </c>
      <c r="D6" s="82">
        <v>28348</v>
      </c>
      <c r="E6" s="82">
        <v>6833</v>
      </c>
      <c r="F6" s="82">
        <v>7024</v>
      </c>
      <c r="G6" s="82">
        <v>7200</v>
      </c>
      <c r="H6" s="82">
        <v>7291</v>
      </c>
      <c r="I6" s="82">
        <v>6989</v>
      </c>
      <c r="J6" s="375"/>
    </row>
    <row r="7" spans="1:14" s="47" customFormat="1" ht="21" customHeight="1" x14ac:dyDescent="0.2">
      <c r="A7" s="48"/>
      <c r="B7" s="50" t="s">
        <v>29</v>
      </c>
      <c r="C7" s="90">
        <v>132</v>
      </c>
      <c r="D7" s="90">
        <v>97</v>
      </c>
      <c r="E7" s="90">
        <v>16</v>
      </c>
      <c r="F7" s="90">
        <v>22</v>
      </c>
      <c r="G7" s="90">
        <v>27</v>
      </c>
      <c r="H7" s="90">
        <v>32</v>
      </c>
      <c r="I7" s="90">
        <v>30</v>
      </c>
      <c r="J7" s="375"/>
    </row>
    <row r="8" spans="1:14" s="47" customFormat="1" ht="21" customHeight="1" x14ac:dyDescent="0.2">
      <c r="A8" s="51"/>
      <c r="B8" s="50" t="s">
        <v>6</v>
      </c>
      <c r="C8" s="90">
        <v>1207</v>
      </c>
      <c r="D8" s="90">
        <v>1349</v>
      </c>
      <c r="E8" s="90">
        <v>364</v>
      </c>
      <c r="F8" s="90">
        <v>304</v>
      </c>
      <c r="G8" s="90">
        <v>302</v>
      </c>
      <c r="H8" s="90">
        <v>379</v>
      </c>
      <c r="I8" s="90">
        <v>325</v>
      </c>
      <c r="J8" s="375"/>
    </row>
    <row r="9" spans="1:14" s="47" customFormat="1" ht="21" customHeight="1" x14ac:dyDescent="0.2">
      <c r="A9" s="51"/>
      <c r="B9" s="50" t="s">
        <v>78</v>
      </c>
      <c r="C9" s="90">
        <v>223</v>
      </c>
      <c r="D9" s="90">
        <v>133</v>
      </c>
      <c r="E9" s="90">
        <v>45</v>
      </c>
      <c r="F9" s="90">
        <v>32</v>
      </c>
      <c r="G9" s="90">
        <v>38</v>
      </c>
      <c r="H9" s="90">
        <v>18</v>
      </c>
      <c r="I9" s="90">
        <v>7</v>
      </c>
      <c r="J9" s="375"/>
    </row>
    <row r="10" spans="1:14" s="47" customFormat="1" ht="21" customHeight="1" x14ac:dyDescent="0.2">
      <c r="A10" s="51"/>
      <c r="B10" s="50" t="s">
        <v>7</v>
      </c>
      <c r="C10" s="90">
        <v>4848</v>
      </c>
      <c r="D10" s="90">
        <v>5921</v>
      </c>
      <c r="E10" s="90">
        <v>1208</v>
      </c>
      <c r="F10" s="90">
        <v>1349</v>
      </c>
      <c r="G10" s="90">
        <v>1868</v>
      </c>
      <c r="H10" s="90">
        <v>1496</v>
      </c>
      <c r="I10" s="90">
        <v>1652</v>
      </c>
      <c r="J10" s="375"/>
    </row>
    <row r="11" spans="1:14" s="47" customFormat="1" ht="21" customHeight="1" x14ac:dyDescent="0.2">
      <c r="A11" s="51"/>
      <c r="B11" s="50" t="s">
        <v>8</v>
      </c>
      <c r="C11" s="90">
        <v>1148</v>
      </c>
      <c r="D11" s="90">
        <v>1208</v>
      </c>
      <c r="E11" s="90">
        <v>308</v>
      </c>
      <c r="F11" s="90">
        <v>251</v>
      </c>
      <c r="G11" s="90">
        <v>328</v>
      </c>
      <c r="H11" s="90">
        <v>321</v>
      </c>
      <c r="I11" s="90">
        <v>305</v>
      </c>
      <c r="J11" s="375"/>
    </row>
    <row r="12" spans="1:14" s="47" customFormat="1" ht="21" customHeight="1" x14ac:dyDescent="0.2">
      <c r="A12" s="51"/>
      <c r="B12" s="50" t="s">
        <v>9</v>
      </c>
      <c r="C12" s="90">
        <v>3960</v>
      </c>
      <c r="D12" s="90">
        <v>3311</v>
      </c>
      <c r="E12" s="90">
        <v>1098</v>
      </c>
      <c r="F12" s="90">
        <v>675</v>
      </c>
      <c r="G12" s="90">
        <v>762</v>
      </c>
      <c r="H12" s="90">
        <v>776</v>
      </c>
      <c r="I12" s="90">
        <v>744</v>
      </c>
      <c r="J12" s="375"/>
    </row>
    <row r="13" spans="1:14" s="47" customFormat="1" ht="21" customHeight="1" x14ac:dyDescent="0.2">
      <c r="A13" s="51"/>
      <c r="B13" s="50" t="s">
        <v>10</v>
      </c>
      <c r="C13" s="90">
        <v>2685</v>
      </c>
      <c r="D13" s="90">
        <v>2882</v>
      </c>
      <c r="E13" s="90">
        <v>758</v>
      </c>
      <c r="F13" s="90">
        <v>641</v>
      </c>
      <c r="G13" s="90">
        <v>644</v>
      </c>
      <c r="H13" s="90">
        <v>839</v>
      </c>
      <c r="I13" s="90">
        <v>576</v>
      </c>
      <c r="J13" s="375"/>
    </row>
    <row r="14" spans="1:14" s="47" customFormat="1" ht="21" customHeight="1" x14ac:dyDescent="0.2">
      <c r="A14" s="51"/>
      <c r="B14" s="50" t="s">
        <v>11</v>
      </c>
      <c r="C14" s="90">
        <v>306</v>
      </c>
      <c r="D14" s="90">
        <v>427</v>
      </c>
      <c r="E14" s="90">
        <v>119</v>
      </c>
      <c r="F14" s="90">
        <v>150</v>
      </c>
      <c r="G14" s="90">
        <v>110</v>
      </c>
      <c r="H14" s="90">
        <v>48</v>
      </c>
      <c r="I14" s="90">
        <v>68</v>
      </c>
      <c r="J14" s="375"/>
    </row>
    <row r="15" spans="1:14" s="47" customFormat="1" ht="21" customHeight="1" x14ac:dyDescent="0.2">
      <c r="A15" s="51"/>
      <c r="B15" s="50" t="s">
        <v>14</v>
      </c>
      <c r="C15" s="90">
        <v>3415</v>
      </c>
      <c r="D15" s="90">
        <v>3599</v>
      </c>
      <c r="E15" s="90">
        <v>726</v>
      </c>
      <c r="F15" s="90">
        <v>1015</v>
      </c>
      <c r="G15" s="90">
        <v>929</v>
      </c>
      <c r="H15" s="90">
        <v>929</v>
      </c>
      <c r="I15" s="90">
        <v>879</v>
      </c>
      <c r="J15" s="375"/>
    </row>
    <row r="16" spans="1:14" s="47" customFormat="1" ht="21" customHeight="1" x14ac:dyDescent="0.2">
      <c r="A16" s="51"/>
      <c r="B16" s="50" t="s">
        <v>25</v>
      </c>
      <c r="C16" s="90">
        <v>832</v>
      </c>
      <c r="D16" s="90">
        <v>1052</v>
      </c>
      <c r="E16" s="90">
        <v>199</v>
      </c>
      <c r="F16" s="90">
        <v>276</v>
      </c>
      <c r="G16" s="90">
        <v>295</v>
      </c>
      <c r="H16" s="90">
        <v>282</v>
      </c>
      <c r="I16" s="90">
        <v>277</v>
      </c>
      <c r="J16" s="375"/>
    </row>
    <row r="17" spans="1:10" s="47" customFormat="1" ht="21" customHeight="1" x14ac:dyDescent="0.2">
      <c r="A17" s="51"/>
      <c r="B17" s="50" t="s">
        <v>13</v>
      </c>
      <c r="C17" s="90">
        <v>6085</v>
      </c>
      <c r="D17" s="90">
        <v>6376</v>
      </c>
      <c r="E17" s="90">
        <v>1573</v>
      </c>
      <c r="F17" s="90">
        <v>1806</v>
      </c>
      <c r="G17" s="90">
        <v>1398</v>
      </c>
      <c r="H17" s="90">
        <v>1599</v>
      </c>
      <c r="I17" s="90">
        <v>1605</v>
      </c>
      <c r="J17" s="375"/>
    </row>
    <row r="18" spans="1:10" s="47" customFormat="1" ht="21" customHeight="1" x14ac:dyDescent="0.2">
      <c r="A18" s="51"/>
      <c r="B18" s="52" t="s">
        <v>187</v>
      </c>
      <c r="C18" s="90">
        <v>2616</v>
      </c>
      <c r="D18" s="90">
        <v>1993</v>
      </c>
      <c r="E18" s="90">
        <v>419</v>
      </c>
      <c r="F18" s="90">
        <v>503</v>
      </c>
      <c r="G18" s="90">
        <v>499</v>
      </c>
      <c r="H18" s="90">
        <v>572</v>
      </c>
      <c r="I18" s="90">
        <v>521</v>
      </c>
      <c r="J18" s="375"/>
    </row>
    <row r="19" spans="1:10" s="47" customFormat="1" ht="21" customHeight="1" x14ac:dyDescent="0.2">
      <c r="A19" s="48" t="s">
        <v>58</v>
      </c>
      <c r="B19" s="52"/>
      <c r="C19" s="82">
        <v>9073</v>
      </c>
      <c r="D19" s="82">
        <v>11634</v>
      </c>
      <c r="E19" s="82">
        <v>2202</v>
      </c>
      <c r="F19" s="82">
        <v>2709</v>
      </c>
      <c r="G19" s="82">
        <v>3262</v>
      </c>
      <c r="H19" s="82">
        <v>3461</v>
      </c>
      <c r="I19" s="82">
        <v>2796</v>
      </c>
      <c r="J19" s="375"/>
    </row>
    <row r="20" spans="1:10" s="47" customFormat="1" ht="21" customHeight="1" x14ac:dyDescent="0.2">
      <c r="A20" s="48"/>
      <c r="B20" s="52" t="s">
        <v>65</v>
      </c>
      <c r="C20" s="90">
        <v>934</v>
      </c>
      <c r="D20" s="90">
        <v>1072</v>
      </c>
      <c r="E20" s="90">
        <v>182</v>
      </c>
      <c r="F20" s="90">
        <v>213</v>
      </c>
      <c r="G20" s="90">
        <v>264</v>
      </c>
      <c r="H20" s="90">
        <v>413</v>
      </c>
      <c r="I20" s="90">
        <v>216</v>
      </c>
      <c r="J20" s="375"/>
    </row>
    <row r="21" spans="1:10" s="47" customFormat="1" ht="21" customHeight="1" x14ac:dyDescent="0.2">
      <c r="A21" s="51"/>
      <c r="B21" s="52" t="s">
        <v>345</v>
      </c>
      <c r="C21" s="90">
        <v>128</v>
      </c>
      <c r="D21" s="90">
        <v>279</v>
      </c>
      <c r="E21" s="90">
        <v>58</v>
      </c>
      <c r="F21" s="90">
        <v>69</v>
      </c>
      <c r="G21" s="90">
        <v>53</v>
      </c>
      <c r="H21" s="90">
        <v>99</v>
      </c>
      <c r="I21" s="90">
        <v>21</v>
      </c>
      <c r="J21" s="375"/>
    </row>
    <row r="22" spans="1:10" s="47" customFormat="1" ht="21" customHeight="1" x14ac:dyDescent="0.2">
      <c r="A22" s="51"/>
      <c r="B22" s="52" t="s">
        <v>17</v>
      </c>
      <c r="C22" s="90">
        <v>1269</v>
      </c>
      <c r="D22" s="90">
        <v>1858</v>
      </c>
      <c r="E22" s="90">
        <v>312</v>
      </c>
      <c r="F22" s="90">
        <v>467</v>
      </c>
      <c r="G22" s="90">
        <v>511</v>
      </c>
      <c r="H22" s="90">
        <v>568</v>
      </c>
      <c r="I22" s="90">
        <v>585</v>
      </c>
      <c r="J22" s="375"/>
    </row>
    <row r="23" spans="1:10" s="47" customFormat="1" ht="21" customHeight="1" x14ac:dyDescent="0.2">
      <c r="A23" s="51"/>
      <c r="B23" s="52" t="s">
        <v>24</v>
      </c>
      <c r="C23" s="90">
        <v>795</v>
      </c>
      <c r="D23" s="90">
        <v>593</v>
      </c>
      <c r="E23" s="90">
        <v>119</v>
      </c>
      <c r="F23" s="90">
        <v>119</v>
      </c>
      <c r="G23" s="90">
        <v>204</v>
      </c>
      <c r="H23" s="90">
        <v>151</v>
      </c>
      <c r="I23" s="90">
        <v>164</v>
      </c>
      <c r="J23" s="375"/>
    </row>
    <row r="24" spans="1:10" s="47" customFormat="1" ht="21" customHeight="1" x14ac:dyDescent="0.2">
      <c r="A24" s="51"/>
      <c r="B24" s="52" t="s">
        <v>76</v>
      </c>
      <c r="C24" s="90">
        <v>92</v>
      </c>
      <c r="D24" s="90">
        <v>66</v>
      </c>
      <c r="E24" s="90">
        <v>19</v>
      </c>
      <c r="F24" s="90">
        <v>19</v>
      </c>
      <c r="G24" s="90">
        <v>11</v>
      </c>
      <c r="H24" s="90">
        <v>17</v>
      </c>
      <c r="I24" s="90">
        <v>13</v>
      </c>
      <c r="J24" s="375"/>
    </row>
    <row r="25" spans="1:10" s="47" customFormat="1" ht="21" customHeight="1" x14ac:dyDescent="0.2">
      <c r="A25" s="51"/>
      <c r="B25" s="52" t="s">
        <v>81</v>
      </c>
      <c r="C25" s="90">
        <v>4</v>
      </c>
      <c r="D25" s="90">
        <v>4</v>
      </c>
      <c r="E25" s="297">
        <v>0</v>
      </c>
      <c r="F25" s="90">
        <v>1</v>
      </c>
      <c r="G25" s="90">
        <v>2</v>
      </c>
      <c r="H25" s="90">
        <v>1</v>
      </c>
      <c r="I25" s="90">
        <v>1</v>
      </c>
      <c r="J25" s="375"/>
    </row>
    <row r="26" spans="1:10" s="47" customFormat="1" ht="21" customHeight="1" x14ac:dyDescent="0.2">
      <c r="A26" s="51"/>
      <c r="B26" s="52" t="s">
        <v>20</v>
      </c>
      <c r="C26" s="90">
        <v>866</v>
      </c>
      <c r="D26" s="90">
        <v>556</v>
      </c>
      <c r="E26" s="90">
        <v>128</v>
      </c>
      <c r="F26" s="90">
        <v>114</v>
      </c>
      <c r="G26" s="90">
        <v>133</v>
      </c>
      <c r="H26" s="90">
        <v>181</v>
      </c>
      <c r="I26" s="90">
        <v>90</v>
      </c>
      <c r="J26" s="375"/>
    </row>
    <row r="27" spans="1:10" s="47" customFormat="1" ht="21" customHeight="1" x14ac:dyDescent="0.2">
      <c r="A27" s="51"/>
      <c r="B27" s="52" t="s">
        <v>77</v>
      </c>
      <c r="C27" s="90">
        <v>697</v>
      </c>
      <c r="D27" s="90">
        <v>552</v>
      </c>
      <c r="E27" s="90">
        <v>85</v>
      </c>
      <c r="F27" s="90">
        <v>161</v>
      </c>
      <c r="G27" s="90">
        <v>234</v>
      </c>
      <c r="H27" s="90">
        <v>72</v>
      </c>
      <c r="I27" s="90">
        <v>64</v>
      </c>
      <c r="J27" s="375"/>
    </row>
    <row r="28" spans="1:10" s="47" customFormat="1" ht="21" customHeight="1" x14ac:dyDescent="0.2">
      <c r="A28" s="51"/>
      <c r="B28" s="52" t="s">
        <v>33</v>
      </c>
      <c r="C28" s="90">
        <v>230</v>
      </c>
      <c r="D28" s="90">
        <v>1016</v>
      </c>
      <c r="E28" s="90">
        <v>281</v>
      </c>
      <c r="F28" s="90">
        <v>209</v>
      </c>
      <c r="G28" s="90">
        <v>245</v>
      </c>
      <c r="H28" s="90">
        <v>281</v>
      </c>
      <c r="I28" s="90">
        <v>290</v>
      </c>
      <c r="J28" s="375"/>
    </row>
    <row r="29" spans="1:10" s="47" customFormat="1" ht="21" customHeight="1" x14ac:dyDescent="0.2">
      <c r="A29" s="53"/>
      <c r="B29" s="54" t="s">
        <v>187</v>
      </c>
      <c r="C29" s="93">
        <v>4058</v>
      </c>
      <c r="D29" s="93">
        <v>5638</v>
      </c>
      <c r="E29" s="93">
        <v>1017</v>
      </c>
      <c r="F29" s="93">
        <v>1336</v>
      </c>
      <c r="G29" s="93">
        <v>1605</v>
      </c>
      <c r="H29" s="93">
        <v>1678</v>
      </c>
      <c r="I29" s="93">
        <v>1352</v>
      </c>
      <c r="J29" s="375"/>
    </row>
    <row r="30" spans="1:10" ht="18" customHeight="1" x14ac:dyDescent="0.2">
      <c r="A30" s="380" t="s">
        <v>393</v>
      </c>
      <c r="B30" s="380"/>
      <c r="C30" s="380"/>
      <c r="D30" s="380"/>
      <c r="E30" s="380"/>
      <c r="F30" s="380"/>
      <c r="G30" s="380"/>
      <c r="H30" s="380"/>
      <c r="I30" s="380"/>
      <c r="J30" s="375"/>
    </row>
  </sheetData>
  <mergeCells count="8">
    <mergeCell ref="J1:J30"/>
    <mergeCell ref="A3:B4"/>
    <mergeCell ref="C3:C4"/>
    <mergeCell ref="E3:H3"/>
    <mergeCell ref="D3:D4"/>
    <mergeCell ref="A1:I1"/>
    <mergeCell ref="A2:I2"/>
    <mergeCell ref="A30:I30"/>
  </mergeCells>
  <printOptions horizontalCentered="1"/>
  <pageMargins left="0.25" right="0.25" top="0.5" bottom="0.5" header="0" footer="0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sqref="A1:I1"/>
    </sheetView>
  </sheetViews>
  <sheetFormatPr defaultRowHeight="12.75" x14ac:dyDescent="0.2"/>
  <cols>
    <col min="1" max="1" width="12.5703125" style="3" customWidth="1"/>
    <col min="2" max="2" width="30.42578125" style="3" customWidth="1"/>
    <col min="3" max="9" width="17.140625" style="3" customWidth="1"/>
    <col min="10" max="10" width="6.7109375" style="32" customWidth="1"/>
    <col min="11" max="16384" width="9.140625" style="3"/>
  </cols>
  <sheetData>
    <row r="1" spans="1:10" s="10" customFormat="1" ht="18" customHeight="1" x14ac:dyDescent="0.25">
      <c r="A1" s="369" t="s">
        <v>394</v>
      </c>
      <c r="B1" s="369"/>
      <c r="C1" s="369"/>
      <c r="D1" s="369"/>
      <c r="E1" s="369"/>
      <c r="F1" s="369"/>
      <c r="G1" s="369"/>
      <c r="H1" s="369"/>
      <c r="I1" s="369"/>
      <c r="J1" s="375">
        <v>18</v>
      </c>
    </row>
    <row r="2" spans="1:10" ht="18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64"/>
      <c r="J2" s="375"/>
    </row>
    <row r="3" spans="1:10" s="47" customFormat="1" ht="35.1" customHeight="1" x14ac:dyDescent="0.2">
      <c r="A3" s="376" t="s">
        <v>5</v>
      </c>
      <c r="B3" s="377"/>
      <c r="C3" s="359">
        <v>2020</v>
      </c>
      <c r="D3" s="359" t="s">
        <v>392</v>
      </c>
      <c r="E3" s="361" t="s">
        <v>392</v>
      </c>
      <c r="F3" s="362"/>
      <c r="G3" s="362"/>
      <c r="H3" s="363"/>
      <c r="I3" s="254" t="s">
        <v>376</v>
      </c>
      <c r="J3" s="375"/>
    </row>
    <row r="4" spans="1:10" s="47" customFormat="1" ht="35.1" customHeight="1" x14ac:dyDescent="0.2">
      <c r="A4" s="378"/>
      <c r="B4" s="379"/>
      <c r="C4" s="360"/>
      <c r="D4" s="360"/>
      <c r="E4" s="7" t="s">
        <v>290</v>
      </c>
      <c r="F4" s="7" t="s">
        <v>293</v>
      </c>
      <c r="G4" s="7" t="s">
        <v>294</v>
      </c>
      <c r="H4" s="7" t="s">
        <v>295</v>
      </c>
      <c r="I4" s="7" t="s">
        <v>290</v>
      </c>
      <c r="J4" s="375"/>
    </row>
    <row r="5" spans="1:10" s="47" customFormat="1" ht="25.5" customHeight="1" x14ac:dyDescent="0.2">
      <c r="A5" s="48" t="s">
        <v>59</v>
      </c>
      <c r="B5" s="52"/>
      <c r="C5" s="82">
        <v>17204</v>
      </c>
      <c r="D5" s="82">
        <v>22881</v>
      </c>
      <c r="E5" s="82">
        <v>4622</v>
      </c>
      <c r="F5" s="82">
        <v>5267</v>
      </c>
      <c r="G5" s="82">
        <v>6329</v>
      </c>
      <c r="H5" s="82">
        <v>6663</v>
      </c>
      <c r="I5" s="82">
        <v>6131</v>
      </c>
      <c r="J5" s="375"/>
    </row>
    <row r="6" spans="1:10" s="47" customFormat="1" ht="25.5" customHeight="1" x14ac:dyDescent="0.2">
      <c r="A6" s="51"/>
      <c r="B6" s="52" t="s">
        <v>35</v>
      </c>
      <c r="C6" s="90">
        <v>193</v>
      </c>
      <c r="D6" s="90">
        <v>278</v>
      </c>
      <c r="E6" s="90">
        <v>66</v>
      </c>
      <c r="F6" s="90">
        <v>68</v>
      </c>
      <c r="G6" s="90">
        <v>73</v>
      </c>
      <c r="H6" s="90">
        <v>71</v>
      </c>
      <c r="I6" s="90">
        <v>49</v>
      </c>
      <c r="J6" s="375"/>
    </row>
    <row r="7" spans="1:10" s="47" customFormat="1" ht="25.5" customHeight="1" x14ac:dyDescent="0.2">
      <c r="A7" s="51"/>
      <c r="B7" s="52" t="s">
        <v>44</v>
      </c>
      <c r="C7" s="90">
        <v>16</v>
      </c>
      <c r="D7" s="90">
        <v>29</v>
      </c>
      <c r="E7" s="90">
        <v>3</v>
      </c>
      <c r="F7" s="90">
        <v>17</v>
      </c>
      <c r="G7" s="90">
        <v>4</v>
      </c>
      <c r="H7" s="90">
        <v>5</v>
      </c>
      <c r="I7" s="90">
        <v>6</v>
      </c>
      <c r="J7" s="375"/>
    </row>
    <row r="8" spans="1:10" s="47" customFormat="1" ht="25.5" customHeight="1" x14ac:dyDescent="0.2">
      <c r="A8" s="51"/>
      <c r="B8" s="52" t="s">
        <v>18</v>
      </c>
      <c r="C8" s="90">
        <v>1914</v>
      </c>
      <c r="D8" s="90">
        <v>2114</v>
      </c>
      <c r="E8" s="90">
        <v>485</v>
      </c>
      <c r="F8" s="90">
        <v>405</v>
      </c>
      <c r="G8" s="90">
        <v>560</v>
      </c>
      <c r="H8" s="90">
        <v>664</v>
      </c>
      <c r="I8" s="90">
        <v>549</v>
      </c>
      <c r="J8" s="375"/>
    </row>
    <row r="9" spans="1:10" s="47" customFormat="1" ht="25.5" customHeight="1" x14ac:dyDescent="0.2">
      <c r="A9" s="51"/>
      <c r="B9" s="52" t="s">
        <v>71</v>
      </c>
      <c r="C9" s="90">
        <v>4148</v>
      </c>
      <c r="D9" s="90">
        <v>5393</v>
      </c>
      <c r="E9" s="90">
        <v>1039</v>
      </c>
      <c r="F9" s="90">
        <v>1249</v>
      </c>
      <c r="G9" s="90">
        <v>1422</v>
      </c>
      <c r="H9" s="90">
        <v>1683</v>
      </c>
      <c r="I9" s="90">
        <v>1560</v>
      </c>
      <c r="J9" s="375"/>
    </row>
    <row r="10" spans="1:10" s="47" customFormat="1" ht="25.5" customHeight="1" x14ac:dyDescent="0.2">
      <c r="A10" s="51"/>
      <c r="B10" s="52" t="s">
        <v>79</v>
      </c>
      <c r="C10" s="90">
        <v>302</v>
      </c>
      <c r="D10" s="90">
        <v>413</v>
      </c>
      <c r="E10" s="90">
        <v>79</v>
      </c>
      <c r="F10" s="90">
        <v>116</v>
      </c>
      <c r="G10" s="90">
        <v>83</v>
      </c>
      <c r="H10" s="90">
        <v>135</v>
      </c>
      <c r="I10" s="90">
        <v>121</v>
      </c>
      <c r="J10" s="375"/>
    </row>
    <row r="11" spans="1:10" s="47" customFormat="1" ht="25.5" customHeight="1" x14ac:dyDescent="0.2">
      <c r="A11" s="51"/>
      <c r="B11" s="52" t="s">
        <v>38</v>
      </c>
      <c r="C11" s="90">
        <v>119</v>
      </c>
      <c r="D11" s="90">
        <v>164</v>
      </c>
      <c r="E11" s="90">
        <v>37</v>
      </c>
      <c r="F11" s="90">
        <v>15</v>
      </c>
      <c r="G11" s="90">
        <v>37</v>
      </c>
      <c r="H11" s="90">
        <v>75</v>
      </c>
      <c r="I11" s="90">
        <v>44</v>
      </c>
      <c r="J11" s="375"/>
    </row>
    <row r="12" spans="1:10" s="47" customFormat="1" ht="25.5" customHeight="1" x14ac:dyDescent="0.2">
      <c r="A12" s="51"/>
      <c r="B12" s="52" t="s">
        <v>12</v>
      </c>
      <c r="C12" s="90">
        <v>1679</v>
      </c>
      <c r="D12" s="90">
        <v>3028</v>
      </c>
      <c r="E12" s="90">
        <v>550</v>
      </c>
      <c r="F12" s="90">
        <v>680</v>
      </c>
      <c r="G12" s="90">
        <v>867</v>
      </c>
      <c r="H12" s="90">
        <v>931</v>
      </c>
      <c r="I12" s="90">
        <v>679</v>
      </c>
      <c r="J12" s="375"/>
    </row>
    <row r="13" spans="1:10" s="47" customFormat="1" ht="25.5" customHeight="1" x14ac:dyDescent="0.2">
      <c r="A13" s="51"/>
      <c r="B13" s="52" t="s">
        <v>19</v>
      </c>
      <c r="C13" s="90">
        <v>927</v>
      </c>
      <c r="D13" s="90">
        <v>984</v>
      </c>
      <c r="E13" s="90">
        <v>224</v>
      </c>
      <c r="F13" s="90">
        <v>246</v>
      </c>
      <c r="G13" s="90">
        <v>231</v>
      </c>
      <c r="H13" s="90">
        <v>283</v>
      </c>
      <c r="I13" s="90">
        <v>302</v>
      </c>
      <c r="J13" s="375"/>
    </row>
    <row r="14" spans="1:10" s="47" customFormat="1" ht="25.5" customHeight="1" x14ac:dyDescent="0.2">
      <c r="A14" s="51"/>
      <c r="B14" s="52" t="s">
        <v>69</v>
      </c>
      <c r="C14" s="90">
        <v>7188</v>
      </c>
      <c r="D14" s="90">
        <v>9677</v>
      </c>
      <c r="E14" s="90">
        <v>1933</v>
      </c>
      <c r="F14" s="90">
        <v>2306</v>
      </c>
      <c r="G14" s="90">
        <v>2856</v>
      </c>
      <c r="H14" s="90">
        <v>2582</v>
      </c>
      <c r="I14" s="90">
        <v>2457</v>
      </c>
      <c r="J14" s="375"/>
    </row>
    <row r="15" spans="1:10" s="47" customFormat="1" ht="25.5" customHeight="1" x14ac:dyDescent="0.2">
      <c r="A15" s="51"/>
      <c r="B15" s="52" t="s">
        <v>42</v>
      </c>
      <c r="C15" s="90">
        <v>13</v>
      </c>
      <c r="D15" s="90">
        <v>1</v>
      </c>
      <c r="E15" s="297">
        <v>0</v>
      </c>
      <c r="F15" s="297">
        <v>0</v>
      </c>
      <c r="G15" s="297">
        <v>0</v>
      </c>
      <c r="H15" s="90">
        <v>1</v>
      </c>
      <c r="I15" s="90">
        <v>1</v>
      </c>
      <c r="J15" s="375"/>
    </row>
    <row r="16" spans="1:10" s="47" customFormat="1" ht="25.5" customHeight="1" x14ac:dyDescent="0.2">
      <c r="A16" s="51"/>
      <c r="B16" s="52" t="s">
        <v>187</v>
      </c>
      <c r="C16" s="90">
        <v>705</v>
      </c>
      <c r="D16" s="90">
        <v>800</v>
      </c>
      <c r="E16" s="90">
        <v>206</v>
      </c>
      <c r="F16" s="90">
        <v>165</v>
      </c>
      <c r="G16" s="90">
        <v>196</v>
      </c>
      <c r="H16" s="90">
        <v>233</v>
      </c>
      <c r="I16" s="90">
        <v>363</v>
      </c>
      <c r="J16" s="375"/>
    </row>
    <row r="17" spans="1:10" s="47" customFormat="1" ht="25.5" customHeight="1" x14ac:dyDescent="0.2">
      <c r="A17" s="48" t="s">
        <v>60</v>
      </c>
      <c r="B17" s="52"/>
      <c r="C17" s="82">
        <v>6272</v>
      </c>
      <c r="D17" s="82">
        <v>6482</v>
      </c>
      <c r="E17" s="82">
        <v>1156</v>
      </c>
      <c r="F17" s="82">
        <v>1514</v>
      </c>
      <c r="G17" s="82">
        <v>1957</v>
      </c>
      <c r="H17" s="82">
        <v>1855</v>
      </c>
      <c r="I17" s="82">
        <v>1664</v>
      </c>
      <c r="J17" s="375"/>
    </row>
    <row r="18" spans="1:10" s="47" customFormat="1" ht="25.5" customHeight="1" x14ac:dyDescent="0.2">
      <c r="A18" s="51"/>
      <c r="B18" s="52" t="s">
        <v>16</v>
      </c>
      <c r="C18" s="90">
        <v>210</v>
      </c>
      <c r="D18" s="90">
        <v>189</v>
      </c>
      <c r="E18" s="90">
        <v>48</v>
      </c>
      <c r="F18" s="90">
        <v>53</v>
      </c>
      <c r="G18" s="90">
        <v>47</v>
      </c>
      <c r="H18" s="90">
        <v>41</v>
      </c>
      <c r="I18" s="90">
        <v>99</v>
      </c>
      <c r="J18" s="375"/>
    </row>
    <row r="19" spans="1:10" s="47" customFormat="1" ht="25.5" customHeight="1" x14ac:dyDescent="0.2">
      <c r="A19" s="51"/>
      <c r="B19" s="52" t="s">
        <v>22</v>
      </c>
      <c r="C19" s="90">
        <v>5827</v>
      </c>
      <c r="D19" s="90">
        <v>5868</v>
      </c>
      <c r="E19" s="90">
        <v>1080</v>
      </c>
      <c r="F19" s="90">
        <v>1355</v>
      </c>
      <c r="G19" s="90">
        <v>1648</v>
      </c>
      <c r="H19" s="90">
        <v>1785</v>
      </c>
      <c r="I19" s="90">
        <v>1508</v>
      </c>
      <c r="J19" s="375"/>
    </row>
    <row r="20" spans="1:10" s="47" customFormat="1" ht="25.5" customHeight="1" x14ac:dyDescent="0.2">
      <c r="A20" s="51"/>
      <c r="B20" s="52" t="s">
        <v>82</v>
      </c>
      <c r="C20" s="90">
        <v>62</v>
      </c>
      <c r="D20" s="90">
        <v>20</v>
      </c>
      <c r="E20" s="90">
        <v>2</v>
      </c>
      <c r="F20" s="90">
        <v>7</v>
      </c>
      <c r="G20" s="90">
        <v>2</v>
      </c>
      <c r="H20" s="90">
        <v>9</v>
      </c>
      <c r="I20" s="90">
        <v>8</v>
      </c>
      <c r="J20" s="375"/>
    </row>
    <row r="21" spans="1:10" s="47" customFormat="1" ht="25.5" customHeight="1" x14ac:dyDescent="0.2">
      <c r="A21" s="51"/>
      <c r="B21" s="52" t="s">
        <v>187</v>
      </c>
      <c r="C21" s="90">
        <v>173</v>
      </c>
      <c r="D21" s="90">
        <v>405</v>
      </c>
      <c r="E21" s="90">
        <v>26</v>
      </c>
      <c r="F21" s="90">
        <v>99</v>
      </c>
      <c r="G21" s="90">
        <v>260</v>
      </c>
      <c r="H21" s="90">
        <v>20</v>
      </c>
      <c r="I21" s="90">
        <v>49</v>
      </c>
      <c r="J21" s="375"/>
    </row>
    <row r="22" spans="1:10" s="47" customFormat="1" ht="25.5" customHeight="1" x14ac:dyDescent="0.2">
      <c r="A22" s="48" t="s">
        <v>61</v>
      </c>
      <c r="B22" s="52"/>
      <c r="C22" s="82">
        <v>420</v>
      </c>
      <c r="D22" s="82">
        <v>535</v>
      </c>
      <c r="E22" s="82">
        <v>74</v>
      </c>
      <c r="F22" s="82">
        <v>152</v>
      </c>
      <c r="G22" s="82">
        <v>126</v>
      </c>
      <c r="H22" s="82">
        <v>183</v>
      </c>
      <c r="I22" s="82">
        <v>98</v>
      </c>
      <c r="J22" s="375"/>
    </row>
    <row r="23" spans="1:10" s="47" customFormat="1" ht="25.5" customHeight="1" x14ac:dyDescent="0.2">
      <c r="A23" s="51"/>
      <c r="B23" s="52" t="s">
        <v>15</v>
      </c>
      <c r="C23" s="90">
        <v>328</v>
      </c>
      <c r="D23" s="90">
        <v>449</v>
      </c>
      <c r="E23" s="90">
        <v>60</v>
      </c>
      <c r="F23" s="90">
        <v>139</v>
      </c>
      <c r="G23" s="90">
        <v>119</v>
      </c>
      <c r="H23" s="90">
        <v>131</v>
      </c>
      <c r="I23" s="90">
        <v>92</v>
      </c>
      <c r="J23" s="375"/>
    </row>
    <row r="24" spans="1:10" s="47" customFormat="1" ht="25.5" customHeight="1" x14ac:dyDescent="0.2">
      <c r="A24" s="51"/>
      <c r="B24" s="50" t="s">
        <v>80</v>
      </c>
      <c r="C24" s="90">
        <v>88</v>
      </c>
      <c r="D24" s="90">
        <v>46</v>
      </c>
      <c r="E24" s="90">
        <v>13</v>
      </c>
      <c r="F24" s="90">
        <v>12</v>
      </c>
      <c r="G24" s="90">
        <v>6</v>
      </c>
      <c r="H24" s="90">
        <v>15</v>
      </c>
      <c r="I24" s="90">
        <v>6</v>
      </c>
      <c r="J24" s="375"/>
    </row>
    <row r="25" spans="1:10" s="47" customFormat="1" ht="25.5" customHeight="1" x14ac:dyDescent="0.2">
      <c r="A25" s="53"/>
      <c r="B25" s="54" t="s">
        <v>187</v>
      </c>
      <c r="C25" s="93">
        <v>4</v>
      </c>
      <c r="D25" s="93">
        <v>40</v>
      </c>
      <c r="E25" s="93">
        <v>1</v>
      </c>
      <c r="F25" s="93">
        <v>1</v>
      </c>
      <c r="G25" s="93">
        <v>1</v>
      </c>
      <c r="H25" s="93">
        <v>37</v>
      </c>
      <c r="I25" s="297">
        <v>0</v>
      </c>
      <c r="J25" s="375"/>
    </row>
    <row r="26" spans="1:10" ht="18" customHeight="1" x14ac:dyDescent="0.2">
      <c r="A26" s="380" t="s">
        <v>393</v>
      </c>
      <c r="B26" s="380"/>
      <c r="C26" s="380"/>
      <c r="D26" s="380"/>
      <c r="E26" s="380"/>
      <c r="F26" s="380"/>
      <c r="G26" s="380"/>
      <c r="H26" s="380"/>
      <c r="I26" s="380"/>
      <c r="J26" s="375"/>
    </row>
  </sheetData>
  <mergeCells count="8">
    <mergeCell ref="J1:J26"/>
    <mergeCell ref="A3:B4"/>
    <mergeCell ref="E3:H3"/>
    <mergeCell ref="C3:C4"/>
    <mergeCell ref="D3:D4"/>
    <mergeCell ref="A1:I1"/>
    <mergeCell ref="A2:I2"/>
    <mergeCell ref="A26:I26"/>
  </mergeCells>
  <printOptions horizontalCentered="1"/>
  <pageMargins left="0.25" right="0.25" top="0.25" bottom="0.25" header="0" footer="0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workbookViewId="0">
      <selection sqref="A1:I1"/>
    </sheetView>
  </sheetViews>
  <sheetFormatPr defaultRowHeight="15" x14ac:dyDescent="0.25"/>
  <cols>
    <col min="1" max="1" width="11.42578125" style="2" customWidth="1"/>
    <col min="2" max="2" width="29.28515625" style="2" customWidth="1"/>
    <col min="3" max="9" width="17.42578125" style="2" customWidth="1"/>
    <col min="10" max="10" width="4.5703125" style="33" customWidth="1"/>
    <col min="11" max="16384" width="9.140625" style="2"/>
  </cols>
  <sheetData>
    <row r="1" spans="1:10" s="1" customFormat="1" ht="22.5" customHeight="1" x14ac:dyDescent="0.3">
      <c r="A1" s="369" t="s">
        <v>395</v>
      </c>
      <c r="B1" s="369"/>
      <c r="C1" s="369"/>
      <c r="D1" s="369"/>
      <c r="E1" s="369"/>
      <c r="F1" s="369"/>
      <c r="G1" s="369"/>
      <c r="H1" s="369"/>
      <c r="I1" s="369"/>
      <c r="J1" s="357">
        <v>19</v>
      </c>
    </row>
    <row r="2" spans="1:10" ht="15.95" customHeight="1" x14ac:dyDescent="0.25">
      <c r="A2" s="385" t="s">
        <v>190</v>
      </c>
      <c r="B2" s="385"/>
      <c r="C2" s="385"/>
      <c r="D2" s="385"/>
      <c r="E2" s="385"/>
      <c r="F2" s="385"/>
      <c r="G2" s="385"/>
      <c r="H2" s="385"/>
      <c r="I2" s="385"/>
      <c r="J2" s="357"/>
    </row>
    <row r="3" spans="1:10" ht="27.95" customHeight="1" x14ac:dyDescent="0.25">
      <c r="A3" s="381" t="s">
        <v>5</v>
      </c>
      <c r="B3" s="382"/>
      <c r="C3" s="359">
        <v>2020</v>
      </c>
      <c r="D3" s="359" t="s">
        <v>379</v>
      </c>
      <c r="E3" s="361" t="s">
        <v>379</v>
      </c>
      <c r="F3" s="362"/>
      <c r="G3" s="362"/>
      <c r="H3" s="363"/>
      <c r="I3" s="254" t="s">
        <v>373</v>
      </c>
      <c r="J3" s="357"/>
    </row>
    <row r="4" spans="1:10" ht="27.95" customHeight="1" x14ac:dyDescent="0.25">
      <c r="A4" s="383"/>
      <c r="B4" s="384"/>
      <c r="C4" s="360"/>
      <c r="D4" s="360"/>
      <c r="E4" s="7" t="s">
        <v>290</v>
      </c>
      <c r="F4" s="7" t="s">
        <v>293</v>
      </c>
      <c r="G4" s="7" t="s">
        <v>294</v>
      </c>
      <c r="H4" s="7" t="s">
        <v>295</v>
      </c>
      <c r="I4" s="7" t="s">
        <v>290</v>
      </c>
      <c r="J4" s="357"/>
    </row>
    <row r="5" spans="1:10" ht="26.25" customHeight="1" x14ac:dyDescent="0.25">
      <c r="A5" s="17"/>
      <c r="B5" s="26" t="s">
        <v>68</v>
      </c>
      <c r="C5" s="95">
        <v>47824</v>
      </c>
      <c r="D5" s="95">
        <v>52152</v>
      </c>
      <c r="E5" s="95">
        <v>11709</v>
      </c>
      <c r="F5" s="95">
        <v>12587</v>
      </c>
      <c r="G5" s="95">
        <v>13627</v>
      </c>
      <c r="H5" s="95">
        <v>14229</v>
      </c>
      <c r="I5" s="95">
        <v>13055</v>
      </c>
      <c r="J5" s="357"/>
    </row>
    <row r="6" spans="1:10" ht="26.25" customHeight="1" x14ac:dyDescent="0.25">
      <c r="A6" s="17" t="s">
        <v>57</v>
      </c>
      <c r="B6" s="24"/>
      <c r="C6" s="82">
        <v>25562</v>
      </c>
      <c r="D6" s="82">
        <v>25941</v>
      </c>
      <c r="E6" s="82">
        <v>6528</v>
      </c>
      <c r="F6" s="82">
        <v>6365</v>
      </c>
      <c r="G6" s="82">
        <v>6385</v>
      </c>
      <c r="H6" s="82">
        <v>6663</v>
      </c>
      <c r="I6" s="82">
        <v>6392</v>
      </c>
      <c r="J6" s="357"/>
    </row>
    <row r="7" spans="1:10" ht="26.25" customHeight="1" x14ac:dyDescent="0.25">
      <c r="A7" s="17"/>
      <c r="B7" s="24" t="s">
        <v>29</v>
      </c>
      <c r="C7" s="90">
        <v>111</v>
      </c>
      <c r="D7" s="90">
        <v>74</v>
      </c>
      <c r="E7" s="90">
        <v>12</v>
      </c>
      <c r="F7" s="90">
        <v>19</v>
      </c>
      <c r="G7" s="90">
        <v>21</v>
      </c>
      <c r="H7" s="90">
        <v>22</v>
      </c>
      <c r="I7" s="90">
        <v>23</v>
      </c>
      <c r="J7" s="357"/>
    </row>
    <row r="8" spans="1:10" ht="26.25" customHeight="1" x14ac:dyDescent="0.25">
      <c r="A8" s="6"/>
      <c r="B8" s="24" t="s">
        <v>6</v>
      </c>
      <c r="C8" s="90">
        <v>1110</v>
      </c>
      <c r="D8" s="90">
        <v>980</v>
      </c>
      <c r="E8" s="90">
        <v>265</v>
      </c>
      <c r="F8" s="90">
        <v>225</v>
      </c>
      <c r="G8" s="90">
        <v>213</v>
      </c>
      <c r="H8" s="90">
        <v>277</v>
      </c>
      <c r="I8" s="90">
        <v>219</v>
      </c>
      <c r="J8" s="357"/>
    </row>
    <row r="9" spans="1:10" ht="26.25" customHeight="1" x14ac:dyDescent="0.25">
      <c r="A9" s="6"/>
      <c r="B9" s="24" t="s">
        <v>78</v>
      </c>
      <c r="C9" s="90">
        <v>212</v>
      </c>
      <c r="D9" s="90">
        <v>132</v>
      </c>
      <c r="E9" s="90">
        <v>44</v>
      </c>
      <c r="F9" s="90">
        <v>32</v>
      </c>
      <c r="G9" s="90">
        <v>38</v>
      </c>
      <c r="H9" s="90">
        <v>18</v>
      </c>
      <c r="I9" s="90">
        <v>4</v>
      </c>
      <c r="J9" s="357"/>
    </row>
    <row r="10" spans="1:10" ht="26.25" customHeight="1" x14ac:dyDescent="0.25">
      <c r="A10" s="6"/>
      <c r="B10" s="24" t="s">
        <v>7</v>
      </c>
      <c r="C10" s="90">
        <v>4194</v>
      </c>
      <c r="D10" s="90">
        <v>5344</v>
      </c>
      <c r="E10" s="90">
        <v>1131</v>
      </c>
      <c r="F10" s="90">
        <v>1243</v>
      </c>
      <c r="G10" s="90">
        <v>1554</v>
      </c>
      <c r="H10" s="90">
        <v>1416</v>
      </c>
      <c r="I10" s="90">
        <v>1484</v>
      </c>
      <c r="J10" s="357"/>
    </row>
    <row r="11" spans="1:10" ht="26.25" customHeight="1" x14ac:dyDescent="0.25">
      <c r="A11" s="6"/>
      <c r="B11" s="24" t="s">
        <v>8</v>
      </c>
      <c r="C11" s="90">
        <v>1070</v>
      </c>
      <c r="D11" s="90">
        <v>1104</v>
      </c>
      <c r="E11" s="90">
        <v>291</v>
      </c>
      <c r="F11" s="90">
        <v>237</v>
      </c>
      <c r="G11" s="90">
        <v>287</v>
      </c>
      <c r="H11" s="90">
        <v>289</v>
      </c>
      <c r="I11" s="90">
        <v>256</v>
      </c>
      <c r="J11" s="357"/>
    </row>
    <row r="12" spans="1:10" ht="26.25" customHeight="1" x14ac:dyDescent="0.25">
      <c r="A12" s="6"/>
      <c r="B12" s="24" t="s">
        <v>9</v>
      </c>
      <c r="C12" s="90">
        <v>3937</v>
      </c>
      <c r="D12" s="90">
        <v>3263</v>
      </c>
      <c r="E12" s="90">
        <v>1076</v>
      </c>
      <c r="F12" s="90">
        <v>673</v>
      </c>
      <c r="G12" s="90">
        <v>758</v>
      </c>
      <c r="H12" s="90">
        <v>756</v>
      </c>
      <c r="I12" s="90">
        <v>741</v>
      </c>
      <c r="J12" s="357"/>
    </row>
    <row r="13" spans="1:10" ht="26.25" customHeight="1" x14ac:dyDescent="0.25">
      <c r="A13" s="6"/>
      <c r="B13" s="24" t="s">
        <v>10</v>
      </c>
      <c r="C13" s="90">
        <v>2633</v>
      </c>
      <c r="D13" s="90">
        <v>2850</v>
      </c>
      <c r="E13" s="90">
        <v>756</v>
      </c>
      <c r="F13" s="90">
        <v>637</v>
      </c>
      <c r="G13" s="90">
        <v>632</v>
      </c>
      <c r="H13" s="90">
        <v>825</v>
      </c>
      <c r="I13" s="90">
        <v>558</v>
      </c>
      <c r="J13" s="357"/>
    </row>
    <row r="14" spans="1:10" ht="26.25" customHeight="1" x14ac:dyDescent="0.25">
      <c r="A14" s="6"/>
      <c r="B14" s="24" t="s">
        <v>11</v>
      </c>
      <c r="C14" s="90">
        <v>274</v>
      </c>
      <c r="D14" s="90">
        <v>346</v>
      </c>
      <c r="E14" s="90">
        <v>97</v>
      </c>
      <c r="F14" s="90">
        <v>126</v>
      </c>
      <c r="G14" s="90">
        <v>76</v>
      </c>
      <c r="H14" s="90">
        <v>47</v>
      </c>
      <c r="I14" s="90">
        <v>46</v>
      </c>
      <c r="J14" s="357"/>
    </row>
    <row r="15" spans="1:10" ht="26.25" customHeight="1" x14ac:dyDescent="0.25">
      <c r="A15" s="6"/>
      <c r="B15" s="24" t="s">
        <v>14</v>
      </c>
      <c r="C15" s="90">
        <v>3016</v>
      </c>
      <c r="D15" s="90">
        <v>3228</v>
      </c>
      <c r="E15" s="90">
        <v>716</v>
      </c>
      <c r="F15" s="90">
        <v>949</v>
      </c>
      <c r="G15" s="90">
        <v>805</v>
      </c>
      <c r="H15" s="90">
        <v>758</v>
      </c>
      <c r="I15" s="90">
        <v>773</v>
      </c>
      <c r="J15" s="357"/>
    </row>
    <row r="16" spans="1:10" ht="26.25" customHeight="1" x14ac:dyDescent="0.25">
      <c r="A16" s="6"/>
      <c r="B16" s="24" t="s">
        <v>25</v>
      </c>
      <c r="C16" s="90">
        <v>805</v>
      </c>
      <c r="D16" s="90">
        <v>981</v>
      </c>
      <c r="E16" s="90">
        <v>194</v>
      </c>
      <c r="F16" s="90">
        <v>254</v>
      </c>
      <c r="G16" s="90">
        <v>278</v>
      </c>
      <c r="H16" s="90">
        <v>255</v>
      </c>
      <c r="I16" s="90">
        <v>271</v>
      </c>
      <c r="J16" s="357"/>
    </row>
    <row r="17" spans="1:10" ht="26.25" customHeight="1" x14ac:dyDescent="0.25">
      <c r="A17" s="6"/>
      <c r="B17" s="24" t="s">
        <v>13</v>
      </c>
      <c r="C17" s="90">
        <v>5945</v>
      </c>
      <c r="D17" s="90">
        <v>5961</v>
      </c>
      <c r="E17" s="90">
        <v>1548</v>
      </c>
      <c r="F17" s="90">
        <v>1531</v>
      </c>
      <c r="G17" s="90">
        <v>1321</v>
      </c>
      <c r="H17" s="90">
        <v>1561</v>
      </c>
      <c r="I17" s="90">
        <v>1568</v>
      </c>
      <c r="J17" s="357"/>
    </row>
    <row r="18" spans="1:10" ht="26.25" customHeight="1" x14ac:dyDescent="0.25">
      <c r="A18" s="6"/>
      <c r="B18" s="4" t="s">
        <v>187</v>
      </c>
      <c r="C18" s="90">
        <v>2255</v>
      </c>
      <c r="D18" s="90">
        <v>1678</v>
      </c>
      <c r="E18" s="90">
        <v>398</v>
      </c>
      <c r="F18" s="90">
        <v>439</v>
      </c>
      <c r="G18" s="90">
        <v>402</v>
      </c>
      <c r="H18" s="90">
        <v>439</v>
      </c>
      <c r="I18" s="90">
        <v>449</v>
      </c>
      <c r="J18" s="357"/>
    </row>
    <row r="19" spans="1:10" ht="26.25" customHeight="1" x14ac:dyDescent="0.25">
      <c r="A19" s="17" t="s">
        <v>58</v>
      </c>
      <c r="B19" s="4"/>
      <c r="C19" s="82">
        <v>4784</v>
      </c>
      <c r="D19" s="82">
        <v>4181</v>
      </c>
      <c r="E19" s="82">
        <v>782</v>
      </c>
      <c r="F19" s="82">
        <v>999</v>
      </c>
      <c r="G19" s="82">
        <v>1065</v>
      </c>
      <c r="H19" s="82">
        <v>1335</v>
      </c>
      <c r="I19" s="82">
        <v>962</v>
      </c>
      <c r="J19" s="357"/>
    </row>
    <row r="20" spans="1:10" ht="26.25" customHeight="1" x14ac:dyDescent="0.25">
      <c r="A20" s="17"/>
      <c r="B20" s="4" t="s">
        <v>65</v>
      </c>
      <c r="C20" s="90">
        <v>583</v>
      </c>
      <c r="D20" s="90">
        <v>938</v>
      </c>
      <c r="E20" s="90">
        <v>161</v>
      </c>
      <c r="F20" s="90">
        <v>172</v>
      </c>
      <c r="G20" s="90">
        <v>221</v>
      </c>
      <c r="H20" s="90">
        <v>384</v>
      </c>
      <c r="I20" s="90">
        <v>157</v>
      </c>
      <c r="J20" s="357"/>
    </row>
    <row r="21" spans="1:10" ht="26.25" customHeight="1" x14ac:dyDescent="0.25">
      <c r="A21" s="6"/>
      <c r="B21" s="4" t="s">
        <v>346</v>
      </c>
      <c r="C21" s="96">
        <v>76</v>
      </c>
      <c r="D21" s="96">
        <v>97</v>
      </c>
      <c r="E21" s="90">
        <v>12</v>
      </c>
      <c r="F21" s="90">
        <v>30</v>
      </c>
      <c r="G21" s="90">
        <v>27</v>
      </c>
      <c r="H21" s="90">
        <v>28</v>
      </c>
      <c r="I21" s="90">
        <v>20</v>
      </c>
      <c r="J21" s="357"/>
    </row>
    <row r="22" spans="1:10" ht="26.25" customHeight="1" x14ac:dyDescent="0.25">
      <c r="A22" s="6"/>
      <c r="B22" s="4" t="s">
        <v>17</v>
      </c>
      <c r="C22" s="90">
        <v>1045</v>
      </c>
      <c r="D22" s="90">
        <v>1674</v>
      </c>
      <c r="E22" s="90">
        <v>279</v>
      </c>
      <c r="F22" s="90">
        <v>450</v>
      </c>
      <c r="G22" s="90">
        <v>482</v>
      </c>
      <c r="H22" s="90">
        <v>463</v>
      </c>
      <c r="I22" s="90">
        <v>506</v>
      </c>
      <c r="J22" s="357"/>
    </row>
    <row r="23" spans="1:10" ht="26.25" customHeight="1" x14ac:dyDescent="0.25">
      <c r="A23" s="6"/>
      <c r="B23" s="4" t="s">
        <v>24</v>
      </c>
      <c r="C23" s="90">
        <v>154</v>
      </c>
      <c r="D23" s="90">
        <v>119</v>
      </c>
      <c r="E23" s="90">
        <v>18</v>
      </c>
      <c r="F23" s="90">
        <v>45</v>
      </c>
      <c r="G23" s="90">
        <v>31</v>
      </c>
      <c r="H23" s="90">
        <v>25</v>
      </c>
      <c r="I23" s="90">
        <v>13</v>
      </c>
      <c r="J23" s="357"/>
    </row>
    <row r="24" spans="1:10" ht="26.25" customHeight="1" x14ac:dyDescent="0.25">
      <c r="A24" s="6"/>
      <c r="B24" s="4" t="s">
        <v>76</v>
      </c>
      <c r="C24" s="90">
        <v>11</v>
      </c>
      <c r="D24" s="90">
        <v>6</v>
      </c>
      <c r="E24" s="90">
        <v>3</v>
      </c>
      <c r="F24" s="90">
        <v>1</v>
      </c>
      <c r="G24" s="204">
        <v>0</v>
      </c>
      <c r="H24" s="90">
        <v>2</v>
      </c>
      <c r="I24" s="90">
        <v>1</v>
      </c>
      <c r="J24" s="357"/>
    </row>
    <row r="25" spans="1:10" ht="26.25" customHeight="1" x14ac:dyDescent="0.25">
      <c r="A25" s="6"/>
      <c r="B25" s="4" t="s">
        <v>81</v>
      </c>
      <c r="C25" s="90">
        <v>3</v>
      </c>
      <c r="D25" s="90">
        <v>4</v>
      </c>
      <c r="E25" s="204">
        <v>0</v>
      </c>
      <c r="F25" s="90">
        <v>1</v>
      </c>
      <c r="G25" s="90">
        <v>2</v>
      </c>
      <c r="H25" s="90">
        <v>1</v>
      </c>
      <c r="I25" s="90">
        <v>1</v>
      </c>
      <c r="J25" s="357"/>
    </row>
    <row r="26" spans="1:10" ht="26.25" customHeight="1" x14ac:dyDescent="0.25">
      <c r="A26" s="6"/>
      <c r="B26" s="4" t="s">
        <v>20</v>
      </c>
      <c r="C26" s="90">
        <v>159</v>
      </c>
      <c r="D26" s="90">
        <v>250</v>
      </c>
      <c r="E26" s="90">
        <v>73</v>
      </c>
      <c r="F26" s="90">
        <v>56</v>
      </c>
      <c r="G26" s="90">
        <v>37</v>
      </c>
      <c r="H26" s="90">
        <v>84</v>
      </c>
      <c r="I26" s="90">
        <v>46</v>
      </c>
      <c r="J26" s="357"/>
    </row>
    <row r="27" spans="1:10" ht="26.25" customHeight="1" x14ac:dyDescent="0.25">
      <c r="A27" s="6"/>
      <c r="B27" s="4" t="s">
        <v>77</v>
      </c>
      <c r="C27" s="90">
        <v>12</v>
      </c>
      <c r="D27" s="90">
        <v>18</v>
      </c>
      <c r="E27" s="90">
        <v>6</v>
      </c>
      <c r="F27" s="90">
        <v>9</v>
      </c>
      <c r="G27" s="90">
        <v>2</v>
      </c>
      <c r="H27" s="90">
        <v>1</v>
      </c>
      <c r="I27" s="90">
        <v>2</v>
      </c>
      <c r="J27" s="357"/>
    </row>
    <row r="28" spans="1:10" ht="26.25" customHeight="1" x14ac:dyDescent="0.25">
      <c r="A28" s="6"/>
      <c r="B28" s="4" t="s">
        <v>33</v>
      </c>
      <c r="C28" s="90">
        <v>115</v>
      </c>
      <c r="D28" s="90">
        <v>195</v>
      </c>
      <c r="E28" s="90">
        <v>18</v>
      </c>
      <c r="F28" s="90">
        <v>44</v>
      </c>
      <c r="G28" s="90">
        <v>46</v>
      </c>
      <c r="H28" s="90">
        <v>87</v>
      </c>
      <c r="I28" s="90">
        <v>67</v>
      </c>
      <c r="J28" s="357"/>
    </row>
    <row r="29" spans="1:10" ht="26.25" customHeight="1" x14ac:dyDescent="0.25">
      <c r="A29" s="25"/>
      <c r="B29" s="28" t="s">
        <v>187</v>
      </c>
      <c r="C29" s="93">
        <v>2626</v>
      </c>
      <c r="D29" s="93">
        <v>880</v>
      </c>
      <c r="E29" s="93">
        <v>212</v>
      </c>
      <c r="F29" s="93">
        <v>191</v>
      </c>
      <c r="G29" s="93">
        <v>217</v>
      </c>
      <c r="H29" s="93">
        <v>260</v>
      </c>
      <c r="I29" s="93">
        <v>149</v>
      </c>
      <c r="J29" s="357"/>
    </row>
    <row r="30" spans="1:10" s="114" customFormat="1" ht="15" customHeight="1" x14ac:dyDescent="0.2">
      <c r="A30" s="194" t="s">
        <v>420</v>
      </c>
      <c r="B30" s="195"/>
      <c r="C30" s="46"/>
      <c r="D30" s="46"/>
      <c r="E30" s="46"/>
      <c r="F30" s="46"/>
      <c r="G30" s="46"/>
      <c r="H30" s="46"/>
      <c r="I30" s="46"/>
      <c r="J30" s="357"/>
    </row>
  </sheetData>
  <mergeCells count="7">
    <mergeCell ref="J1:J30"/>
    <mergeCell ref="A3:B4"/>
    <mergeCell ref="C3:C4"/>
    <mergeCell ref="E3:H3"/>
    <mergeCell ref="D3:D4"/>
    <mergeCell ref="A1:I1"/>
    <mergeCell ref="A2:I2"/>
  </mergeCells>
  <printOptions horizontalCentered="1"/>
  <pageMargins left="0.25" right="0.25" top="0.5" bottom="0.5" header="0" footer="0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Normal="100" workbookViewId="0">
      <selection sqref="A1:I1"/>
    </sheetView>
  </sheetViews>
  <sheetFormatPr defaultRowHeight="12.75" x14ac:dyDescent="0.2"/>
  <cols>
    <col min="1" max="1" width="12" style="103" customWidth="1"/>
    <col min="2" max="2" width="30.28515625" style="103" customWidth="1"/>
    <col min="3" max="9" width="18.7109375" style="103" customWidth="1"/>
    <col min="10" max="10" width="6.7109375" style="103" customWidth="1"/>
    <col min="11" max="16384" width="9.140625" style="103"/>
  </cols>
  <sheetData>
    <row r="1" spans="1:10" ht="15.95" customHeight="1" x14ac:dyDescent="0.25">
      <c r="A1" s="369" t="s">
        <v>396</v>
      </c>
      <c r="B1" s="369"/>
      <c r="C1" s="369"/>
      <c r="D1" s="369"/>
      <c r="E1" s="369"/>
      <c r="F1" s="369"/>
      <c r="G1" s="369"/>
      <c r="H1" s="369"/>
      <c r="I1" s="369"/>
      <c r="J1" s="357">
        <v>20</v>
      </c>
    </row>
    <row r="2" spans="1:10" ht="15.95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64"/>
      <c r="J2" s="357"/>
    </row>
    <row r="3" spans="1:10" ht="27.95" customHeight="1" x14ac:dyDescent="0.2">
      <c r="A3" s="381" t="s">
        <v>5</v>
      </c>
      <c r="B3" s="382"/>
      <c r="C3" s="359">
        <v>2020</v>
      </c>
      <c r="D3" s="359" t="s">
        <v>379</v>
      </c>
      <c r="E3" s="361" t="s">
        <v>379</v>
      </c>
      <c r="F3" s="362"/>
      <c r="G3" s="362"/>
      <c r="H3" s="363"/>
      <c r="I3" s="254" t="s">
        <v>373</v>
      </c>
      <c r="J3" s="357"/>
    </row>
    <row r="4" spans="1:10" ht="27.95" customHeight="1" x14ac:dyDescent="0.2">
      <c r="A4" s="383"/>
      <c r="B4" s="384"/>
      <c r="C4" s="360"/>
      <c r="D4" s="360"/>
      <c r="E4" s="7" t="s">
        <v>290</v>
      </c>
      <c r="F4" s="7" t="s">
        <v>293</v>
      </c>
      <c r="G4" s="7" t="s">
        <v>294</v>
      </c>
      <c r="H4" s="7" t="s">
        <v>295</v>
      </c>
      <c r="I4" s="7" t="s">
        <v>290</v>
      </c>
      <c r="J4" s="357"/>
    </row>
    <row r="5" spans="1:10" ht="33" customHeight="1" x14ac:dyDescent="0.2">
      <c r="A5" s="57" t="s">
        <v>59</v>
      </c>
      <c r="B5" s="99"/>
      <c r="C5" s="82">
        <v>12058</v>
      </c>
      <c r="D5" s="82">
        <v>16315</v>
      </c>
      <c r="E5" s="82">
        <v>3328</v>
      </c>
      <c r="F5" s="82">
        <v>3740</v>
      </c>
      <c r="G5" s="82">
        <v>4550</v>
      </c>
      <c r="H5" s="82">
        <v>4697</v>
      </c>
      <c r="I5" s="82">
        <v>4318</v>
      </c>
      <c r="J5" s="357"/>
    </row>
    <row r="6" spans="1:10" ht="33" customHeight="1" x14ac:dyDescent="0.2">
      <c r="A6" s="6"/>
      <c r="B6" s="4" t="s">
        <v>35</v>
      </c>
      <c r="C6" s="90">
        <v>87</v>
      </c>
      <c r="D6" s="90">
        <v>188</v>
      </c>
      <c r="E6" s="90">
        <v>49</v>
      </c>
      <c r="F6" s="90">
        <v>46</v>
      </c>
      <c r="G6" s="90">
        <v>46</v>
      </c>
      <c r="H6" s="90">
        <v>47</v>
      </c>
      <c r="I6" s="90">
        <v>30</v>
      </c>
      <c r="J6" s="357"/>
    </row>
    <row r="7" spans="1:10" ht="33" customHeight="1" x14ac:dyDescent="0.2">
      <c r="A7" s="6"/>
      <c r="B7" s="4" t="s">
        <v>44</v>
      </c>
      <c r="C7" s="90">
        <v>13</v>
      </c>
      <c r="D7" s="90">
        <v>16</v>
      </c>
      <c r="E7" s="90">
        <v>3</v>
      </c>
      <c r="F7" s="90">
        <v>4</v>
      </c>
      <c r="G7" s="90">
        <v>4</v>
      </c>
      <c r="H7" s="90">
        <v>5</v>
      </c>
      <c r="I7" s="90">
        <v>2</v>
      </c>
      <c r="J7" s="357"/>
    </row>
    <row r="8" spans="1:10" ht="33" customHeight="1" x14ac:dyDescent="0.2">
      <c r="A8" s="6"/>
      <c r="B8" s="4" t="s">
        <v>18</v>
      </c>
      <c r="C8" s="90">
        <v>1549</v>
      </c>
      <c r="D8" s="90">
        <v>1906</v>
      </c>
      <c r="E8" s="90">
        <v>451</v>
      </c>
      <c r="F8" s="90">
        <v>361</v>
      </c>
      <c r="G8" s="90">
        <v>499</v>
      </c>
      <c r="H8" s="90">
        <v>595</v>
      </c>
      <c r="I8" s="90">
        <v>500</v>
      </c>
      <c r="J8" s="357"/>
    </row>
    <row r="9" spans="1:10" ht="33" customHeight="1" x14ac:dyDescent="0.2">
      <c r="A9" s="6"/>
      <c r="B9" s="4" t="s">
        <v>71</v>
      </c>
      <c r="C9" s="90">
        <v>2593</v>
      </c>
      <c r="D9" s="90">
        <v>3588</v>
      </c>
      <c r="E9" s="90">
        <v>662</v>
      </c>
      <c r="F9" s="90">
        <v>800</v>
      </c>
      <c r="G9" s="90">
        <v>933</v>
      </c>
      <c r="H9" s="90">
        <v>1193</v>
      </c>
      <c r="I9" s="90">
        <v>1171</v>
      </c>
      <c r="J9" s="357"/>
    </row>
    <row r="10" spans="1:10" ht="33" customHeight="1" x14ac:dyDescent="0.2">
      <c r="A10" s="6"/>
      <c r="B10" s="4" t="s">
        <v>79</v>
      </c>
      <c r="C10" s="90">
        <v>188</v>
      </c>
      <c r="D10" s="90">
        <v>264</v>
      </c>
      <c r="E10" s="90">
        <v>54</v>
      </c>
      <c r="F10" s="90">
        <v>73</v>
      </c>
      <c r="G10" s="90">
        <v>52</v>
      </c>
      <c r="H10" s="90">
        <v>85</v>
      </c>
      <c r="I10" s="90">
        <v>65</v>
      </c>
      <c r="J10" s="357"/>
    </row>
    <row r="11" spans="1:10" ht="33" customHeight="1" x14ac:dyDescent="0.2">
      <c r="A11" s="6"/>
      <c r="B11" s="4" t="s">
        <v>38</v>
      </c>
      <c r="C11" s="90">
        <v>5</v>
      </c>
      <c r="D11" s="90">
        <v>66</v>
      </c>
      <c r="E11" s="90">
        <v>12</v>
      </c>
      <c r="F11" s="90">
        <v>3</v>
      </c>
      <c r="G11" s="90">
        <v>18</v>
      </c>
      <c r="H11" s="90">
        <v>33</v>
      </c>
      <c r="I11" s="90">
        <v>11</v>
      </c>
      <c r="J11" s="357"/>
    </row>
    <row r="12" spans="1:10" ht="33" customHeight="1" x14ac:dyDescent="0.2">
      <c r="A12" s="6"/>
      <c r="B12" s="4" t="s">
        <v>12</v>
      </c>
      <c r="C12" s="90">
        <v>733</v>
      </c>
      <c r="D12" s="90">
        <v>935</v>
      </c>
      <c r="E12" s="90">
        <v>172</v>
      </c>
      <c r="F12" s="90">
        <v>245</v>
      </c>
      <c r="G12" s="90">
        <v>233</v>
      </c>
      <c r="H12" s="90">
        <v>285</v>
      </c>
      <c r="I12" s="90">
        <v>190</v>
      </c>
      <c r="J12" s="357"/>
    </row>
    <row r="13" spans="1:10" ht="33" customHeight="1" x14ac:dyDescent="0.2">
      <c r="A13" s="6"/>
      <c r="B13" s="4" t="s">
        <v>19</v>
      </c>
      <c r="C13" s="90">
        <v>417</v>
      </c>
      <c r="D13" s="90">
        <v>460</v>
      </c>
      <c r="E13" s="90">
        <v>91</v>
      </c>
      <c r="F13" s="90">
        <v>128</v>
      </c>
      <c r="G13" s="90">
        <v>111</v>
      </c>
      <c r="H13" s="90">
        <v>130</v>
      </c>
      <c r="I13" s="90">
        <v>131</v>
      </c>
      <c r="J13" s="357"/>
    </row>
    <row r="14" spans="1:10" ht="33" customHeight="1" x14ac:dyDescent="0.2">
      <c r="A14" s="6"/>
      <c r="B14" s="4" t="s">
        <v>69</v>
      </c>
      <c r="C14" s="90">
        <v>6018</v>
      </c>
      <c r="D14" s="90">
        <v>8438</v>
      </c>
      <c r="E14" s="90">
        <v>1731</v>
      </c>
      <c r="F14" s="90">
        <v>1973</v>
      </c>
      <c r="G14" s="90">
        <v>2522</v>
      </c>
      <c r="H14" s="90">
        <v>2212</v>
      </c>
      <c r="I14" s="90">
        <v>2081</v>
      </c>
      <c r="J14" s="357"/>
    </row>
    <row r="15" spans="1:10" ht="33" customHeight="1" x14ac:dyDescent="0.2">
      <c r="A15" s="6"/>
      <c r="B15" s="4" t="s">
        <v>42</v>
      </c>
      <c r="C15" s="204">
        <v>0</v>
      </c>
      <c r="D15" s="204">
        <v>0</v>
      </c>
      <c r="E15" s="204">
        <v>0</v>
      </c>
      <c r="F15" s="204">
        <v>0</v>
      </c>
      <c r="G15" s="204">
        <v>0</v>
      </c>
      <c r="H15" s="204">
        <v>0</v>
      </c>
      <c r="I15" s="204">
        <v>0</v>
      </c>
      <c r="J15" s="357"/>
    </row>
    <row r="16" spans="1:10" ht="33" customHeight="1" x14ac:dyDescent="0.2">
      <c r="A16" s="6"/>
      <c r="B16" s="4" t="s">
        <v>187</v>
      </c>
      <c r="C16" s="90">
        <v>455</v>
      </c>
      <c r="D16" s="90">
        <v>454</v>
      </c>
      <c r="E16" s="90">
        <v>103</v>
      </c>
      <c r="F16" s="90">
        <v>107</v>
      </c>
      <c r="G16" s="90">
        <v>132</v>
      </c>
      <c r="H16" s="90">
        <v>112</v>
      </c>
      <c r="I16" s="90">
        <v>137</v>
      </c>
      <c r="J16" s="357"/>
    </row>
    <row r="17" spans="1:10" ht="33" customHeight="1" x14ac:dyDescent="0.2">
      <c r="A17" s="17" t="s">
        <v>60</v>
      </c>
      <c r="B17" s="4"/>
      <c r="C17" s="82">
        <v>5199</v>
      </c>
      <c r="D17" s="82">
        <v>5384</v>
      </c>
      <c r="E17" s="82">
        <v>1015</v>
      </c>
      <c r="F17" s="82">
        <v>1369</v>
      </c>
      <c r="G17" s="82">
        <v>1544</v>
      </c>
      <c r="H17" s="82">
        <v>1456</v>
      </c>
      <c r="I17" s="82">
        <v>1305</v>
      </c>
      <c r="J17" s="357"/>
    </row>
    <row r="18" spans="1:10" ht="33" customHeight="1" x14ac:dyDescent="0.2">
      <c r="A18" s="6"/>
      <c r="B18" s="4" t="s">
        <v>16</v>
      </c>
      <c r="C18" s="90">
        <v>203</v>
      </c>
      <c r="D18" s="90">
        <v>177</v>
      </c>
      <c r="E18" s="90">
        <v>39</v>
      </c>
      <c r="F18" s="90">
        <v>52</v>
      </c>
      <c r="G18" s="90">
        <v>47</v>
      </c>
      <c r="H18" s="90">
        <v>39</v>
      </c>
      <c r="I18" s="90">
        <v>97</v>
      </c>
      <c r="J18" s="357"/>
    </row>
    <row r="19" spans="1:10" ht="33" customHeight="1" x14ac:dyDescent="0.2">
      <c r="A19" s="6"/>
      <c r="B19" s="4" t="s">
        <v>22</v>
      </c>
      <c r="C19" s="90">
        <v>4794</v>
      </c>
      <c r="D19" s="90">
        <v>5041</v>
      </c>
      <c r="E19" s="90">
        <v>953</v>
      </c>
      <c r="F19" s="90">
        <v>1213</v>
      </c>
      <c r="G19" s="90">
        <v>1482</v>
      </c>
      <c r="H19" s="90">
        <v>1393</v>
      </c>
      <c r="I19" s="90">
        <v>1165</v>
      </c>
      <c r="J19" s="357"/>
    </row>
    <row r="20" spans="1:10" ht="33" customHeight="1" x14ac:dyDescent="0.2">
      <c r="A20" s="6"/>
      <c r="B20" s="4" t="s">
        <v>82</v>
      </c>
      <c r="C20" s="90">
        <v>48</v>
      </c>
      <c r="D20" s="90">
        <v>10</v>
      </c>
      <c r="E20" s="90">
        <v>2</v>
      </c>
      <c r="F20" s="90">
        <v>4</v>
      </c>
      <c r="G20" s="90">
        <v>2</v>
      </c>
      <c r="H20" s="90">
        <v>2</v>
      </c>
      <c r="I20" s="90">
        <v>4</v>
      </c>
      <c r="J20" s="357"/>
    </row>
    <row r="21" spans="1:10" ht="33" customHeight="1" x14ac:dyDescent="0.2">
      <c r="A21" s="6"/>
      <c r="B21" s="4" t="s">
        <v>187</v>
      </c>
      <c r="C21" s="90">
        <v>154</v>
      </c>
      <c r="D21" s="90">
        <v>156</v>
      </c>
      <c r="E21" s="90">
        <v>21</v>
      </c>
      <c r="F21" s="90">
        <v>100</v>
      </c>
      <c r="G21" s="90">
        <v>13</v>
      </c>
      <c r="H21" s="90">
        <v>22</v>
      </c>
      <c r="I21" s="90">
        <v>39</v>
      </c>
      <c r="J21" s="357"/>
    </row>
    <row r="22" spans="1:10" ht="33" customHeight="1" x14ac:dyDescent="0.2">
      <c r="A22" s="17" t="s">
        <v>61</v>
      </c>
      <c r="B22" s="4"/>
      <c r="C22" s="82">
        <v>221</v>
      </c>
      <c r="D22" s="82">
        <v>331</v>
      </c>
      <c r="E22" s="82">
        <v>56</v>
      </c>
      <c r="F22" s="82">
        <v>114</v>
      </c>
      <c r="G22" s="82">
        <v>83</v>
      </c>
      <c r="H22" s="82">
        <v>78</v>
      </c>
      <c r="I22" s="82">
        <v>78</v>
      </c>
      <c r="J22" s="357"/>
    </row>
    <row r="23" spans="1:10" ht="33" customHeight="1" x14ac:dyDescent="0.2">
      <c r="A23" s="6"/>
      <c r="B23" s="4" t="s">
        <v>15</v>
      </c>
      <c r="C23" s="90">
        <v>190</v>
      </c>
      <c r="D23" s="90">
        <v>311</v>
      </c>
      <c r="E23" s="90">
        <v>50</v>
      </c>
      <c r="F23" s="90">
        <v>108</v>
      </c>
      <c r="G23" s="90">
        <v>81</v>
      </c>
      <c r="H23" s="90">
        <v>72</v>
      </c>
      <c r="I23" s="90">
        <v>72</v>
      </c>
      <c r="J23" s="357"/>
    </row>
    <row r="24" spans="1:10" ht="33" customHeight="1" x14ac:dyDescent="0.2">
      <c r="A24" s="6"/>
      <c r="B24" s="27" t="s">
        <v>80</v>
      </c>
      <c r="C24" s="90">
        <v>30</v>
      </c>
      <c r="D24" s="90">
        <v>19</v>
      </c>
      <c r="E24" s="90">
        <v>6</v>
      </c>
      <c r="F24" s="90">
        <v>5</v>
      </c>
      <c r="G24" s="90">
        <v>2</v>
      </c>
      <c r="H24" s="90">
        <v>6</v>
      </c>
      <c r="I24" s="90">
        <v>6</v>
      </c>
      <c r="J24" s="357"/>
    </row>
    <row r="25" spans="1:10" ht="33" customHeight="1" x14ac:dyDescent="0.2">
      <c r="A25" s="25"/>
      <c r="B25" s="28" t="s">
        <v>187</v>
      </c>
      <c r="C25" s="93">
        <v>1</v>
      </c>
      <c r="D25" s="93">
        <v>1</v>
      </c>
      <c r="E25" s="301">
        <v>0</v>
      </c>
      <c r="F25" s="93">
        <v>1</v>
      </c>
      <c r="G25" s="301">
        <v>0</v>
      </c>
      <c r="H25" s="301">
        <v>0</v>
      </c>
      <c r="I25" s="301">
        <v>0</v>
      </c>
      <c r="J25" s="357"/>
    </row>
    <row r="26" spans="1:10" s="114" customFormat="1" ht="15" customHeight="1" x14ac:dyDescent="0.2">
      <c r="A26" s="194" t="s">
        <v>420</v>
      </c>
      <c r="B26" s="195"/>
      <c r="C26" s="46"/>
      <c r="D26" s="46"/>
      <c r="E26" s="46"/>
      <c r="F26" s="46"/>
      <c r="G26" s="46"/>
      <c r="H26" s="46"/>
      <c r="I26" s="46"/>
      <c r="J26" s="46"/>
    </row>
  </sheetData>
  <mergeCells count="7">
    <mergeCell ref="J1:J25"/>
    <mergeCell ref="A3:B4"/>
    <mergeCell ref="C3:C4"/>
    <mergeCell ref="E3:H3"/>
    <mergeCell ref="D3:D4"/>
    <mergeCell ref="A1:I1"/>
    <mergeCell ref="A2:I2"/>
  </mergeCells>
  <printOptions horizontalCentered="1"/>
  <pageMargins left="0.25" right="0.25" top="0.5" bottom="0.5" header="0" footer="0"/>
  <pageSetup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selection sqref="A1:I1"/>
    </sheetView>
  </sheetViews>
  <sheetFormatPr defaultColWidth="9.140625" defaultRowHeight="15" x14ac:dyDescent="0.25"/>
  <cols>
    <col min="1" max="1" width="11.42578125" style="2" customWidth="1"/>
    <col min="2" max="2" width="30.140625" style="2" customWidth="1"/>
    <col min="3" max="9" width="18.7109375" style="202" customWidth="1"/>
    <col min="10" max="10" width="6.7109375" style="2" customWidth="1"/>
    <col min="11" max="16384" width="9.140625" style="2"/>
  </cols>
  <sheetData>
    <row r="1" spans="1:10" s="304" customFormat="1" ht="15.95" customHeight="1" x14ac:dyDescent="0.25">
      <c r="A1" s="369" t="s">
        <v>397</v>
      </c>
      <c r="B1" s="369"/>
      <c r="C1" s="369"/>
      <c r="D1" s="369"/>
      <c r="E1" s="369"/>
      <c r="F1" s="369"/>
      <c r="G1" s="369"/>
      <c r="H1" s="369"/>
      <c r="I1" s="369"/>
      <c r="J1" s="386">
        <v>21</v>
      </c>
    </row>
    <row r="2" spans="1:10" ht="15.95" customHeight="1" x14ac:dyDescent="0.25">
      <c r="A2" s="393" t="s">
        <v>190</v>
      </c>
      <c r="B2" s="393"/>
      <c r="C2" s="393"/>
      <c r="D2" s="393"/>
      <c r="E2" s="393"/>
      <c r="F2" s="393"/>
      <c r="G2" s="393"/>
      <c r="H2" s="393"/>
      <c r="I2" s="393"/>
      <c r="J2" s="386"/>
    </row>
    <row r="3" spans="1:10" ht="27.95" customHeight="1" x14ac:dyDescent="0.25">
      <c r="A3" s="387" t="s">
        <v>5</v>
      </c>
      <c r="B3" s="388"/>
      <c r="C3" s="372">
        <v>2020</v>
      </c>
      <c r="D3" s="372" t="s">
        <v>424</v>
      </c>
      <c r="E3" s="391" t="s">
        <v>424</v>
      </c>
      <c r="F3" s="392"/>
      <c r="G3" s="392"/>
      <c r="H3" s="392"/>
      <c r="I3" s="260" t="s">
        <v>408</v>
      </c>
      <c r="J3" s="386"/>
    </row>
    <row r="4" spans="1:10" ht="27.95" customHeight="1" x14ac:dyDescent="0.25">
      <c r="A4" s="389"/>
      <c r="B4" s="390"/>
      <c r="C4" s="373"/>
      <c r="D4" s="373"/>
      <c r="E4" s="160" t="s">
        <v>351</v>
      </c>
      <c r="F4" s="160" t="s">
        <v>352</v>
      </c>
      <c r="G4" s="160" t="s">
        <v>425</v>
      </c>
      <c r="H4" s="160" t="s">
        <v>353</v>
      </c>
      <c r="I4" s="160" t="s">
        <v>351</v>
      </c>
      <c r="J4" s="386"/>
    </row>
    <row r="5" spans="1:10" ht="27.75" customHeight="1" x14ac:dyDescent="0.25">
      <c r="A5" s="147"/>
      <c r="B5" s="148" t="s">
        <v>68</v>
      </c>
      <c r="C5" s="149">
        <v>12603</v>
      </c>
      <c r="D5" s="149">
        <v>17728</v>
      </c>
      <c r="E5" s="149">
        <v>3178</v>
      </c>
      <c r="F5" s="149">
        <v>4079</v>
      </c>
      <c r="G5" s="149">
        <v>5247</v>
      </c>
      <c r="H5" s="149">
        <v>5224</v>
      </c>
      <c r="I5" s="149">
        <v>4623</v>
      </c>
      <c r="J5" s="386"/>
    </row>
    <row r="6" spans="1:10" ht="27.75" customHeight="1" x14ac:dyDescent="0.25">
      <c r="A6" s="147" t="s">
        <v>57</v>
      </c>
      <c r="B6" s="150"/>
      <c r="C6" s="151">
        <v>1895</v>
      </c>
      <c r="D6" s="151">
        <v>2407</v>
      </c>
      <c r="E6" s="151">
        <v>306</v>
      </c>
      <c r="F6" s="151">
        <v>659</v>
      </c>
      <c r="G6" s="151">
        <v>816</v>
      </c>
      <c r="H6" s="151">
        <v>626</v>
      </c>
      <c r="I6" s="151">
        <v>597</v>
      </c>
      <c r="J6" s="386"/>
    </row>
    <row r="7" spans="1:10" ht="27.75" customHeight="1" x14ac:dyDescent="0.25">
      <c r="A7" s="147"/>
      <c r="B7" s="150" t="s">
        <v>29</v>
      </c>
      <c r="C7" s="152">
        <v>21</v>
      </c>
      <c r="D7" s="152">
        <v>23</v>
      </c>
      <c r="E7" s="153">
        <v>5</v>
      </c>
      <c r="F7" s="153">
        <v>3</v>
      </c>
      <c r="G7" s="153">
        <v>7</v>
      </c>
      <c r="H7" s="152">
        <v>8</v>
      </c>
      <c r="I7" s="153">
        <v>8</v>
      </c>
      <c r="J7" s="386"/>
    </row>
    <row r="8" spans="1:10" ht="27.75" customHeight="1" x14ac:dyDescent="0.25">
      <c r="A8" s="154"/>
      <c r="B8" s="150" t="s">
        <v>6</v>
      </c>
      <c r="C8" s="152">
        <v>97</v>
      </c>
      <c r="D8" s="152">
        <v>369</v>
      </c>
      <c r="E8" s="153">
        <v>99</v>
      </c>
      <c r="F8" s="153">
        <v>79</v>
      </c>
      <c r="G8" s="153">
        <v>88</v>
      </c>
      <c r="H8" s="152">
        <v>103</v>
      </c>
      <c r="I8" s="153">
        <v>106</v>
      </c>
      <c r="J8" s="386"/>
    </row>
    <row r="9" spans="1:10" ht="27.75" customHeight="1" x14ac:dyDescent="0.25">
      <c r="A9" s="154"/>
      <c r="B9" s="150" t="s">
        <v>78</v>
      </c>
      <c r="C9" s="152">
        <v>11</v>
      </c>
      <c r="D9" s="152">
        <v>1</v>
      </c>
      <c r="E9" s="302">
        <v>0</v>
      </c>
      <c r="F9" s="302">
        <v>0</v>
      </c>
      <c r="G9" s="152">
        <v>1</v>
      </c>
      <c r="H9" s="302">
        <v>0</v>
      </c>
      <c r="I9" s="153">
        <v>3</v>
      </c>
      <c r="J9" s="386"/>
    </row>
    <row r="10" spans="1:10" ht="27.75" customHeight="1" x14ac:dyDescent="0.25">
      <c r="A10" s="154"/>
      <c r="B10" s="150" t="s">
        <v>7</v>
      </c>
      <c r="C10" s="152">
        <v>654</v>
      </c>
      <c r="D10" s="152">
        <v>577</v>
      </c>
      <c r="E10" s="153">
        <v>77</v>
      </c>
      <c r="F10" s="153">
        <v>105</v>
      </c>
      <c r="G10" s="153">
        <v>315</v>
      </c>
      <c r="H10" s="152">
        <v>80</v>
      </c>
      <c r="I10" s="153">
        <v>167</v>
      </c>
      <c r="J10" s="386"/>
    </row>
    <row r="11" spans="1:10" ht="27.75" customHeight="1" x14ac:dyDescent="0.25">
      <c r="A11" s="154"/>
      <c r="B11" s="150" t="s">
        <v>8</v>
      </c>
      <c r="C11" s="152">
        <v>79</v>
      </c>
      <c r="D11" s="152">
        <v>104</v>
      </c>
      <c r="E11" s="153">
        <v>17</v>
      </c>
      <c r="F11" s="153">
        <v>14</v>
      </c>
      <c r="G11" s="153">
        <v>41</v>
      </c>
      <c r="H11" s="152">
        <v>32</v>
      </c>
      <c r="I11" s="153">
        <v>49</v>
      </c>
      <c r="J11" s="386"/>
    </row>
    <row r="12" spans="1:10" ht="27.75" customHeight="1" x14ac:dyDescent="0.25">
      <c r="A12" s="154"/>
      <c r="B12" s="150" t="s">
        <v>9</v>
      </c>
      <c r="C12" s="152">
        <v>23</v>
      </c>
      <c r="D12" s="152">
        <v>48</v>
      </c>
      <c r="E12" s="153">
        <v>22</v>
      </c>
      <c r="F12" s="153">
        <v>3</v>
      </c>
      <c r="G12" s="153">
        <v>3</v>
      </c>
      <c r="H12" s="152">
        <v>20</v>
      </c>
      <c r="I12" s="153">
        <v>2</v>
      </c>
      <c r="J12" s="386"/>
    </row>
    <row r="13" spans="1:10" ht="27.75" customHeight="1" x14ac:dyDescent="0.25">
      <c r="A13" s="154"/>
      <c r="B13" s="150" t="s">
        <v>10</v>
      </c>
      <c r="C13" s="152">
        <v>52</v>
      </c>
      <c r="D13" s="152">
        <v>33</v>
      </c>
      <c r="E13" s="153">
        <v>3</v>
      </c>
      <c r="F13" s="153">
        <v>3</v>
      </c>
      <c r="G13" s="153">
        <v>12</v>
      </c>
      <c r="H13" s="152">
        <v>15</v>
      </c>
      <c r="I13" s="153">
        <v>18</v>
      </c>
      <c r="J13" s="386"/>
    </row>
    <row r="14" spans="1:10" ht="27.75" customHeight="1" x14ac:dyDescent="0.25">
      <c r="A14" s="154"/>
      <c r="B14" s="150" t="s">
        <v>11</v>
      </c>
      <c r="C14" s="152">
        <v>32</v>
      </c>
      <c r="D14" s="152">
        <v>81</v>
      </c>
      <c r="E14" s="153">
        <v>22</v>
      </c>
      <c r="F14" s="153">
        <v>24</v>
      </c>
      <c r="G14" s="153">
        <v>33</v>
      </c>
      <c r="H14" s="152">
        <v>2</v>
      </c>
      <c r="I14" s="153">
        <v>22</v>
      </c>
      <c r="J14" s="386"/>
    </row>
    <row r="15" spans="1:10" ht="27.75" customHeight="1" x14ac:dyDescent="0.25">
      <c r="A15" s="154"/>
      <c r="B15" s="150" t="s">
        <v>14</v>
      </c>
      <c r="C15" s="152">
        <v>399</v>
      </c>
      <c r="D15" s="152">
        <v>370</v>
      </c>
      <c r="E15" s="153">
        <v>10</v>
      </c>
      <c r="F15" s="153">
        <v>66</v>
      </c>
      <c r="G15" s="153">
        <v>124</v>
      </c>
      <c r="H15" s="152">
        <v>170</v>
      </c>
      <c r="I15" s="153">
        <v>106</v>
      </c>
      <c r="J15" s="386"/>
    </row>
    <row r="16" spans="1:10" ht="27.75" customHeight="1" x14ac:dyDescent="0.25">
      <c r="A16" s="154"/>
      <c r="B16" s="150" t="s">
        <v>25</v>
      </c>
      <c r="C16" s="152">
        <v>26</v>
      </c>
      <c r="D16" s="152">
        <v>70</v>
      </c>
      <c r="E16" s="153">
        <v>5</v>
      </c>
      <c r="F16" s="153">
        <v>22</v>
      </c>
      <c r="G16" s="153">
        <v>17</v>
      </c>
      <c r="H16" s="152">
        <v>26</v>
      </c>
      <c r="I16" s="153">
        <v>6</v>
      </c>
      <c r="J16" s="386"/>
    </row>
    <row r="17" spans="1:10" ht="27.75" customHeight="1" x14ac:dyDescent="0.25">
      <c r="A17" s="154"/>
      <c r="B17" s="150" t="s">
        <v>13</v>
      </c>
      <c r="C17" s="152">
        <v>141</v>
      </c>
      <c r="D17" s="152">
        <v>416</v>
      </c>
      <c r="E17" s="153">
        <v>25</v>
      </c>
      <c r="F17" s="153">
        <v>275</v>
      </c>
      <c r="G17" s="153">
        <v>78</v>
      </c>
      <c r="H17" s="152">
        <v>38</v>
      </c>
      <c r="I17" s="153">
        <v>37</v>
      </c>
      <c r="J17" s="386"/>
    </row>
    <row r="18" spans="1:10" ht="27.75" customHeight="1" x14ac:dyDescent="0.25">
      <c r="A18" s="154"/>
      <c r="B18" s="155" t="s">
        <v>187</v>
      </c>
      <c r="C18" s="152">
        <v>360</v>
      </c>
      <c r="D18" s="152">
        <v>315</v>
      </c>
      <c r="E18" s="152">
        <v>21</v>
      </c>
      <c r="F18" s="152">
        <v>65</v>
      </c>
      <c r="G18" s="152">
        <v>97</v>
      </c>
      <c r="H18" s="152">
        <v>132</v>
      </c>
      <c r="I18" s="153">
        <v>73</v>
      </c>
      <c r="J18" s="386"/>
    </row>
    <row r="19" spans="1:10" ht="27.75" customHeight="1" x14ac:dyDescent="0.25">
      <c r="A19" s="147" t="s">
        <v>58</v>
      </c>
      <c r="B19" s="150"/>
      <c r="C19" s="151">
        <v>4289</v>
      </c>
      <c r="D19" s="151">
        <v>7453</v>
      </c>
      <c r="E19" s="151">
        <v>1420</v>
      </c>
      <c r="F19" s="151">
        <v>1709</v>
      </c>
      <c r="G19" s="151">
        <v>2197</v>
      </c>
      <c r="H19" s="151">
        <v>2127</v>
      </c>
      <c r="I19" s="151">
        <v>1834</v>
      </c>
      <c r="J19" s="386"/>
    </row>
    <row r="20" spans="1:10" ht="27.75" customHeight="1" x14ac:dyDescent="0.25">
      <c r="A20" s="147"/>
      <c r="B20" s="150" t="s">
        <v>65</v>
      </c>
      <c r="C20" s="152">
        <v>351</v>
      </c>
      <c r="D20" s="152">
        <v>134</v>
      </c>
      <c r="E20" s="153">
        <v>21</v>
      </c>
      <c r="F20" s="153">
        <v>42</v>
      </c>
      <c r="G20" s="153">
        <v>43</v>
      </c>
      <c r="H20" s="152">
        <v>28</v>
      </c>
      <c r="I20" s="153">
        <v>59</v>
      </c>
      <c r="J20" s="386"/>
    </row>
    <row r="21" spans="1:10" ht="27.75" customHeight="1" x14ac:dyDescent="0.25">
      <c r="A21" s="154"/>
      <c r="B21" s="150" t="s">
        <v>350</v>
      </c>
      <c r="C21" s="152">
        <v>53</v>
      </c>
      <c r="D21" s="152">
        <v>183</v>
      </c>
      <c r="E21" s="153">
        <v>46</v>
      </c>
      <c r="F21" s="153">
        <v>39</v>
      </c>
      <c r="G21" s="153">
        <v>26</v>
      </c>
      <c r="H21" s="152">
        <v>72</v>
      </c>
      <c r="I21" s="153">
        <v>1</v>
      </c>
      <c r="J21" s="386"/>
    </row>
    <row r="22" spans="1:10" ht="27.75" customHeight="1" x14ac:dyDescent="0.25">
      <c r="A22" s="154"/>
      <c r="B22" s="150" t="s">
        <v>17</v>
      </c>
      <c r="C22" s="152">
        <v>224</v>
      </c>
      <c r="D22" s="152">
        <v>184</v>
      </c>
      <c r="E22" s="153">
        <v>34</v>
      </c>
      <c r="F22" s="153">
        <v>18</v>
      </c>
      <c r="G22" s="153">
        <v>30</v>
      </c>
      <c r="H22" s="152">
        <v>102</v>
      </c>
      <c r="I22" s="153">
        <v>79</v>
      </c>
      <c r="J22" s="386"/>
    </row>
    <row r="23" spans="1:10" ht="27.75" customHeight="1" x14ac:dyDescent="0.25">
      <c r="A23" s="154"/>
      <c r="B23" s="150" t="s">
        <v>24</v>
      </c>
      <c r="C23" s="152">
        <v>641</v>
      </c>
      <c r="D23" s="152">
        <v>475</v>
      </c>
      <c r="E23" s="153">
        <v>101</v>
      </c>
      <c r="F23" s="153">
        <v>74</v>
      </c>
      <c r="G23" s="153">
        <v>174</v>
      </c>
      <c r="H23" s="152">
        <v>126</v>
      </c>
      <c r="I23" s="153">
        <v>151</v>
      </c>
      <c r="J23" s="386"/>
    </row>
    <row r="24" spans="1:10" ht="27.75" customHeight="1" x14ac:dyDescent="0.25">
      <c r="A24" s="154"/>
      <c r="B24" s="150" t="s">
        <v>76</v>
      </c>
      <c r="C24" s="152">
        <v>82</v>
      </c>
      <c r="D24" s="152">
        <v>60</v>
      </c>
      <c r="E24" s="153">
        <v>16</v>
      </c>
      <c r="F24" s="153">
        <v>18</v>
      </c>
      <c r="G24" s="153">
        <v>11</v>
      </c>
      <c r="H24" s="152">
        <v>15</v>
      </c>
      <c r="I24" s="153">
        <v>12</v>
      </c>
      <c r="J24" s="386"/>
    </row>
    <row r="25" spans="1:10" ht="27.75" customHeight="1" x14ac:dyDescent="0.25">
      <c r="A25" s="154"/>
      <c r="B25" s="150" t="s">
        <v>81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3">
        <v>0</v>
      </c>
      <c r="J25" s="386"/>
    </row>
    <row r="26" spans="1:10" ht="27.75" customHeight="1" x14ac:dyDescent="0.25">
      <c r="A26" s="154"/>
      <c r="B26" s="150" t="s">
        <v>20</v>
      </c>
      <c r="C26" s="152">
        <v>707</v>
      </c>
      <c r="D26" s="152">
        <v>306</v>
      </c>
      <c r="E26" s="153">
        <v>54</v>
      </c>
      <c r="F26" s="153">
        <v>59</v>
      </c>
      <c r="G26" s="153">
        <v>96</v>
      </c>
      <c r="H26" s="152">
        <v>97</v>
      </c>
      <c r="I26" s="153">
        <v>44</v>
      </c>
      <c r="J26" s="386"/>
    </row>
    <row r="27" spans="1:10" ht="27.75" customHeight="1" x14ac:dyDescent="0.25">
      <c r="A27" s="154"/>
      <c r="B27" s="150" t="s">
        <v>77</v>
      </c>
      <c r="C27" s="152">
        <v>685</v>
      </c>
      <c r="D27" s="152">
        <v>534</v>
      </c>
      <c r="E27" s="153">
        <v>79</v>
      </c>
      <c r="F27" s="153">
        <v>151</v>
      </c>
      <c r="G27" s="153">
        <v>232</v>
      </c>
      <c r="H27" s="152">
        <v>72</v>
      </c>
      <c r="I27" s="153">
        <v>62</v>
      </c>
      <c r="J27" s="386"/>
    </row>
    <row r="28" spans="1:10" ht="27.75" customHeight="1" x14ac:dyDescent="0.25">
      <c r="A28" s="154"/>
      <c r="B28" s="150" t="s">
        <v>33</v>
      </c>
      <c r="C28" s="152">
        <v>115</v>
      </c>
      <c r="D28" s="152">
        <v>821</v>
      </c>
      <c r="E28" s="153">
        <v>264</v>
      </c>
      <c r="F28" s="153">
        <v>165</v>
      </c>
      <c r="G28" s="153">
        <v>199</v>
      </c>
      <c r="H28" s="152">
        <v>193</v>
      </c>
      <c r="I28" s="153">
        <v>223</v>
      </c>
      <c r="J28" s="386"/>
    </row>
    <row r="29" spans="1:10" ht="27.75" customHeight="1" x14ac:dyDescent="0.25">
      <c r="A29" s="156"/>
      <c r="B29" s="157" t="s">
        <v>187</v>
      </c>
      <c r="C29" s="158">
        <v>1431</v>
      </c>
      <c r="D29" s="158">
        <v>4756</v>
      </c>
      <c r="E29" s="158">
        <v>805</v>
      </c>
      <c r="F29" s="158">
        <v>1143</v>
      </c>
      <c r="G29" s="158">
        <v>1386</v>
      </c>
      <c r="H29" s="158">
        <v>1422</v>
      </c>
      <c r="I29" s="159">
        <v>1203</v>
      </c>
      <c r="J29" s="386"/>
    </row>
    <row r="30" spans="1:10" s="114" customFormat="1" ht="15" customHeight="1" x14ac:dyDescent="0.2">
      <c r="A30" s="394" t="s">
        <v>426</v>
      </c>
      <c r="B30" s="394"/>
      <c r="C30" s="394"/>
      <c r="D30" s="394"/>
      <c r="E30" s="394"/>
      <c r="F30" s="394"/>
      <c r="G30" s="394"/>
      <c r="H30" s="394"/>
      <c r="I30" s="394"/>
      <c r="J30" s="386"/>
    </row>
    <row r="32" spans="1:10" x14ac:dyDescent="0.25">
      <c r="C32" s="305"/>
      <c r="D32" s="305"/>
      <c r="E32" s="305"/>
      <c r="F32" s="305"/>
      <c r="G32" s="305"/>
      <c r="H32" s="305"/>
      <c r="I32" s="305"/>
    </row>
    <row r="33" spans="3:9" x14ac:dyDescent="0.25">
      <c r="C33" s="305"/>
      <c r="D33" s="305"/>
      <c r="E33" s="305"/>
      <c r="F33" s="305"/>
      <c r="G33" s="305"/>
      <c r="H33" s="305"/>
      <c r="I33" s="305"/>
    </row>
    <row r="34" spans="3:9" x14ac:dyDescent="0.25">
      <c r="C34" s="305"/>
      <c r="D34" s="305"/>
      <c r="E34" s="305"/>
      <c r="F34" s="305"/>
      <c r="G34" s="305"/>
      <c r="H34" s="305"/>
      <c r="I34" s="305"/>
    </row>
    <row r="37" spans="3:9" x14ac:dyDescent="0.25">
      <c r="C37" s="305"/>
      <c r="D37" s="305"/>
      <c r="E37" s="305"/>
      <c r="F37" s="305"/>
      <c r="G37" s="305"/>
      <c r="H37" s="305"/>
      <c r="I37" s="305"/>
    </row>
    <row r="38" spans="3:9" x14ac:dyDescent="0.25">
      <c r="C38" s="305"/>
      <c r="D38" s="305"/>
      <c r="E38" s="305"/>
      <c r="F38" s="305"/>
      <c r="G38" s="305"/>
      <c r="H38" s="305"/>
      <c r="I38" s="305"/>
    </row>
    <row r="39" spans="3:9" x14ac:dyDescent="0.25">
      <c r="C39" s="305"/>
      <c r="D39" s="305"/>
      <c r="E39" s="305"/>
      <c r="F39" s="305"/>
      <c r="G39" s="305"/>
      <c r="H39" s="305"/>
      <c r="I39" s="305"/>
    </row>
  </sheetData>
  <mergeCells count="8">
    <mergeCell ref="J1:J30"/>
    <mergeCell ref="A3:B4"/>
    <mergeCell ref="C3:C4"/>
    <mergeCell ref="E3:H3"/>
    <mergeCell ref="D3:D4"/>
    <mergeCell ref="A2:I2"/>
    <mergeCell ref="A30:I30"/>
    <mergeCell ref="A1:I1"/>
  </mergeCells>
  <printOptions horizontalCentered="1"/>
  <pageMargins left="0.5" right="0.5" top="0.5" bottom="0.5" header="0" footer="0"/>
  <pageSetup paperSize="9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Normal="100" workbookViewId="0">
      <selection sqref="A1:I1"/>
    </sheetView>
  </sheetViews>
  <sheetFormatPr defaultColWidth="9.140625" defaultRowHeight="12" x14ac:dyDescent="0.2"/>
  <cols>
    <col min="1" max="1" width="12.28515625" style="12" customWidth="1"/>
    <col min="2" max="2" width="30.85546875" style="12" customWidth="1"/>
    <col min="3" max="9" width="17.85546875" style="106" customWidth="1"/>
    <col min="10" max="10" width="6.7109375" style="12" customWidth="1"/>
    <col min="11" max="16384" width="9.140625" style="12"/>
  </cols>
  <sheetData>
    <row r="1" spans="1:12" s="34" customFormat="1" ht="15.95" customHeight="1" x14ac:dyDescent="0.25">
      <c r="A1" s="369" t="s">
        <v>398</v>
      </c>
      <c r="B1" s="369"/>
      <c r="C1" s="369"/>
      <c r="D1" s="369"/>
      <c r="E1" s="369"/>
      <c r="F1" s="369"/>
      <c r="G1" s="369"/>
      <c r="H1" s="369"/>
      <c r="I1" s="369"/>
      <c r="J1" s="357">
        <v>22</v>
      </c>
    </row>
    <row r="2" spans="1:12" ht="15.95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64"/>
      <c r="J2" s="357"/>
    </row>
    <row r="3" spans="1:12" s="2" customFormat="1" ht="27.95" customHeight="1" x14ac:dyDescent="0.25">
      <c r="A3" s="387" t="s">
        <v>5</v>
      </c>
      <c r="B3" s="395"/>
      <c r="C3" s="372">
        <v>2020</v>
      </c>
      <c r="D3" s="372" t="s">
        <v>424</v>
      </c>
      <c r="E3" s="391" t="s">
        <v>424</v>
      </c>
      <c r="F3" s="392"/>
      <c r="G3" s="392"/>
      <c r="H3" s="398"/>
      <c r="I3" s="260" t="s">
        <v>408</v>
      </c>
      <c r="J3" s="357"/>
    </row>
    <row r="4" spans="1:12" s="2" customFormat="1" ht="27.95" customHeight="1" x14ac:dyDescent="0.25">
      <c r="A4" s="396"/>
      <c r="B4" s="397"/>
      <c r="C4" s="373"/>
      <c r="D4" s="373"/>
      <c r="E4" s="160" t="s">
        <v>351</v>
      </c>
      <c r="F4" s="160" t="s">
        <v>352</v>
      </c>
      <c r="G4" s="160" t="s">
        <v>425</v>
      </c>
      <c r="H4" s="160" t="s">
        <v>353</v>
      </c>
      <c r="I4" s="160" t="s">
        <v>351</v>
      </c>
      <c r="J4" s="357"/>
    </row>
    <row r="5" spans="1:12" s="2" customFormat="1" ht="31.5" customHeight="1" x14ac:dyDescent="0.25">
      <c r="A5" s="147" t="s">
        <v>59</v>
      </c>
      <c r="B5" s="150"/>
      <c r="C5" s="151">
        <v>5146</v>
      </c>
      <c r="D5" s="151">
        <v>6566</v>
      </c>
      <c r="E5" s="306">
        <v>1293</v>
      </c>
      <c r="F5" s="306">
        <v>1527</v>
      </c>
      <c r="G5" s="306">
        <v>1779</v>
      </c>
      <c r="H5" s="151">
        <v>1967</v>
      </c>
      <c r="I5" s="306">
        <v>1813</v>
      </c>
      <c r="J5" s="357"/>
      <c r="K5" s="252"/>
      <c r="L5" s="252"/>
    </row>
    <row r="6" spans="1:12" s="2" customFormat="1" ht="31.5" customHeight="1" x14ac:dyDescent="0.25">
      <c r="A6" s="154"/>
      <c r="B6" s="150" t="s">
        <v>35</v>
      </c>
      <c r="C6" s="152">
        <v>105</v>
      </c>
      <c r="D6" s="152">
        <v>91</v>
      </c>
      <c r="E6" s="153">
        <v>16</v>
      </c>
      <c r="F6" s="153">
        <v>22</v>
      </c>
      <c r="G6" s="153">
        <v>27</v>
      </c>
      <c r="H6" s="152">
        <v>26</v>
      </c>
      <c r="I6" s="153">
        <v>19</v>
      </c>
      <c r="J6" s="357"/>
      <c r="K6" s="252"/>
      <c r="L6" s="252"/>
    </row>
    <row r="7" spans="1:12" s="2" customFormat="1" ht="31.5" customHeight="1" x14ac:dyDescent="0.25">
      <c r="A7" s="154"/>
      <c r="B7" s="150" t="s">
        <v>44</v>
      </c>
      <c r="C7" s="152">
        <v>4</v>
      </c>
      <c r="D7" s="152">
        <v>13</v>
      </c>
      <c r="E7" s="302">
        <v>0</v>
      </c>
      <c r="F7" s="152">
        <v>13</v>
      </c>
      <c r="G7" s="302">
        <v>0</v>
      </c>
      <c r="H7" s="302">
        <v>0</v>
      </c>
      <c r="I7" s="153">
        <v>4</v>
      </c>
      <c r="J7" s="357"/>
      <c r="K7" s="252"/>
      <c r="L7" s="252"/>
    </row>
    <row r="8" spans="1:12" s="2" customFormat="1" ht="31.5" customHeight="1" x14ac:dyDescent="0.25">
      <c r="A8" s="154"/>
      <c r="B8" s="150" t="s">
        <v>18</v>
      </c>
      <c r="C8" s="152">
        <v>365</v>
      </c>
      <c r="D8" s="152">
        <v>208</v>
      </c>
      <c r="E8" s="153">
        <v>34</v>
      </c>
      <c r="F8" s="153">
        <v>45</v>
      </c>
      <c r="G8" s="153">
        <v>61</v>
      </c>
      <c r="H8" s="152">
        <v>68</v>
      </c>
      <c r="I8" s="153">
        <v>48</v>
      </c>
      <c r="J8" s="357"/>
      <c r="K8" s="252"/>
      <c r="L8" s="252"/>
    </row>
    <row r="9" spans="1:12" s="2" customFormat="1" ht="31.5" customHeight="1" x14ac:dyDescent="0.25">
      <c r="A9" s="154"/>
      <c r="B9" s="150" t="s">
        <v>71</v>
      </c>
      <c r="C9" s="152">
        <v>1554</v>
      </c>
      <c r="D9" s="152">
        <v>1804</v>
      </c>
      <c r="E9" s="153">
        <v>377</v>
      </c>
      <c r="F9" s="153">
        <v>449</v>
      </c>
      <c r="G9" s="153">
        <v>490</v>
      </c>
      <c r="H9" s="152">
        <v>488</v>
      </c>
      <c r="I9" s="153">
        <v>389</v>
      </c>
      <c r="J9" s="357"/>
      <c r="K9" s="252"/>
      <c r="L9" s="252"/>
    </row>
    <row r="10" spans="1:12" s="2" customFormat="1" ht="31.5" customHeight="1" x14ac:dyDescent="0.25">
      <c r="A10" s="154"/>
      <c r="B10" s="150" t="s">
        <v>79</v>
      </c>
      <c r="C10" s="152">
        <v>113</v>
      </c>
      <c r="D10" s="152">
        <v>149</v>
      </c>
      <c r="E10" s="153">
        <v>26</v>
      </c>
      <c r="F10" s="153">
        <v>43</v>
      </c>
      <c r="G10" s="153">
        <v>31</v>
      </c>
      <c r="H10" s="152">
        <v>49</v>
      </c>
      <c r="I10" s="153">
        <v>56</v>
      </c>
      <c r="J10" s="357"/>
      <c r="K10" s="252"/>
      <c r="L10" s="252"/>
    </row>
    <row r="11" spans="1:12" s="2" customFormat="1" ht="31.5" customHeight="1" x14ac:dyDescent="0.25">
      <c r="A11" s="154"/>
      <c r="B11" s="155" t="s">
        <v>38</v>
      </c>
      <c r="C11" s="152">
        <v>114</v>
      </c>
      <c r="D11" s="152">
        <v>98</v>
      </c>
      <c r="E11" s="153">
        <v>25</v>
      </c>
      <c r="F11" s="153">
        <v>12</v>
      </c>
      <c r="G11" s="153">
        <v>19</v>
      </c>
      <c r="H11" s="152">
        <v>42</v>
      </c>
      <c r="I11" s="153">
        <v>33</v>
      </c>
      <c r="J11" s="357"/>
      <c r="K11" s="252"/>
      <c r="L11" s="252"/>
    </row>
    <row r="12" spans="1:12" s="2" customFormat="1" ht="31.5" customHeight="1" x14ac:dyDescent="0.25">
      <c r="A12" s="154"/>
      <c r="B12" s="150" t="s">
        <v>12</v>
      </c>
      <c r="C12" s="152">
        <v>947</v>
      </c>
      <c r="D12" s="152">
        <v>2093</v>
      </c>
      <c r="E12" s="153">
        <v>378</v>
      </c>
      <c r="F12" s="153">
        <v>436</v>
      </c>
      <c r="G12" s="153">
        <v>634</v>
      </c>
      <c r="H12" s="152">
        <v>645</v>
      </c>
      <c r="I12" s="153">
        <v>489</v>
      </c>
      <c r="J12" s="357"/>
      <c r="K12" s="252"/>
      <c r="L12" s="252"/>
    </row>
    <row r="13" spans="1:12" s="2" customFormat="1" ht="31.5" customHeight="1" x14ac:dyDescent="0.25">
      <c r="A13" s="154"/>
      <c r="B13" s="150" t="s">
        <v>19</v>
      </c>
      <c r="C13" s="152">
        <v>510</v>
      </c>
      <c r="D13" s="152">
        <v>524</v>
      </c>
      <c r="E13" s="153">
        <v>132</v>
      </c>
      <c r="F13" s="153">
        <v>118</v>
      </c>
      <c r="G13" s="153">
        <v>120</v>
      </c>
      <c r="H13" s="152">
        <v>154</v>
      </c>
      <c r="I13" s="153">
        <v>171</v>
      </c>
      <c r="J13" s="357"/>
      <c r="K13" s="252"/>
      <c r="L13" s="252"/>
    </row>
    <row r="14" spans="1:12" s="2" customFormat="1" ht="31.5" customHeight="1" x14ac:dyDescent="0.25">
      <c r="A14" s="154"/>
      <c r="B14" s="150" t="s">
        <v>69</v>
      </c>
      <c r="C14" s="152">
        <v>1170</v>
      </c>
      <c r="D14" s="152">
        <v>1239</v>
      </c>
      <c r="E14" s="153">
        <v>202</v>
      </c>
      <c r="F14" s="153">
        <v>333</v>
      </c>
      <c r="G14" s="153">
        <v>333</v>
      </c>
      <c r="H14" s="152">
        <v>371</v>
      </c>
      <c r="I14" s="153">
        <v>376</v>
      </c>
      <c r="J14" s="357"/>
      <c r="K14" s="252"/>
      <c r="L14" s="252"/>
    </row>
    <row r="15" spans="1:12" s="2" customFormat="1" ht="31.5" customHeight="1" x14ac:dyDescent="0.25">
      <c r="A15" s="154"/>
      <c r="B15" s="150" t="s">
        <v>42</v>
      </c>
      <c r="C15" s="152">
        <v>13</v>
      </c>
      <c r="D15" s="302">
        <v>0</v>
      </c>
      <c r="E15" s="302">
        <v>0</v>
      </c>
      <c r="F15" s="302">
        <v>0</v>
      </c>
      <c r="G15" s="302">
        <v>0</v>
      </c>
      <c r="H15" s="302">
        <v>0</v>
      </c>
      <c r="I15" s="153">
        <v>1</v>
      </c>
      <c r="J15" s="357"/>
      <c r="K15" s="252"/>
      <c r="L15" s="252"/>
    </row>
    <row r="16" spans="1:12" s="2" customFormat="1" ht="31.5" customHeight="1" x14ac:dyDescent="0.25">
      <c r="A16" s="154"/>
      <c r="B16" s="155" t="s">
        <v>187</v>
      </c>
      <c r="C16" s="152">
        <v>251</v>
      </c>
      <c r="D16" s="152">
        <v>347</v>
      </c>
      <c r="E16" s="152">
        <v>103</v>
      </c>
      <c r="F16" s="152">
        <v>56</v>
      </c>
      <c r="G16" s="152">
        <v>64</v>
      </c>
      <c r="H16" s="152">
        <v>124</v>
      </c>
      <c r="I16" s="153">
        <v>227</v>
      </c>
      <c r="J16" s="357"/>
      <c r="K16" s="252"/>
      <c r="L16" s="252"/>
    </row>
    <row r="17" spans="1:12" s="2" customFormat="1" ht="31.5" customHeight="1" x14ac:dyDescent="0.25">
      <c r="A17" s="147" t="s">
        <v>60</v>
      </c>
      <c r="B17" s="150"/>
      <c r="C17" s="151">
        <v>1074</v>
      </c>
      <c r="D17" s="151">
        <v>1098</v>
      </c>
      <c r="E17" s="151">
        <v>141</v>
      </c>
      <c r="F17" s="151">
        <v>145</v>
      </c>
      <c r="G17" s="151">
        <v>412</v>
      </c>
      <c r="H17" s="151">
        <v>400</v>
      </c>
      <c r="I17" s="151">
        <v>359</v>
      </c>
      <c r="J17" s="357"/>
      <c r="K17" s="252"/>
      <c r="L17" s="252"/>
    </row>
    <row r="18" spans="1:12" s="2" customFormat="1" ht="31.5" customHeight="1" x14ac:dyDescent="0.25">
      <c r="A18" s="154"/>
      <c r="B18" s="150" t="s">
        <v>16</v>
      </c>
      <c r="C18" s="152">
        <v>7</v>
      </c>
      <c r="D18" s="152">
        <v>12</v>
      </c>
      <c r="E18" s="153">
        <v>9</v>
      </c>
      <c r="F18" s="302">
        <v>0</v>
      </c>
      <c r="G18" s="302">
        <v>0</v>
      </c>
      <c r="H18" s="152">
        <v>3</v>
      </c>
      <c r="I18" s="153">
        <v>2</v>
      </c>
      <c r="J18" s="357"/>
      <c r="K18" s="252"/>
      <c r="L18" s="252"/>
    </row>
    <row r="19" spans="1:12" s="2" customFormat="1" ht="31.5" customHeight="1" x14ac:dyDescent="0.25">
      <c r="A19" s="154"/>
      <c r="B19" s="150" t="s">
        <v>22</v>
      </c>
      <c r="C19" s="152">
        <v>1033</v>
      </c>
      <c r="D19" s="152">
        <v>827</v>
      </c>
      <c r="E19" s="153">
        <v>127</v>
      </c>
      <c r="F19" s="153">
        <v>142</v>
      </c>
      <c r="G19" s="153">
        <v>166</v>
      </c>
      <c r="H19" s="152">
        <v>392</v>
      </c>
      <c r="I19" s="153">
        <v>343</v>
      </c>
      <c r="J19" s="357"/>
      <c r="K19" s="252"/>
      <c r="L19" s="252"/>
    </row>
    <row r="20" spans="1:12" s="2" customFormat="1" ht="31.5" customHeight="1" x14ac:dyDescent="0.25">
      <c r="A20" s="154"/>
      <c r="B20" s="155" t="s">
        <v>187</v>
      </c>
      <c r="C20" s="152">
        <v>34</v>
      </c>
      <c r="D20" s="152">
        <v>259</v>
      </c>
      <c r="E20" s="152">
        <v>5</v>
      </c>
      <c r="F20" s="152">
        <v>3</v>
      </c>
      <c r="G20" s="152">
        <v>246</v>
      </c>
      <c r="H20" s="152">
        <v>5</v>
      </c>
      <c r="I20" s="153">
        <v>14</v>
      </c>
      <c r="J20" s="357"/>
      <c r="K20" s="252"/>
      <c r="L20" s="252"/>
    </row>
    <row r="21" spans="1:12" s="2" customFormat="1" ht="31.5" customHeight="1" x14ac:dyDescent="0.25">
      <c r="A21" s="147" t="s">
        <v>61</v>
      </c>
      <c r="B21" s="150"/>
      <c r="C21" s="151">
        <v>199</v>
      </c>
      <c r="D21" s="151">
        <v>204</v>
      </c>
      <c r="E21" s="151">
        <v>18</v>
      </c>
      <c r="F21" s="151">
        <v>39</v>
      </c>
      <c r="G21" s="151">
        <v>43</v>
      </c>
      <c r="H21" s="151">
        <v>104</v>
      </c>
      <c r="I21" s="151">
        <v>20</v>
      </c>
      <c r="J21" s="357"/>
      <c r="K21" s="252"/>
      <c r="L21" s="252"/>
    </row>
    <row r="22" spans="1:12" s="2" customFormat="1" ht="31.5" customHeight="1" x14ac:dyDescent="0.25">
      <c r="A22" s="154"/>
      <c r="B22" s="150" t="s">
        <v>15</v>
      </c>
      <c r="C22" s="152">
        <v>138</v>
      </c>
      <c r="D22" s="152">
        <v>138</v>
      </c>
      <c r="E22" s="153">
        <v>10</v>
      </c>
      <c r="F22" s="153">
        <v>31</v>
      </c>
      <c r="G22" s="153">
        <v>38</v>
      </c>
      <c r="H22" s="152">
        <v>59</v>
      </c>
      <c r="I22" s="153">
        <v>19</v>
      </c>
      <c r="J22" s="357"/>
      <c r="K22" s="252"/>
      <c r="L22" s="252"/>
    </row>
    <row r="23" spans="1:12" s="2" customFormat="1" ht="31.5" customHeight="1" x14ac:dyDescent="0.25">
      <c r="A23" s="154"/>
      <c r="B23" s="155" t="s">
        <v>80</v>
      </c>
      <c r="C23" s="152">
        <v>58</v>
      </c>
      <c r="D23" s="152">
        <v>27</v>
      </c>
      <c r="E23" s="153">
        <v>7</v>
      </c>
      <c r="F23" s="153">
        <v>7</v>
      </c>
      <c r="G23" s="153">
        <v>4</v>
      </c>
      <c r="H23" s="152">
        <v>9</v>
      </c>
      <c r="I23" s="303">
        <v>0</v>
      </c>
      <c r="J23" s="357"/>
      <c r="K23" s="252"/>
      <c r="L23" s="252"/>
    </row>
    <row r="24" spans="1:12" s="2" customFormat="1" ht="31.5" customHeight="1" x14ac:dyDescent="0.25">
      <c r="A24" s="156"/>
      <c r="B24" s="157" t="s">
        <v>187</v>
      </c>
      <c r="C24" s="158">
        <v>3</v>
      </c>
      <c r="D24" s="158">
        <v>39</v>
      </c>
      <c r="E24" s="158">
        <v>1</v>
      </c>
      <c r="F24" s="158">
        <v>1</v>
      </c>
      <c r="G24" s="158">
        <v>1</v>
      </c>
      <c r="H24" s="158">
        <v>36</v>
      </c>
      <c r="I24" s="159">
        <v>1</v>
      </c>
      <c r="J24" s="357"/>
      <c r="K24" s="252"/>
      <c r="L24" s="252"/>
    </row>
    <row r="25" spans="1:12" s="114" customFormat="1" ht="15" customHeight="1" x14ac:dyDescent="0.2">
      <c r="A25" s="358" t="s">
        <v>399</v>
      </c>
      <c r="B25" s="358"/>
      <c r="C25" s="358"/>
      <c r="D25" s="358"/>
      <c r="E25" s="358"/>
      <c r="F25" s="358"/>
      <c r="G25" s="358"/>
      <c r="H25" s="358"/>
      <c r="I25" s="358"/>
      <c r="J25" s="357"/>
    </row>
    <row r="26" spans="1:12" ht="15.95" customHeight="1" x14ac:dyDescent="0.2">
      <c r="A26" s="3"/>
      <c r="E26" s="115"/>
      <c r="F26" s="115"/>
      <c r="G26" s="115"/>
      <c r="H26" s="115"/>
      <c r="I26" s="115"/>
    </row>
    <row r="27" spans="1:12" x14ac:dyDescent="0.2">
      <c r="G27" s="215"/>
      <c r="H27" s="215"/>
    </row>
    <row r="28" spans="1:12" x14ac:dyDescent="0.2">
      <c r="C28" s="215"/>
      <c r="D28" s="215"/>
      <c r="E28" s="215"/>
      <c r="F28" s="215"/>
      <c r="G28" s="215"/>
      <c r="H28" s="215"/>
      <c r="I28" s="215"/>
    </row>
    <row r="29" spans="1:12" x14ac:dyDescent="0.2">
      <c r="C29" s="115"/>
      <c r="D29" s="115"/>
      <c r="E29" s="115"/>
      <c r="F29" s="115"/>
      <c r="G29" s="115"/>
      <c r="H29" s="115"/>
      <c r="I29" s="115"/>
    </row>
    <row r="30" spans="1:12" x14ac:dyDescent="0.2">
      <c r="C30" s="215"/>
      <c r="D30" s="215"/>
      <c r="E30" s="215"/>
      <c r="F30" s="215"/>
      <c r="G30" s="215"/>
      <c r="H30" s="215"/>
      <c r="I30" s="215"/>
    </row>
    <row r="33" spans="3:9" x14ac:dyDescent="0.2">
      <c r="C33" s="115"/>
      <c r="D33" s="115"/>
      <c r="E33" s="115"/>
      <c r="F33" s="115"/>
      <c r="G33" s="115"/>
      <c r="H33" s="115"/>
      <c r="I33" s="115"/>
    </row>
    <row r="34" spans="3:9" x14ac:dyDescent="0.2">
      <c r="C34" s="115"/>
      <c r="D34" s="115"/>
      <c r="E34" s="115"/>
      <c r="F34" s="115"/>
      <c r="G34" s="115"/>
      <c r="H34" s="115"/>
      <c r="I34" s="115"/>
    </row>
    <row r="35" spans="3:9" x14ac:dyDescent="0.2">
      <c r="C35" s="115"/>
      <c r="D35" s="115"/>
      <c r="E35" s="115"/>
      <c r="F35" s="115"/>
      <c r="G35" s="115"/>
      <c r="H35" s="115"/>
      <c r="I35" s="115"/>
    </row>
    <row r="37" spans="3:9" x14ac:dyDescent="0.2">
      <c r="C37" s="115"/>
      <c r="D37" s="115"/>
      <c r="E37" s="115"/>
      <c r="F37" s="115"/>
      <c r="G37" s="115"/>
      <c r="H37" s="115"/>
      <c r="I37" s="115"/>
    </row>
    <row r="38" spans="3:9" x14ac:dyDescent="0.2">
      <c r="C38" s="115"/>
      <c r="D38" s="115"/>
      <c r="E38" s="115"/>
      <c r="F38" s="115"/>
      <c r="G38" s="115"/>
      <c r="H38" s="115"/>
      <c r="I38" s="115"/>
    </row>
    <row r="39" spans="3:9" x14ac:dyDescent="0.2">
      <c r="C39" s="115"/>
      <c r="D39" s="115"/>
      <c r="E39" s="115"/>
      <c r="F39" s="115"/>
      <c r="G39" s="115"/>
      <c r="H39" s="115"/>
      <c r="I39" s="115"/>
    </row>
    <row r="42" spans="3:9" x14ac:dyDescent="0.2">
      <c r="C42" s="115"/>
      <c r="D42" s="115"/>
      <c r="E42" s="115"/>
      <c r="F42" s="115"/>
      <c r="G42" s="115"/>
      <c r="H42" s="115"/>
      <c r="I42" s="115"/>
    </row>
    <row r="43" spans="3:9" x14ac:dyDescent="0.2">
      <c r="C43" s="115"/>
      <c r="D43" s="115"/>
      <c r="E43" s="115"/>
      <c r="F43" s="115"/>
      <c r="G43" s="115"/>
      <c r="H43" s="115"/>
      <c r="I43" s="115"/>
    </row>
    <row r="44" spans="3:9" x14ac:dyDescent="0.2">
      <c r="C44" s="115"/>
      <c r="D44" s="115"/>
      <c r="E44" s="115"/>
      <c r="F44" s="115"/>
      <c r="G44" s="115"/>
      <c r="H44" s="115"/>
      <c r="I44" s="115"/>
    </row>
    <row r="46" spans="3:9" x14ac:dyDescent="0.2">
      <c r="C46" s="215"/>
      <c r="D46" s="215"/>
      <c r="E46" s="215"/>
      <c r="F46" s="215"/>
      <c r="G46" s="215"/>
      <c r="H46" s="215"/>
      <c r="I46" s="215"/>
    </row>
    <row r="47" spans="3:9" x14ac:dyDescent="0.2">
      <c r="C47" s="115"/>
      <c r="D47" s="115"/>
      <c r="E47" s="115"/>
      <c r="F47" s="115"/>
      <c r="G47" s="115"/>
      <c r="H47" s="115"/>
      <c r="I47" s="115"/>
    </row>
    <row r="48" spans="3:9" x14ac:dyDescent="0.2">
      <c r="C48" s="215"/>
      <c r="D48" s="215"/>
      <c r="E48" s="215"/>
      <c r="F48" s="215"/>
      <c r="G48" s="215"/>
      <c r="H48" s="215"/>
      <c r="I48" s="215"/>
    </row>
  </sheetData>
  <mergeCells count="8">
    <mergeCell ref="J1:J25"/>
    <mergeCell ref="A3:B4"/>
    <mergeCell ref="C3:C4"/>
    <mergeCell ref="E3:H3"/>
    <mergeCell ref="D3:D4"/>
    <mergeCell ref="A2:I2"/>
    <mergeCell ref="A25:I25"/>
    <mergeCell ref="A1:I1"/>
  </mergeCells>
  <printOptions horizontalCentered="1"/>
  <pageMargins left="0.5" right="0.5" top="0.5" bottom="0.5" header="0" footer="0"/>
  <pageSetup paperSize="9"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Normal="100" workbookViewId="0">
      <selection sqref="A1:H1"/>
    </sheetView>
  </sheetViews>
  <sheetFormatPr defaultRowHeight="12.75" x14ac:dyDescent="0.2"/>
  <cols>
    <col min="1" max="1" width="56.85546875" style="265" customWidth="1"/>
    <col min="2" max="8" width="17.5703125" style="265" customWidth="1"/>
    <col min="9" max="9" width="6.7109375" style="265" customWidth="1"/>
    <col min="10" max="16384" width="9.140625" style="265"/>
  </cols>
  <sheetData>
    <row r="1" spans="1:9" s="3" customFormat="1" ht="18" customHeight="1" x14ac:dyDescent="0.25">
      <c r="A1" s="369" t="s">
        <v>400</v>
      </c>
      <c r="B1" s="369"/>
      <c r="C1" s="369"/>
      <c r="D1" s="369"/>
      <c r="E1" s="369"/>
      <c r="F1" s="369"/>
      <c r="G1" s="369"/>
      <c r="H1" s="369"/>
      <c r="I1" s="357">
        <v>23</v>
      </c>
    </row>
    <row r="2" spans="1:9" s="3" customFormat="1" ht="18" customHeight="1" x14ac:dyDescent="0.2">
      <c r="A2" s="364" t="s">
        <v>191</v>
      </c>
      <c r="B2" s="364"/>
      <c r="C2" s="364"/>
      <c r="D2" s="364"/>
      <c r="E2" s="364"/>
      <c r="F2" s="364"/>
      <c r="G2" s="364"/>
      <c r="H2" s="364"/>
      <c r="I2" s="357"/>
    </row>
    <row r="3" spans="1:9" s="3" customFormat="1" ht="33.75" customHeight="1" x14ac:dyDescent="0.2">
      <c r="A3" s="359" t="s">
        <v>206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258" t="s">
        <v>373</v>
      </c>
      <c r="I3" s="357"/>
    </row>
    <row r="4" spans="1:9" s="3" customFormat="1" ht="33.75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57"/>
    </row>
    <row r="5" spans="1:9" s="46" customFormat="1" ht="31.5" customHeight="1" x14ac:dyDescent="0.2">
      <c r="A5" s="59" t="s">
        <v>67</v>
      </c>
      <c r="B5" s="84">
        <v>165722</v>
      </c>
      <c r="C5" s="84">
        <v>214836</v>
      </c>
      <c r="D5" s="84">
        <v>44164</v>
      </c>
      <c r="E5" s="84">
        <v>48231</v>
      </c>
      <c r="F5" s="84">
        <v>54768</v>
      </c>
      <c r="G5" s="84">
        <v>67673</v>
      </c>
      <c r="H5" s="84">
        <v>61970</v>
      </c>
      <c r="I5" s="357"/>
    </row>
    <row r="6" spans="1:9" s="46" customFormat="1" ht="31.5" customHeight="1" x14ac:dyDescent="0.2">
      <c r="A6" s="262" t="s">
        <v>27</v>
      </c>
      <c r="B6" s="82">
        <v>35805</v>
      </c>
      <c r="C6" s="82">
        <v>39733</v>
      </c>
      <c r="D6" s="82">
        <v>8874</v>
      </c>
      <c r="E6" s="82">
        <v>9136</v>
      </c>
      <c r="F6" s="82">
        <v>10485</v>
      </c>
      <c r="G6" s="82">
        <v>11238</v>
      </c>
      <c r="H6" s="82">
        <v>11295</v>
      </c>
      <c r="I6" s="357"/>
    </row>
    <row r="7" spans="1:9" s="3" customFormat="1" ht="31.5" customHeight="1" x14ac:dyDescent="0.2">
      <c r="A7" s="263" t="s">
        <v>205</v>
      </c>
      <c r="B7" s="90">
        <v>2936</v>
      </c>
      <c r="C7" s="90">
        <v>3232</v>
      </c>
      <c r="D7" s="90">
        <v>535</v>
      </c>
      <c r="E7" s="90">
        <v>613</v>
      </c>
      <c r="F7" s="90">
        <v>941</v>
      </c>
      <c r="G7" s="90">
        <v>1143</v>
      </c>
      <c r="H7" s="90">
        <v>919</v>
      </c>
      <c r="I7" s="357"/>
    </row>
    <row r="8" spans="1:9" s="3" customFormat="1" ht="31.5" customHeight="1" x14ac:dyDescent="0.2">
      <c r="A8" s="263" t="s">
        <v>204</v>
      </c>
      <c r="B8" s="90">
        <v>4399</v>
      </c>
      <c r="C8" s="90">
        <v>4409</v>
      </c>
      <c r="D8" s="90">
        <v>968</v>
      </c>
      <c r="E8" s="90">
        <v>939</v>
      </c>
      <c r="F8" s="90">
        <v>1235</v>
      </c>
      <c r="G8" s="90">
        <v>1267</v>
      </c>
      <c r="H8" s="90">
        <v>1329</v>
      </c>
      <c r="I8" s="357"/>
    </row>
    <row r="9" spans="1:9" s="3" customFormat="1" ht="31.5" customHeight="1" x14ac:dyDescent="0.2">
      <c r="A9" s="263" t="s">
        <v>203</v>
      </c>
      <c r="B9" s="90">
        <v>9197</v>
      </c>
      <c r="C9" s="90">
        <v>9342</v>
      </c>
      <c r="D9" s="90">
        <v>2297</v>
      </c>
      <c r="E9" s="90">
        <v>2224</v>
      </c>
      <c r="F9" s="90">
        <v>2175</v>
      </c>
      <c r="G9" s="90">
        <v>2646</v>
      </c>
      <c r="H9" s="90">
        <v>2503</v>
      </c>
      <c r="I9" s="357"/>
    </row>
    <row r="10" spans="1:9" s="3" customFormat="1" ht="31.5" customHeight="1" x14ac:dyDescent="0.2">
      <c r="A10" s="263" t="s">
        <v>202</v>
      </c>
      <c r="B10" s="90">
        <v>1276</v>
      </c>
      <c r="C10" s="90">
        <v>2251</v>
      </c>
      <c r="D10" s="90">
        <v>793</v>
      </c>
      <c r="E10" s="204">
        <v>0</v>
      </c>
      <c r="F10" s="90">
        <v>770</v>
      </c>
      <c r="G10" s="90">
        <v>688</v>
      </c>
      <c r="H10" s="90">
        <v>452</v>
      </c>
      <c r="I10" s="357"/>
    </row>
    <row r="11" spans="1:9" s="3" customFormat="1" ht="31.5" customHeight="1" x14ac:dyDescent="0.2">
      <c r="A11" s="263" t="s">
        <v>201</v>
      </c>
      <c r="B11" s="90">
        <v>2155</v>
      </c>
      <c r="C11" s="90">
        <v>1949</v>
      </c>
      <c r="D11" s="90">
        <v>351</v>
      </c>
      <c r="E11" s="90">
        <v>436</v>
      </c>
      <c r="F11" s="90">
        <v>530</v>
      </c>
      <c r="G11" s="90">
        <v>632</v>
      </c>
      <c r="H11" s="90">
        <v>494</v>
      </c>
      <c r="I11" s="357"/>
    </row>
    <row r="12" spans="1:9" s="3" customFormat="1" ht="31.5" customHeight="1" x14ac:dyDescent="0.2">
      <c r="A12" s="263" t="s">
        <v>200</v>
      </c>
      <c r="B12" s="90">
        <v>16</v>
      </c>
      <c r="C12" s="90">
        <v>20</v>
      </c>
      <c r="D12" s="90">
        <v>3</v>
      </c>
      <c r="E12" s="90">
        <v>4</v>
      </c>
      <c r="F12" s="90">
        <v>5</v>
      </c>
      <c r="G12" s="90">
        <v>8</v>
      </c>
      <c r="H12" s="90">
        <v>3</v>
      </c>
      <c r="I12" s="357"/>
    </row>
    <row r="13" spans="1:9" s="3" customFormat="1" ht="31.5" customHeight="1" x14ac:dyDescent="0.2">
      <c r="A13" s="263" t="s">
        <v>199</v>
      </c>
      <c r="B13" s="90">
        <v>2229</v>
      </c>
      <c r="C13" s="90">
        <v>2382</v>
      </c>
      <c r="D13" s="90">
        <v>494</v>
      </c>
      <c r="E13" s="90">
        <v>509</v>
      </c>
      <c r="F13" s="90">
        <v>608</v>
      </c>
      <c r="G13" s="90">
        <v>771</v>
      </c>
      <c r="H13" s="90">
        <v>659</v>
      </c>
      <c r="I13" s="357"/>
    </row>
    <row r="14" spans="1:9" s="3" customFormat="1" ht="31.5" customHeight="1" x14ac:dyDescent="0.2">
      <c r="A14" s="263" t="s">
        <v>198</v>
      </c>
      <c r="B14" s="90">
        <v>4113</v>
      </c>
      <c r="C14" s="90">
        <v>4337</v>
      </c>
      <c r="D14" s="90">
        <v>1040</v>
      </c>
      <c r="E14" s="90">
        <v>1025</v>
      </c>
      <c r="F14" s="90">
        <v>964</v>
      </c>
      <c r="G14" s="90">
        <v>1308</v>
      </c>
      <c r="H14" s="90">
        <v>1349</v>
      </c>
      <c r="I14" s="357"/>
    </row>
    <row r="15" spans="1:9" s="3" customFormat="1" ht="31.5" customHeight="1" x14ac:dyDescent="0.2">
      <c r="A15" s="263" t="s">
        <v>193</v>
      </c>
      <c r="B15" s="90">
        <v>9484</v>
      </c>
      <c r="C15" s="90">
        <v>11811</v>
      </c>
      <c r="D15" s="90">
        <v>2393</v>
      </c>
      <c r="E15" s="90">
        <v>3386</v>
      </c>
      <c r="F15" s="90">
        <v>3257</v>
      </c>
      <c r="G15" s="90">
        <v>2775</v>
      </c>
      <c r="H15" s="90">
        <v>3587</v>
      </c>
      <c r="I15" s="357"/>
    </row>
    <row r="16" spans="1:9" s="46" customFormat="1" ht="31.5" customHeight="1" x14ac:dyDescent="0.2">
      <c r="A16" s="262" t="s">
        <v>30</v>
      </c>
      <c r="B16" s="82">
        <v>3619</v>
      </c>
      <c r="C16" s="82">
        <v>3973</v>
      </c>
      <c r="D16" s="82">
        <v>724</v>
      </c>
      <c r="E16" s="82">
        <v>1097</v>
      </c>
      <c r="F16" s="82">
        <v>848</v>
      </c>
      <c r="G16" s="82">
        <v>1304</v>
      </c>
      <c r="H16" s="82">
        <v>1195</v>
      </c>
      <c r="I16" s="357"/>
    </row>
    <row r="17" spans="1:9" s="3" customFormat="1" ht="31.5" customHeight="1" x14ac:dyDescent="0.2">
      <c r="A17" s="263" t="s">
        <v>197</v>
      </c>
      <c r="B17" s="90">
        <v>1530</v>
      </c>
      <c r="C17" s="90">
        <v>1604</v>
      </c>
      <c r="D17" s="90">
        <v>296</v>
      </c>
      <c r="E17" s="90">
        <v>358</v>
      </c>
      <c r="F17" s="90">
        <v>372</v>
      </c>
      <c r="G17" s="90">
        <v>578</v>
      </c>
      <c r="H17" s="90">
        <v>542</v>
      </c>
      <c r="I17" s="357"/>
    </row>
    <row r="18" spans="1:9" s="3" customFormat="1" ht="31.5" customHeight="1" x14ac:dyDescent="0.2">
      <c r="A18" s="263" t="s">
        <v>196</v>
      </c>
      <c r="B18" s="90">
        <v>2089</v>
      </c>
      <c r="C18" s="90">
        <v>2369</v>
      </c>
      <c r="D18" s="90">
        <v>428</v>
      </c>
      <c r="E18" s="90">
        <v>739</v>
      </c>
      <c r="F18" s="90">
        <v>476</v>
      </c>
      <c r="G18" s="90">
        <v>726</v>
      </c>
      <c r="H18" s="90">
        <v>653</v>
      </c>
      <c r="I18" s="357"/>
    </row>
    <row r="19" spans="1:9" s="46" customFormat="1" ht="38.25" customHeight="1" x14ac:dyDescent="0.2">
      <c r="A19" s="264" t="s">
        <v>28</v>
      </c>
      <c r="B19" s="82">
        <v>3869</v>
      </c>
      <c r="C19" s="82">
        <v>5032</v>
      </c>
      <c r="D19" s="82">
        <v>1054</v>
      </c>
      <c r="E19" s="82">
        <v>1104</v>
      </c>
      <c r="F19" s="82">
        <v>1128</v>
      </c>
      <c r="G19" s="82">
        <v>1746</v>
      </c>
      <c r="H19" s="82">
        <v>1589</v>
      </c>
      <c r="I19" s="357"/>
    </row>
    <row r="20" spans="1:9" s="3" customFormat="1" ht="31.5" customHeight="1" x14ac:dyDescent="0.2">
      <c r="A20" s="263" t="s">
        <v>195</v>
      </c>
      <c r="B20" s="90">
        <v>864</v>
      </c>
      <c r="C20" s="90">
        <v>993</v>
      </c>
      <c r="D20" s="90">
        <v>218</v>
      </c>
      <c r="E20" s="90">
        <v>174</v>
      </c>
      <c r="F20" s="90">
        <v>246</v>
      </c>
      <c r="G20" s="90">
        <v>355</v>
      </c>
      <c r="H20" s="90">
        <v>305</v>
      </c>
      <c r="I20" s="357"/>
    </row>
    <row r="21" spans="1:9" s="3" customFormat="1" ht="31.5" customHeight="1" x14ac:dyDescent="0.2">
      <c r="A21" s="263" t="s">
        <v>194</v>
      </c>
      <c r="B21" s="90">
        <v>1517</v>
      </c>
      <c r="C21" s="90">
        <v>2131</v>
      </c>
      <c r="D21" s="90">
        <v>424</v>
      </c>
      <c r="E21" s="90">
        <v>465</v>
      </c>
      <c r="F21" s="90">
        <v>404</v>
      </c>
      <c r="G21" s="90">
        <v>838</v>
      </c>
      <c r="H21" s="90">
        <v>878</v>
      </c>
      <c r="I21" s="357"/>
    </row>
    <row r="22" spans="1:9" s="3" customFormat="1" ht="31.5" customHeight="1" x14ac:dyDescent="0.2">
      <c r="A22" s="263" t="s">
        <v>193</v>
      </c>
      <c r="B22" s="90">
        <v>1488</v>
      </c>
      <c r="C22" s="90">
        <v>1908</v>
      </c>
      <c r="D22" s="90">
        <v>412</v>
      </c>
      <c r="E22" s="90">
        <v>465</v>
      </c>
      <c r="F22" s="90">
        <v>478</v>
      </c>
      <c r="G22" s="90">
        <v>553</v>
      </c>
      <c r="H22" s="90">
        <v>406</v>
      </c>
      <c r="I22" s="357"/>
    </row>
    <row r="23" spans="1:9" s="3" customFormat="1" ht="31.5" customHeight="1" x14ac:dyDescent="0.2">
      <c r="A23" s="264" t="s">
        <v>209</v>
      </c>
      <c r="B23" s="82">
        <v>24571</v>
      </c>
      <c r="C23" s="82">
        <v>37053</v>
      </c>
      <c r="D23" s="82">
        <v>7722</v>
      </c>
      <c r="E23" s="82">
        <v>7894</v>
      </c>
      <c r="F23" s="82">
        <v>9090</v>
      </c>
      <c r="G23" s="82">
        <v>12347</v>
      </c>
      <c r="H23" s="82">
        <v>13814</v>
      </c>
      <c r="I23" s="357"/>
    </row>
    <row r="24" spans="1:9" ht="31.5" customHeight="1" x14ac:dyDescent="0.2">
      <c r="A24" s="263" t="s">
        <v>208</v>
      </c>
      <c r="B24" s="90">
        <v>20542</v>
      </c>
      <c r="C24" s="90">
        <v>30323</v>
      </c>
      <c r="D24" s="90">
        <v>6106</v>
      </c>
      <c r="E24" s="90">
        <v>6477</v>
      </c>
      <c r="F24" s="90">
        <v>7106</v>
      </c>
      <c r="G24" s="90">
        <v>10634</v>
      </c>
      <c r="H24" s="90">
        <v>9981</v>
      </c>
      <c r="I24" s="357"/>
    </row>
    <row r="25" spans="1:9" ht="31.5" customHeight="1" x14ac:dyDescent="0.2">
      <c r="A25" s="263" t="s">
        <v>207</v>
      </c>
      <c r="B25" s="90">
        <v>1385</v>
      </c>
      <c r="C25" s="90">
        <v>2059</v>
      </c>
      <c r="D25" s="90">
        <v>609</v>
      </c>
      <c r="E25" s="90">
        <v>146</v>
      </c>
      <c r="F25" s="90">
        <v>732</v>
      </c>
      <c r="G25" s="90">
        <v>572</v>
      </c>
      <c r="H25" s="90">
        <v>931</v>
      </c>
      <c r="I25" s="357"/>
    </row>
    <row r="26" spans="1:9" ht="31.5" customHeight="1" x14ac:dyDescent="0.2">
      <c r="A26" s="266" t="s">
        <v>193</v>
      </c>
      <c r="B26" s="93">
        <v>2644</v>
      </c>
      <c r="C26" s="93">
        <v>4671</v>
      </c>
      <c r="D26" s="93">
        <v>1007</v>
      </c>
      <c r="E26" s="93">
        <v>1271</v>
      </c>
      <c r="F26" s="93">
        <v>1252</v>
      </c>
      <c r="G26" s="93">
        <v>1141</v>
      </c>
      <c r="H26" s="93">
        <v>2902</v>
      </c>
      <c r="I26" s="357"/>
    </row>
    <row r="27" spans="1:9" ht="18" customHeight="1" x14ac:dyDescent="0.2">
      <c r="A27" s="267" t="s">
        <v>401</v>
      </c>
      <c r="B27" s="64"/>
      <c r="C27" s="64"/>
      <c r="D27" s="64"/>
      <c r="E27" s="64"/>
      <c r="F27" s="64"/>
      <c r="G27" s="64"/>
      <c r="H27" s="64"/>
      <c r="I27" s="357"/>
    </row>
  </sheetData>
  <mergeCells count="7">
    <mergeCell ref="I1:I27"/>
    <mergeCell ref="A3:A4"/>
    <mergeCell ref="B3:B4"/>
    <mergeCell ref="D3:G3"/>
    <mergeCell ref="C3:C4"/>
    <mergeCell ref="A1:H1"/>
    <mergeCell ref="A2:H2"/>
  </mergeCells>
  <pageMargins left="0.25" right="0.25" top="0.25" bottom="0.25" header="0" footer="0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zoomScaleNormal="100" workbookViewId="0">
      <selection sqref="A1:H1"/>
    </sheetView>
  </sheetViews>
  <sheetFormatPr defaultRowHeight="12.75" x14ac:dyDescent="0.2"/>
  <cols>
    <col min="1" max="1" width="52.140625" style="3" customWidth="1"/>
    <col min="2" max="8" width="17.28515625" style="3" customWidth="1"/>
    <col min="9" max="9" width="6.7109375" style="3" customWidth="1"/>
    <col min="10" max="16384" width="9.140625" style="3"/>
  </cols>
  <sheetData>
    <row r="1" spans="1:9" ht="18" customHeight="1" x14ac:dyDescent="0.25">
      <c r="A1" s="399" t="s">
        <v>402</v>
      </c>
      <c r="B1" s="399"/>
      <c r="C1" s="399"/>
      <c r="D1" s="399"/>
      <c r="E1" s="399"/>
      <c r="F1" s="399"/>
      <c r="G1" s="399"/>
      <c r="H1" s="399"/>
      <c r="I1" s="357">
        <v>24</v>
      </c>
    </row>
    <row r="2" spans="1:9" ht="18" customHeight="1" x14ac:dyDescent="0.2">
      <c r="A2" s="364" t="s">
        <v>191</v>
      </c>
      <c r="B2" s="364"/>
      <c r="C2" s="364"/>
      <c r="D2" s="364"/>
      <c r="E2" s="364"/>
      <c r="F2" s="364"/>
      <c r="G2" s="364"/>
      <c r="H2" s="364"/>
      <c r="I2" s="357"/>
    </row>
    <row r="3" spans="1:9" ht="36" customHeight="1" x14ac:dyDescent="0.2">
      <c r="A3" s="359" t="s">
        <v>206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258" t="s">
        <v>373</v>
      </c>
      <c r="I3" s="357"/>
    </row>
    <row r="4" spans="1:9" ht="36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57"/>
    </row>
    <row r="5" spans="1:9" s="46" customFormat="1" ht="36" customHeight="1" x14ac:dyDescent="0.2">
      <c r="A5" s="262" t="s">
        <v>311</v>
      </c>
      <c r="B5" s="82">
        <v>1412</v>
      </c>
      <c r="C5" s="82">
        <v>2331</v>
      </c>
      <c r="D5" s="82">
        <v>373</v>
      </c>
      <c r="E5" s="82">
        <v>521</v>
      </c>
      <c r="F5" s="82">
        <v>663</v>
      </c>
      <c r="G5" s="82">
        <v>774</v>
      </c>
      <c r="H5" s="82">
        <v>738</v>
      </c>
      <c r="I5" s="357"/>
    </row>
    <row r="6" spans="1:9" ht="36" customHeight="1" x14ac:dyDescent="0.2">
      <c r="A6" s="263" t="s">
        <v>312</v>
      </c>
      <c r="B6" s="90">
        <v>1309</v>
      </c>
      <c r="C6" s="90">
        <v>2125</v>
      </c>
      <c r="D6" s="90">
        <v>355</v>
      </c>
      <c r="E6" s="90">
        <v>476</v>
      </c>
      <c r="F6" s="90">
        <v>562</v>
      </c>
      <c r="G6" s="90">
        <v>732</v>
      </c>
      <c r="H6" s="90">
        <v>680</v>
      </c>
      <c r="I6" s="357"/>
    </row>
    <row r="7" spans="1:9" ht="36" customHeight="1" x14ac:dyDescent="0.2">
      <c r="A7" s="263" t="s">
        <v>193</v>
      </c>
      <c r="B7" s="90">
        <v>103</v>
      </c>
      <c r="C7" s="90">
        <v>206</v>
      </c>
      <c r="D7" s="90">
        <v>18</v>
      </c>
      <c r="E7" s="90">
        <v>45</v>
      </c>
      <c r="F7" s="90">
        <v>101</v>
      </c>
      <c r="G7" s="90">
        <v>42</v>
      </c>
      <c r="H7" s="90">
        <v>58</v>
      </c>
      <c r="I7" s="357"/>
    </row>
    <row r="8" spans="1:9" ht="36" customHeight="1" x14ac:dyDescent="0.2">
      <c r="A8" s="262" t="s">
        <v>250</v>
      </c>
      <c r="B8" s="82">
        <v>16647</v>
      </c>
      <c r="C8" s="82">
        <v>24746</v>
      </c>
      <c r="D8" s="82">
        <v>4044</v>
      </c>
      <c r="E8" s="82">
        <v>7149</v>
      </c>
      <c r="F8" s="82">
        <v>5826</v>
      </c>
      <c r="G8" s="82">
        <v>7727</v>
      </c>
      <c r="H8" s="82">
        <v>5281</v>
      </c>
      <c r="I8" s="357"/>
    </row>
    <row r="9" spans="1:9" s="46" customFormat="1" ht="36" customHeight="1" x14ac:dyDescent="0.2">
      <c r="A9" s="263" t="s">
        <v>313</v>
      </c>
      <c r="B9" s="90">
        <v>1138</v>
      </c>
      <c r="C9" s="90">
        <v>1561</v>
      </c>
      <c r="D9" s="90">
        <v>318</v>
      </c>
      <c r="E9" s="90">
        <v>365</v>
      </c>
      <c r="F9" s="90">
        <v>381</v>
      </c>
      <c r="G9" s="90">
        <v>497</v>
      </c>
      <c r="H9" s="90">
        <v>394</v>
      </c>
      <c r="I9" s="357"/>
    </row>
    <row r="10" spans="1:9" ht="36" customHeight="1" x14ac:dyDescent="0.2">
      <c r="A10" s="263" t="s">
        <v>314</v>
      </c>
      <c r="B10" s="90">
        <v>6090</v>
      </c>
      <c r="C10" s="90">
        <v>10159</v>
      </c>
      <c r="D10" s="90">
        <v>1225</v>
      </c>
      <c r="E10" s="90">
        <v>4083</v>
      </c>
      <c r="F10" s="90">
        <v>2229</v>
      </c>
      <c r="G10" s="90">
        <v>2622</v>
      </c>
      <c r="H10" s="90">
        <v>1765</v>
      </c>
      <c r="I10" s="357"/>
    </row>
    <row r="11" spans="1:9" ht="36" customHeight="1" x14ac:dyDescent="0.2">
      <c r="A11" s="263" t="s">
        <v>315</v>
      </c>
      <c r="B11" s="90">
        <v>379</v>
      </c>
      <c r="C11" s="90">
        <v>950</v>
      </c>
      <c r="D11" s="90">
        <v>128</v>
      </c>
      <c r="E11" s="90">
        <v>65</v>
      </c>
      <c r="F11" s="90">
        <v>113</v>
      </c>
      <c r="G11" s="90">
        <v>644</v>
      </c>
      <c r="H11" s="90">
        <v>147</v>
      </c>
      <c r="I11" s="357"/>
    </row>
    <row r="12" spans="1:9" s="46" customFormat="1" ht="36" customHeight="1" x14ac:dyDescent="0.2">
      <c r="A12" s="263" t="s">
        <v>316</v>
      </c>
      <c r="B12" s="90">
        <v>1492</v>
      </c>
      <c r="C12" s="90">
        <v>2638</v>
      </c>
      <c r="D12" s="90">
        <v>504</v>
      </c>
      <c r="E12" s="90">
        <v>498</v>
      </c>
      <c r="F12" s="90">
        <v>673</v>
      </c>
      <c r="G12" s="90">
        <v>963</v>
      </c>
      <c r="H12" s="90">
        <v>649</v>
      </c>
      <c r="I12" s="357"/>
    </row>
    <row r="13" spans="1:9" ht="36" customHeight="1" x14ac:dyDescent="0.2">
      <c r="A13" s="263" t="s">
        <v>317</v>
      </c>
      <c r="B13" s="90">
        <v>1321</v>
      </c>
      <c r="C13" s="90">
        <v>1656</v>
      </c>
      <c r="D13" s="90">
        <v>363</v>
      </c>
      <c r="E13" s="90">
        <v>330</v>
      </c>
      <c r="F13" s="90">
        <v>468</v>
      </c>
      <c r="G13" s="90">
        <v>495</v>
      </c>
      <c r="H13" s="90">
        <v>398</v>
      </c>
      <c r="I13" s="357"/>
    </row>
    <row r="14" spans="1:9" ht="36" customHeight="1" x14ac:dyDescent="0.2">
      <c r="A14" s="263" t="s">
        <v>193</v>
      </c>
      <c r="B14" s="90">
        <v>6227</v>
      </c>
      <c r="C14" s="90">
        <v>7782</v>
      </c>
      <c r="D14" s="90">
        <v>1506</v>
      </c>
      <c r="E14" s="90">
        <v>1808</v>
      </c>
      <c r="F14" s="90">
        <v>1962</v>
      </c>
      <c r="G14" s="90">
        <v>2506</v>
      </c>
      <c r="H14" s="90">
        <v>1928</v>
      </c>
      <c r="I14" s="357"/>
    </row>
    <row r="15" spans="1:9" ht="36" customHeight="1" x14ac:dyDescent="0.2">
      <c r="A15" s="264" t="s">
        <v>318</v>
      </c>
      <c r="B15" s="82">
        <v>26850</v>
      </c>
      <c r="C15" s="82">
        <v>37699</v>
      </c>
      <c r="D15" s="82">
        <v>6896</v>
      </c>
      <c r="E15" s="82">
        <v>7801</v>
      </c>
      <c r="F15" s="82">
        <v>11042</v>
      </c>
      <c r="G15" s="82">
        <v>11960</v>
      </c>
      <c r="H15" s="82">
        <v>9938</v>
      </c>
      <c r="I15" s="357"/>
    </row>
    <row r="16" spans="1:9" ht="36" customHeight="1" x14ac:dyDescent="0.2">
      <c r="A16" s="263" t="s">
        <v>319</v>
      </c>
      <c r="B16" s="90">
        <v>2031</v>
      </c>
      <c r="C16" s="90">
        <v>2863</v>
      </c>
      <c r="D16" s="90">
        <v>594</v>
      </c>
      <c r="E16" s="90">
        <v>639</v>
      </c>
      <c r="F16" s="90">
        <v>751</v>
      </c>
      <c r="G16" s="90">
        <v>879</v>
      </c>
      <c r="H16" s="90">
        <v>807</v>
      </c>
      <c r="I16" s="357"/>
    </row>
    <row r="17" spans="1:9" ht="36" customHeight="1" x14ac:dyDescent="0.2">
      <c r="A17" s="263" t="s">
        <v>320</v>
      </c>
      <c r="B17" s="90">
        <v>2071</v>
      </c>
      <c r="C17" s="90">
        <v>3603</v>
      </c>
      <c r="D17" s="90">
        <v>757</v>
      </c>
      <c r="E17" s="90">
        <v>859</v>
      </c>
      <c r="F17" s="90">
        <v>1105</v>
      </c>
      <c r="G17" s="90">
        <v>882</v>
      </c>
      <c r="H17" s="90">
        <v>639</v>
      </c>
      <c r="I17" s="357"/>
    </row>
    <row r="18" spans="1:9" ht="36" customHeight="1" x14ac:dyDescent="0.2">
      <c r="A18" s="263" t="s">
        <v>321</v>
      </c>
      <c r="B18" s="90">
        <v>1439</v>
      </c>
      <c r="C18" s="90">
        <v>1274</v>
      </c>
      <c r="D18" s="90">
        <v>239</v>
      </c>
      <c r="E18" s="90">
        <v>287</v>
      </c>
      <c r="F18" s="90">
        <v>305</v>
      </c>
      <c r="G18" s="90">
        <v>443</v>
      </c>
      <c r="H18" s="90">
        <v>362</v>
      </c>
      <c r="I18" s="357"/>
    </row>
    <row r="19" spans="1:9" ht="36" customHeight="1" x14ac:dyDescent="0.2">
      <c r="A19" s="263" t="s">
        <v>322</v>
      </c>
      <c r="B19" s="90">
        <v>2906</v>
      </c>
      <c r="C19" s="90">
        <v>3585</v>
      </c>
      <c r="D19" s="90">
        <v>623</v>
      </c>
      <c r="E19" s="90">
        <v>763</v>
      </c>
      <c r="F19" s="90">
        <v>970</v>
      </c>
      <c r="G19" s="90">
        <v>1229</v>
      </c>
      <c r="H19" s="90">
        <v>867</v>
      </c>
      <c r="I19" s="357"/>
    </row>
    <row r="20" spans="1:9" ht="36" customHeight="1" x14ac:dyDescent="0.2">
      <c r="A20" s="263" t="s">
        <v>323</v>
      </c>
      <c r="B20" s="90">
        <v>1664</v>
      </c>
      <c r="C20" s="90">
        <v>1986</v>
      </c>
      <c r="D20" s="90">
        <v>410</v>
      </c>
      <c r="E20" s="90">
        <v>519</v>
      </c>
      <c r="F20" s="90">
        <v>521</v>
      </c>
      <c r="G20" s="90">
        <v>536</v>
      </c>
      <c r="H20" s="90">
        <v>519</v>
      </c>
      <c r="I20" s="357"/>
    </row>
    <row r="21" spans="1:9" ht="36" customHeight="1" x14ac:dyDescent="0.2">
      <c r="A21" s="263" t="s">
        <v>324</v>
      </c>
      <c r="B21" s="90">
        <v>1906</v>
      </c>
      <c r="C21" s="90">
        <v>3505</v>
      </c>
      <c r="D21" s="90">
        <v>403</v>
      </c>
      <c r="E21" s="90">
        <v>882</v>
      </c>
      <c r="F21" s="90">
        <v>1117</v>
      </c>
      <c r="G21" s="90">
        <v>1103</v>
      </c>
      <c r="H21" s="90">
        <v>1163</v>
      </c>
      <c r="I21" s="357"/>
    </row>
    <row r="22" spans="1:9" ht="36" customHeight="1" x14ac:dyDescent="0.2">
      <c r="A22" s="263" t="s">
        <v>325</v>
      </c>
      <c r="B22" s="90">
        <v>3812</v>
      </c>
      <c r="C22" s="90">
        <v>6260</v>
      </c>
      <c r="D22" s="90">
        <v>1031</v>
      </c>
      <c r="E22" s="90">
        <v>1104</v>
      </c>
      <c r="F22" s="90">
        <v>2369</v>
      </c>
      <c r="G22" s="90">
        <v>1756</v>
      </c>
      <c r="H22" s="90">
        <v>1796</v>
      </c>
      <c r="I22" s="357"/>
    </row>
    <row r="23" spans="1:9" ht="36" customHeight="1" x14ac:dyDescent="0.2">
      <c r="A23" s="263" t="s">
        <v>326</v>
      </c>
      <c r="B23" s="90">
        <v>4763</v>
      </c>
      <c r="C23" s="90">
        <v>5741</v>
      </c>
      <c r="D23" s="90">
        <v>1122</v>
      </c>
      <c r="E23" s="90">
        <v>1226</v>
      </c>
      <c r="F23" s="90">
        <v>1362</v>
      </c>
      <c r="G23" s="90">
        <v>2031</v>
      </c>
      <c r="H23" s="90">
        <v>1531</v>
      </c>
      <c r="I23" s="357"/>
    </row>
    <row r="24" spans="1:9" ht="36" customHeight="1" x14ac:dyDescent="0.2">
      <c r="A24" s="266" t="s">
        <v>193</v>
      </c>
      <c r="B24" s="93">
        <v>6258</v>
      </c>
      <c r="C24" s="93">
        <v>8882</v>
      </c>
      <c r="D24" s="93">
        <v>1717</v>
      </c>
      <c r="E24" s="93">
        <v>1522</v>
      </c>
      <c r="F24" s="93">
        <v>2542</v>
      </c>
      <c r="G24" s="93">
        <v>3101</v>
      </c>
      <c r="H24" s="93">
        <v>2254</v>
      </c>
      <c r="I24" s="357"/>
    </row>
    <row r="25" spans="1:9" s="265" customFormat="1" ht="18" customHeight="1" x14ac:dyDescent="0.2">
      <c r="A25" s="267" t="s">
        <v>401</v>
      </c>
      <c r="B25" s="64"/>
      <c r="C25" s="64"/>
      <c r="D25" s="64"/>
      <c r="E25" s="64"/>
      <c r="F25" s="64"/>
      <c r="G25" s="64"/>
      <c r="H25" s="64"/>
      <c r="I25" s="357"/>
    </row>
  </sheetData>
  <mergeCells count="7">
    <mergeCell ref="I1:I25"/>
    <mergeCell ref="B3:B4"/>
    <mergeCell ref="D3:G3"/>
    <mergeCell ref="C3:C4"/>
    <mergeCell ref="A3:A4"/>
    <mergeCell ref="A1:H1"/>
    <mergeCell ref="A2:H2"/>
  </mergeCells>
  <printOptions horizontalCentered="1"/>
  <pageMargins left="0.25" right="0.25" top="0.5" bottom="0.5" header="0" footer="0"/>
  <pageSetup paperSize="9" scale="6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workbookViewId="0">
      <selection sqref="A1:H1"/>
    </sheetView>
  </sheetViews>
  <sheetFormatPr defaultRowHeight="12.75" x14ac:dyDescent="0.2"/>
  <cols>
    <col min="1" max="1" width="63" style="3" customWidth="1"/>
    <col min="2" max="8" width="17.42578125" style="3" customWidth="1"/>
    <col min="9" max="9" width="6.7109375" style="40" customWidth="1"/>
    <col min="10" max="16384" width="9.140625" style="3"/>
  </cols>
  <sheetData>
    <row r="1" spans="1:9" ht="18" customHeight="1" x14ac:dyDescent="0.25">
      <c r="A1" s="369" t="s">
        <v>402</v>
      </c>
      <c r="B1" s="369"/>
      <c r="C1" s="369"/>
      <c r="D1" s="369"/>
      <c r="E1" s="369"/>
      <c r="F1" s="369"/>
      <c r="G1" s="369"/>
      <c r="H1" s="369"/>
      <c r="I1" s="357">
        <v>25</v>
      </c>
    </row>
    <row r="2" spans="1:9" ht="18" customHeight="1" x14ac:dyDescent="0.2">
      <c r="A2" s="364" t="s">
        <v>191</v>
      </c>
      <c r="B2" s="364"/>
      <c r="C2" s="364"/>
      <c r="D2" s="364"/>
      <c r="E2" s="364"/>
      <c r="F2" s="364"/>
      <c r="G2" s="364"/>
      <c r="H2" s="364"/>
      <c r="I2" s="357"/>
    </row>
    <row r="3" spans="1:9" ht="35.25" customHeight="1" x14ac:dyDescent="0.2">
      <c r="A3" s="359" t="s">
        <v>228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258" t="s">
        <v>373</v>
      </c>
      <c r="I3" s="357"/>
    </row>
    <row r="4" spans="1:9" ht="35.25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57"/>
    </row>
    <row r="5" spans="1:9" ht="35.25" customHeight="1" x14ac:dyDescent="0.2">
      <c r="A5" s="262" t="s">
        <v>227</v>
      </c>
      <c r="B5" s="82">
        <v>36611</v>
      </c>
      <c r="C5" s="82">
        <v>42094</v>
      </c>
      <c r="D5" s="82">
        <v>9685</v>
      </c>
      <c r="E5" s="82">
        <v>8935</v>
      </c>
      <c r="F5" s="82">
        <v>10244</v>
      </c>
      <c r="G5" s="82">
        <v>13230</v>
      </c>
      <c r="H5" s="82">
        <v>12598</v>
      </c>
      <c r="I5" s="357"/>
    </row>
    <row r="6" spans="1:9" ht="35.25" customHeight="1" x14ac:dyDescent="0.2">
      <c r="A6" s="263" t="s">
        <v>226</v>
      </c>
      <c r="B6" s="90">
        <v>913</v>
      </c>
      <c r="C6" s="90">
        <v>1134</v>
      </c>
      <c r="D6" s="90">
        <v>213</v>
      </c>
      <c r="E6" s="90">
        <v>230</v>
      </c>
      <c r="F6" s="90">
        <v>304</v>
      </c>
      <c r="G6" s="90">
        <v>387</v>
      </c>
      <c r="H6" s="90">
        <v>344</v>
      </c>
      <c r="I6" s="357"/>
    </row>
    <row r="7" spans="1:9" ht="35.25" customHeight="1" x14ac:dyDescent="0.2">
      <c r="A7" s="263" t="s">
        <v>225</v>
      </c>
      <c r="B7" s="90">
        <v>2589</v>
      </c>
      <c r="C7" s="90">
        <v>2683</v>
      </c>
      <c r="D7" s="90">
        <v>505</v>
      </c>
      <c r="E7" s="90">
        <v>657</v>
      </c>
      <c r="F7" s="90">
        <v>623</v>
      </c>
      <c r="G7" s="90">
        <v>898</v>
      </c>
      <c r="H7" s="90">
        <v>916</v>
      </c>
      <c r="I7" s="357"/>
    </row>
    <row r="8" spans="1:9" ht="35.25" customHeight="1" x14ac:dyDescent="0.2">
      <c r="A8" s="268" t="s">
        <v>224</v>
      </c>
      <c r="B8" s="90">
        <v>5830</v>
      </c>
      <c r="C8" s="90">
        <v>6387</v>
      </c>
      <c r="D8" s="90">
        <v>1274</v>
      </c>
      <c r="E8" s="90">
        <v>1465</v>
      </c>
      <c r="F8" s="90">
        <v>1532</v>
      </c>
      <c r="G8" s="90">
        <v>2116</v>
      </c>
      <c r="H8" s="90">
        <v>1682</v>
      </c>
      <c r="I8" s="357"/>
    </row>
    <row r="9" spans="1:9" ht="35.25" customHeight="1" x14ac:dyDescent="0.2">
      <c r="A9" s="269" t="s">
        <v>223</v>
      </c>
      <c r="B9" s="90">
        <v>2983</v>
      </c>
      <c r="C9" s="90">
        <v>4039</v>
      </c>
      <c r="D9" s="90">
        <v>715</v>
      </c>
      <c r="E9" s="90">
        <v>658</v>
      </c>
      <c r="F9" s="90">
        <v>1244</v>
      </c>
      <c r="G9" s="90">
        <v>1422</v>
      </c>
      <c r="H9" s="90">
        <v>1176</v>
      </c>
      <c r="I9" s="357"/>
    </row>
    <row r="10" spans="1:9" ht="35.25" customHeight="1" x14ac:dyDescent="0.2">
      <c r="A10" s="268" t="s">
        <v>222</v>
      </c>
      <c r="B10" s="90">
        <v>5801</v>
      </c>
      <c r="C10" s="90">
        <v>7003</v>
      </c>
      <c r="D10" s="90">
        <v>1736</v>
      </c>
      <c r="E10" s="90">
        <v>1114</v>
      </c>
      <c r="F10" s="90">
        <v>1937</v>
      </c>
      <c r="G10" s="90">
        <v>2216</v>
      </c>
      <c r="H10" s="90">
        <v>2610</v>
      </c>
      <c r="I10" s="357"/>
    </row>
    <row r="11" spans="1:9" ht="35.25" customHeight="1" x14ac:dyDescent="0.2">
      <c r="A11" s="268" t="s">
        <v>221</v>
      </c>
      <c r="B11" s="90">
        <v>5455</v>
      </c>
      <c r="C11" s="90">
        <v>6633</v>
      </c>
      <c r="D11" s="90">
        <v>1366</v>
      </c>
      <c r="E11" s="90">
        <v>1320</v>
      </c>
      <c r="F11" s="90">
        <v>1483</v>
      </c>
      <c r="G11" s="90">
        <v>2464</v>
      </c>
      <c r="H11" s="90">
        <v>1716</v>
      </c>
      <c r="I11" s="357"/>
    </row>
    <row r="12" spans="1:9" ht="35.25" customHeight="1" x14ac:dyDescent="0.2">
      <c r="A12" s="263" t="s">
        <v>220</v>
      </c>
      <c r="B12" s="90">
        <v>10882</v>
      </c>
      <c r="C12" s="90">
        <v>13141</v>
      </c>
      <c r="D12" s="90">
        <v>3321</v>
      </c>
      <c r="E12" s="90">
        <v>3340</v>
      </c>
      <c r="F12" s="90">
        <v>2966</v>
      </c>
      <c r="G12" s="90">
        <v>3514</v>
      </c>
      <c r="H12" s="90">
        <v>3645</v>
      </c>
      <c r="I12" s="357"/>
    </row>
    <row r="13" spans="1:9" ht="35.25" customHeight="1" x14ac:dyDescent="0.2">
      <c r="A13" s="270" t="s">
        <v>219</v>
      </c>
      <c r="B13" s="90">
        <v>395</v>
      </c>
      <c r="C13" s="90">
        <v>268</v>
      </c>
      <c r="D13" s="90">
        <v>79</v>
      </c>
      <c r="E13" s="90">
        <v>38</v>
      </c>
      <c r="F13" s="90">
        <v>75</v>
      </c>
      <c r="G13" s="90">
        <v>76</v>
      </c>
      <c r="H13" s="90">
        <v>412</v>
      </c>
      <c r="I13" s="357"/>
    </row>
    <row r="14" spans="1:9" ht="35.25" customHeight="1" x14ac:dyDescent="0.2">
      <c r="A14" s="263" t="s">
        <v>193</v>
      </c>
      <c r="B14" s="90">
        <v>1763</v>
      </c>
      <c r="C14" s="90">
        <v>806</v>
      </c>
      <c r="D14" s="90">
        <v>476</v>
      </c>
      <c r="E14" s="90">
        <v>113</v>
      </c>
      <c r="F14" s="90">
        <v>80</v>
      </c>
      <c r="G14" s="90">
        <v>137</v>
      </c>
      <c r="H14" s="90">
        <v>97</v>
      </c>
      <c r="I14" s="357"/>
    </row>
    <row r="15" spans="1:9" ht="35.25" customHeight="1" x14ac:dyDescent="0.2">
      <c r="A15" s="262" t="s">
        <v>26</v>
      </c>
      <c r="B15" s="82">
        <v>15747</v>
      </c>
      <c r="C15" s="82">
        <v>21192</v>
      </c>
      <c r="D15" s="82">
        <v>4584</v>
      </c>
      <c r="E15" s="82">
        <v>4409</v>
      </c>
      <c r="F15" s="82">
        <v>5204</v>
      </c>
      <c r="G15" s="82">
        <v>6995</v>
      </c>
      <c r="H15" s="82">
        <v>5339</v>
      </c>
      <c r="I15" s="357"/>
    </row>
    <row r="16" spans="1:9" ht="35.25" customHeight="1" x14ac:dyDescent="0.2">
      <c r="A16" s="268" t="s">
        <v>218</v>
      </c>
      <c r="B16" s="90">
        <v>852</v>
      </c>
      <c r="C16" s="90">
        <v>1241</v>
      </c>
      <c r="D16" s="90">
        <v>229</v>
      </c>
      <c r="E16" s="90">
        <v>199</v>
      </c>
      <c r="F16" s="90">
        <v>345</v>
      </c>
      <c r="G16" s="90">
        <v>468</v>
      </c>
      <c r="H16" s="90">
        <v>266</v>
      </c>
      <c r="I16" s="357"/>
    </row>
    <row r="17" spans="1:9" ht="35.25" customHeight="1" x14ac:dyDescent="0.2">
      <c r="A17" s="263" t="s">
        <v>217</v>
      </c>
      <c r="B17" s="90">
        <v>3407</v>
      </c>
      <c r="C17" s="90">
        <v>4680</v>
      </c>
      <c r="D17" s="90">
        <v>1120</v>
      </c>
      <c r="E17" s="90">
        <v>1073</v>
      </c>
      <c r="F17" s="90">
        <v>963</v>
      </c>
      <c r="G17" s="90">
        <v>1524</v>
      </c>
      <c r="H17" s="90">
        <v>1113</v>
      </c>
      <c r="I17" s="357"/>
    </row>
    <row r="18" spans="1:9" ht="35.25" customHeight="1" x14ac:dyDescent="0.2">
      <c r="A18" s="271" t="s">
        <v>216</v>
      </c>
      <c r="B18" s="90">
        <v>1231</v>
      </c>
      <c r="C18" s="90">
        <v>1602</v>
      </c>
      <c r="D18" s="90">
        <v>385</v>
      </c>
      <c r="E18" s="90">
        <v>348</v>
      </c>
      <c r="F18" s="90">
        <v>330</v>
      </c>
      <c r="G18" s="90">
        <v>539</v>
      </c>
      <c r="H18" s="90">
        <v>425</v>
      </c>
      <c r="I18" s="357"/>
    </row>
    <row r="19" spans="1:9" ht="35.25" customHeight="1" x14ac:dyDescent="0.2">
      <c r="A19" s="268" t="s">
        <v>215</v>
      </c>
      <c r="B19" s="90">
        <v>1990</v>
      </c>
      <c r="C19" s="90">
        <v>2496</v>
      </c>
      <c r="D19" s="90">
        <v>528</v>
      </c>
      <c r="E19" s="90">
        <v>583</v>
      </c>
      <c r="F19" s="90">
        <v>617</v>
      </c>
      <c r="G19" s="90">
        <v>768</v>
      </c>
      <c r="H19" s="90">
        <v>563</v>
      </c>
      <c r="I19" s="357"/>
    </row>
    <row r="20" spans="1:9" ht="35.25" customHeight="1" x14ac:dyDescent="0.2">
      <c r="A20" s="263" t="s">
        <v>214</v>
      </c>
      <c r="B20" s="90">
        <v>1073</v>
      </c>
      <c r="C20" s="90">
        <v>1406</v>
      </c>
      <c r="D20" s="90">
        <v>268</v>
      </c>
      <c r="E20" s="90">
        <v>310</v>
      </c>
      <c r="F20" s="90">
        <v>354</v>
      </c>
      <c r="G20" s="90">
        <v>474</v>
      </c>
      <c r="H20" s="90">
        <v>417</v>
      </c>
      <c r="I20" s="357"/>
    </row>
    <row r="21" spans="1:9" ht="35.25" customHeight="1" x14ac:dyDescent="0.2">
      <c r="A21" s="263" t="s">
        <v>213</v>
      </c>
      <c r="B21" s="90">
        <v>413</v>
      </c>
      <c r="C21" s="90">
        <v>604</v>
      </c>
      <c r="D21" s="90">
        <v>149</v>
      </c>
      <c r="E21" s="90">
        <v>151</v>
      </c>
      <c r="F21" s="90">
        <v>140</v>
      </c>
      <c r="G21" s="90">
        <v>164</v>
      </c>
      <c r="H21" s="90">
        <v>112</v>
      </c>
      <c r="I21" s="357"/>
    </row>
    <row r="22" spans="1:9" ht="35.25" customHeight="1" x14ac:dyDescent="0.2">
      <c r="A22" s="263" t="s">
        <v>212</v>
      </c>
      <c r="B22" s="90">
        <v>1790</v>
      </c>
      <c r="C22" s="90">
        <v>2114</v>
      </c>
      <c r="D22" s="90">
        <v>394</v>
      </c>
      <c r="E22" s="90">
        <v>444</v>
      </c>
      <c r="F22" s="90">
        <v>593</v>
      </c>
      <c r="G22" s="90">
        <v>683</v>
      </c>
      <c r="H22" s="90">
        <v>536</v>
      </c>
      <c r="I22" s="357"/>
    </row>
    <row r="23" spans="1:9" ht="35.25" customHeight="1" x14ac:dyDescent="0.2">
      <c r="A23" s="263" t="s">
        <v>211</v>
      </c>
      <c r="B23" s="90">
        <v>537</v>
      </c>
      <c r="C23" s="90">
        <v>837</v>
      </c>
      <c r="D23" s="90">
        <v>167</v>
      </c>
      <c r="E23" s="90">
        <v>155</v>
      </c>
      <c r="F23" s="90">
        <v>263</v>
      </c>
      <c r="G23" s="90">
        <v>252</v>
      </c>
      <c r="H23" s="90">
        <v>316</v>
      </c>
      <c r="I23" s="357"/>
    </row>
    <row r="24" spans="1:9" ht="35.25" customHeight="1" x14ac:dyDescent="0.2">
      <c r="A24" s="263" t="s">
        <v>193</v>
      </c>
      <c r="B24" s="90">
        <v>4454</v>
      </c>
      <c r="C24" s="90">
        <v>6212</v>
      </c>
      <c r="D24" s="90">
        <v>1344</v>
      </c>
      <c r="E24" s="90">
        <v>1146</v>
      </c>
      <c r="F24" s="90">
        <v>1599</v>
      </c>
      <c r="G24" s="90">
        <v>2123</v>
      </c>
      <c r="H24" s="90">
        <v>1591</v>
      </c>
      <c r="I24" s="357"/>
    </row>
    <row r="25" spans="1:9" ht="35.25" customHeight="1" x14ac:dyDescent="0.2">
      <c r="A25" s="272" t="s">
        <v>210</v>
      </c>
      <c r="B25" s="273">
        <v>591</v>
      </c>
      <c r="C25" s="273">
        <v>983</v>
      </c>
      <c r="D25" s="273">
        <v>208</v>
      </c>
      <c r="E25" s="273">
        <v>185</v>
      </c>
      <c r="F25" s="273">
        <v>238</v>
      </c>
      <c r="G25" s="273">
        <v>352</v>
      </c>
      <c r="H25" s="273">
        <v>183</v>
      </c>
      <c r="I25" s="357"/>
    </row>
    <row r="26" spans="1:9" s="265" customFormat="1" ht="18" customHeight="1" x14ac:dyDescent="0.2">
      <c r="A26" s="267" t="s">
        <v>401</v>
      </c>
      <c r="B26" s="64"/>
      <c r="C26" s="64"/>
      <c r="D26" s="64"/>
      <c r="E26" s="64"/>
      <c r="F26" s="64"/>
      <c r="G26" s="64"/>
      <c r="H26" s="64"/>
      <c r="I26" s="357"/>
    </row>
  </sheetData>
  <mergeCells count="7">
    <mergeCell ref="I1:I26"/>
    <mergeCell ref="A3:A4"/>
    <mergeCell ref="B3:B4"/>
    <mergeCell ref="D3:G3"/>
    <mergeCell ref="C3:C4"/>
    <mergeCell ref="A1:H1"/>
    <mergeCell ref="A2:H2"/>
  </mergeCells>
  <printOptions horizontalCentered="1"/>
  <pageMargins left="0.25" right="0.25" top="0.5" bottom="0.5" header="0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7"/>
  <sheetViews>
    <sheetView zoomScaleNormal="100" workbookViewId="0">
      <selection sqref="A1:H1"/>
    </sheetView>
  </sheetViews>
  <sheetFormatPr defaultColWidth="8.85546875" defaultRowHeight="12.75" x14ac:dyDescent="0.2"/>
  <cols>
    <col min="1" max="1" width="34.140625" style="3" customWidth="1"/>
    <col min="2" max="2" width="15.5703125" style="222" customWidth="1"/>
    <col min="3" max="3" width="15.5703125" style="236" customWidth="1"/>
    <col min="4" max="7" width="15.5703125" style="222" customWidth="1"/>
    <col min="8" max="8" width="15.5703125" style="256" customWidth="1"/>
    <col min="9" max="9" width="6.7109375" style="3" customWidth="1"/>
    <col min="10" max="16384" width="8.85546875" style="3"/>
  </cols>
  <sheetData>
    <row r="1" spans="1:11" ht="18" customHeight="1" x14ac:dyDescent="0.25">
      <c r="A1" s="369" t="s">
        <v>108</v>
      </c>
      <c r="B1" s="369"/>
      <c r="C1" s="369"/>
      <c r="D1" s="369"/>
      <c r="E1" s="369"/>
      <c r="F1" s="369"/>
      <c r="G1" s="369"/>
      <c r="H1" s="369"/>
      <c r="I1" s="357">
        <v>9</v>
      </c>
    </row>
    <row r="2" spans="1:11" ht="18" customHeight="1" x14ac:dyDescent="0.2">
      <c r="A2" s="368" t="s">
        <v>377</v>
      </c>
      <c r="B2" s="368"/>
      <c r="C2" s="368"/>
      <c r="D2" s="368"/>
      <c r="E2" s="368"/>
      <c r="F2" s="368"/>
      <c r="G2" s="368"/>
      <c r="H2" s="368"/>
      <c r="I2" s="357"/>
    </row>
    <row r="3" spans="1:11" ht="18" customHeight="1" x14ac:dyDescent="0.2">
      <c r="A3" s="364" t="s">
        <v>189</v>
      </c>
      <c r="B3" s="364"/>
      <c r="C3" s="364"/>
      <c r="D3" s="364"/>
      <c r="E3" s="364"/>
      <c r="F3" s="364"/>
      <c r="G3" s="364"/>
      <c r="H3" s="364"/>
      <c r="I3" s="357"/>
    </row>
    <row r="4" spans="1:11" ht="31.5" customHeight="1" x14ac:dyDescent="0.2">
      <c r="A4" s="366"/>
      <c r="B4" s="359">
        <v>2020</v>
      </c>
      <c r="C4" s="359" t="s">
        <v>344</v>
      </c>
      <c r="D4" s="361" t="s">
        <v>344</v>
      </c>
      <c r="E4" s="362"/>
      <c r="F4" s="362"/>
      <c r="G4" s="363"/>
      <c r="H4" s="254" t="s">
        <v>373</v>
      </c>
      <c r="I4" s="357"/>
    </row>
    <row r="5" spans="1:11" ht="31.5" customHeight="1" x14ac:dyDescent="0.2">
      <c r="A5" s="367"/>
      <c r="B5" s="360"/>
      <c r="C5" s="360"/>
      <c r="D5" s="7" t="s">
        <v>290</v>
      </c>
      <c r="E5" s="7" t="s">
        <v>293</v>
      </c>
      <c r="F5" s="7" t="s">
        <v>294</v>
      </c>
      <c r="G5" s="7" t="s">
        <v>295</v>
      </c>
      <c r="H5" s="7" t="s">
        <v>290</v>
      </c>
      <c r="I5" s="357"/>
    </row>
    <row r="6" spans="1:11" ht="31.5" customHeight="1" x14ac:dyDescent="0.2">
      <c r="A6" s="221" t="s">
        <v>99</v>
      </c>
      <c r="B6" s="57"/>
      <c r="C6" s="57"/>
      <c r="D6" s="221"/>
      <c r="E6" s="221"/>
      <c r="F6" s="221"/>
      <c r="G6" s="221"/>
      <c r="H6" s="255"/>
      <c r="I6" s="357"/>
    </row>
    <row r="7" spans="1:11" ht="31.5" customHeight="1" x14ac:dyDescent="0.2">
      <c r="A7" s="35"/>
      <c r="B7" s="57"/>
      <c r="C7" s="57"/>
      <c r="D7" s="221"/>
      <c r="E7" s="221"/>
      <c r="F7" s="221"/>
      <c r="G7" s="221"/>
      <c r="H7" s="255"/>
      <c r="I7" s="357"/>
    </row>
    <row r="8" spans="1:11" ht="31.5" customHeight="1" x14ac:dyDescent="0.2">
      <c r="A8" s="97" t="s">
        <v>100</v>
      </c>
      <c r="B8" s="98">
        <v>6889</v>
      </c>
      <c r="C8" s="98">
        <v>13471</v>
      </c>
      <c r="D8" s="79">
        <v>2429</v>
      </c>
      <c r="E8" s="79">
        <v>5321</v>
      </c>
      <c r="F8" s="79">
        <v>3042</v>
      </c>
      <c r="G8" s="79">
        <f>C8-(D8+E8+F8)</f>
        <v>2679</v>
      </c>
      <c r="H8" s="79">
        <v>3267</v>
      </c>
      <c r="I8" s="357"/>
    </row>
    <row r="9" spans="1:11" ht="31.5" customHeight="1" x14ac:dyDescent="0.2">
      <c r="A9" s="97" t="s">
        <v>66</v>
      </c>
      <c r="B9" s="98">
        <v>64124</v>
      </c>
      <c r="C9" s="98">
        <v>68705</v>
      </c>
      <c r="D9" s="79">
        <v>15914</v>
      </c>
      <c r="E9" s="79">
        <v>18107</v>
      </c>
      <c r="F9" s="79">
        <v>16662</v>
      </c>
      <c r="G9" s="79">
        <f>C9-(D9+E9+F9)</f>
        <v>18022</v>
      </c>
      <c r="H9" s="79">
        <v>16022</v>
      </c>
      <c r="I9" s="357"/>
      <c r="J9" s="100"/>
      <c r="K9" s="100"/>
    </row>
    <row r="10" spans="1:11" ht="31.5" customHeight="1" x14ac:dyDescent="0.2">
      <c r="A10" s="35"/>
      <c r="B10" s="80"/>
      <c r="C10" s="80"/>
      <c r="D10" s="97"/>
      <c r="E10" s="97"/>
      <c r="F10" s="97"/>
      <c r="G10" s="97"/>
      <c r="H10" s="97"/>
      <c r="I10" s="357"/>
      <c r="J10" s="213"/>
      <c r="K10" s="213"/>
    </row>
    <row r="11" spans="1:11" ht="31.5" customHeight="1" x14ac:dyDescent="0.2">
      <c r="A11" s="219" t="s">
        <v>70</v>
      </c>
      <c r="B11" s="219"/>
      <c r="C11" s="233"/>
      <c r="D11" s="117"/>
      <c r="E11" s="117"/>
      <c r="F11" s="117"/>
      <c r="G11" s="117"/>
      <c r="H11" s="117"/>
      <c r="I11" s="357"/>
    </row>
    <row r="12" spans="1:11" ht="31.5" customHeight="1" x14ac:dyDescent="0.2">
      <c r="A12" s="35"/>
      <c r="B12" s="221"/>
      <c r="C12" s="237"/>
      <c r="D12" s="97"/>
      <c r="E12" s="97"/>
      <c r="F12" s="97"/>
      <c r="G12" s="97"/>
      <c r="H12" s="97"/>
      <c r="I12" s="357"/>
    </row>
    <row r="13" spans="1:11" ht="31.5" customHeight="1" x14ac:dyDescent="0.2">
      <c r="A13" s="97" t="s">
        <v>101</v>
      </c>
      <c r="B13" s="98">
        <v>8777</v>
      </c>
      <c r="C13" s="98">
        <v>10865</v>
      </c>
      <c r="D13" s="79">
        <v>2065</v>
      </c>
      <c r="E13" s="79">
        <v>2349</v>
      </c>
      <c r="F13" s="79">
        <v>3381</v>
      </c>
      <c r="G13" s="79">
        <f t="shared" ref="G13:G14" si="0">C13-(D13+E13+F13)</f>
        <v>3070</v>
      </c>
      <c r="H13" s="79">
        <v>2841</v>
      </c>
      <c r="I13" s="357"/>
    </row>
    <row r="14" spans="1:11" ht="31.5" customHeight="1" x14ac:dyDescent="0.2">
      <c r="A14" s="97" t="s">
        <v>66</v>
      </c>
      <c r="B14" s="98">
        <v>88284</v>
      </c>
      <c r="C14" s="98">
        <v>74715</v>
      </c>
      <c r="D14" s="79">
        <v>13468</v>
      </c>
      <c r="E14" s="79">
        <v>16678</v>
      </c>
      <c r="F14" s="79">
        <v>22575</v>
      </c>
      <c r="G14" s="79">
        <f t="shared" si="0"/>
        <v>21994</v>
      </c>
      <c r="H14" s="79">
        <v>15698</v>
      </c>
      <c r="I14" s="357"/>
    </row>
    <row r="15" spans="1:11" ht="31.5" customHeight="1" x14ac:dyDescent="0.2">
      <c r="A15" s="18"/>
      <c r="B15" s="220"/>
      <c r="C15" s="234"/>
      <c r="D15" s="220"/>
      <c r="E15" s="220"/>
      <c r="F15" s="220"/>
      <c r="G15" s="220"/>
      <c r="H15" s="253"/>
      <c r="I15" s="357"/>
    </row>
    <row r="16" spans="1:11" ht="18" customHeight="1" x14ac:dyDescent="0.2">
      <c r="A16" s="293" t="s">
        <v>343</v>
      </c>
      <c r="B16" s="294" t="s">
        <v>419</v>
      </c>
      <c r="C16" s="238"/>
      <c r="D16" s="64"/>
      <c r="E16" s="64"/>
      <c r="F16" s="64"/>
      <c r="G16" s="64"/>
      <c r="H16" s="64"/>
      <c r="I16" s="357"/>
    </row>
    <row r="17" spans="2:3" x14ac:dyDescent="0.2">
      <c r="B17" s="29"/>
      <c r="C17" s="29"/>
    </row>
  </sheetData>
  <mergeCells count="8">
    <mergeCell ref="B4:B5"/>
    <mergeCell ref="I1:I16"/>
    <mergeCell ref="A4:A5"/>
    <mergeCell ref="D4:G4"/>
    <mergeCell ref="C4:C5"/>
    <mergeCell ref="A3:H3"/>
    <mergeCell ref="A2:H2"/>
    <mergeCell ref="A1:H1"/>
  </mergeCells>
  <printOptions horizontalCentered="1"/>
  <pageMargins left="0.25" right="0.25" top="1" bottom="1" header="0" footer="0"/>
  <pageSetup paperSize="9" scale="9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Normal="100" workbookViewId="0">
      <selection sqref="A1:H1"/>
    </sheetView>
  </sheetViews>
  <sheetFormatPr defaultColWidth="9.140625" defaultRowHeight="15" x14ac:dyDescent="0.25"/>
  <cols>
    <col min="1" max="1" width="54" style="2" customWidth="1"/>
    <col min="2" max="8" width="16.140625" style="2" customWidth="1"/>
    <col min="9" max="9" width="6.7109375" style="202" customWidth="1"/>
    <col min="10" max="16384" width="9.140625" style="2"/>
  </cols>
  <sheetData>
    <row r="1" spans="1:9" ht="16.5" customHeight="1" x14ac:dyDescent="0.25">
      <c r="A1" s="403" t="s">
        <v>403</v>
      </c>
      <c r="B1" s="403"/>
      <c r="C1" s="403"/>
      <c r="D1" s="403"/>
      <c r="E1" s="403"/>
      <c r="F1" s="403"/>
      <c r="G1" s="403"/>
      <c r="H1" s="403"/>
      <c r="I1" s="386">
        <v>26</v>
      </c>
    </row>
    <row r="2" spans="1:9" ht="16.5" customHeight="1" x14ac:dyDescent="0.25">
      <c r="A2" s="402" t="s">
        <v>191</v>
      </c>
      <c r="B2" s="402"/>
      <c r="C2" s="402"/>
      <c r="D2" s="402"/>
      <c r="E2" s="402"/>
      <c r="F2" s="402"/>
      <c r="G2" s="402"/>
      <c r="H2" s="402"/>
      <c r="I2" s="386"/>
    </row>
    <row r="3" spans="1:9" ht="16.5" customHeight="1" x14ac:dyDescent="0.25">
      <c r="A3" s="400" t="s">
        <v>347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258" t="s">
        <v>373</v>
      </c>
      <c r="I3" s="386"/>
    </row>
    <row r="4" spans="1:9" ht="16.5" customHeight="1" x14ac:dyDescent="0.25">
      <c r="A4" s="401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86"/>
    </row>
    <row r="5" spans="1:9" ht="16.5" customHeight="1" x14ac:dyDescent="0.25">
      <c r="A5" s="196" t="s">
        <v>111</v>
      </c>
      <c r="B5" s="197"/>
      <c r="C5" s="197"/>
      <c r="D5" s="197"/>
      <c r="E5" s="197"/>
      <c r="F5" s="197"/>
      <c r="G5" s="197"/>
      <c r="H5" s="197"/>
      <c r="I5" s="386"/>
    </row>
    <row r="6" spans="1:9" ht="16.5" customHeight="1" x14ac:dyDescent="0.25">
      <c r="A6" s="198" t="s">
        <v>112</v>
      </c>
      <c r="B6" s="153">
        <v>65</v>
      </c>
      <c r="C6" s="153">
        <v>55</v>
      </c>
      <c r="D6" s="153">
        <v>12</v>
      </c>
      <c r="E6" s="153">
        <v>13</v>
      </c>
      <c r="F6" s="153">
        <v>14</v>
      </c>
      <c r="G6" s="153">
        <f>C6-SUM(D6:F6)</f>
        <v>16</v>
      </c>
      <c r="H6" s="153">
        <v>13</v>
      </c>
      <c r="I6" s="386"/>
    </row>
    <row r="7" spans="1:9" ht="16.5" customHeight="1" x14ac:dyDescent="0.25">
      <c r="A7" s="198" t="s">
        <v>292</v>
      </c>
      <c r="B7" s="153">
        <v>2155</v>
      </c>
      <c r="C7" s="153">
        <v>1949</v>
      </c>
      <c r="D7" s="153">
        <v>351</v>
      </c>
      <c r="E7" s="153">
        <v>436</v>
      </c>
      <c r="F7" s="153">
        <v>530</v>
      </c>
      <c r="G7" s="153">
        <f>C7-SUM(D7:F7)</f>
        <v>632</v>
      </c>
      <c r="H7" s="153">
        <v>494</v>
      </c>
      <c r="I7" s="386"/>
    </row>
    <row r="8" spans="1:9" ht="16.5" customHeight="1" x14ac:dyDescent="0.25">
      <c r="A8" s="147" t="s">
        <v>113</v>
      </c>
      <c r="B8" s="153"/>
      <c r="C8" s="153"/>
      <c r="D8" s="153"/>
      <c r="E8" s="153"/>
      <c r="F8" s="153"/>
      <c r="G8" s="153"/>
      <c r="H8" s="153"/>
      <c r="I8" s="386"/>
    </row>
    <row r="9" spans="1:9" ht="16.5" customHeight="1" x14ac:dyDescent="0.25">
      <c r="A9" s="198" t="s">
        <v>114</v>
      </c>
      <c r="B9" s="153">
        <v>125</v>
      </c>
      <c r="C9" s="153">
        <v>163</v>
      </c>
      <c r="D9" s="153">
        <v>63</v>
      </c>
      <c r="E9" s="302">
        <v>0</v>
      </c>
      <c r="F9" s="153">
        <v>60</v>
      </c>
      <c r="G9" s="153">
        <f>C9-SUM(D9:F9)</f>
        <v>40</v>
      </c>
      <c r="H9" s="153">
        <v>26</v>
      </c>
      <c r="I9" s="386"/>
    </row>
    <row r="10" spans="1:9" ht="16.5" customHeight="1" x14ac:dyDescent="0.25">
      <c r="A10" s="198" t="s">
        <v>292</v>
      </c>
      <c r="B10" s="153">
        <v>1276</v>
      </c>
      <c r="C10" s="153">
        <v>2251</v>
      </c>
      <c r="D10" s="153">
        <v>793</v>
      </c>
      <c r="E10" s="302">
        <v>0</v>
      </c>
      <c r="F10" s="153">
        <v>770</v>
      </c>
      <c r="G10" s="153">
        <f>C10-SUM(D10:F10)</f>
        <v>688</v>
      </c>
      <c r="H10" s="153">
        <v>452</v>
      </c>
      <c r="I10" s="386"/>
    </row>
    <row r="11" spans="1:9" ht="16.5" customHeight="1" x14ac:dyDescent="0.25">
      <c r="A11" s="147" t="s">
        <v>115</v>
      </c>
      <c r="B11" s="153"/>
      <c r="C11" s="153"/>
      <c r="D11" s="153"/>
      <c r="E11" s="153"/>
      <c r="F11" s="153"/>
      <c r="G11" s="153"/>
      <c r="H11" s="153"/>
      <c r="I11" s="386"/>
    </row>
    <row r="12" spans="1:9" ht="16.5" customHeight="1" x14ac:dyDescent="0.25">
      <c r="A12" s="198" t="s">
        <v>114</v>
      </c>
      <c r="B12" s="153">
        <v>133</v>
      </c>
      <c r="C12" s="153">
        <v>121</v>
      </c>
      <c r="D12" s="153">
        <v>32</v>
      </c>
      <c r="E12" s="153">
        <v>30</v>
      </c>
      <c r="F12" s="153">
        <v>26</v>
      </c>
      <c r="G12" s="153">
        <f>C12-SUM(D12:F12)</f>
        <v>33</v>
      </c>
      <c r="H12" s="153">
        <v>31</v>
      </c>
      <c r="I12" s="386"/>
    </row>
    <row r="13" spans="1:9" ht="16.5" customHeight="1" x14ac:dyDescent="0.25">
      <c r="A13" s="198" t="s">
        <v>292</v>
      </c>
      <c r="B13" s="153">
        <v>9197</v>
      </c>
      <c r="C13" s="153">
        <v>9342</v>
      </c>
      <c r="D13" s="153">
        <v>2297</v>
      </c>
      <c r="E13" s="153">
        <v>2224</v>
      </c>
      <c r="F13" s="153">
        <v>2175</v>
      </c>
      <c r="G13" s="153">
        <f>C13-SUM(D13:F13)</f>
        <v>2646</v>
      </c>
      <c r="H13" s="153">
        <v>2503</v>
      </c>
      <c r="I13" s="386"/>
    </row>
    <row r="14" spans="1:9" ht="16.5" customHeight="1" x14ac:dyDescent="0.25">
      <c r="A14" s="147" t="s">
        <v>288</v>
      </c>
      <c r="B14" s="153"/>
      <c r="C14" s="153"/>
      <c r="D14" s="153"/>
      <c r="E14" s="153"/>
      <c r="F14" s="153"/>
      <c r="G14" s="153"/>
      <c r="H14" s="153"/>
      <c r="I14" s="386"/>
    </row>
    <row r="15" spans="1:9" ht="16.5" customHeight="1" x14ac:dyDescent="0.25">
      <c r="A15" s="198" t="s">
        <v>114</v>
      </c>
      <c r="B15" s="153">
        <v>27</v>
      </c>
      <c r="C15" s="153">
        <v>25</v>
      </c>
      <c r="D15" s="153">
        <v>6</v>
      </c>
      <c r="E15" s="153">
        <v>5</v>
      </c>
      <c r="F15" s="153">
        <v>7</v>
      </c>
      <c r="G15" s="153">
        <f>C15-SUM(D15:F15)</f>
        <v>7</v>
      </c>
      <c r="H15" s="153">
        <v>7</v>
      </c>
      <c r="I15" s="386"/>
    </row>
    <row r="16" spans="1:9" ht="16.5" customHeight="1" x14ac:dyDescent="0.25">
      <c r="A16" s="198" t="s">
        <v>292</v>
      </c>
      <c r="B16" s="153">
        <v>4399</v>
      </c>
      <c r="C16" s="153">
        <v>4409</v>
      </c>
      <c r="D16" s="153">
        <v>968</v>
      </c>
      <c r="E16" s="153">
        <v>939</v>
      </c>
      <c r="F16" s="153">
        <v>1235</v>
      </c>
      <c r="G16" s="153">
        <f>C16-SUM(D16:F16)</f>
        <v>1267</v>
      </c>
      <c r="H16" s="153">
        <v>1329</v>
      </c>
      <c r="I16" s="386"/>
    </row>
    <row r="17" spans="1:9" ht="16.5" customHeight="1" x14ac:dyDescent="0.25">
      <c r="A17" s="147" t="s">
        <v>116</v>
      </c>
      <c r="B17" s="153"/>
      <c r="C17" s="153"/>
      <c r="D17" s="153"/>
      <c r="E17" s="153"/>
      <c r="F17" s="153"/>
      <c r="G17" s="153"/>
      <c r="H17" s="153"/>
      <c r="I17" s="386"/>
    </row>
    <row r="18" spans="1:9" ht="16.5" customHeight="1" x14ac:dyDescent="0.25">
      <c r="A18" s="198" t="s">
        <v>114</v>
      </c>
      <c r="B18" s="153">
        <v>17</v>
      </c>
      <c r="C18" s="153">
        <v>17</v>
      </c>
      <c r="D18" s="153">
        <v>3</v>
      </c>
      <c r="E18" s="153">
        <v>3</v>
      </c>
      <c r="F18" s="153">
        <v>5</v>
      </c>
      <c r="G18" s="153">
        <f>C18-SUM(D18:F18)</f>
        <v>6</v>
      </c>
      <c r="H18" s="153">
        <v>4</v>
      </c>
      <c r="I18" s="386"/>
    </row>
    <row r="19" spans="1:9" ht="16.5" customHeight="1" x14ac:dyDescent="0.25">
      <c r="A19" s="198" t="s">
        <v>292</v>
      </c>
      <c r="B19" s="153">
        <v>2936</v>
      </c>
      <c r="C19" s="153">
        <v>3232</v>
      </c>
      <c r="D19" s="153">
        <v>535</v>
      </c>
      <c r="E19" s="153">
        <v>613</v>
      </c>
      <c r="F19" s="153">
        <v>941</v>
      </c>
      <c r="G19" s="153">
        <f>C19-SUM(D19:F19)</f>
        <v>1143</v>
      </c>
      <c r="H19" s="153">
        <v>919</v>
      </c>
      <c r="I19" s="386"/>
    </row>
    <row r="20" spans="1:9" ht="16.5" customHeight="1" x14ac:dyDescent="0.25">
      <c r="A20" s="147" t="s">
        <v>117</v>
      </c>
      <c r="B20" s="153"/>
      <c r="C20" s="153"/>
      <c r="D20" s="153"/>
      <c r="E20" s="153"/>
      <c r="F20" s="153"/>
      <c r="G20" s="153"/>
      <c r="H20" s="153"/>
      <c r="I20" s="386"/>
    </row>
    <row r="21" spans="1:9" ht="16.5" customHeight="1" x14ac:dyDescent="0.25">
      <c r="A21" s="198" t="s">
        <v>114</v>
      </c>
      <c r="B21" s="153">
        <v>37</v>
      </c>
      <c r="C21" s="153">
        <v>42</v>
      </c>
      <c r="D21" s="153">
        <v>9</v>
      </c>
      <c r="E21" s="153">
        <v>11</v>
      </c>
      <c r="F21" s="153">
        <v>10</v>
      </c>
      <c r="G21" s="153">
        <f>C21-SUM(D21:F21)</f>
        <v>12</v>
      </c>
      <c r="H21" s="153">
        <v>9</v>
      </c>
      <c r="I21" s="386"/>
    </row>
    <row r="22" spans="1:9" ht="16.5" customHeight="1" x14ac:dyDescent="0.25">
      <c r="A22" s="198" t="s">
        <v>292</v>
      </c>
      <c r="B22" s="153">
        <v>1309</v>
      </c>
      <c r="C22" s="153">
        <v>2125</v>
      </c>
      <c r="D22" s="153">
        <v>355</v>
      </c>
      <c r="E22" s="153">
        <v>476</v>
      </c>
      <c r="F22" s="153">
        <v>562</v>
      </c>
      <c r="G22" s="153">
        <f>C22-SUM(D22:F22)</f>
        <v>732</v>
      </c>
      <c r="H22" s="153">
        <v>680</v>
      </c>
      <c r="I22" s="386"/>
    </row>
    <row r="23" spans="1:9" ht="16.5" customHeight="1" x14ac:dyDescent="0.25">
      <c r="A23" s="147" t="s">
        <v>118</v>
      </c>
      <c r="B23" s="153"/>
      <c r="C23" s="153"/>
      <c r="D23" s="153"/>
      <c r="E23" s="153"/>
      <c r="F23" s="153"/>
      <c r="G23" s="153"/>
      <c r="H23" s="153"/>
      <c r="I23" s="386"/>
    </row>
    <row r="24" spans="1:9" ht="16.5" customHeight="1" x14ac:dyDescent="0.25">
      <c r="A24" s="198" t="s">
        <v>119</v>
      </c>
      <c r="B24" s="165" t="s">
        <v>192</v>
      </c>
      <c r="C24" s="165" t="s">
        <v>192</v>
      </c>
      <c r="D24" s="165" t="s">
        <v>192</v>
      </c>
      <c r="E24" s="165" t="s">
        <v>192</v>
      </c>
      <c r="F24" s="165" t="s">
        <v>192</v>
      </c>
      <c r="G24" s="165" t="s">
        <v>192</v>
      </c>
      <c r="H24" s="165" t="s">
        <v>192</v>
      </c>
      <c r="I24" s="386"/>
    </row>
    <row r="25" spans="1:9" ht="16.5" customHeight="1" x14ac:dyDescent="0.25">
      <c r="A25" s="198" t="s">
        <v>292</v>
      </c>
      <c r="B25" s="153">
        <v>20542</v>
      </c>
      <c r="C25" s="153">
        <v>30323</v>
      </c>
      <c r="D25" s="153">
        <v>6106</v>
      </c>
      <c r="E25" s="153">
        <v>6477</v>
      </c>
      <c r="F25" s="153">
        <v>7106</v>
      </c>
      <c r="G25" s="153">
        <f t="shared" ref="G25" si="0">C25-SUM(D25:F25)</f>
        <v>10634</v>
      </c>
      <c r="H25" s="153">
        <v>9981</v>
      </c>
      <c r="I25" s="386"/>
    </row>
    <row r="26" spans="1:9" ht="16.5" customHeight="1" x14ac:dyDescent="0.25">
      <c r="A26" s="147" t="s">
        <v>120</v>
      </c>
      <c r="B26" s="153"/>
      <c r="C26" s="153"/>
      <c r="D26" s="153"/>
      <c r="E26" s="153"/>
      <c r="F26" s="153"/>
      <c r="G26" s="153"/>
      <c r="H26" s="153"/>
      <c r="I26" s="386"/>
    </row>
    <row r="27" spans="1:9" ht="16.5" customHeight="1" x14ac:dyDescent="0.25">
      <c r="A27" s="198" t="s">
        <v>114</v>
      </c>
      <c r="B27" s="153">
        <v>5</v>
      </c>
      <c r="C27" s="153">
        <v>4</v>
      </c>
      <c r="D27" s="153">
        <v>1</v>
      </c>
      <c r="E27" s="153">
        <v>1</v>
      </c>
      <c r="F27" s="153">
        <v>1</v>
      </c>
      <c r="G27" s="153">
        <f>C27-SUM(D27:F27)</f>
        <v>1</v>
      </c>
      <c r="H27" s="153">
        <v>1</v>
      </c>
      <c r="I27" s="386"/>
    </row>
    <row r="28" spans="1:9" ht="16.5" customHeight="1" x14ac:dyDescent="0.25">
      <c r="A28" s="198" t="s">
        <v>292</v>
      </c>
      <c r="B28" s="153">
        <v>6090</v>
      </c>
      <c r="C28" s="153">
        <v>10159</v>
      </c>
      <c r="D28" s="153">
        <v>1225</v>
      </c>
      <c r="E28" s="153">
        <v>4083</v>
      </c>
      <c r="F28" s="153">
        <v>2229</v>
      </c>
      <c r="G28" s="153">
        <f>C28-SUM(D28:F28)</f>
        <v>2622</v>
      </c>
      <c r="H28" s="153">
        <v>1765</v>
      </c>
      <c r="I28" s="386"/>
    </row>
    <row r="29" spans="1:9" ht="16.5" customHeight="1" x14ac:dyDescent="0.25">
      <c r="A29" s="147" t="s">
        <v>121</v>
      </c>
      <c r="B29" s="153"/>
      <c r="C29" s="153"/>
      <c r="D29" s="153"/>
      <c r="E29" s="153"/>
      <c r="F29" s="153"/>
      <c r="G29" s="153"/>
      <c r="H29" s="153"/>
      <c r="I29" s="386"/>
    </row>
    <row r="30" spans="1:9" ht="16.5" customHeight="1" x14ac:dyDescent="0.25">
      <c r="A30" s="198" t="s">
        <v>114</v>
      </c>
      <c r="B30" s="153">
        <v>4</v>
      </c>
      <c r="C30" s="153">
        <v>3</v>
      </c>
      <c r="D30" s="153">
        <v>1</v>
      </c>
      <c r="E30" s="153">
        <v>1</v>
      </c>
      <c r="F30" s="153">
        <v>1</v>
      </c>
      <c r="G30" s="302">
        <v>0</v>
      </c>
      <c r="H30" s="153">
        <v>1</v>
      </c>
      <c r="I30" s="386"/>
    </row>
    <row r="31" spans="1:9" ht="16.5" customHeight="1" x14ac:dyDescent="0.25">
      <c r="A31" s="198" t="s">
        <v>292</v>
      </c>
      <c r="B31" s="153">
        <v>1439</v>
      </c>
      <c r="C31" s="153">
        <v>1274</v>
      </c>
      <c r="D31" s="153">
        <v>239</v>
      </c>
      <c r="E31" s="153">
        <v>287</v>
      </c>
      <c r="F31" s="153">
        <v>305</v>
      </c>
      <c r="G31" s="153">
        <f>C31-SUM(D31:F31)</f>
        <v>443</v>
      </c>
      <c r="H31" s="153">
        <v>362</v>
      </c>
      <c r="I31" s="386"/>
    </row>
    <row r="32" spans="1:9" ht="16.5" customHeight="1" x14ac:dyDescent="0.25">
      <c r="A32" s="147" t="s">
        <v>122</v>
      </c>
      <c r="B32" s="153"/>
      <c r="C32" s="153"/>
      <c r="D32" s="153"/>
      <c r="E32" s="153"/>
      <c r="F32" s="153"/>
      <c r="G32" s="153"/>
      <c r="H32" s="153"/>
      <c r="I32" s="386"/>
    </row>
    <row r="33" spans="1:10" ht="16.5" customHeight="1" x14ac:dyDescent="0.25">
      <c r="A33" s="198" t="s">
        <v>114</v>
      </c>
      <c r="B33" s="153">
        <v>831</v>
      </c>
      <c r="C33" s="153">
        <v>989</v>
      </c>
      <c r="D33" s="153">
        <v>203</v>
      </c>
      <c r="E33" s="153">
        <v>259</v>
      </c>
      <c r="F33" s="153">
        <v>260</v>
      </c>
      <c r="G33" s="153">
        <f>C33-SUM(D33:F33)</f>
        <v>267</v>
      </c>
      <c r="H33" s="153">
        <v>258</v>
      </c>
      <c r="I33" s="386"/>
    </row>
    <row r="34" spans="1:10" ht="16.5" customHeight="1" x14ac:dyDescent="0.25">
      <c r="A34" s="198" t="s">
        <v>292</v>
      </c>
      <c r="B34" s="153">
        <v>1664</v>
      </c>
      <c r="C34" s="153">
        <v>1986</v>
      </c>
      <c r="D34" s="153">
        <v>410</v>
      </c>
      <c r="E34" s="153">
        <v>519</v>
      </c>
      <c r="F34" s="153">
        <v>521</v>
      </c>
      <c r="G34" s="153">
        <f>C34-SUM(D34:F34)</f>
        <v>536</v>
      </c>
      <c r="H34" s="153">
        <v>519</v>
      </c>
      <c r="I34" s="386"/>
    </row>
    <row r="35" spans="1:10" ht="16.5" customHeight="1" x14ac:dyDescent="0.25">
      <c r="A35" s="147" t="s">
        <v>123</v>
      </c>
      <c r="B35" s="153"/>
      <c r="C35" s="153"/>
      <c r="D35" s="153"/>
      <c r="E35" s="153"/>
      <c r="F35" s="153"/>
      <c r="G35" s="153"/>
      <c r="H35" s="153"/>
      <c r="I35" s="386"/>
    </row>
    <row r="36" spans="1:10" ht="16.5" customHeight="1" x14ac:dyDescent="0.25">
      <c r="A36" s="198" t="s">
        <v>114</v>
      </c>
      <c r="B36" s="153">
        <v>133</v>
      </c>
      <c r="C36" s="153">
        <v>244</v>
      </c>
      <c r="D36" s="153">
        <v>36</v>
      </c>
      <c r="E36" s="153">
        <v>37</v>
      </c>
      <c r="F36" s="153">
        <v>41</v>
      </c>
      <c r="G36" s="153">
        <f t="shared" ref="G36:G37" si="1">C36-SUM(D36:F36)</f>
        <v>130</v>
      </c>
      <c r="H36" s="153">
        <v>45</v>
      </c>
      <c r="I36" s="386"/>
    </row>
    <row r="37" spans="1:10" ht="16.5" customHeight="1" x14ac:dyDescent="0.25">
      <c r="A37" s="198" t="s">
        <v>292</v>
      </c>
      <c r="B37" s="153">
        <v>3812</v>
      </c>
      <c r="C37" s="153">
        <v>6260</v>
      </c>
      <c r="D37" s="153">
        <v>1031</v>
      </c>
      <c r="E37" s="153">
        <v>1104</v>
      </c>
      <c r="F37" s="153">
        <v>2369</v>
      </c>
      <c r="G37" s="153">
        <f t="shared" si="1"/>
        <v>1756</v>
      </c>
      <c r="H37" s="153">
        <v>1796</v>
      </c>
      <c r="I37" s="386"/>
    </row>
    <row r="38" spans="1:10" ht="16.5" customHeight="1" x14ac:dyDescent="0.25">
      <c r="A38" s="199" t="s">
        <v>242</v>
      </c>
      <c r="B38" s="153"/>
      <c r="C38" s="153"/>
      <c r="D38" s="153"/>
      <c r="E38" s="153"/>
      <c r="F38" s="153"/>
      <c r="G38" s="153"/>
      <c r="H38" s="153"/>
      <c r="I38" s="386"/>
    </row>
    <row r="39" spans="1:10" ht="16.5" customHeight="1" x14ac:dyDescent="0.25">
      <c r="A39" s="200" t="s">
        <v>241</v>
      </c>
      <c r="B39" s="197"/>
      <c r="C39" s="197"/>
      <c r="D39" s="197"/>
      <c r="E39" s="197"/>
      <c r="F39" s="197"/>
      <c r="G39" s="153"/>
      <c r="H39" s="197"/>
      <c r="I39" s="386"/>
    </row>
    <row r="40" spans="1:10" ht="16.5" customHeight="1" x14ac:dyDescent="0.25">
      <c r="A40" s="198" t="s">
        <v>124</v>
      </c>
      <c r="B40" s="153">
        <v>13</v>
      </c>
      <c r="C40" s="153">
        <v>14</v>
      </c>
      <c r="D40" s="153">
        <v>4</v>
      </c>
      <c r="E40" s="153">
        <v>3</v>
      </c>
      <c r="F40" s="153">
        <v>3</v>
      </c>
      <c r="G40" s="153">
        <f>C40-SUM(D40:F40)</f>
        <v>4</v>
      </c>
      <c r="H40" s="153">
        <v>3</v>
      </c>
      <c r="I40" s="386"/>
    </row>
    <row r="41" spans="1:10" ht="16.5" customHeight="1" x14ac:dyDescent="0.25">
      <c r="A41" s="201" t="s">
        <v>292</v>
      </c>
      <c r="B41" s="158">
        <v>6838</v>
      </c>
      <c r="C41" s="158">
        <v>8426</v>
      </c>
      <c r="D41" s="159">
        <v>2319</v>
      </c>
      <c r="E41" s="159">
        <v>2043</v>
      </c>
      <c r="F41" s="159">
        <v>1935</v>
      </c>
      <c r="G41" s="159">
        <f>C41-SUM(D41:F41)</f>
        <v>2129</v>
      </c>
      <c r="H41" s="159">
        <v>2124</v>
      </c>
      <c r="I41" s="386"/>
    </row>
    <row r="42" spans="1:10" s="46" customFormat="1" ht="15" customHeight="1" x14ac:dyDescent="0.2">
      <c r="A42" s="267" t="s">
        <v>406</v>
      </c>
      <c r="B42" s="64"/>
      <c r="C42" s="64"/>
      <c r="D42" s="3"/>
      <c r="E42" s="3" t="s">
        <v>367</v>
      </c>
      <c r="F42" s="3"/>
      <c r="G42" s="3"/>
      <c r="H42" s="3"/>
      <c r="I42" s="386"/>
      <c r="J42" s="274"/>
    </row>
    <row r="43" spans="1:10" ht="16.5" customHeight="1" x14ac:dyDescent="0.25">
      <c r="I43" s="386"/>
    </row>
    <row r="44" spans="1:10" ht="16.5" customHeight="1" x14ac:dyDescent="0.25"/>
  </sheetData>
  <mergeCells count="7">
    <mergeCell ref="I1:I43"/>
    <mergeCell ref="A3:A4"/>
    <mergeCell ref="D3:G3"/>
    <mergeCell ref="B3:B4"/>
    <mergeCell ref="C3:C4"/>
    <mergeCell ref="A2:H2"/>
    <mergeCell ref="A1:H1"/>
  </mergeCells>
  <printOptions horizontalCentered="1"/>
  <pageMargins left="0.25" right="0.25" top="0.5" bottom="0.5" header="0" footer="0"/>
  <pageSetup paperSize="9" scale="7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sqref="A1:H1"/>
    </sheetView>
  </sheetViews>
  <sheetFormatPr defaultRowHeight="15" x14ac:dyDescent="0.25"/>
  <cols>
    <col min="1" max="1" width="55.5703125" style="37" customWidth="1"/>
    <col min="2" max="8" width="17.140625" style="37" customWidth="1"/>
    <col min="9" max="9" width="6.7109375" style="37" customWidth="1"/>
    <col min="10" max="16384" width="9.140625" style="37"/>
  </cols>
  <sheetData>
    <row r="1" spans="1:9" ht="18" customHeight="1" x14ac:dyDescent="0.25">
      <c r="A1" s="404" t="s">
        <v>404</v>
      </c>
      <c r="B1" s="404"/>
      <c r="C1" s="404"/>
      <c r="D1" s="404"/>
      <c r="E1" s="404"/>
      <c r="F1" s="404"/>
      <c r="G1" s="404"/>
      <c r="H1" s="404"/>
      <c r="I1" s="357">
        <v>27</v>
      </c>
    </row>
    <row r="2" spans="1:9" ht="18" customHeight="1" x14ac:dyDescent="0.25">
      <c r="A2" s="364" t="s">
        <v>191</v>
      </c>
      <c r="B2" s="364"/>
      <c r="C2" s="364"/>
      <c r="D2" s="364"/>
      <c r="E2" s="364"/>
      <c r="F2" s="364"/>
      <c r="G2" s="364"/>
      <c r="H2" s="364"/>
      <c r="I2" s="357"/>
    </row>
    <row r="3" spans="1:9" ht="27" customHeight="1" x14ac:dyDescent="0.25">
      <c r="A3" s="359" t="s">
        <v>47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258" t="s">
        <v>373</v>
      </c>
      <c r="I3" s="357"/>
    </row>
    <row r="4" spans="1:9" ht="27" customHeight="1" x14ac:dyDescent="0.25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57"/>
    </row>
    <row r="5" spans="1:9" s="38" customFormat="1" ht="30" customHeight="1" x14ac:dyDescent="0.2">
      <c r="A5" s="257" t="s">
        <v>125</v>
      </c>
      <c r="B5" s="275">
        <v>6889</v>
      </c>
      <c r="C5" s="275">
        <v>13471</v>
      </c>
      <c r="D5" s="275">
        <v>2429</v>
      </c>
      <c r="E5" s="275">
        <v>5321</v>
      </c>
      <c r="F5" s="275">
        <v>3042</v>
      </c>
      <c r="G5" s="275">
        <v>2679</v>
      </c>
      <c r="H5" s="275">
        <v>3267</v>
      </c>
      <c r="I5" s="357"/>
    </row>
    <row r="6" spans="1:9" ht="30" customHeight="1" x14ac:dyDescent="0.25">
      <c r="A6" s="17" t="s">
        <v>27</v>
      </c>
      <c r="B6" s="82">
        <v>2285</v>
      </c>
      <c r="C6" s="82">
        <v>1909</v>
      </c>
      <c r="D6" s="82">
        <v>306</v>
      </c>
      <c r="E6" s="82">
        <v>583</v>
      </c>
      <c r="F6" s="82">
        <v>452</v>
      </c>
      <c r="G6" s="82">
        <v>568</v>
      </c>
      <c r="H6" s="82">
        <v>452</v>
      </c>
      <c r="I6" s="357"/>
    </row>
    <row r="7" spans="1:9" ht="30" customHeight="1" x14ac:dyDescent="0.25">
      <c r="A7" s="23" t="s">
        <v>74</v>
      </c>
      <c r="B7" s="98"/>
      <c r="C7" s="98"/>
      <c r="D7" s="98"/>
      <c r="E7" s="98"/>
      <c r="F7" s="98"/>
      <c r="G7" s="98"/>
      <c r="H7" s="98"/>
      <c r="I7" s="357"/>
    </row>
    <row r="8" spans="1:9" ht="30" customHeight="1" x14ac:dyDescent="0.25">
      <c r="A8" s="5" t="s">
        <v>83</v>
      </c>
      <c r="B8" s="98"/>
      <c r="C8" s="98"/>
      <c r="D8" s="98"/>
      <c r="E8" s="98"/>
      <c r="F8" s="98"/>
      <c r="G8" s="98"/>
      <c r="H8" s="98"/>
      <c r="I8" s="357"/>
    </row>
    <row r="9" spans="1:9" ht="30" customHeight="1" x14ac:dyDescent="0.25">
      <c r="A9" s="5" t="s">
        <v>50</v>
      </c>
      <c r="B9" s="90">
        <v>40548</v>
      </c>
      <c r="C9" s="90">
        <v>25062</v>
      </c>
      <c r="D9" s="90">
        <v>5023</v>
      </c>
      <c r="E9" s="90">
        <v>7783</v>
      </c>
      <c r="F9" s="90">
        <v>6882</v>
      </c>
      <c r="G9" s="90">
        <v>5374</v>
      </c>
      <c r="H9" s="90">
        <v>6454</v>
      </c>
      <c r="I9" s="357"/>
    </row>
    <row r="10" spans="1:9" ht="30" customHeight="1" x14ac:dyDescent="0.25">
      <c r="A10" s="5" t="s">
        <v>301</v>
      </c>
      <c r="B10" s="90">
        <v>2111</v>
      </c>
      <c r="C10" s="90">
        <v>1574</v>
      </c>
      <c r="D10" s="90">
        <v>293</v>
      </c>
      <c r="E10" s="90">
        <v>440</v>
      </c>
      <c r="F10" s="90">
        <v>446</v>
      </c>
      <c r="G10" s="90">
        <v>395</v>
      </c>
      <c r="H10" s="90">
        <v>381</v>
      </c>
      <c r="I10" s="357"/>
    </row>
    <row r="11" spans="1:9" s="38" customFormat="1" ht="30" customHeight="1" x14ac:dyDescent="0.2">
      <c r="A11" s="17" t="s">
        <v>30</v>
      </c>
      <c r="B11" s="82">
        <v>217</v>
      </c>
      <c r="C11" s="82">
        <v>286</v>
      </c>
      <c r="D11" s="82">
        <v>85</v>
      </c>
      <c r="E11" s="82">
        <v>91</v>
      </c>
      <c r="F11" s="82">
        <v>32</v>
      </c>
      <c r="G11" s="82">
        <v>78</v>
      </c>
      <c r="H11" s="82">
        <v>115</v>
      </c>
      <c r="I11" s="357"/>
    </row>
    <row r="12" spans="1:9" s="38" customFormat="1" ht="30" customHeight="1" x14ac:dyDescent="0.2">
      <c r="A12" s="276" t="s">
        <v>51</v>
      </c>
      <c r="B12" s="82">
        <v>515</v>
      </c>
      <c r="C12" s="82">
        <v>572</v>
      </c>
      <c r="D12" s="82">
        <v>87</v>
      </c>
      <c r="E12" s="82">
        <v>136</v>
      </c>
      <c r="F12" s="82">
        <v>177</v>
      </c>
      <c r="G12" s="82">
        <v>172</v>
      </c>
      <c r="H12" s="82">
        <v>126</v>
      </c>
      <c r="I12" s="357"/>
    </row>
    <row r="13" spans="1:9" s="38" customFormat="1" ht="30" customHeight="1" x14ac:dyDescent="0.2">
      <c r="A13" s="277" t="s">
        <v>309</v>
      </c>
      <c r="B13" s="82">
        <v>21</v>
      </c>
      <c r="C13" s="82">
        <v>5</v>
      </c>
      <c r="D13" s="82">
        <v>1</v>
      </c>
      <c r="E13" s="82">
        <v>1</v>
      </c>
      <c r="F13" s="82">
        <v>1</v>
      </c>
      <c r="G13" s="82">
        <v>2</v>
      </c>
      <c r="H13" s="278">
        <v>0</v>
      </c>
      <c r="I13" s="357"/>
    </row>
    <row r="14" spans="1:9" s="38" customFormat="1" ht="30" customHeight="1" x14ac:dyDescent="0.2">
      <c r="A14" s="277" t="s">
        <v>53</v>
      </c>
      <c r="B14" s="82">
        <v>34</v>
      </c>
      <c r="C14" s="82">
        <v>82</v>
      </c>
      <c r="D14" s="278">
        <v>0</v>
      </c>
      <c r="E14" s="82">
        <v>24</v>
      </c>
      <c r="F14" s="82">
        <v>57</v>
      </c>
      <c r="G14" s="82">
        <v>1</v>
      </c>
      <c r="H14" s="82">
        <v>19</v>
      </c>
      <c r="I14" s="357"/>
    </row>
    <row r="15" spans="1:9" s="38" customFormat="1" ht="30" customHeight="1" x14ac:dyDescent="0.2">
      <c r="A15" s="277" t="s">
        <v>256</v>
      </c>
      <c r="B15" s="82">
        <v>1274</v>
      </c>
      <c r="C15" s="82">
        <v>5099</v>
      </c>
      <c r="D15" s="82">
        <v>391</v>
      </c>
      <c r="E15" s="82">
        <v>2930</v>
      </c>
      <c r="F15" s="82">
        <v>1116</v>
      </c>
      <c r="G15" s="82">
        <v>662</v>
      </c>
      <c r="H15" s="82">
        <v>607</v>
      </c>
      <c r="I15" s="357"/>
    </row>
    <row r="16" spans="1:9" ht="30" customHeight="1" x14ac:dyDescent="0.25">
      <c r="A16" s="277" t="s">
        <v>310</v>
      </c>
      <c r="B16" s="82">
        <v>482</v>
      </c>
      <c r="C16" s="82">
        <v>809</v>
      </c>
      <c r="D16" s="82">
        <v>190</v>
      </c>
      <c r="E16" s="82">
        <v>172</v>
      </c>
      <c r="F16" s="82">
        <v>206</v>
      </c>
      <c r="G16" s="82">
        <v>241</v>
      </c>
      <c r="H16" s="82">
        <v>277</v>
      </c>
      <c r="I16" s="357"/>
    </row>
    <row r="17" spans="1:9" ht="30" customHeight="1" x14ac:dyDescent="0.25">
      <c r="A17" s="23" t="s">
        <v>74</v>
      </c>
      <c r="B17" s="75"/>
      <c r="C17" s="75"/>
      <c r="D17" s="75"/>
      <c r="E17" s="75"/>
      <c r="F17" s="75"/>
      <c r="G17" s="75"/>
      <c r="H17" s="75"/>
      <c r="I17" s="357"/>
    </row>
    <row r="18" spans="1:9" s="38" customFormat="1" ht="30" customHeight="1" x14ac:dyDescent="0.2">
      <c r="A18" s="279" t="s">
        <v>126</v>
      </c>
      <c r="B18" s="90">
        <v>114</v>
      </c>
      <c r="C18" s="90">
        <v>258</v>
      </c>
      <c r="D18" s="90">
        <v>73</v>
      </c>
      <c r="E18" s="90">
        <v>64</v>
      </c>
      <c r="F18" s="90">
        <v>54</v>
      </c>
      <c r="G18" s="90">
        <v>67</v>
      </c>
      <c r="H18" s="90">
        <v>79</v>
      </c>
      <c r="I18" s="357"/>
    </row>
    <row r="19" spans="1:9" ht="30" customHeight="1" x14ac:dyDescent="0.25">
      <c r="A19" s="277" t="s">
        <v>55</v>
      </c>
      <c r="B19" s="82">
        <v>922</v>
      </c>
      <c r="C19" s="82">
        <v>1662</v>
      </c>
      <c r="D19" s="82">
        <v>310</v>
      </c>
      <c r="E19" s="82">
        <v>619</v>
      </c>
      <c r="F19" s="82">
        <v>398</v>
      </c>
      <c r="G19" s="82">
        <v>335</v>
      </c>
      <c r="H19" s="82">
        <v>483</v>
      </c>
      <c r="I19" s="357"/>
    </row>
    <row r="20" spans="1:9" ht="30" customHeight="1" x14ac:dyDescent="0.25">
      <c r="A20" s="23" t="s">
        <v>74</v>
      </c>
      <c r="B20" s="75"/>
      <c r="C20" s="75"/>
      <c r="D20" s="75"/>
      <c r="E20" s="75"/>
      <c r="F20" s="75"/>
      <c r="G20" s="75"/>
      <c r="H20" s="75"/>
      <c r="I20" s="357"/>
    </row>
    <row r="21" spans="1:9" s="38" customFormat="1" ht="30" customHeight="1" x14ac:dyDescent="0.2">
      <c r="A21" s="276" t="s">
        <v>405</v>
      </c>
      <c r="B21" s="90">
        <v>170</v>
      </c>
      <c r="C21" s="90">
        <v>315</v>
      </c>
      <c r="D21" s="90">
        <v>48</v>
      </c>
      <c r="E21" s="90">
        <v>53</v>
      </c>
      <c r="F21" s="90">
        <v>127</v>
      </c>
      <c r="G21" s="90">
        <v>87</v>
      </c>
      <c r="H21" s="90">
        <v>36</v>
      </c>
      <c r="I21" s="357"/>
    </row>
    <row r="22" spans="1:9" s="38" customFormat="1" ht="30" customHeight="1" x14ac:dyDescent="0.2">
      <c r="A22" s="277" t="s">
        <v>26</v>
      </c>
      <c r="B22" s="82">
        <v>1139</v>
      </c>
      <c r="C22" s="82">
        <v>3047</v>
      </c>
      <c r="D22" s="82">
        <v>1059</v>
      </c>
      <c r="E22" s="82">
        <v>765</v>
      </c>
      <c r="F22" s="82">
        <v>603</v>
      </c>
      <c r="G22" s="82">
        <v>620</v>
      </c>
      <c r="H22" s="82">
        <v>1188</v>
      </c>
      <c r="I22" s="357"/>
    </row>
    <row r="23" spans="1:9" ht="30" customHeight="1" x14ac:dyDescent="0.25">
      <c r="A23" s="280" t="s">
        <v>127</v>
      </c>
      <c r="B23" s="281">
        <v>0</v>
      </c>
      <c r="C23" s="281">
        <v>0</v>
      </c>
      <c r="D23" s="281">
        <v>0</v>
      </c>
      <c r="E23" s="281">
        <v>0</v>
      </c>
      <c r="F23" s="307">
        <v>0</v>
      </c>
      <c r="G23" s="281">
        <v>0</v>
      </c>
      <c r="H23" s="307">
        <v>0</v>
      </c>
      <c r="I23" s="357"/>
    </row>
    <row r="24" spans="1:9" ht="18" customHeight="1" x14ac:dyDescent="0.25">
      <c r="A24" s="267" t="s">
        <v>406</v>
      </c>
      <c r="B24" s="146"/>
      <c r="C24" s="193"/>
      <c r="D24" s="193"/>
      <c r="E24" s="193"/>
      <c r="F24" s="193"/>
      <c r="G24" s="193"/>
      <c r="H24" s="193"/>
      <c r="I24" s="357"/>
    </row>
  </sheetData>
  <mergeCells count="7">
    <mergeCell ref="A3:A4"/>
    <mergeCell ref="I1:I24"/>
    <mergeCell ref="D3:G3"/>
    <mergeCell ref="B3:B4"/>
    <mergeCell ref="C3:C4"/>
    <mergeCell ref="A1:H1"/>
    <mergeCell ref="A2:H2"/>
  </mergeCells>
  <printOptions horizontalCentered="1"/>
  <pageMargins left="0.25" right="0.25" top="0.5" bottom="0.25" header="0" footer="0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90" zoomScaleNormal="90" workbookViewId="0">
      <selection sqref="A1:H1"/>
    </sheetView>
  </sheetViews>
  <sheetFormatPr defaultRowHeight="17.25" customHeight="1" x14ac:dyDescent="0.2"/>
  <cols>
    <col min="1" max="1" width="44.7109375" style="3" customWidth="1"/>
    <col min="2" max="8" width="18.7109375" style="3" customWidth="1"/>
    <col min="9" max="9" width="6.7109375" style="40" customWidth="1"/>
    <col min="10" max="16384" width="9.140625" style="3"/>
  </cols>
  <sheetData>
    <row r="1" spans="1:9" ht="18" customHeight="1" x14ac:dyDescent="0.25">
      <c r="A1" s="369" t="s">
        <v>407</v>
      </c>
      <c r="B1" s="369"/>
      <c r="C1" s="369"/>
      <c r="D1" s="369"/>
      <c r="E1" s="369"/>
      <c r="F1" s="369"/>
      <c r="G1" s="369"/>
      <c r="H1" s="369"/>
      <c r="I1" s="357">
        <v>28</v>
      </c>
    </row>
    <row r="2" spans="1:9" ht="15.6" customHeight="1" x14ac:dyDescent="0.2">
      <c r="A2" s="364" t="s">
        <v>191</v>
      </c>
      <c r="B2" s="364"/>
      <c r="C2" s="364"/>
      <c r="D2" s="364"/>
      <c r="E2" s="364"/>
      <c r="F2" s="364"/>
      <c r="G2" s="364"/>
      <c r="H2" s="364"/>
      <c r="I2" s="357"/>
    </row>
    <row r="3" spans="1:9" s="2" customFormat="1" ht="15.95" customHeight="1" x14ac:dyDescent="0.25">
      <c r="A3" s="372" t="s">
        <v>128</v>
      </c>
      <c r="B3" s="372">
        <v>2020</v>
      </c>
      <c r="C3" s="372" t="s">
        <v>421</v>
      </c>
      <c r="D3" s="391" t="s">
        <v>421</v>
      </c>
      <c r="E3" s="392"/>
      <c r="F3" s="392"/>
      <c r="G3" s="398"/>
      <c r="H3" s="260" t="s">
        <v>408</v>
      </c>
      <c r="I3" s="357"/>
    </row>
    <row r="4" spans="1:9" s="2" customFormat="1" ht="15.95" customHeight="1" x14ac:dyDescent="0.25">
      <c r="A4" s="373"/>
      <c r="B4" s="373"/>
      <c r="C4" s="373"/>
      <c r="D4" s="160" t="s">
        <v>351</v>
      </c>
      <c r="E4" s="160" t="s">
        <v>352</v>
      </c>
      <c r="F4" s="7" t="s">
        <v>294</v>
      </c>
      <c r="G4" s="160" t="s">
        <v>353</v>
      </c>
      <c r="H4" s="160" t="s">
        <v>351</v>
      </c>
      <c r="I4" s="357"/>
    </row>
    <row r="5" spans="1:9" s="2" customFormat="1" ht="20.25" customHeight="1" x14ac:dyDescent="0.25">
      <c r="A5" s="162" t="s">
        <v>68</v>
      </c>
      <c r="B5" s="163">
        <v>165722</v>
      </c>
      <c r="C5" s="163">
        <f>'[16]Table 1'!C12</f>
        <v>214836</v>
      </c>
      <c r="D5" s="163">
        <f>'[16]Table 1'!D12</f>
        <v>44164</v>
      </c>
      <c r="E5" s="163">
        <f>'[16]Table 1'!E12</f>
        <v>48231</v>
      </c>
      <c r="F5" s="163">
        <f>'[16]Table 1'!F12</f>
        <v>54768</v>
      </c>
      <c r="G5" s="163">
        <f>'[16]Table 1'!G12</f>
        <v>67673</v>
      </c>
      <c r="H5" s="163">
        <f>'[16]Table 1'!H12</f>
        <v>61970</v>
      </c>
      <c r="I5" s="357"/>
    </row>
    <row r="6" spans="1:9" s="2" customFormat="1" ht="20.25" customHeight="1" x14ac:dyDescent="0.25">
      <c r="A6" s="147" t="s">
        <v>129</v>
      </c>
      <c r="B6" s="151">
        <v>44028</v>
      </c>
      <c r="C6" s="151">
        <v>51499</v>
      </c>
      <c r="D6" s="151">
        <v>11214</v>
      </c>
      <c r="E6" s="151">
        <v>11251</v>
      </c>
      <c r="F6" s="151">
        <v>13490</v>
      </c>
      <c r="G6" s="151">
        <f>C6-SUM(D6:F6)</f>
        <v>15544</v>
      </c>
      <c r="H6" s="151">
        <v>13490</v>
      </c>
      <c r="I6" s="357"/>
    </row>
    <row r="7" spans="1:9" s="2" customFormat="1" ht="20.25" customHeight="1" x14ac:dyDescent="0.25">
      <c r="A7" s="164" t="s">
        <v>130</v>
      </c>
      <c r="B7" s="165">
        <v>364</v>
      </c>
      <c r="C7" s="165">
        <v>623</v>
      </c>
      <c r="D7" s="165">
        <v>116</v>
      </c>
      <c r="E7" s="165">
        <v>107</v>
      </c>
      <c r="F7" s="165">
        <v>183</v>
      </c>
      <c r="G7" s="165">
        <f t="shared" ref="G7:G39" si="0">C7-SUM(D7:F7)</f>
        <v>217</v>
      </c>
      <c r="H7" s="165">
        <v>156</v>
      </c>
      <c r="I7" s="357"/>
    </row>
    <row r="8" spans="1:9" s="2" customFormat="1" ht="20.25" customHeight="1" x14ac:dyDescent="0.25">
      <c r="A8" s="164" t="s">
        <v>131</v>
      </c>
      <c r="B8" s="165">
        <v>2834</v>
      </c>
      <c r="C8" s="165">
        <v>4372</v>
      </c>
      <c r="D8" s="165">
        <v>612</v>
      </c>
      <c r="E8" s="165">
        <v>1025</v>
      </c>
      <c r="F8" s="165">
        <v>1365</v>
      </c>
      <c r="G8" s="165">
        <f t="shared" si="0"/>
        <v>1370</v>
      </c>
      <c r="H8" s="165">
        <v>1579</v>
      </c>
      <c r="I8" s="357"/>
    </row>
    <row r="9" spans="1:9" s="2" customFormat="1" ht="20.25" customHeight="1" x14ac:dyDescent="0.25">
      <c r="A9" s="164" t="s">
        <v>132</v>
      </c>
      <c r="B9" s="165">
        <v>436</v>
      </c>
      <c r="C9" s="165">
        <v>353</v>
      </c>
      <c r="D9" s="165">
        <v>72</v>
      </c>
      <c r="E9" s="165">
        <v>79</v>
      </c>
      <c r="F9" s="165">
        <v>110</v>
      </c>
      <c r="G9" s="165">
        <f t="shared" si="0"/>
        <v>92</v>
      </c>
      <c r="H9" s="165">
        <v>112</v>
      </c>
      <c r="I9" s="357"/>
    </row>
    <row r="10" spans="1:9" s="2" customFormat="1" ht="20.25" customHeight="1" x14ac:dyDescent="0.25">
      <c r="A10" s="164" t="s">
        <v>133</v>
      </c>
      <c r="B10" s="165">
        <v>119</v>
      </c>
      <c r="C10" s="165">
        <v>104</v>
      </c>
      <c r="D10" s="165">
        <v>20</v>
      </c>
      <c r="E10" s="165">
        <v>16</v>
      </c>
      <c r="F10" s="165">
        <v>34</v>
      </c>
      <c r="G10" s="165">
        <f t="shared" si="0"/>
        <v>34</v>
      </c>
      <c r="H10" s="165">
        <v>18</v>
      </c>
      <c r="I10" s="357"/>
    </row>
    <row r="11" spans="1:9" s="2" customFormat="1" ht="20.25" customHeight="1" x14ac:dyDescent="0.25">
      <c r="A11" s="164" t="s">
        <v>134</v>
      </c>
      <c r="B11" s="165">
        <v>11914</v>
      </c>
      <c r="C11" s="165">
        <v>14208</v>
      </c>
      <c r="D11" s="165">
        <v>3390</v>
      </c>
      <c r="E11" s="165">
        <v>2822</v>
      </c>
      <c r="F11" s="165">
        <v>3599</v>
      </c>
      <c r="G11" s="165">
        <f t="shared" si="0"/>
        <v>4397</v>
      </c>
      <c r="H11" s="165">
        <v>3163</v>
      </c>
      <c r="I11" s="357"/>
    </row>
    <row r="12" spans="1:9" s="2" customFormat="1" ht="20.25" customHeight="1" x14ac:dyDescent="0.25">
      <c r="A12" s="164" t="s">
        <v>135</v>
      </c>
      <c r="B12" s="165">
        <v>5377</v>
      </c>
      <c r="C12" s="165">
        <v>5820</v>
      </c>
      <c r="D12" s="165">
        <v>1392</v>
      </c>
      <c r="E12" s="165">
        <v>1348</v>
      </c>
      <c r="F12" s="165">
        <v>1476</v>
      </c>
      <c r="G12" s="165">
        <f t="shared" si="0"/>
        <v>1604</v>
      </c>
      <c r="H12" s="165">
        <v>1461</v>
      </c>
      <c r="I12" s="357"/>
    </row>
    <row r="13" spans="1:9" s="2" customFormat="1" ht="20.25" customHeight="1" x14ac:dyDescent="0.25">
      <c r="A13" s="164" t="s">
        <v>136</v>
      </c>
      <c r="B13" s="165">
        <v>325</v>
      </c>
      <c r="C13" s="165">
        <v>486</v>
      </c>
      <c r="D13" s="165">
        <v>95</v>
      </c>
      <c r="E13" s="165">
        <v>86</v>
      </c>
      <c r="F13" s="165">
        <v>186</v>
      </c>
      <c r="G13" s="165">
        <f t="shared" si="0"/>
        <v>119</v>
      </c>
      <c r="H13" s="165">
        <v>83</v>
      </c>
      <c r="I13" s="357"/>
    </row>
    <row r="14" spans="1:9" s="2" customFormat="1" ht="20.25" customHeight="1" x14ac:dyDescent="0.25">
      <c r="A14" s="164" t="s">
        <v>137</v>
      </c>
      <c r="B14" s="165">
        <v>515</v>
      </c>
      <c r="C14" s="165">
        <v>505</v>
      </c>
      <c r="D14" s="165">
        <v>104</v>
      </c>
      <c r="E14" s="165">
        <v>117</v>
      </c>
      <c r="F14" s="165">
        <v>150</v>
      </c>
      <c r="G14" s="165">
        <f t="shared" si="0"/>
        <v>134</v>
      </c>
      <c r="H14" s="165">
        <v>151</v>
      </c>
      <c r="I14" s="357"/>
    </row>
    <row r="15" spans="1:9" s="2" customFormat="1" ht="20.25" customHeight="1" x14ac:dyDescent="0.25">
      <c r="A15" s="164" t="s">
        <v>138</v>
      </c>
      <c r="B15" s="165">
        <v>167</v>
      </c>
      <c r="C15" s="165">
        <v>206</v>
      </c>
      <c r="D15" s="165">
        <v>32</v>
      </c>
      <c r="E15" s="165">
        <v>49</v>
      </c>
      <c r="F15" s="165">
        <v>58</v>
      </c>
      <c r="G15" s="165">
        <f t="shared" si="0"/>
        <v>67</v>
      </c>
      <c r="H15" s="165">
        <v>64</v>
      </c>
      <c r="I15" s="357"/>
    </row>
    <row r="16" spans="1:9" s="2" customFormat="1" ht="20.25" customHeight="1" x14ac:dyDescent="0.25">
      <c r="A16" s="164" t="s">
        <v>139</v>
      </c>
      <c r="B16" s="165">
        <v>4017</v>
      </c>
      <c r="C16" s="165">
        <v>4834</v>
      </c>
      <c r="D16" s="165">
        <v>933</v>
      </c>
      <c r="E16" s="165">
        <v>1341</v>
      </c>
      <c r="F16" s="165">
        <v>1160</v>
      </c>
      <c r="G16" s="165">
        <f t="shared" si="0"/>
        <v>1400</v>
      </c>
      <c r="H16" s="165">
        <v>1341</v>
      </c>
      <c r="I16" s="357"/>
    </row>
    <row r="17" spans="1:9" s="2" customFormat="1" ht="20.25" customHeight="1" x14ac:dyDescent="0.25">
      <c r="A17" s="164" t="s">
        <v>140</v>
      </c>
      <c r="B17" s="165">
        <v>1122</v>
      </c>
      <c r="C17" s="165">
        <v>1258</v>
      </c>
      <c r="D17" s="165">
        <v>332</v>
      </c>
      <c r="E17" s="165">
        <v>236</v>
      </c>
      <c r="F17" s="165">
        <v>337</v>
      </c>
      <c r="G17" s="165">
        <f t="shared" si="0"/>
        <v>353</v>
      </c>
      <c r="H17" s="165">
        <v>288</v>
      </c>
      <c r="I17" s="357"/>
    </row>
    <row r="18" spans="1:9" s="2" customFormat="1" ht="20.25" customHeight="1" x14ac:dyDescent="0.25">
      <c r="A18" s="164" t="s">
        <v>141</v>
      </c>
      <c r="B18" s="165">
        <v>619</v>
      </c>
      <c r="C18" s="165">
        <v>815</v>
      </c>
      <c r="D18" s="165">
        <v>203</v>
      </c>
      <c r="E18" s="165">
        <v>181</v>
      </c>
      <c r="F18" s="165">
        <v>188</v>
      </c>
      <c r="G18" s="165">
        <f t="shared" si="0"/>
        <v>243</v>
      </c>
      <c r="H18" s="165">
        <v>236</v>
      </c>
      <c r="I18" s="357"/>
    </row>
    <row r="19" spans="1:9" s="2" customFormat="1" ht="20.25" customHeight="1" x14ac:dyDescent="0.25">
      <c r="A19" s="164" t="s">
        <v>142</v>
      </c>
      <c r="B19" s="165">
        <v>723</v>
      </c>
      <c r="C19" s="165">
        <v>891</v>
      </c>
      <c r="D19" s="165">
        <v>259</v>
      </c>
      <c r="E19" s="165">
        <v>201</v>
      </c>
      <c r="F19" s="165">
        <v>242</v>
      </c>
      <c r="G19" s="165">
        <f t="shared" si="0"/>
        <v>189</v>
      </c>
      <c r="H19" s="165">
        <v>309</v>
      </c>
      <c r="I19" s="357"/>
    </row>
    <row r="20" spans="1:9" s="2" customFormat="1" ht="20.25" customHeight="1" x14ac:dyDescent="0.25">
      <c r="A20" s="164" t="s">
        <v>143</v>
      </c>
      <c r="B20" s="165">
        <v>63</v>
      </c>
      <c r="C20" s="165">
        <v>111</v>
      </c>
      <c r="D20" s="165">
        <v>26</v>
      </c>
      <c r="E20" s="165">
        <v>22</v>
      </c>
      <c r="F20" s="165">
        <v>25</v>
      </c>
      <c r="G20" s="165">
        <f t="shared" si="0"/>
        <v>38</v>
      </c>
      <c r="H20" s="165">
        <v>30</v>
      </c>
      <c r="I20" s="357"/>
    </row>
    <row r="21" spans="1:9" s="2" customFormat="1" ht="20.25" customHeight="1" x14ac:dyDescent="0.25">
      <c r="A21" s="164" t="s">
        <v>144</v>
      </c>
      <c r="B21" s="165">
        <v>5798</v>
      </c>
      <c r="C21" s="165">
        <v>4543</v>
      </c>
      <c r="D21" s="165">
        <v>1219</v>
      </c>
      <c r="E21" s="165">
        <v>1000</v>
      </c>
      <c r="F21" s="165">
        <v>991</v>
      </c>
      <c r="G21" s="165">
        <f t="shared" si="0"/>
        <v>1333</v>
      </c>
      <c r="H21" s="165">
        <v>1171</v>
      </c>
      <c r="I21" s="357"/>
    </row>
    <row r="22" spans="1:9" s="2" customFormat="1" ht="20.25" customHeight="1" x14ac:dyDescent="0.25">
      <c r="A22" s="164" t="s">
        <v>145</v>
      </c>
      <c r="B22" s="165">
        <v>276</v>
      </c>
      <c r="C22" s="165">
        <v>365</v>
      </c>
      <c r="D22" s="165">
        <v>71</v>
      </c>
      <c r="E22" s="165">
        <v>105</v>
      </c>
      <c r="F22" s="165">
        <v>82</v>
      </c>
      <c r="G22" s="165">
        <f t="shared" si="0"/>
        <v>107</v>
      </c>
      <c r="H22" s="165">
        <v>76</v>
      </c>
      <c r="I22" s="357"/>
    </row>
    <row r="23" spans="1:9" s="2" customFormat="1" ht="20.25" customHeight="1" x14ac:dyDescent="0.25">
      <c r="A23" s="164" t="s">
        <v>146</v>
      </c>
      <c r="B23" s="165">
        <v>1081</v>
      </c>
      <c r="C23" s="165">
        <v>1492</v>
      </c>
      <c r="D23" s="165">
        <v>277</v>
      </c>
      <c r="E23" s="165">
        <v>367</v>
      </c>
      <c r="F23" s="165">
        <v>398</v>
      </c>
      <c r="G23" s="165">
        <f t="shared" si="0"/>
        <v>450</v>
      </c>
      <c r="H23" s="165">
        <v>406</v>
      </c>
      <c r="I23" s="357"/>
    </row>
    <row r="24" spans="1:9" s="2" customFormat="1" ht="20.25" customHeight="1" x14ac:dyDescent="0.25">
      <c r="A24" s="164" t="s">
        <v>147</v>
      </c>
      <c r="B24" s="165">
        <v>3101</v>
      </c>
      <c r="C24" s="165">
        <v>5146</v>
      </c>
      <c r="D24" s="165">
        <v>822</v>
      </c>
      <c r="E24" s="165">
        <v>815</v>
      </c>
      <c r="F24" s="165">
        <v>1623</v>
      </c>
      <c r="G24" s="165">
        <f t="shared" si="0"/>
        <v>1886</v>
      </c>
      <c r="H24" s="165">
        <v>1107</v>
      </c>
      <c r="I24" s="357"/>
    </row>
    <row r="25" spans="1:9" s="2" customFormat="1" ht="20.25" customHeight="1" x14ac:dyDescent="0.25">
      <c r="A25" s="164" t="s">
        <v>148</v>
      </c>
      <c r="B25" s="165">
        <v>3264</v>
      </c>
      <c r="C25" s="165">
        <v>3304</v>
      </c>
      <c r="D25" s="165">
        <v>780</v>
      </c>
      <c r="E25" s="165">
        <v>897</v>
      </c>
      <c r="F25" s="165">
        <v>776</v>
      </c>
      <c r="G25" s="165">
        <f t="shared" si="0"/>
        <v>851</v>
      </c>
      <c r="H25" s="165">
        <v>783</v>
      </c>
      <c r="I25" s="357"/>
    </row>
    <row r="26" spans="1:9" s="2" customFormat="1" ht="20.25" customHeight="1" x14ac:dyDescent="0.25">
      <c r="A26" s="164" t="s">
        <v>188</v>
      </c>
      <c r="B26" s="165">
        <v>1913</v>
      </c>
      <c r="C26" s="165">
        <f>C6-SUM(C7:C25)</f>
        <v>2063</v>
      </c>
      <c r="D26" s="165">
        <f t="shared" ref="D26:G26" si="1">D6-SUM(D7:D25)</f>
        <v>459</v>
      </c>
      <c r="E26" s="165">
        <f t="shared" si="1"/>
        <v>437</v>
      </c>
      <c r="F26" s="165">
        <f t="shared" si="1"/>
        <v>507</v>
      </c>
      <c r="G26" s="165">
        <f t="shared" si="1"/>
        <v>660</v>
      </c>
      <c r="H26" s="165">
        <f>H6-SUM(H7:H25)</f>
        <v>956</v>
      </c>
      <c r="I26" s="357"/>
    </row>
    <row r="27" spans="1:9" s="2" customFormat="1" ht="20.25" customHeight="1" x14ac:dyDescent="0.25">
      <c r="A27" s="147" t="s">
        <v>58</v>
      </c>
      <c r="B27" s="166">
        <v>90098</v>
      </c>
      <c r="C27" s="166">
        <v>119689</v>
      </c>
      <c r="D27" s="151">
        <v>24240</v>
      </c>
      <c r="E27" s="151">
        <v>26140</v>
      </c>
      <c r="F27" s="151">
        <v>29903</v>
      </c>
      <c r="G27" s="151">
        <f t="shared" si="0"/>
        <v>39406</v>
      </c>
      <c r="H27" s="151">
        <v>31945</v>
      </c>
      <c r="I27" s="357"/>
    </row>
    <row r="28" spans="1:9" s="2" customFormat="1" ht="20.25" customHeight="1" x14ac:dyDescent="0.25">
      <c r="A28" s="164" t="s">
        <v>149</v>
      </c>
      <c r="B28" s="167">
        <v>27564</v>
      </c>
      <c r="C28" s="167">
        <v>38099</v>
      </c>
      <c r="D28" s="165">
        <v>7462</v>
      </c>
      <c r="E28" s="165">
        <v>6430</v>
      </c>
      <c r="F28" s="165">
        <v>10186</v>
      </c>
      <c r="G28" s="165">
        <f t="shared" si="0"/>
        <v>14021</v>
      </c>
      <c r="H28" s="165">
        <v>10738</v>
      </c>
      <c r="I28" s="357"/>
    </row>
    <row r="29" spans="1:9" s="2" customFormat="1" ht="20.25" customHeight="1" x14ac:dyDescent="0.25">
      <c r="A29" s="164" t="s">
        <v>354</v>
      </c>
      <c r="B29" s="167">
        <v>1124</v>
      </c>
      <c r="C29" s="167">
        <v>754</v>
      </c>
      <c r="D29" s="165">
        <v>162</v>
      </c>
      <c r="E29" s="165">
        <v>164</v>
      </c>
      <c r="F29" s="165">
        <v>207</v>
      </c>
      <c r="G29" s="165">
        <f t="shared" si="0"/>
        <v>221</v>
      </c>
      <c r="H29" s="165">
        <v>261</v>
      </c>
      <c r="I29" s="357"/>
    </row>
    <row r="30" spans="1:9" s="2" customFormat="1" ht="20.25" customHeight="1" x14ac:dyDescent="0.25">
      <c r="A30" s="164" t="s">
        <v>150</v>
      </c>
      <c r="B30" s="167">
        <v>15859</v>
      </c>
      <c r="C30" s="167">
        <v>33534</v>
      </c>
      <c r="D30" s="165">
        <v>5325</v>
      </c>
      <c r="E30" s="165">
        <v>8397</v>
      </c>
      <c r="F30" s="165">
        <v>8673</v>
      </c>
      <c r="G30" s="165">
        <f t="shared" si="0"/>
        <v>11139</v>
      </c>
      <c r="H30" s="165">
        <v>4211</v>
      </c>
      <c r="I30" s="357"/>
    </row>
    <row r="31" spans="1:9" s="2" customFormat="1" ht="20.25" customHeight="1" x14ac:dyDescent="0.25">
      <c r="A31" s="164" t="s">
        <v>151</v>
      </c>
      <c r="B31" s="167">
        <v>3594</v>
      </c>
      <c r="C31" s="167">
        <v>4022</v>
      </c>
      <c r="D31" s="165">
        <v>838</v>
      </c>
      <c r="E31" s="165">
        <v>830</v>
      </c>
      <c r="F31" s="165">
        <v>1148</v>
      </c>
      <c r="G31" s="165">
        <f t="shared" si="0"/>
        <v>1206</v>
      </c>
      <c r="H31" s="165">
        <v>1101</v>
      </c>
      <c r="I31" s="357"/>
    </row>
    <row r="32" spans="1:9" s="2" customFormat="1" ht="20.25" customHeight="1" x14ac:dyDescent="0.25">
      <c r="A32" s="164" t="s">
        <v>152</v>
      </c>
      <c r="B32" s="167">
        <v>20</v>
      </c>
      <c r="C32" s="167">
        <v>13</v>
      </c>
      <c r="D32" s="165">
        <v>4</v>
      </c>
      <c r="E32" s="165">
        <v>3</v>
      </c>
      <c r="F32" s="165">
        <v>3</v>
      </c>
      <c r="G32" s="165">
        <f t="shared" si="0"/>
        <v>3</v>
      </c>
      <c r="H32" s="165">
        <v>3</v>
      </c>
      <c r="I32" s="357"/>
    </row>
    <row r="33" spans="1:9" s="2" customFormat="1" ht="20.25" customHeight="1" x14ac:dyDescent="0.25">
      <c r="A33" s="164" t="s">
        <v>153</v>
      </c>
      <c r="B33" s="167">
        <v>4897</v>
      </c>
      <c r="C33" s="167">
        <v>5202</v>
      </c>
      <c r="D33" s="165">
        <v>1422</v>
      </c>
      <c r="E33" s="165">
        <v>1173</v>
      </c>
      <c r="F33" s="165">
        <v>1210</v>
      </c>
      <c r="G33" s="165">
        <f t="shared" si="0"/>
        <v>1397</v>
      </c>
      <c r="H33" s="165">
        <v>1168</v>
      </c>
      <c r="I33" s="357"/>
    </row>
    <row r="34" spans="1:9" s="2" customFormat="1" ht="20.25" customHeight="1" x14ac:dyDescent="0.25">
      <c r="A34" s="164" t="s">
        <v>154</v>
      </c>
      <c r="B34" s="167">
        <v>2245</v>
      </c>
      <c r="C34" s="167">
        <v>1898</v>
      </c>
      <c r="D34" s="165">
        <v>447</v>
      </c>
      <c r="E34" s="165">
        <v>363</v>
      </c>
      <c r="F34" s="165">
        <v>416</v>
      </c>
      <c r="G34" s="165">
        <f t="shared" si="0"/>
        <v>672</v>
      </c>
      <c r="H34" s="165">
        <v>504</v>
      </c>
      <c r="I34" s="357"/>
    </row>
    <row r="35" spans="1:9" s="2" customFormat="1" ht="20.25" customHeight="1" x14ac:dyDescent="0.25">
      <c r="A35" s="164" t="s">
        <v>155</v>
      </c>
      <c r="B35" s="167">
        <v>4314</v>
      </c>
      <c r="C35" s="167">
        <v>3757</v>
      </c>
      <c r="D35" s="165">
        <v>742</v>
      </c>
      <c r="E35" s="165">
        <v>830</v>
      </c>
      <c r="F35" s="165">
        <v>917</v>
      </c>
      <c r="G35" s="165">
        <f t="shared" si="0"/>
        <v>1268</v>
      </c>
      <c r="H35" s="165">
        <v>1083</v>
      </c>
      <c r="I35" s="357"/>
    </row>
    <row r="36" spans="1:9" s="2" customFormat="1" ht="20.25" customHeight="1" x14ac:dyDescent="0.25">
      <c r="A36" s="164" t="s">
        <v>156</v>
      </c>
      <c r="B36" s="167">
        <v>37</v>
      </c>
      <c r="C36" s="167">
        <v>38</v>
      </c>
      <c r="D36" s="165">
        <v>5</v>
      </c>
      <c r="E36" s="165">
        <v>8</v>
      </c>
      <c r="F36" s="165">
        <v>10</v>
      </c>
      <c r="G36" s="165">
        <f t="shared" si="0"/>
        <v>15</v>
      </c>
      <c r="H36" s="165">
        <v>8</v>
      </c>
      <c r="I36" s="357"/>
    </row>
    <row r="37" spans="1:9" s="2" customFormat="1" ht="20.25" customHeight="1" x14ac:dyDescent="0.25">
      <c r="A37" s="164" t="s">
        <v>157</v>
      </c>
      <c r="B37" s="167">
        <v>646</v>
      </c>
      <c r="C37" s="167">
        <v>915</v>
      </c>
      <c r="D37" s="165">
        <v>165</v>
      </c>
      <c r="E37" s="165">
        <v>179</v>
      </c>
      <c r="F37" s="165">
        <v>209</v>
      </c>
      <c r="G37" s="165">
        <f t="shared" si="0"/>
        <v>362</v>
      </c>
      <c r="H37" s="165">
        <v>261</v>
      </c>
      <c r="I37" s="357"/>
    </row>
    <row r="38" spans="1:9" s="2" customFormat="1" ht="20.25" customHeight="1" x14ac:dyDescent="0.25">
      <c r="A38" s="164" t="s">
        <v>158</v>
      </c>
      <c r="B38" s="152">
        <v>101</v>
      </c>
      <c r="C38" s="152">
        <v>93</v>
      </c>
      <c r="D38" s="153">
        <v>29</v>
      </c>
      <c r="E38" s="153">
        <v>18</v>
      </c>
      <c r="F38" s="153">
        <v>25</v>
      </c>
      <c r="G38" s="153">
        <f t="shared" si="0"/>
        <v>21</v>
      </c>
      <c r="H38" s="153">
        <v>39</v>
      </c>
      <c r="I38" s="357"/>
    </row>
    <row r="39" spans="1:9" s="2" customFormat="1" ht="20.25" customHeight="1" x14ac:dyDescent="0.25">
      <c r="A39" s="168" t="s">
        <v>159</v>
      </c>
      <c r="B39" s="169">
        <v>255</v>
      </c>
      <c r="C39" s="169">
        <v>283</v>
      </c>
      <c r="D39" s="170">
        <v>50</v>
      </c>
      <c r="E39" s="170">
        <v>46</v>
      </c>
      <c r="F39" s="170">
        <v>73</v>
      </c>
      <c r="G39" s="170">
        <f t="shared" si="0"/>
        <v>114</v>
      </c>
      <c r="H39" s="170">
        <v>109</v>
      </c>
      <c r="I39" s="357"/>
    </row>
    <row r="40" spans="1:9" ht="15.2" customHeight="1" x14ac:dyDescent="0.2">
      <c r="A40" s="9" t="s">
        <v>422</v>
      </c>
      <c r="B40" s="39"/>
      <c r="C40" s="39"/>
      <c r="D40" s="39"/>
      <c r="E40" s="39"/>
      <c r="F40" s="39"/>
      <c r="G40" s="39"/>
      <c r="H40" s="39"/>
      <c r="I40" s="357"/>
    </row>
  </sheetData>
  <mergeCells count="7">
    <mergeCell ref="I1:I40"/>
    <mergeCell ref="A3:A4"/>
    <mergeCell ref="B3:B4"/>
    <mergeCell ref="D3:G3"/>
    <mergeCell ref="C3:C4"/>
    <mergeCell ref="A2:H2"/>
    <mergeCell ref="A1:H1"/>
  </mergeCells>
  <printOptions horizontalCentered="1"/>
  <pageMargins left="0.25" right="0.25" top="0.5" bottom="0.5" header="0" footer="0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selection sqref="A1:H1"/>
    </sheetView>
  </sheetViews>
  <sheetFormatPr defaultRowHeight="12.75" x14ac:dyDescent="0.2"/>
  <cols>
    <col min="1" max="1" width="41.5703125" style="3" customWidth="1"/>
    <col min="2" max="8" width="18.140625" style="3" customWidth="1"/>
    <col min="9" max="9" width="6.7109375" style="40" customWidth="1"/>
    <col min="10" max="16384" width="9.140625" style="3"/>
  </cols>
  <sheetData>
    <row r="1" spans="1:10" ht="18" customHeight="1" x14ac:dyDescent="0.25">
      <c r="A1" s="369" t="s">
        <v>409</v>
      </c>
      <c r="B1" s="369"/>
      <c r="C1" s="369"/>
      <c r="D1" s="369"/>
      <c r="E1" s="369"/>
      <c r="F1" s="369"/>
      <c r="G1" s="369"/>
      <c r="H1" s="369"/>
      <c r="I1" s="357">
        <v>29</v>
      </c>
    </row>
    <row r="2" spans="1:10" ht="16.899999999999999" customHeight="1" x14ac:dyDescent="0.2">
      <c r="A2" s="364" t="s">
        <v>191</v>
      </c>
      <c r="B2" s="364"/>
      <c r="C2" s="364"/>
      <c r="D2" s="364"/>
      <c r="E2" s="364"/>
      <c r="F2" s="364"/>
      <c r="G2" s="364"/>
      <c r="H2" s="364"/>
      <c r="I2" s="357"/>
    </row>
    <row r="3" spans="1:10" s="2" customFormat="1" ht="15.95" customHeight="1" x14ac:dyDescent="0.25">
      <c r="A3" s="372" t="s">
        <v>128</v>
      </c>
      <c r="B3" s="372">
        <v>2020</v>
      </c>
      <c r="C3" s="372" t="s">
        <v>421</v>
      </c>
      <c r="D3" s="391" t="s">
        <v>421</v>
      </c>
      <c r="E3" s="392"/>
      <c r="F3" s="392"/>
      <c r="G3" s="398"/>
      <c r="H3" s="260" t="s">
        <v>408</v>
      </c>
      <c r="I3" s="357"/>
    </row>
    <row r="4" spans="1:10" s="2" customFormat="1" ht="15.95" customHeight="1" x14ac:dyDescent="0.25">
      <c r="A4" s="373"/>
      <c r="B4" s="373"/>
      <c r="C4" s="373"/>
      <c r="D4" s="160" t="s">
        <v>351</v>
      </c>
      <c r="E4" s="160" t="s">
        <v>352</v>
      </c>
      <c r="F4" s="7" t="s">
        <v>294</v>
      </c>
      <c r="G4" s="160" t="s">
        <v>353</v>
      </c>
      <c r="H4" s="160" t="s">
        <v>351</v>
      </c>
      <c r="I4" s="357"/>
    </row>
    <row r="5" spans="1:10" s="2" customFormat="1" ht="18.75" customHeight="1" x14ac:dyDescent="0.25">
      <c r="A5" s="171" t="s">
        <v>160</v>
      </c>
      <c r="B5" s="172"/>
      <c r="C5" s="172"/>
      <c r="D5" s="172"/>
      <c r="E5" s="172"/>
      <c r="F5" s="172"/>
      <c r="G5" s="172"/>
      <c r="H5" s="172"/>
      <c r="I5" s="357"/>
    </row>
    <row r="6" spans="1:10" s="2" customFormat="1" ht="18.75" customHeight="1" x14ac:dyDescent="0.25">
      <c r="A6" s="164" t="s">
        <v>161</v>
      </c>
      <c r="B6" s="153">
        <v>845</v>
      </c>
      <c r="C6" s="153">
        <v>1296</v>
      </c>
      <c r="D6" s="153">
        <v>177</v>
      </c>
      <c r="E6" s="153">
        <v>190</v>
      </c>
      <c r="F6" s="153">
        <v>232</v>
      </c>
      <c r="G6" s="153">
        <f>C6-SUM(D6:F6)</f>
        <v>697</v>
      </c>
      <c r="H6" s="153">
        <v>244</v>
      </c>
      <c r="I6" s="357"/>
    </row>
    <row r="7" spans="1:10" s="2" customFormat="1" ht="18.75" customHeight="1" x14ac:dyDescent="0.25">
      <c r="A7" s="164" t="s">
        <v>162</v>
      </c>
      <c r="B7" s="153">
        <v>2870</v>
      </c>
      <c r="C7" s="153">
        <v>3480</v>
      </c>
      <c r="D7" s="153">
        <v>751</v>
      </c>
      <c r="E7" s="153">
        <v>847</v>
      </c>
      <c r="F7" s="153">
        <v>893</v>
      </c>
      <c r="G7" s="153">
        <f t="shared" ref="G7:G9" si="0">C7-SUM(D7:F7)</f>
        <v>989</v>
      </c>
      <c r="H7" s="153">
        <v>1065</v>
      </c>
      <c r="I7" s="357"/>
    </row>
    <row r="8" spans="1:10" s="2" customFormat="1" ht="18.75" customHeight="1" x14ac:dyDescent="0.25">
      <c r="A8" s="164" t="s">
        <v>163</v>
      </c>
      <c r="B8" s="153">
        <v>20041</v>
      </c>
      <c r="C8" s="153">
        <v>18994</v>
      </c>
      <c r="D8" s="153">
        <v>4971</v>
      </c>
      <c r="E8" s="153">
        <v>4922</v>
      </c>
      <c r="F8" s="153">
        <v>3918</v>
      </c>
      <c r="G8" s="153">
        <f t="shared" si="0"/>
        <v>5183</v>
      </c>
      <c r="H8" s="153">
        <v>6864</v>
      </c>
      <c r="I8" s="357"/>
    </row>
    <row r="9" spans="1:10" s="2" customFormat="1" ht="18.75" customHeight="1" x14ac:dyDescent="0.25">
      <c r="A9" s="164" t="s">
        <v>363</v>
      </c>
      <c r="B9" s="153">
        <v>1564</v>
      </c>
      <c r="C9" s="153">
        <v>2222</v>
      </c>
      <c r="D9" s="153">
        <v>552</v>
      </c>
      <c r="E9" s="153">
        <v>479</v>
      </c>
      <c r="F9" s="153">
        <v>583</v>
      </c>
      <c r="G9" s="153">
        <f t="shared" si="0"/>
        <v>608</v>
      </c>
      <c r="H9" s="153">
        <v>685</v>
      </c>
      <c r="I9" s="357"/>
    </row>
    <row r="10" spans="1:10" s="2" customFormat="1" ht="18.75" customHeight="1" x14ac:dyDescent="0.25">
      <c r="A10" s="164" t="s">
        <v>188</v>
      </c>
      <c r="B10" s="153">
        <v>4122</v>
      </c>
      <c r="C10" s="153">
        <f>'[16]Table 13'!C27-SUM('[16]Table 13'!C28:C39)-SUM('[16]Table 13 cont''d'!C6:C9)</f>
        <v>5089</v>
      </c>
      <c r="D10" s="153">
        <f>'[16]Table 13'!D27-SUM('[16]Table 13'!D28:D39)-SUM('[16]Table 13 cont''d'!D6:D9)</f>
        <v>1138</v>
      </c>
      <c r="E10" s="153">
        <f>'[16]Table 13'!E27-SUM('[16]Table 13'!E28:E39)-SUM('[16]Table 13 cont''d'!E6:E9)</f>
        <v>1261</v>
      </c>
      <c r="F10" s="153">
        <f>'[16]Table 13'!F27-SUM('[16]Table 13'!F28:F39)-SUM('[16]Table 13 cont''d'!F6:F9)</f>
        <v>1200</v>
      </c>
      <c r="G10" s="153">
        <f>'[16]Table 13'!G27-SUM('[16]Table 13'!G28:G39)-SUM('[16]Table 13 cont''d'!G6:G9)</f>
        <v>1490</v>
      </c>
      <c r="H10" s="153">
        <f>'[16]Table 13'!H27-SUM('[16]Table 13'!H28:H39)-SUM('[16]Table 13 cont''d'!H6:H9)</f>
        <v>3601</v>
      </c>
      <c r="I10" s="357"/>
    </row>
    <row r="11" spans="1:10" s="2" customFormat="1" ht="18.75" customHeight="1" x14ac:dyDescent="0.25">
      <c r="A11" s="147" t="s">
        <v>59</v>
      </c>
      <c r="B11" s="151">
        <v>19940</v>
      </c>
      <c r="C11" s="151">
        <v>26209</v>
      </c>
      <c r="D11" s="151">
        <v>5388</v>
      </c>
      <c r="E11" s="151">
        <v>6952</v>
      </c>
      <c r="F11" s="151">
        <v>6169</v>
      </c>
      <c r="G11" s="151">
        <f>C11-SUM(D11:F11)</f>
        <v>7700</v>
      </c>
      <c r="H11" s="151">
        <v>10460</v>
      </c>
      <c r="I11" s="357"/>
    </row>
    <row r="12" spans="1:10" s="2" customFormat="1" ht="18.75" customHeight="1" x14ac:dyDescent="0.25">
      <c r="A12" s="164" t="s">
        <v>164</v>
      </c>
      <c r="B12" s="153">
        <v>68</v>
      </c>
      <c r="C12" s="153">
        <v>127</v>
      </c>
      <c r="D12" s="153">
        <v>4</v>
      </c>
      <c r="E12" s="153">
        <v>78</v>
      </c>
      <c r="F12" s="153">
        <v>8</v>
      </c>
      <c r="G12" s="153">
        <f t="shared" ref="G12:G26" si="1">C12-SUM(D12:F12)</f>
        <v>37</v>
      </c>
      <c r="H12" s="153">
        <v>30</v>
      </c>
      <c r="I12" s="357"/>
      <c r="J12" s="252"/>
    </row>
    <row r="13" spans="1:10" s="2" customFormat="1" ht="18.75" customHeight="1" x14ac:dyDescent="0.25">
      <c r="A13" s="164" t="s">
        <v>165</v>
      </c>
      <c r="B13" s="153">
        <v>12</v>
      </c>
      <c r="C13" s="153">
        <v>5</v>
      </c>
      <c r="D13" s="153">
        <v>2</v>
      </c>
      <c r="E13" s="303">
        <v>0</v>
      </c>
      <c r="F13" s="303">
        <v>0</v>
      </c>
      <c r="G13" s="153">
        <f t="shared" si="1"/>
        <v>3</v>
      </c>
      <c r="H13" s="153">
        <v>4</v>
      </c>
      <c r="I13" s="357"/>
    </row>
    <row r="14" spans="1:10" s="2" customFormat="1" ht="18.75" customHeight="1" x14ac:dyDescent="0.25">
      <c r="A14" s="164" t="s">
        <v>166</v>
      </c>
      <c r="B14" s="153">
        <v>1196</v>
      </c>
      <c r="C14" s="153">
        <v>1366</v>
      </c>
      <c r="D14" s="153">
        <v>275</v>
      </c>
      <c r="E14" s="153">
        <v>359</v>
      </c>
      <c r="F14" s="153">
        <v>269</v>
      </c>
      <c r="G14" s="153">
        <f t="shared" si="1"/>
        <v>463</v>
      </c>
      <c r="H14" s="153">
        <v>583</v>
      </c>
      <c r="I14" s="357"/>
    </row>
    <row r="15" spans="1:10" s="2" customFormat="1" ht="18.75" customHeight="1" x14ac:dyDescent="0.25">
      <c r="A15" s="164" t="s">
        <v>167</v>
      </c>
      <c r="B15" s="153">
        <v>1417</v>
      </c>
      <c r="C15" s="153">
        <v>1834</v>
      </c>
      <c r="D15" s="153">
        <v>301</v>
      </c>
      <c r="E15" s="153">
        <v>531</v>
      </c>
      <c r="F15" s="153">
        <v>418</v>
      </c>
      <c r="G15" s="153">
        <f t="shared" si="1"/>
        <v>584</v>
      </c>
      <c r="H15" s="153">
        <v>419</v>
      </c>
      <c r="I15" s="357"/>
    </row>
    <row r="16" spans="1:10" s="2" customFormat="1" ht="18.75" customHeight="1" x14ac:dyDescent="0.25">
      <c r="A16" s="164" t="s">
        <v>168</v>
      </c>
      <c r="B16" s="153">
        <v>913</v>
      </c>
      <c r="C16" s="153">
        <v>1159</v>
      </c>
      <c r="D16" s="153">
        <v>138</v>
      </c>
      <c r="E16" s="153">
        <v>337</v>
      </c>
      <c r="F16" s="153">
        <v>276</v>
      </c>
      <c r="G16" s="153">
        <f t="shared" si="1"/>
        <v>408</v>
      </c>
      <c r="H16" s="153">
        <v>310</v>
      </c>
      <c r="I16" s="357"/>
    </row>
    <row r="17" spans="1:9" s="2" customFormat="1" ht="18.75" customHeight="1" x14ac:dyDescent="0.25">
      <c r="A17" s="164" t="s">
        <v>169</v>
      </c>
      <c r="B17" s="153">
        <v>1</v>
      </c>
      <c r="C17" s="153">
        <v>51</v>
      </c>
      <c r="D17" s="303">
        <v>0</v>
      </c>
      <c r="E17" s="303">
        <v>0</v>
      </c>
      <c r="F17" s="303">
        <v>0</v>
      </c>
      <c r="G17" s="153">
        <f t="shared" si="1"/>
        <v>51</v>
      </c>
      <c r="H17" s="153">
        <v>38</v>
      </c>
      <c r="I17" s="357"/>
    </row>
    <row r="18" spans="1:9" s="2" customFormat="1" ht="18.75" customHeight="1" x14ac:dyDescent="0.25">
      <c r="A18" s="164" t="s">
        <v>170</v>
      </c>
      <c r="B18" s="153">
        <v>282</v>
      </c>
      <c r="C18" s="153">
        <v>260</v>
      </c>
      <c r="D18" s="153">
        <v>76</v>
      </c>
      <c r="E18" s="153">
        <v>69</v>
      </c>
      <c r="F18" s="153">
        <v>60</v>
      </c>
      <c r="G18" s="153">
        <f t="shared" si="1"/>
        <v>55</v>
      </c>
      <c r="H18" s="153">
        <v>73</v>
      </c>
      <c r="I18" s="357"/>
    </row>
    <row r="19" spans="1:9" s="2" customFormat="1" ht="18.75" customHeight="1" x14ac:dyDescent="0.25">
      <c r="A19" s="164" t="s">
        <v>171</v>
      </c>
      <c r="B19" s="153">
        <v>347</v>
      </c>
      <c r="C19" s="153">
        <v>214</v>
      </c>
      <c r="D19" s="153">
        <v>66</v>
      </c>
      <c r="E19" s="153">
        <v>42</v>
      </c>
      <c r="F19" s="153">
        <v>38</v>
      </c>
      <c r="G19" s="153">
        <f t="shared" si="1"/>
        <v>68</v>
      </c>
      <c r="H19" s="153">
        <v>86</v>
      </c>
      <c r="I19" s="357"/>
    </row>
    <row r="20" spans="1:9" s="2" customFormat="1" ht="18.75" customHeight="1" x14ac:dyDescent="0.25">
      <c r="A20" s="164" t="s">
        <v>172</v>
      </c>
      <c r="B20" s="153">
        <v>143</v>
      </c>
      <c r="C20" s="153">
        <v>110</v>
      </c>
      <c r="D20" s="153">
        <v>38</v>
      </c>
      <c r="E20" s="153">
        <v>27</v>
      </c>
      <c r="F20" s="153">
        <v>22</v>
      </c>
      <c r="G20" s="153">
        <f t="shared" si="1"/>
        <v>23</v>
      </c>
      <c r="H20" s="153">
        <v>23</v>
      </c>
      <c r="I20" s="357"/>
    </row>
    <row r="21" spans="1:9" s="2" customFormat="1" ht="18.75" customHeight="1" x14ac:dyDescent="0.25">
      <c r="A21" s="164" t="s">
        <v>173</v>
      </c>
      <c r="B21" s="153">
        <v>1966</v>
      </c>
      <c r="C21" s="153">
        <v>2731</v>
      </c>
      <c r="D21" s="153">
        <v>798</v>
      </c>
      <c r="E21" s="153">
        <v>631</v>
      </c>
      <c r="F21" s="153">
        <v>685</v>
      </c>
      <c r="G21" s="153">
        <f t="shared" si="1"/>
        <v>617</v>
      </c>
      <c r="H21" s="153">
        <v>728</v>
      </c>
      <c r="I21" s="357"/>
    </row>
    <row r="22" spans="1:9" s="2" customFormat="1" ht="18.75" customHeight="1" x14ac:dyDescent="0.25">
      <c r="A22" s="164" t="s">
        <v>174</v>
      </c>
      <c r="B22" s="153">
        <v>12741</v>
      </c>
      <c r="C22" s="153">
        <v>17173</v>
      </c>
      <c r="D22" s="153">
        <v>3435</v>
      </c>
      <c r="E22" s="153">
        <v>4602</v>
      </c>
      <c r="F22" s="153">
        <v>4181</v>
      </c>
      <c r="G22" s="153">
        <f t="shared" si="1"/>
        <v>4955</v>
      </c>
      <c r="H22" s="153">
        <v>7540</v>
      </c>
      <c r="I22" s="357"/>
    </row>
    <row r="23" spans="1:9" s="2" customFormat="1" ht="18.75" customHeight="1" x14ac:dyDescent="0.25">
      <c r="A23" s="164" t="s">
        <v>355</v>
      </c>
      <c r="B23" s="173">
        <v>45</v>
      </c>
      <c r="C23" s="173">
        <v>24</v>
      </c>
      <c r="D23" s="173">
        <v>3</v>
      </c>
      <c r="E23" s="173">
        <v>2</v>
      </c>
      <c r="F23" s="173">
        <v>6</v>
      </c>
      <c r="G23" s="153">
        <f t="shared" si="1"/>
        <v>13</v>
      </c>
      <c r="H23" s="173">
        <v>9</v>
      </c>
      <c r="I23" s="357"/>
    </row>
    <row r="24" spans="1:9" s="2" customFormat="1" ht="18.75" customHeight="1" x14ac:dyDescent="0.25">
      <c r="A24" s="164" t="s">
        <v>175</v>
      </c>
      <c r="B24" s="153">
        <v>52</v>
      </c>
      <c r="C24" s="153">
        <v>6</v>
      </c>
      <c r="D24" s="153">
        <v>1</v>
      </c>
      <c r="E24" s="153">
        <v>2</v>
      </c>
      <c r="F24" s="153">
        <v>2</v>
      </c>
      <c r="G24" s="153">
        <f t="shared" si="1"/>
        <v>1</v>
      </c>
      <c r="H24" s="153">
        <v>6</v>
      </c>
      <c r="I24" s="357"/>
    </row>
    <row r="25" spans="1:9" s="2" customFormat="1" ht="18.75" customHeight="1" x14ac:dyDescent="0.25">
      <c r="A25" s="174" t="s">
        <v>176</v>
      </c>
      <c r="B25" s="153">
        <v>111</v>
      </c>
      <c r="C25" s="153">
        <v>154</v>
      </c>
      <c r="D25" s="153">
        <v>61</v>
      </c>
      <c r="E25" s="153">
        <v>40</v>
      </c>
      <c r="F25" s="153">
        <v>1</v>
      </c>
      <c r="G25" s="153">
        <f t="shared" si="1"/>
        <v>52</v>
      </c>
      <c r="H25" s="153">
        <v>115</v>
      </c>
      <c r="I25" s="357"/>
    </row>
    <row r="26" spans="1:9" s="2" customFormat="1" ht="18.75" customHeight="1" x14ac:dyDescent="0.25">
      <c r="A26" s="164" t="s">
        <v>177</v>
      </c>
      <c r="B26" s="153">
        <v>20</v>
      </c>
      <c r="C26" s="153">
        <v>209</v>
      </c>
      <c r="D26" s="153">
        <v>22</v>
      </c>
      <c r="E26" s="153">
        <v>16</v>
      </c>
      <c r="F26" s="153">
        <v>44</v>
      </c>
      <c r="G26" s="153">
        <f t="shared" si="1"/>
        <v>127</v>
      </c>
      <c r="H26" s="153">
        <v>301</v>
      </c>
      <c r="I26" s="357"/>
    </row>
    <row r="27" spans="1:9" s="2" customFormat="1" ht="18.75" customHeight="1" x14ac:dyDescent="0.25">
      <c r="A27" s="164" t="s">
        <v>188</v>
      </c>
      <c r="B27" s="153">
        <v>626</v>
      </c>
      <c r="C27" s="153">
        <f>C11-SUM(C12:C26)</f>
        <v>786</v>
      </c>
      <c r="D27" s="153">
        <f t="shared" ref="D27:H27" si="2">D11-SUM(D12:D26)</f>
        <v>168</v>
      </c>
      <c r="E27" s="153">
        <f t="shared" si="2"/>
        <v>216</v>
      </c>
      <c r="F27" s="153">
        <f t="shared" si="2"/>
        <v>159</v>
      </c>
      <c r="G27" s="153">
        <f t="shared" si="2"/>
        <v>243</v>
      </c>
      <c r="H27" s="153">
        <f t="shared" si="2"/>
        <v>195</v>
      </c>
      <c r="I27" s="357"/>
    </row>
    <row r="28" spans="1:9" s="2" customFormat="1" ht="18.75" customHeight="1" x14ac:dyDescent="0.25">
      <c r="A28" s="147" t="s">
        <v>60</v>
      </c>
      <c r="B28" s="151">
        <v>7024</v>
      </c>
      <c r="C28" s="151">
        <v>12260</v>
      </c>
      <c r="D28" s="151">
        <v>2207</v>
      </c>
      <c r="E28" s="151">
        <v>2858</v>
      </c>
      <c r="F28" s="151">
        <v>3783</v>
      </c>
      <c r="G28" s="151">
        <f>C28-SUM(D28:F28)</f>
        <v>3412</v>
      </c>
      <c r="H28" s="151">
        <v>4175</v>
      </c>
      <c r="I28" s="357"/>
    </row>
    <row r="29" spans="1:9" s="2" customFormat="1" ht="18.75" customHeight="1" x14ac:dyDescent="0.25">
      <c r="A29" s="164" t="s">
        <v>178</v>
      </c>
      <c r="B29" s="153">
        <v>2100</v>
      </c>
      <c r="C29" s="153">
        <v>2834</v>
      </c>
      <c r="D29" s="153">
        <v>376</v>
      </c>
      <c r="E29" s="153">
        <v>926</v>
      </c>
      <c r="F29" s="153">
        <v>781</v>
      </c>
      <c r="G29" s="153">
        <f t="shared" ref="G29:G34" si="3">C29-SUM(D29:F29)</f>
        <v>751</v>
      </c>
      <c r="H29" s="153">
        <v>1015</v>
      </c>
      <c r="I29" s="357"/>
    </row>
    <row r="30" spans="1:9" s="2" customFormat="1" ht="18.75" customHeight="1" x14ac:dyDescent="0.25">
      <c r="A30" s="164" t="s">
        <v>179</v>
      </c>
      <c r="B30" s="153">
        <v>1079</v>
      </c>
      <c r="C30" s="153">
        <v>2809</v>
      </c>
      <c r="D30" s="153">
        <v>559</v>
      </c>
      <c r="E30" s="153">
        <v>866</v>
      </c>
      <c r="F30" s="153">
        <v>1095</v>
      </c>
      <c r="G30" s="153">
        <f t="shared" si="3"/>
        <v>289</v>
      </c>
      <c r="H30" s="153">
        <v>1036</v>
      </c>
      <c r="I30" s="357"/>
    </row>
    <row r="31" spans="1:9" s="2" customFormat="1" ht="18.75" customHeight="1" x14ac:dyDescent="0.25">
      <c r="A31" s="164" t="s">
        <v>180</v>
      </c>
      <c r="B31" s="153">
        <v>298</v>
      </c>
      <c r="C31" s="153">
        <v>351</v>
      </c>
      <c r="D31" s="153">
        <v>68</v>
      </c>
      <c r="E31" s="153">
        <v>72</v>
      </c>
      <c r="F31" s="153">
        <v>80</v>
      </c>
      <c r="G31" s="153">
        <f t="shared" si="3"/>
        <v>131</v>
      </c>
      <c r="H31" s="153">
        <v>73</v>
      </c>
      <c r="I31" s="357"/>
    </row>
    <row r="32" spans="1:9" s="2" customFormat="1" ht="18.75" customHeight="1" x14ac:dyDescent="0.25">
      <c r="A32" s="164" t="s">
        <v>181</v>
      </c>
      <c r="B32" s="153">
        <v>59</v>
      </c>
      <c r="C32" s="153">
        <v>33</v>
      </c>
      <c r="D32" s="153">
        <v>1</v>
      </c>
      <c r="E32" s="153">
        <v>13</v>
      </c>
      <c r="F32" s="153">
        <v>9</v>
      </c>
      <c r="G32" s="153">
        <f t="shared" si="3"/>
        <v>10</v>
      </c>
      <c r="H32" s="153">
        <v>12</v>
      </c>
      <c r="I32" s="357"/>
    </row>
    <row r="33" spans="1:9" s="2" customFormat="1" ht="18.75" customHeight="1" x14ac:dyDescent="0.25">
      <c r="A33" s="164" t="s">
        <v>182</v>
      </c>
      <c r="B33" s="153">
        <v>228</v>
      </c>
      <c r="C33" s="153">
        <v>283</v>
      </c>
      <c r="D33" s="153">
        <v>72</v>
      </c>
      <c r="E33" s="153">
        <v>60</v>
      </c>
      <c r="F33" s="153">
        <v>54</v>
      </c>
      <c r="G33" s="153">
        <f t="shared" si="3"/>
        <v>97</v>
      </c>
      <c r="H33" s="153">
        <v>83</v>
      </c>
      <c r="I33" s="357"/>
    </row>
    <row r="34" spans="1:9" s="2" customFormat="1" ht="18.75" customHeight="1" x14ac:dyDescent="0.25">
      <c r="A34" s="164" t="s">
        <v>183</v>
      </c>
      <c r="B34" s="153">
        <v>2724</v>
      </c>
      <c r="C34" s="153">
        <v>4938</v>
      </c>
      <c r="D34" s="153">
        <v>949</v>
      </c>
      <c r="E34" s="153">
        <v>763</v>
      </c>
      <c r="F34" s="153">
        <v>1545</v>
      </c>
      <c r="G34" s="153">
        <f t="shared" si="3"/>
        <v>1681</v>
      </c>
      <c r="H34" s="153">
        <v>1626</v>
      </c>
      <c r="I34" s="357"/>
    </row>
    <row r="35" spans="1:9" s="2" customFormat="1" ht="18.75" customHeight="1" x14ac:dyDescent="0.25">
      <c r="A35" s="164" t="s">
        <v>188</v>
      </c>
      <c r="B35" s="153">
        <v>536</v>
      </c>
      <c r="C35" s="153">
        <f>C28-SUM(C29:C34)</f>
        <v>1012</v>
      </c>
      <c r="D35" s="153">
        <f t="shared" ref="D35:H35" si="4">D28-SUM(D29:D34)</f>
        <v>182</v>
      </c>
      <c r="E35" s="153">
        <f t="shared" si="4"/>
        <v>158</v>
      </c>
      <c r="F35" s="153">
        <f t="shared" si="4"/>
        <v>219</v>
      </c>
      <c r="G35" s="153">
        <f t="shared" si="4"/>
        <v>453</v>
      </c>
      <c r="H35" s="153">
        <f t="shared" si="4"/>
        <v>330</v>
      </c>
      <c r="I35" s="357"/>
    </row>
    <row r="36" spans="1:9" s="2" customFormat="1" ht="18.75" customHeight="1" x14ac:dyDescent="0.25">
      <c r="A36" s="147" t="s">
        <v>61</v>
      </c>
      <c r="B36" s="151">
        <v>4632</v>
      </c>
      <c r="C36" s="151">
        <v>5179</v>
      </c>
      <c r="D36" s="151">
        <v>1115</v>
      </c>
      <c r="E36" s="151">
        <v>1030</v>
      </c>
      <c r="F36" s="151">
        <v>1423</v>
      </c>
      <c r="G36" s="151">
        <f>C36-SUM(D36:F36)</f>
        <v>1611</v>
      </c>
      <c r="H36" s="151">
        <v>1900</v>
      </c>
      <c r="I36" s="357"/>
    </row>
    <row r="37" spans="1:9" s="2" customFormat="1" ht="18.75" customHeight="1" x14ac:dyDescent="0.25">
      <c r="A37" s="164" t="s">
        <v>184</v>
      </c>
      <c r="B37" s="153">
        <v>2691</v>
      </c>
      <c r="C37" s="153">
        <v>2595</v>
      </c>
      <c r="D37" s="153">
        <v>460</v>
      </c>
      <c r="E37" s="153">
        <v>494</v>
      </c>
      <c r="F37" s="153">
        <v>640</v>
      </c>
      <c r="G37" s="153">
        <f t="shared" ref="G37:G38" si="5">C37-SUM(D37:F37)</f>
        <v>1001</v>
      </c>
      <c r="H37" s="153">
        <v>1136</v>
      </c>
      <c r="I37" s="357"/>
    </row>
    <row r="38" spans="1:9" s="2" customFormat="1" ht="18.75" customHeight="1" x14ac:dyDescent="0.25">
      <c r="A38" s="164" t="s">
        <v>185</v>
      </c>
      <c r="B38" s="153">
        <v>1940</v>
      </c>
      <c r="C38" s="153">
        <v>2580</v>
      </c>
      <c r="D38" s="153">
        <v>654</v>
      </c>
      <c r="E38" s="153">
        <v>533</v>
      </c>
      <c r="F38" s="153">
        <v>783</v>
      </c>
      <c r="G38" s="153">
        <f t="shared" si="5"/>
        <v>610</v>
      </c>
      <c r="H38" s="153">
        <v>764</v>
      </c>
      <c r="I38" s="357"/>
    </row>
    <row r="39" spans="1:9" s="2" customFormat="1" ht="18.75" customHeight="1" x14ac:dyDescent="0.25">
      <c r="A39" s="168" t="s">
        <v>188</v>
      </c>
      <c r="B39" s="159">
        <v>1</v>
      </c>
      <c r="C39" s="159">
        <f>C36-SUM(C37:C38)</f>
        <v>4</v>
      </c>
      <c r="D39" s="159">
        <f t="shared" ref="D39:H39" si="6">D36-SUM(D37:D38)</f>
        <v>1</v>
      </c>
      <c r="E39" s="159">
        <f t="shared" si="6"/>
        <v>3</v>
      </c>
      <c r="F39" s="315">
        <f t="shared" si="6"/>
        <v>0</v>
      </c>
      <c r="G39" s="315">
        <f t="shared" si="6"/>
        <v>0</v>
      </c>
      <c r="H39" s="315">
        <f t="shared" si="6"/>
        <v>0</v>
      </c>
      <c r="I39" s="357"/>
    </row>
    <row r="40" spans="1:9" ht="15.2" customHeight="1" x14ac:dyDescent="0.2">
      <c r="A40" s="9" t="s">
        <v>423</v>
      </c>
      <c r="B40" s="39"/>
      <c r="C40" s="39"/>
      <c r="D40" s="39"/>
      <c r="E40" s="39"/>
      <c r="F40" s="39"/>
      <c r="G40" s="39"/>
      <c r="H40" s="39"/>
      <c r="I40" s="357"/>
    </row>
  </sheetData>
  <mergeCells count="7">
    <mergeCell ref="I1:I40"/>
    <mergeCell ref="A3:A4"/>
    <mergeCell ref="B3:B4"/>
    <mergeCell ref="D3:G3"/>
    <mergeCell ref="C3:C4"/>
    <mergeCell ref="A1:H1"/>
    <mergeCell ref="A2:H2"/>
  </mergeCells>
  <printOptions horizontalCentered="1"/>
  <pageMargins left="0.25" right="0.25" top="0.5" bottom="0.5" header="0" footer="0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sqref="A1:O1"/>
    </sheetView>
  </sheetViews>
  <sheetFormatPr defaultColWidth="9.140625" defaultRowHeight="12.75" x14ac:dyDescent="0.2"/>
  <cols>
    <col min="1" max="1" width="24.85546875" style="3" customWidth="1"/>
    <col min="2" max="3" width="9.85546875" style="40" bestFit="1" customWidth="1"/>
    <col min="4" max="5" width="9.85546875" style="40" customWidth="1"/>
    <col min="6" max="11" width="10" style="40" customWidth="1"/>
    <col min="12" max="13" width="10.42578125" style="40" customWidth="1"/>
    <col min="14" max="15" width="10" style="40" customWidth="1"/>
    <col min="16" max="16" width="6.7109375" style="63" customWidth="1"/>
    <col min="17" max="16384" width="9.140625" style="3"/>
  </cols>
  <sheetData>
    <row r="1" spans="1:16" ht="18" customHeight="1" x14ac:dyDescent="0.25">
      <c r="A1" s="409" t="s">
        <v>410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357">
        <v>30</v>
      </c>
    </row>
    <row r="2" spans="1:16" ht="18.600000000000001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357"/>
    </row>
    <row r="3" spans="1:16" ht="16.5" customHeight="1" x14ac:dyDescent="0.2">
      <c r="A3" s="405" t="s">
        <v>257</v>
      </c>
      <c r="B3" s="359">
        <v>2020</v>
      </c>
      <c r="C3" s="359"/>
      <c r="D3" s="359" t="s">
        <v>392</v>
      </c>
      <c r="E3" s="359"/>
      <c r="F3" s="361" t="s">
        <v>392</v>
      </c>
      <c r="G3" s="362"/>
      <c r="H3" s="362"/>
      <c r="I3" s="362"/>
      <c r="J3" s="362"/>
      <c r="K3" s="362"/>
      <c r="L3" s="362"/>
      <c r="M3" s="363"/>
      <c r="N3" s="411" t="s">
        <v>376</v>
      </c>
      <c r="O3" s="411"/>
      <c r="P3" s="357"/>
    </row>
    <row r="4" spans="1:16" ht="15" customHeight="1" x14ac:dyDescent="0.2">
      <c r="A4" s="406"/>
      <c r="B4" s="408"/>
      <c r="C4" s="408"/>
      <c r="D4" s="408"/>
      <c r="E4" s="408"/>
      <c r="F4" s="367" t="s">
        <v>296</v>
      </c>
      <c r="G4" s="367"/>
      <c r="H4" s="367" t="s">
        <v>297</v>
      </c>
      <c r="I4" s="367"/>
      <c r="J4" s="367" t="s">
        <v>298</v>
      </c>
      <c r="K4" s="367"/>
      <c r="L4" s="367" t="s">
        <v>299</v>
      </c>
      <c r="M4" s="367"/>
      <c r="N4" s="367" t="s">
        <v>296</v>
      </c>
      <c r="O4" s="367"/>
      <c r="P4" s="357"/>
    </row>
    <row r="5" spans="1:16" ht="32.25" customHeight="1" x14ac:dyDescent="0.2">
      <c r="A5" s="407"/>
      <c r="B5" s="44" t="s">
        <v>64</v>
      </c>
      <c r="C5" s="44" t="s">
        <v>291</v>
      </c>
      <c r="D5" s="44" t="s">
        <v>64</v>
      </c>
      <c r="E5" s="44" t="s">
        <v>291</v>
      </c>
      <c r="F5" s="44" t="s">
        <v>64</v>
      </c>
      <c r="G5" s="44" t="s">
        <v>291</v>
      </c>
      <c r="H5" s="44" t="s">
        <v>64</v>
      </c>
      <c r="I5" s="44" t="s">
        <v>291</v>
      </c>
      <c r="J5" s="44" t="s">
        <v>64</v>
      </c>
      <c r="K5" s="44" t="s">
        <v>291</v>
      </c>
      <c r="L5" s="44" t="s">
        <v>64</v>
      </c>
      <c r="M5" s="44" t="s">
        <v>291</v>
      </c>
      <c r="N5" s="44" t="s">
        <v>64</v>
      </c>
      <c r="O5" s="44" t="s">
        <v>291</v>
      </c>
      <c r="P5" s="357"/>
    </row>
    <row r="6" spans="1:16" s="113" customFormat="1" ht="27.75" customHeight="1" x14ac:dyDescent="0.2">
      <c r="A6" s="216" t="s">
        <v>258</v>
      </c>
      <c r="B6" s="112">
        <v>18124722</v>
      </c>
      <c r="C6" s="112">
        <v>15507087</v>
      </c>
      <c r="D6" s="112">
        <v>24211522</v>
      </c>
      <c r="E6" s="112">
        <v>20098861</v>
      </c>
      <c r="F6" s="112">
        <v>4939610</v>
      </c>
      <c r="G6" s="112">
        <v>4071807</v>
      </c>
      <c r="H6" s="112">
        <v>6420217</v>
      </c>
      <c r="I6" s="112">
        <v>4581709</v>
      </c>
      <c r="J6" s="112">
        <v>5763888</v>
      </c>
      <c r="K6" s="112">
        <v>5677444</v>
      </c>
      <c r="L6" s="112">
        <f>D6-(F6+H6+J6)</f>
        <v>7087807</v>
      </c>
      <c r="M6" s="112">
        <f>E6-(G6+I6+K6)</f>
        <v>5767901</v>
      </c>
      <c r="N6" s="112">
        <v>9705786</v>
      </c>
      <c r="O6" s="112">
        <v>5449252</v>
      </c>
      <c r="P6" s="357"/>
    </row>
    <row r="7" spans="1:16" ht="27.75" customHeight="1" x14ac:dyDescent="0.2">
      <c r="A7" s="43" t="s">
        <v>259</v>
      </c>
      <c r="B7" s="65">
        <v>11</v>
      </c>
      <c r="C7" s="65">
        <v>6</v>
      </c>
      <c r="D7" s="65">
        <v>11</v>
      </c>
      <c r="E7" s="203">
        <v>0</v>
      </c>
      <c r="F7" s="203">
        <v>0</v>
      </c>
      <c r="G7" s="203">
        <v>0</v>
      </c>
      <c r="H7" s="65">
        <v>11</v>
      </c>
      <c r="I7" s="203">
        <v>0</v>
      </c>
      <c r="J7" s="203">
        <v>0</v>
      </c>
      <c r="K7" s="203">
        <v>0</v>
      </c>
      <c r="L7" s="203">
        <v>0</v>
      </c>
      <c r="M7" s="203">
        <v>0</v>
      </c>
      <c r="N7" s="65">
        <v>1204</v>
      </c>
      <c r="O7" s="203">
        <v>0</v>
      </c>
      <c r="P7" s="357"/>
    </row>
    <row r="8" spans="1:16" ht="27.75" customHeight="1" x14ac:dyDescent="0.2">
      <c r="A8" s="30" t="s">
        <v>260</v>
      </c>
      <c r="B8" s="65">
        <v>17</v>
      </c>
      <c r="C8" s="203">
        <v>0</v>
      </c>
      <c r="D8" s="203">
        <v>0</v>
      </c>
      <c r="E8" s="65">
        <v>17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65">
        <v>17</v>
      </c>
      <c r="L8" s="203">
        <v>0</v>
      </c>
      <c r="M8" s="203">
        <v>0</v>
      </c>
      <c r="N8" s="65">
        <v>37</v>
      </c>
      <c r="O8" s="203">
        <v>0</v>
      </c>
      <c r="P8" s="357"/>
    </row>
    <row r="9" spans="1:16" ht="27.75" customHeight="1" x14ac:dyDescent="0.2">
      <c r="A9" s="30" t="s">
        <v>261</v>
      </c>
      <c r="B9" s="65">
        <v>15</v>
      </c>
      <c r="C9" s="203">
        <v>0</v>
      </c>
      <c r="D9" s="65">
        <v>11</v>
      </c>
      <c r="E9" s="203">
        <v>0</v>
      </c>
      <c r="F9" s="203">
        <v>0</v>
      </c>
      <c r="G9" s="203">
        <v>0</v>
      </c>
      <c r="H9" s="65">
        <v>11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65">
        <v>301</v>
      </c>
      <c r="O9" s="203">
        <v>0</v>
      </c>
      <c r="P9" s="357"/>
    </row>
    <row r="10" spans="1:16" ht="27.75" customHeight="1" x14ac:dyDescent="0.2">
      <c r="A10" s="30" t="s">
        <v>262</v>
      </c>
      <c r="B10" s="65">
        <v>1259</v>
      </c>
      <c r="C10" s="203">
        <v>0</v>
      </c>
      <c r="D10" s="65">
        <v>549</v>
      </c>
      <c r="E10" s="203">
        <v>0</v>
      </c>
      <c r="F10" s="203">
        <v>0</v>
      </c>
      <c r="G10" s="203">
        <v>0</v>
      </c>
      <c r="H10" s="65">
        <v>2</v>
      </c>
      <c r="I10" s="203">
        <v>0</v>
      </c>
      <c r="J10" s="203">
        <v>0</v>
      </c>
      <c r="K10" s="203">
        <v>0</v>
      </c>
      <c r="L10" s="65">
        <f t="shared" ref="L10:M31" si="0">D10-(F10+H10+J10)</f>
        <v>547</v>
      </c>
      <c r="M10" s="203">
        <v>0</v>
      </c>
      <c r="N10" s="203">
        <v>0</v>
      </c>
      <c r="O10" s="203">
        <v>0</v>
      </c>
      <c r="P10" s="357"/>
    </row>
    <row r="11" spans="1:16" ht="27.75" customHeight="1" x14ac:dyDescent="0.2">
      <c r="A11" s="30" t="s">
        <v>263</v>
      </c>
      <c r="B11" s="65">
        <v>7</v>
      </c>
      <c r="C11" s="65">
        <v>375</v>
      </c>
      <c r="D11" s="65">
        <v>241</v>
      </c>
      <c r="E11" s="65">
        <v>2805</v>
      </c>
      <c r="F11" s="65">
        <v>131</v>
      </c>
      <c r="G11" s="203">
        <v>0</v>
      </c>
      <c r="H11" s="65">
        <v>8</v>
      </c>
      <c r="I11" s="65">
        <v>224</v>
      </c>
      <c r="J11" s="65">
        <v>101</v>
      </c>
      <c r="K11" s="203">
        <v>0</v>
      </c>
      <c r="L11" s="65">
        <f t="shared" si="0"/>
        <v>1</v>
      </c>
      <c r="M11" s="65">
        <f t="shared" si="0"/>
        <v>2581</v>
      </c>
      <c r="N11" s="65">
        <v>31733</v>
      </c>
      <c r="O11" s="203">
        <v>0</v>
      </c>
      <c r="P11" s="357"/>
    </row>
    <row r="12" spans="1:16" ht="27.75" customHeight="1" x14ac:dyDescent="0.2">
      <c r="A12" s="30" t="s">
        <v>43</v>
      </c>
      <c r="B12" s="65">
        <v>4931</v>
      </c>
      <c r="C12" s="65">
        <v>10280</v>
      </c>
      <c r="D12" s="65">
        <v>826</v>
      </c>
      <c r="E12" s="65">
        <v>11457</v>
      </c>
      <c r="F12" s="203">
        <v>0</v>
      </c>
      <c r="G12" s="65">
        <v>1174</v>
      </c>
      <c r="H12" s="65">
        <v>61</v>
      </c>
      <c r="I12" s="65">
        <v>4856</v>
      </c>
      <c r="J12" s="203">
        <v>0</v>
      </c>
      <c r="K12" s="65">
        <v>3852</v>
      </c>
      <c r="L12" s="65">
        <f t="shared" si="0"/>
        <v>765</v>
      </c>
      <c r="M12" s="65">
        <f t="shared" si="0"/>
        <v>1575</v>
      </c>
      <c r="N12" s="65">
        <v>765</v>
      </c>
      <c r="O12" s="65">
        <v>5347</v>
      </c>
      <c r="P12" s="357"/>
    </row>
    <row r="13" spans="1:16" ht="27.75" customHeight="1" x14ac:dyDescent="0.2">
      <c r="A13" s="30" t="s">
        <v>264</v>
      </c>
      <c r="B13" s="65">
        <v>14402</v>
      </c>
      <c r="C13" s="203">
        <v>0</v>
      </c>
      <c r="D13" s="65">
        <v>57732</v>
      </c>
      <c r="E13" s="65">
        <v>8</v>
      </c>
      <c r="F13" s="65">
        <v>18</v>
      </c>
      <c r="G13" s="203">
        <v>0</v>
      </c>
      <c r="H13" s="203">
        <v>0</v>
      </c>
      <c r="I13" s="65">
        <v>8</v>
      </c>
      <c r="J13" s="65">
        <v>24404</v>
      </c>
      <c r="K13" s="203">
        <v>0</v>
      </c>
      <c r="L13" s="65">
        <f t="shared" si="0"/>
        <v>33310</v>
      </c>
      <c r="M13" s="203">
        <v>0</v>
      </c>
      <c r="N13" s="65">
        <v>22</v>
      </c>
      <c r="O13" s="203">
        <v>0</v>
      </c>
      <c r="P13" s="357"/>
    </row>
    <row r="14" spans="1:16" s="10" customFormat="1" ht="27.75" customHeight="1" x14ac:dyDescent="0.2">
      <c r="A14" s="144" t="s">
        <v>34</v>
      </c>
      <c r="B14" s="203">
        <v>0</v>
      </c>
      <c r="C14" s="65">
        <v>2220</v>
      </c>
      <c r="D14" s="65">
        <v>14</v>
      </c>
      <c r="E14" s="65">
        <v>4615</v>
      </c>
      <c r="F14" s="203">
        <v>0</v>
      </c>
      <c r="G14" s="65">
        <v>939</v>
      </c>
      <c r="H14" s="203">
        <v>0</v>
      </c>
      <c r="I14" s="65">
        <v>1522</v>
      </c>
      <c r="J14" s="65">
        <v>14</v>
      </c>
      <c r="K14" s="65">
        <v>819</v>
      </c>
      <c r="L14" s="203">
        <v>0</v>
      </c>
      <c r="M14" s="65">
        <f t="shared" si="0"/>
        <v>1335</v>
      </c>
      <c r="N14" s="203">
        <v>0</v>
      </c>
      <c r="O14" s="203">
        <v>0</v>
      </c>
      <c r="P14" s="357"/>
    </row>
    <row r="15" spans="1:16" ht="27.75" customHeight="1" x14ac:dyDescent="0.2">
      <c r="A15" s="30" t="s">
        <v>265</v>
      </c>
      <c r="B15" s="65">
        <v>67672</v>
      </c>
      <c r="C15" s="65">
        <v>2542</v>
      </c>
      <c r="D15" s="65">
        <v>126843</v>
      </c>
      <c r="E15" s="65">
        <v>27883</v>
      </c>
      <c r="F15" s="65">
        <v>4187</v>
      </c>
      <c r="G15" s="65">
        <v>5</v>
      </c>
      <c r="H15" s="65">
        <v>78409</v>
      </c>
      <c r="I15" s="65">
        <v>19367</v>
      </c>
      <c r="J15" s="65">
        <v>8083</v>
      </c>
      <c r="K15" s="65">
        <v>7599</v>
      </c>
      <c r="L15" s="65">
        <f t="shared" si="0"/>
        <v>36164</v>
      </c>
      <c r="M15" s="65">
        <f t="shared" si="0"/>
        <v>912</v>
      </c>
      <c r="N15" s="65">
        <v>30124</v>
      </c>
      <c r="O15" s="65">
        <v>12727</v>
      </c>
      <c r="P15" s="357"/>
    </row>
    <row r="16" spans="1:16" ht="27.75" customHeight="1" x14ac:dyDescent="0.2">
      <c r="A16" s="30" t="s">
        <v>266</v>
      </c>
      <c r="B16" s="65">
        <v>21917</v>
      </c>
      <c r="C16" s="203">
        <v>0</v>
      </c>
      <c r="D16" s="65">
        <v>31289</v>
      </c>
      <c r="E16" s="203">
        <v>0</v>
      </c>
      <c r="F16" s="65">
        <v>21224</v>
      </c>
      <c r="G16" s="203">
        <v>0</v>
      </c>
      <c r="H16" s="65">
        <v>9946</v>
      </c>
      <c r="I16" s="203">
        <v>0</v>
      </c>
      <c r="J16" s="65">
        <v>5</v>
      </c>
      <c r="K16" s="203">
        <v>0</v>
      </c>
      <c r="L16" s="65">
        <f t="shared" si="0"/>
        <v>114</v>
      </c>
      <c r="M16" s="203">
        <v>0</v>
      </c>
      <c r="N16" s="203">
        <v>0</v>
      </c>
      <c r="O16" s="203">
        <v>0</v>
      </c>
      <c r="P16" s="357"/>
    </row>
    <row r="17" spans="1:16" ht="27.75" customHeight="1" x14ac:dyDescent="0.2">
      <c r="A17" s="30" t="s">
        <v>360</v>
      </c>
      <c r="B17" s="65">
        <v>19887</v>
      </c>
      <c r="C17" s="65">
        <v>192721</v>
      </c>
      <c r="D17" s="65">
        <v>6375</v>
      </c>
      <c r="E17" s="65">
        <v>278246</v>
      </c>
      <c r="F17" s="65">
        <v>6373</v>
      </c>
      <c r="G17" s="65">
        <v>65634</v>
      </c>
      <c r="H17" s="203">
        <v>0</v>
      </c>
      <c r="I17" s="65">
        <v>68108</v>
      </c>
      <c r="J17" s="203">
        <v>0</v>
      </c>
      <c r="K17" s="65">
        <v>73118</v>
      </c>
      <c r="L17" s="65">
        <f t="shared" si="0"/>
        <v>2</v>
      </c>
      <c r="M17" s="65">
        <f t="shared" si="0"/>
        <v>71386</v>
      </c>
      <c r="N17" s="65">
        <v>589</v>
      </c>
      <c r="O17" s="65">
        <v>49428</v>
      </c>
      <c r="P17" s="357"/>
    </row>
    <row r="18" spans="1:16" ht="27.75" customHeight="1" x14ac:dyDescent="0.2">
      <c r="A18" s="30" t="s">
        <v>267</v>
      </c>
      <c r="B18" s="65">
        <v>12218</v>
      </c>
      <c r="C18" s="65">
        <v>6752</v>
      </c>
      <c r="D18" s="65">
        <v>5160</v>
      </c>
      <c r="E18" s="65">
        <v>11122</v>
      </c>
      <c r="F18" s="65">
        <v>1943</v>
      </c>
      <c r="G18" s="65">
        <v>1172</v>
      </c>
      <c r="H18" s="65">
        <v>145</v>
      </c>
      <c r="I18" s="65">
        <v>2901</v>
      </c>
      <c r="J18" s="203">
        <v>0</v>
      </c>
      <c r="K18" s="65">
        <v>3660</v>
      </c>
      <c r="L18" s="65">
        <f t="shared" si="0"/>
        <v>3072</v>
      </c>
      <c r="M18" s="65">
        <f t="shared" si="0"/>
        <v>3389</v>
      </c>
      <c r="N18" s="65">
        <v>4361</v>
      </c>
      <c r="O18" s="65">
        <v>1465</v>
      </c>
      <c r="P18" s="357"/>
    </row>
    <row r="19" spans="1:16" ht="27.75" customHeight="1" x14ac:dyDescent="0.2">
      <c r="A19" s="30" t="s">
        <v>268</v>
      </c>
      <c r="B19" s="65">
        <v>1409</v>
      </c>
      <c r="C19" s="203">
        <v>0</v>
      </c>
      <c r="D19" s="65">
        <v>1443</v>
      </c>
      <c r="E19" s="65">
        <v>2</v>
      </c>
      <c r="F19" s="203">
        <v>0</v>
      </c>
      <c r="G19" s="65">
        <v>2</v>
      </c>
      <c r="H19" s="203">
        <v>0</v>
      </c>
      <c r="I19" s="203">
        <v>0</v>
      </c>
      <c r="J19" s="65">
        <v>1443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357"/>
    </row>
    <row r="20" spans="1:16" s="10" customFormat="1" ht="27.75" customHeight="1" x14ac:dyDescent="0.2">
      <c r="A20" s="144" t="s">
        <v>361</v>
      </c>
      <c r="B20" s="65">
        <v>176235</v>
      </c>
      <c r="C20" s="65">
        <v>51217</v>
      </c>
      <c r="D20" s="65">
        <v>28853</v>
      </c>
      <c r="E20" s="65">
        <v>17595</v>
      </c>
      <c r="F20" s="65">
        <v>24365</v>
      </c>
      <c r="G20" s="65">
        <v>2174</v>
      </c>
      <c r="H20" s="65">
        <v>1533</v>
      </c>
      <c r="I20" s="65">
        <v>744</v>
      </c>
      <c r="J20" s="65">
        <v>2188</v>
      </c>
      <c r="K20" s="65">
        <v>11867</v>
      </c>
      <c r="L20" s="65">
        <f t="shared" si="0"/>
        <v>767</v>
      </c>
      <c r="M20" s="65">
        <f t="shared" si="0"/>
        <v>2810</v>
      </c>
      <c r="N20" s="65">
        <v>529</v>
      </c>
      <c r="O20" s="65">
        <v>7242</v>
      </c>
      <c r="P20" s="357"/>
    </row>
    <row r="21" spans="1:16" ht="27.75" customHeight="1" x14ac:dyDescent="0.2">
      <c r="A21" s="30" t="s">
        <v>269</v>
      </c>
      <c r="B21" s="65">
        <v>8979</v>
      </c>
      <c r="C21" s="203">
        <v>0</v>
      </c>
      <c r="D21" s="65">
        <v>4902</v>
      </c>
      <c r="E21" s="203">
        <v>0</v>
      </c>
      <c r="F21" s="65">
        <v>2165</v>
      </c>
      <c r="G21" s="203">
        <v>0</v>
      </c>
      <c r="H21" s="65">
        <v>12</v>
      </c>
      <c r="I21" s="203">
        <v>0</v>
      </c>
      <c r="J21" s="65">
        <v>1942</v>
      </c>
      <c r="K21" s="203">
        <v>0</v>
      </c>
      <c r="L21" s="65">
        <f t="shared" si="0"/>
        <v>783</v>
      </c>
      <c r="M21" s="203">
        <v>0</v>
      </c>
      <c r="N21" s="65">
        <v>1001</v>
      </c>
      <c r="O21" s="203">
        <v>0</v>
      </c>
      <c r="P21" s="357"/>
    </row>
    <row r="22" spans="1:16" ht="27.75" customHeight="1" x14ac:dyDescent="0.2">
      <c r="A22" s="30" t="s">
        <v>36</v>
      </c>
      <c r="B22" s="65">
        <v>6653</v>
      </c>
      <c r="C22" s="65">
        <v>1822</v>
      </c>
      <c r="D22" s="65">
        <v>3330</v>
      </c>
      <c r="E22" s="65">
        <v>203</v>
      </c>
      <c r="F22" s="65">
        <v>156</v>
      </c>
      <c r="G22" s="65">
        <v>200</v>
      </c>
      <c r="H22" s="65">
        <v>10</v>
      </c>
      <c r="I22" s="203">
        <v>0</v>
      </c>
      <c r="J22" s="65">
        <v>115</v>
      </c>
      <c r="K22" s="203">
        <v>0</v>
      </c>
      <c r="L22" s="65">
        <f t="shared" si="0"/>
        <v>3049</v>
      </c>
      <c r="M22" s="65">
        <f t="shared" si="0"/>
        <v>3</v>
      </c>
      <c r="N22" s="65">
        <v>688</v>
      </c>
      <c r="O22" s="65">
        <v>129</v>
      </c>
      <c r="P22" s="357"/>
    </row>
    <row r="23" spans="1:16" ht="27.75" customHeight="1" x14ac:dyDescent="0.2">
      <c r="A23" s="30" t="s">
        <v>270</v>
      </c>
      <c r="B23" s="65">
        <v>27</v>
      </c>
      <c r="C23" s="203">
        <v>0</v>
      </c>
      <c r="D23" s="203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  <c r="P23" s="357"/>
    </row>
    <row r="24" spans="1:16" ht="27.75" customHeight="1" x14ac:dyDescent="0.2">
      <c r="A24" s="30" t="s">
        <v>271</v>
      </c>
      <c r="B24" s="65">
        <v>5175</v>
      </c>
      <c r="C24" s="65">
        <v>2318</v>
      </c>
      <c r="D24" s="65">
        <v>1547</v>
      </c>
      <c r="E24" s="65">
        <v>557</v>
      </c>
      <c r="F24" s="203">
        <v>0</v>
      </c>
      <c r="G24" s="203">
        <v>0</v>
      </c>
      <c r="H24" s="65">
        <v>14</v>
      </c>
      <c r="I24" s="65">
        <v>409</v>
      </c>
      <c r="J24" s="65">
        <v>26</v>
      </c>
      <c r="K24" s="65">
        <v>102</v>
      </c>
      <c r="L24" s="65">
        <f t="shared" si="0"/>
        <v>1507</v>
      </c>
      <c r="M24" s="65">
        <f t="shared" si="0"/>
        <v>46</v>
      </c>
      <c r="N24" s="65">
        <v>5403</v>
      </c>
      <c r="O24" s="203">
        <v>0</v>
      </c>
      <c r="P24" s="357"/>
    </row>
    <row r="25" spans="1:16" ht="27.75" customHeight="1" x14ac:dyDescent="0.2">
      <c r="A25" s="30" t="s">
        <v>272</v>
      </c>
      <c r="B25" s="65">
        <v>48</v>
      </c>
      <c r="C25" s="65">
        <v>3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357"/>
    </row>
    <row r="26" spans="1:16" ht="27.75" customHeight="1" x14ac:dyDescent="0.2">
      <c r="A26" s="30" t="s">
        <v>44</v>
      </c>
      <c r="B26" s="65">
        <v>8082</v>
      </c>
      <c r="C26" s="65">
        <v>16494</v>
      </c>
      <c r="D26" s="65">
        <v>808</v>
      </c>
      <c r="E26" s="65">
        <v>29493</v>
      </c>
      <c r="F26" s="65">
        <v>254</v>
      </c>
      <c r="G26" s="65">
        <v>3254</v>
      </c>
      <c r="H26" s="65">
        <v>243</v>
      </c>
      <c r="I26" s="65">
        <v>17419</v>
      </c>
      <c r="J26" s="65">
        <v>120</v>
      </c>
      <c r="K26" s="65">
        <v>4153</v>
      </c>
      <c r="L26" s="65">
        <f t="shared" si="0"/>
        <v>191</v>
      </c>
      <c r="M26" s="65">
        <f t="shared" si="0"/>
        <v>4667</v>
      </c>
      <c r="N26" s="65">
        <v>8261</v>
      </c>
      <c r="O26" s="65">
        <v>5598</v>
      </c>
      <c r="P26" s="357"/>
    </row>
    <row r="27" spans="1:16" ht="27.75" customHeight="1" x14ac:dyDescent="0.2">
      <c r="A27" s="30" t="s">
        <v>273</v>
      </c>
      <c r="B27" s="65">
        <v>1066</v>
      </c>
      <c r="C27" s="65">
        <v>2545</v>
      </c>
      <c r="D27" s="65">
        <v>2992</v>
      </c>
      <c r="E27" s="203">
        <v>0</v>
      </c>
      <c r="F27" s="65">
        <v>216</v>
      </c>
      <c r="G27" s="203">
        <v>0</v>
      </c>
      <c r="H27" s="65">
        <v>241</v>
      </c>
      <c r="I27" s="203">
        <v>0</v>
      </c>
      <c r="J27" s="65">
        <v>1861</v>
      </c>
      <c r="K27" s="203">
        <v>0</v>
      </c>
      <c r="L27" s="65">
        <f t="shared" si="0"/>
        <v>674</v>
      </c>
      <c r="M27" s="203">
        <v>0</v>
      </c>
      <c r="N27" s="65">
        <v>251</v>
      </c>
      <c r="O27" s="65">
        <v>20</v>
      </c>
      <c r="P27" s="357"/>
    </row>
    <row r="28" spans="1:16" s="10" customFormat="1" ht="27.75" customHeight="1" x14ac:dyDescent="0.2">
      <c r="A28" s="144" t="s">
        <v>18</v>
      </c>
      <c r="B28" s="65">
        <v>1416700</v>
      </c>
      <c r="C28" s="65">
        <v>1913890</v>
      </c>
      <c r="D28" s="65">
        <v>1834085</v>
      </c>
      <c r="E28" s="65">
        <v>2114263</v>
      </c>
      <c r="F28" s="65">
        <v>300508</v>
      </c>
      <c r="G28" s="65">
        <v>485147</v>
      </c>
      <c r="H28" s="65">
        <v>531242</v>
      </c>
      <c r="I28" s="65">
        <v>405268</v>
      </c>
      <c r="J28" s="65">
        <v>417716</v>
      </c>
      <c r="K28" s="65">
        <v>560422</v>
      </c>
      <c r="L28" s="65">
        <f t="shared" si="0"/>
        <v>584619</v>
      </c>
      <c r="M28" s="65">
        <f t="shared" si="0"/>
        <v>663426</v>
      </c>
      <c r="N28" s="65">
        <v>418672</v>
      </c>
      <c r="O28" s="65">
        <v>548687</v>
      </c>
      <c r="P28" s="357"/>
    </row>
    <row r="29" spans="1:16" ht="27.75" customHeight="1" x14ac:dyDescent="0.2">
      <c r="A29" s="30" t="s">
        <v>37</v>
      </c>
      <c r="B29" s="65">
        <v>6580</v>
      </c>
      <c r="C29" s="65">
        <v>51116</v>
      </c>
      <c r="D29" s="65">
        <v>51973</v>
      </c>
      <c r="E29" s="65">
        <v>60623</v>
      </c>
      <c r="F29" s="65">
        <v>5214</v>
      </c>
      <c r="G29" s="65">
        <v>11753</v>
      </c>
      <c r="H29" s="65">
        <v>64</v>
      </c>
      <c r="I29" s="65">
        <v>22581</v>
      </c>
      <c r="J29" s="65">
        <v>9621</v>
      </c>
      <c r="K29" s="65">
        <v>26252</v>
      </c>
      <c r="L29" s="65">
        <f t="shared" si="0"/>
        <v>37074</v>
      </c>
      <c r="M29" s="65">
        <f t="shared" si="0"/>
        <v>37</v>
      </c>
      <c r="N29" s="65">
        <v>12372</v>
      </c>
      <c r="O29" s="65">
        <v>13192</v>
      </c>
      <c r="P29" s="357"/>
    </row>
    <row r="30" spans="1:16" ht="27.75" customHeight="1" x14ac:dyDescent="0.2">
      <c r="A30" s="30" t="s">
        <v>274</v>
      </c>
      <c r="B30" s="65">
        <v>2588</v>
      </c>
      <c r="C30" s="65">
        <v>39</v>
      </c>
      <c r="D30" s="65">
        <v>28764</v>
      </c>
      <c r="E30" s="65">
        <v>5444</v>
      </c>
      <c r="F30" s="65">
        <v>28764</v>
      </c>
      <c r="G30" s="203">
        <v>0</v>
      </c>
      <c r="H30" s="203">
        <v>0</v>
      </c>
      <c r="I30" s="203">
        <v>0</v>
      </c>
      <c r="J30" s="203">
        <v>0</v>
      </c>
      <c r="K30" s="65">
        <v>2519</v>
      </c>
      <c r="L30" s="203">
        <v>0</v>
      </c>
      <c r="M30" s="65">
        <f t="shared" si="0"/>
        <v>2925</v>
      </c>
      <c r="N30" s="65">
        <v>8515</v>
      </c>
      <c r="O30" s="65">
        <v>1019</v>
      </c>
      <c r="P30" s="357"/>
    </row>
    <row r="31" spans="1:16" ht="27.75" customHeight="1" x14ac:dyDescent="0.2">
      <c r="A31" s="31" t="s">
        <v>71</v>
      </c>
      <c r="B31" s="67">
        <v>913048</v>
      </c>
      <c r="C31" s="67">
        <v>4147839</v>
      </c>
      <c r="D31" s="67">
        <v>1159383</v>
      </c>
      <c r="E31" s="67">
        <v>5392663</v>
      </c>
      <c r="F31" s="67">
        <v>137856</v>
      </c>
      <c r="G31" s="67">
        <v>1039012</v>
      </c>
      <c r="H31" s="67">
        <v>336792</v>
      </c>
      <c r="I31" s="67">
        <v>1248618</v>
      </c>
      <c r="J31" s="67">
        <v>276221</v>
      </c>
      <c r="K31" s="67">
        <v>1422424</v>
      </c>
      <c r="L31" s="67">
        <f t="shared" si="0"/>
        <v>408514</v>
      </c>
      <c r="M31" s="67">
        <f t="shared" si="0"/>
        <v>1682609</v>
      </c>
      <c r="N31" s="67">
        <v>309505</v>
      </c>
      <c r="O31" s="67">
        <v>1559809</v>
      </c>
      <c r="P31" s="357"/>
    </row>
    <row r="32" spans="1:16" ht="21.75" customHeight="1" x14ac:dyDescent="0.2">
      <c r="A32" s="9" t="s">
        <v>411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357"/>
    </row>
  </sheetData>
  <mergeCells count="13">
    <mergeCell ref="P1:P32"/>
    <mergeCell ref="A3:A5"/>
    <mergeCell ref="B3:C4"/>
    <mergeCell ref="H4:I4"/>
    <mergeCell ref="L4:M4"/>
    <mergeCell ref="F3:M3"/>
    <mergeCell ref="F4:G4"/>
    <mergeCell ref="N4:O4"/>
    <mergeCell ref="A1:O1"/>
    <mergeCell ref="A2:O2"/>
    <mergeCell ref="N3:O3"/>
    <mergeCell ref="D3:E4"/>
    <mergeCell ref="J4:K4"/>
  </mergeCells>
  <printOptions horizontalCentered="1"/>
  <pageMargins left="0.23622047244094491" right="0.23622047244094491" top="0.19685039370078741" bottom="0.19685039370078741" header="0" footer="0"/>
  <pageSetup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sqref="A1:O1"/>
    </sheetView>
  </sheetViews>
  <sheetFormatPr defaultColWidth="9.140625" defaultRowHeight="12.75" x14ac:dyDescent="0.2"/>
  <cols>
    <col min="1" max="1" width="18.85546875" style="3" customWidth="1"/>
    <col min="2" max="2" width="9.42578125" style="3" bestFit="1" customWidth="1"/>
    <col min="3" max="3" width="9.7109375" style="3" bestFit="1" customWidth="1"/>
    <col min="4" max="5" width="9.7109375" style="3" customWidth="1"/>
    <col min="6" max="15" width="10.7109375" style="40" customWidth="1"/>
    <col min="16" max="16" width="6.7109375" style="45" customWidth="1"/>
    <col min="17" max="16384" width="9.140625" style="3"/>
  </cols>
  <sheetData>
    <row r="1" spans="1:16" ht="21.6" customHeight="1" x14ac:dyDescent="0.25">
      <c r="A1" s="409" t="s">
        <v>412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357">
        <v>31</v>
      </c>
    </row>
    <row r="2" spans="1:16" ht="13.15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357"/>
    </row>
    <row r="3" spans="1:16" ht="16.5" customHeight="1" x14ac:dyDescent="0.2">
      <c r="A3" s="405" t="s">
        <v>257</v>
      </c>
      <c r="B3" s="359">
        <v>2020</v>
      </c>
      <c r="C3" s="359"/>
      <c r="D3" s="359" t="s">
        <v>392</v>
      </c>
      <c r="E3" s="359"/>
      <c r="F3" s="361" t="s">
        <v>392</v>
      </c>
      <c r="G3" s="362"/>
      <c r="H3" s="362"/>
      <c r="I3" s="362"/>
      <c r="J3" s="362"/>
      <c r="K3" s="362"/>
      <c r="L3" s="362"/>
      <c r="M3" s="363"/>
      <c r="N3" s="411" t="s">
        <v>376</v>
      </c>
      <c r="O3" s="411"/>
      <c r="P3" s="357"/>
    </row>
    <row r="4" spans="1:16" ht="15" customHeight="1" x14ac:dyDescent="0.2">
      <c r="A4" s="406"/>
      <c r="B4" s="408"/>
      <c r="C4" s="408"/>
      <c r="D4" s="408"/>
      <c r="E4" s="408"/>
      <c r="F4" s="367" t="s">
        <v>296</v>
      </c>
      <c r="G4" s="367"/>
      <c r="H4" s="367" t="s">
        <v>297</v>
      </c>
      <c r="I4" s="367"/>
      <c r="J4" s="367" t="s">
        <v>298</v>
      </c>
      <c r="K4" s="367"/>
      <c r="L4" s="367" t="s">
        <v>299</v>
      </c>
      <c r="M4" s="367"/>
      <c r="N4" s="367" t="s">
        <v>296</v>
      </c>
      <c r="O4" s="367"/>
      <c r="P4" s="357"/>
    </row>
    <row r="5" spans="1:16" ht="32.25" customHeight="1" x14ac:dyDescent="0.2">
      <c r="A5" s="407"/>
      <c r="B5" s="44" t="s">
        <v>64</v>
      </c>
      <c r="C5" s="44" t="s">
        <v>291</v>
      </c>
      <c r="D5" s="44" t="s">
        <v>64</v>
      </c>
      <c r="E5" s="44" t="s">
        <v>291</v>
      </c>
      <c r="F5" s="44" t="s">
        <v>64</v>
      </c>
      <c r="G5" s="44" t="s">
        <v>291</v>
      </c>
      <c r="H5" s="44" t="s">
        <v>64</v>
      </c>
      <c r="I5" s="44" t="s">
        <v>291</v>
      </c>
      <c r="J5" s="44" t="s">
        <v>64</v>
      </c>
      <c r="K5" s="44" t="s">
        <v>291</v>
      </c>
      <c r="L5" s="44" t="s">
        <v>64</v>
      </c>
      <c r="M5" s="44" t="s">
        <v>291</v>
      </c>
      <c r="N5" s="44" t="s">
        <v>64</v>
      </c>
      <c r="O5" s="44" t="s">
        <v>291</v>
      </c>
      <c r="P5" s="357"/>
    </row>
    <row r="6" spans="1:16" ht="26.25" customHeight="1" x14ac:dyDescent="0.2">
      <c r="A6" s="30" t="s">
        <v>32</v>
      </c>
      <c r="B6" s="134">
        <v>24795</v>
      </c>
      <c r="C6" s="124">
        <v>2034</v>
      </c>
      <c r="D6" s="131">
        <v>36248</v>
      </c>
      <c r="E6" s="131">
        <v>11414</v>
      </c>
      <c r="F6" s="131">
        <v>1048</v>
      </c>
      <c r="G6" s="131">
        <v>10654</v>
      </c>
      <c r="H6" s="131">
        <v>1534</v>
      </c>
      <c r="I6" s="131">
        <v>410</v>
      </c>
      <c r="J6" s="131">
        <v>415</v>
      </c>
      <c r="K6" s="131">
        <v>306</v>
      </c>
      <c r="L6" s="131">
        <f>D6-(F6+H6+J6)</f>
        <v>33251</v>
      </c>
      <c r="M6" s="131">
        <f>E6-(G6+I6+K6)</f>
        <v>44</v>
      </c>
      <c r="N6" s="131">
        <v>1298</v>
      </c>
      <c r="O6" s="131">
        <v>373</v>
      </c>
      <c r="P6" s="357"/>
    </row>
    <row r="7" spans="1:16" ht="26.25" customHeight="1" x14ac:dyDescent="0.2">
      <c r="A7" s="30" t="s">
        <v>275</v>
      </c>
      <c r="B7" s="131">
        <v>817</v>
      </c>
      <c r="C7" s="65">
        <v>61</v>
      </c>
      <c r="D7" s="65">
        <v>51481</v>
      </c>
      <c r="E7" s="131">
        <v>51</v>
      </c>
      <c r="F7" s="203">
        <v>0</v>
      </c>
      <c r="G7" s="203">
        <v>0</v>
      </c>
      <c r="H7" s="131">
        <v>43</v>
      </c>
      <c r="I7" s="203">
        <v>0</v>
      </c>
      <c r="J7" s="203">
        <v>0</v>
      </c>
      <c r="K7" s="131">
        <v>17</v>
      </c>
      <c r="L7" s="131">
        <f t="shared" ref="L7:M28" si="0">D7-(F7+H7+J7)</f>
        <v>51438</v>
      </c>
      <c r="M7" s="131">
        <f t="shared" si="0"/>
        <v>34</v>
      </c>
      <c r="N7" s="131">
        <v>37918</v>
      </c>
      <c r="O7" s="203">
        <v>0</v>
      </c>
      <c r="P7" s="357"/>
    </row>
    <row r="8" spans="1:16" ht="26.25" customHeight="1" x14ac:dyDescent="0.2">
      <c r="A8" s="30" t="s">
        <v>276</v>
      </c>
      <c r="B8" s="66">
        <v>0</v>
      </c>
      <c r="C8" s="66">
        <v>0</v>
      </c>
      <c r="D8" s="65">
        <v>479</v>
      </c>
      <c r="E8" s="203">
        <v>0</v>
      </c>
      <c r="F8" s="203">
        <v>0</v>
      </c>
      <c r="G8" s="203">
        <v>0</v>
      </c>
      <c r="H8" s="131">
        <v>232</v>
      </c>
      <c r="I8" s="203">
        <v>0</v>
      </c>
      <c r="J8" s="131">
        <v>247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357"/>
    </row>
    <row r="9" spans="1:16" ht="26.25" customHeight="1" x14ac:dyDescent="0.2">
      <c r="A9" s="30" t="s">
        <v>38</v>
      </c>
      <c r="B9" s="131">
        <v>347439</v>
      </c>
      <c r="C9" s="131">
        <v>118679</v>
      </c>
      <c r="D9" s="65">
        <v>213632</v>
      </c>
      <c r="E9" s="131">
        <v>163639</v>
      </c>
      <c r="F9" s="131">
        <v>65800</v>
      </c>
      <c r="G9" s="131">
        <v>37001</v>
      </c>
      <c r="H9" s="131">
        <v>42187</v>
      </c>
      <c r="I9" s="131">
        <v>14996</v>
      </c>
      <c r="J9" s="131">
        <v>38458</v>
      </c>
      <c r="K9" s="131">
        <v>36707</v>
      </c>
      <c r="L9" s="131">
        <f t="shared" si="0"/>
        <v>67187</v>
      </c>
      <c r="M9" s="131">
        <f t="shared" si="0"/>
        <v>74935</v>
      </c>
      <c r="N9" s="131">
        <v>85709</v>
      </c>
      <c r="O9" s="131">
        <v>43523</v>
      </c>
      <c r="P9" s="357"/>
    </row>
    <row r="10" spans="1:16" ht="26.25" customHeight="1" x14ac:dyDescent="0.2">
      <c r="A10" s="30" t="s">
        <v>39</v>
      </c>
      <c r="B10" s="131">
        <v>43332</v>
      </c>
      <c r="C10" s="131">
        <v>15773</v>
      </c>
      <c r="D10" s="65">
        <v>32300</v>
      </c>
      <c r="E10" s="131">
        <v>14065</v>
      </c>
      <c r="F10" s="131">
        <v>3442</v>
      </c>
      <c r="G10" s="131">
        <v>686</v>
      </c>
      <c r="H10" s="131">
        <v>4997</v>
      </c>
      <c r="I10" s="131">
        <v>11607</v>
      </c>
      <c r="J10" s="131">
        <v>12258</v>
      </c>
      <c r="K10" s="131">
        <v>299</v>
      </c>
      <c r="L10" s="131">
        <f t="shared" si="0"/>
        <v>11603</v>
      </c>
      <c r="M10" s="131">
        <f t="shared" si="0"/>
        <v>1473</v>
      </c>
      <c r="N10" s="131">
        <v>6624</v>
      </c>
      <c r="O10" s="131">
        <v>84527</v>
      </c>
      <c r="P10" s="357"/>
    </row>
    <row r="11" spans="1:16" ht="26.25" customHeight="1" x14ac:dyDescent="0.2">
      <c r="A11" s="30" t="s">
        <v>277</v>
      </c>
      <c r="B11" s="131">
        <v>1621</v>
      </c>
      <c r="C11" s="131">
        <v>7446</v>
      </c>
      <c r="D11" s="65">
        <v>1426</v>
      </c>
      <c r="E11" s="131">
        <v>6795</v>
      </c>
      <c r="F11" s="131">
        <v>1053</v>
      </c>
      <c r="G11" s="131">
        <v>604</v>
      </c>
      <c r="H11" s="203">
        <v>0</v>
      </c>
      <c r="I11" s="203">
        <v>0</v>
      </c>
      <c r="J11" s="131">
        <v>56</v>
      </c>
      <c r="K11" s="131">
        <v>3311</v>
      </c>
      <c r="L11" s="131">
        <f t="shared" si="0"/>
        <v>317</v>
      </c>
      <c r="M11" s="131">
        <f t="shared" si="0"/>
        <v>2880</v>
      </c>
      <c r="N11" s="131">
        <v>439</v>
      </c>
      <c r="O11" s="131">
        <v>119</v>
      </c>
      <c r="P11" s="357"/>
    </row>
    <row r="12" spans="1:16" ht="26.25" customHeight="1" x14ac:dyDescent="0.2">
      <c r="A12" s="30" t="s">
        <v>278</v>
      </c>
      <c r="B12" s="66">
        <v>0</v>
      </c>
      <c r="C12" s="66">
        <v>0</v>
      </c>
      <c r="D12" s="203">
        <v>0</v>
      </c>
      <c r="E12" s="203">
        <v>0</v>
      </c>
      <c r="F12" s="203">
        <v>0</v>
      </c>
      <c r="G12" s="203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131">
        <v>41</v>
      </c>
      <c r="O12" s="203">
        <v>0</v>
      </c>
      <c r="P12" s="357"/>
    </row>
    <row r="13" spans="1:16" ht="26.25" customHeight="1" x14ac:dyDescent="0.2">
      <c r="A13" s="30" t="s">
        <v>40</v>
      </c>
      <c r="B13" s="131">
        <v>1090</v>
      </c>
      <c r="C13" s="131">
        <v>5123</v>
      </c>
      <c r="D13" s="65">
        <v>66</v>
      </c>
      <c r="E13" s="131">
        <v>87174</v>
      </c>
      <c r="F13" s="203">
        <v>0</v>
      </c>
      <c r="G13" s="203">
        <v>0</v>
      </c>
      <c r="H13" s="131">
        <v>31</v>
      </c>
      <c r="I13" s="131">
        <v>239</v>
      </c>
      <c r="J13" s="131">
        <v>35</v>
      </c>
      <c r="K13" s="131">
        <v>7655</v>
      </c>
      <c r="L13" s="203">
        <v>0</v>
      </c>
      <c r="M13" s="131">
        <f t="shared" si="0"/>
        <v>79280</v>
      </c>
      <c r="N13" s="131">
        <v>2885</v>
      </c>
      <c r="O13" s="131">
        <v>3504</v>
      </c>
      <c r="P13" s="357"/>
    </row>
    <row r="14" spans="1:16" ht="26.25" customHeight="1" x14ac:dyDescent="0.2">
      <c r="A14" s="30" t="s">
        <v>279</v>
      </c>
      <c r="B14" s="66">
        <v>0</v>
      </c>
      <c r="C14" s="66">
        <v>0</v>
      </c>
      <c r="D14" s="203">
        <v>0</v>
      </c>
      <c r="E14" s="131">
        <v>38033</v>
      </c>
      <c r="F14" s="203">
        <v>0</v>
      </c>
      <c r="G14" s="203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131">
        <f t="shared" si="0"/>
        <v>38033</v>
      </c>
      <c r="N14" s="203">
        <v>0</v>
      </c>
      <c r="O14" s="203">
        <v>0</v>
      </c>
      <c r="P14" s="357"/>
    </row>
    <row r="15" spans="1:16" ht="26.25" customHeight="1" x14ac:dyDescent="0.2">
      <c r="A15" s="30" t="s">
        <v>280</v>
      </c>
      <c r="B15" s="131">
        <v>1039</v>
      </c>
      <c r="C15" s="131">
        <v>2238</v>
      </c>
      <c r="D15" s="65">
        <v>488</v>
      </c>
      <c r="E15" s="131">
        <v>29</v>
      </c>
      <c r="F15" s="131">
        <v>134</v>
      </c>
      <c r="G15" s="131">
        <v>22</v>
      </c>
      <c r="H15" s="131">
        <v>216</v>
      </c>
      <c r="I15" s="131">
        <v>7</v>
      </c>
      <c r="J15" s="131">
        <v>29</v>
      </c>
      <c r="K15" s="203">
        <v>0</v>
      </c>
      <c r="L15" s="131">
        <f t="shared" si="0"/>
        <v>109</v>
      </c>
      <c r="M15" s="203">
        <v>0</v>
      </c>
      <c r="N15" s="203">
        <v>0</v>
      </c>
      <c r="O15" s="131">
        <v>6354</v>
      </c>
      <c r="P15" s="357"/>
    </row>
    <row r="16" spans="1:16" ht="26.25" customHeight="1" x14ac:dyDescent="0.2">
      <c r="A16" s="30" t="s">
        <v>19</v>
      </c>
      <c r="B16" s="131">
        <v>1966407</v>
      </c>
      <c r="C16" s="131">
        <v>927427</v>
      </c>
      <c r="D16" s="65">
        <v>2730849</v>
      </c>
      <c r="E16" s="131">
        <v>983955</v>
      </c>
      <c r="F16" s="131">
        <v>797958</v>
      </c>
      <c r="G16" s="131">
        <v>223734</v>
      </c>
      <c r="H16" s="131">
        <v>631102</v>
      </c>
      <c r="I16" s="131">
        <v>245980</v>
      </c>
      <c r="J16" s="131">
        <v>684584</v>
      </c>
      <c r="K16" s="131">
        <v>231378</v>
      </c>
      <c r="L16" s="131">
        <f t="shared" si="0"/>
        <v>617205</v>
      </c>
      <c r="M16" s="131">
        <f t="shared" si="0"/>
        <v>282863</v>
      </c>
      <c r="N16" s="131">
        <v>728047</v>
      </c>
      <c r="O16" s="131">
        <v>301892</v>
      </c>
      <c r="P16" s="357"/>
    </row>
    <row r="17" spans="1:16" ht="26.25" customHeight="1" x14ac:dyDescent="0.2">
      <c r="A17" s="30" t="s">
        <v>281</v>
      </c>
      <c r="B17" s="131">
        <v>1488</v>
      </c>
      <c r="C17" s="66">
        <v>0</v>
      </c>
      <c r="D17" s="65">
        <v>3638</v>
      </c>
      <c r="E17" s="203">
        <v>0</v>
      </c>
      <c r="F17" s="131">
        <v>1631</v>
      </c>
      <c r="G17" s="203">
        <v>0</v>
      </c>
      <c r="H17" s="131">
        <v>302</v>
      </c>
      <c r="I17" s="203">
        <v>0</v>
      </c>
      <c r="J17" s="131">
        <v>1388</v>
      </c>
      <c r="K17" s="203">
        <v>0</v>
      </c>
      <c r="L17" s="131">
        <f t="shared" si="0"/>
        <v>317</v>
      </c>
      <c r="M17" s="203">
        <v>0</v>
      </c>
      <c r="N17" s="131">
        <v>728</v>
      </c>
      <c r="O17" s="131">
        <v>797</v>
      </c>
      <c r="P17" s="357"/>
    </row>
    <row r="18" spans="1:16" ht="26.25" customHeight="1" x14ac:dyDescent="0.2">
      <c r="A18" s="43" t="s">
        <v>282</v>
      </c>
      <c r="B18" s="131">
        <v>4677</v>
      </c>
      <c r="C18" s="66">
        <v>0</v>
      </c>
      <c r="D18" s="65">
        <v>5430</v>
      </c>
      <c r="E18" s="203">
        <v>0</v>
      </c>
      <c r="F18" s="131">
        <v>2217</v>
      </c>
      <c r="G18" s="203">
        <v>0</v>
      </c>
      <c r="H18" s="131">
        <v>1042</v>
      </c>
      <c r="I18" s="203">
        <v>0</v>
      </c>
      <c r="J18" s="131">
        <v>2171</v>
      </c>
      <c r="K18" s="203">
        <v>0</v>
      </c>
      <c r="L18" s="203">
        <v>0</v>
      </c>
      <c r="M18" s="203">
        <v>0</v>
      </c>
      <c r="N18" s="131">
        <v>1264</v>
      </c>
      <c r="O18" s="203">
        <v>0</v>
      </c>
      <c r="P18" s="357"/>
    </row>
    <row r="19" spans="1:16" ht="26.25" customHeight="1" x14ac:dyDescent="0.2">
      <c r="A19" s="30" t="s">
        <v>69</v>
      </c>
      <c r="B19" s="131">
        <v>12740977</v>
      </c>
      <c r="C19" s="131">
        <v>7187537</v>
      </c>
      <c r="D19" s="65">
        <v>17172969</v>
      </c>
      <c r="E19" s="131">
        <v>9677052</v>
      </c>
      <c r="F19" s="131">
        <v>3435138</v>
      </c>
      <c r="G19" s="131">
        <v>1933268</v>
      </c>
      <c r="H19" s="131">
        <v>4602005</v>
      </c>
      <c r="I19" s="131">
        <v>2305619</v>
      </c>
      <c r="J19" s="131">
        <v>4181837</v>
      </c>
      <c r="K19" s="131">
        <v>2855617</v>
      </c>
      <c r="L19" s="131">
        <f t="shared" si="0"/>
        <v>4953989</v>
      </c>
      <c r="M19" s="131">
        <f t="shared" si="0"/>
        <v>2582548</v>
      </c>
      <c r="N19" s="131">
        <v>7540481</v>
      </c>
      <c r="O19" s="131">
        <v>2456882</v>
      </c>
      <c r="P19" s="357"/>
    </row>
    <row r="20" spans="1:16" ht="26.25" customHeight="1" x14ac:dyDescent="0.2">
      <c r="A20" s="30" t="s">
        <v>41</v>
      </c>
      <c r="B20" s="66">
        <v>0</v>
      </c>
      <c r="C20" s="131">
        <v>5744</v>
      </c>
      <c r="D20" s="203">
        <v>0</v>
      </c>
      <c r="E20" s="131">
        <v>9787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131">
        <v>9787</v>
      </c>
      <c r="L20" s="203">
        <v>0</v>
      </c>
      <c r="M20" s="203">
        <v>0</v>
      </c>
      <c r="N20" s="203">
        <v>0</v>
      </c>
      <c r="O20" s="203">
        <v>0</v>
      </c>
      <c r="P20" s="357"/>
    </row>
    <row r="21" spans="1:16" ht="26.25" customHeight="1" x14ac:dyDescent="0.2">
      <c r="A21" s="43" t="s">
        <v>348</v>
      </c>
      <c r="B21" s="131">
        <v>44855</v>
      </c>
      <c r="C21" s="131">
        <v>203077</v>
      </c>
      <c r="D21" s="65">
        <v>23829</v>
      </c>
      <c r="E21" s="131">
        <v>203895</v>
      </c>
      <c r="F21" s="131">
        <v>2818</v>
      </c>
      <c r="G21" s="131">
        <v>56781</v>
      </c>
      <c r="H21" s="131">
        <v>2266</v>
      </c>
      <c r="I21" s="131">
        <v>38449</v>
      </c>
      <c r="J21" s="131">
        <v>5910</v>
      </c>
      <c r="K21" s="131">
        <v>37980</v>
      </c>
      <c r="L21" s="131">
        <f t="shared" si="0"/>
        <v>12835</v>
      </c>
      <c r="M21" s="131">
        <f t="shared" si="0"/>
        <v>70685</v>
      </c>
      <c r="N21" s="131">
        <v>9049</v>
      </c>
      <c r="O21" s="131">
        <v>47164</v>
      </c>
      <c r="P21" s="357"/>
    </row>
    <row r="22" spans="1:16" ht="26.25" customHeight="1" x14ac:dyDescent="0.2">
      <c r="A22" s="43" t="s">
        <v>362</v>
      </c>
      <c r="B22" s="131">
        <v>52110</v>
      </c>
      <c r="C22" s="65">
        <v>49003</v>
      </c>
      <c r="D22" s="65">
        <v>5787</v>
      </c>
      <c r="E22" s="131">
        <v>101730</v>
      </c>
      <c r="F22" s="131">
        <v>667</v>
      </c>
      <c r="G22" s="131">
        <v>85398</v>
      </c>
      <c r="H22" s="131">
        <v>2311</v>
      </c>
      <c r="I22" s="131">
        <v>7904</v>
      </c>
      <c r="J22" s="131">
        <v>1746</v>
      </c>
      <c r="K22" s="131">
        <v>3597</v>
      </c>
      <c r="L22" s="131">
        <f t="shared" si="0"/>
        <v>1063</v>
      </c>
      <c r="M22" s="131">
        <f t="shared" si="0"/>
        <v>4831</v>
      </c>
      <c r="N22" s="131">
        <v>6052</v>
      </c>
      <c r="O22" s="131">
        <v>78717</v>
      </c>
      <c r="P22" s="357"/>
    </row>
    <row r="23" spans="1:16" ht="26.25" customHeight="1" x14ac:dyDescent="0.2">
      <c r="A23" s="30" t="s">
        <v>283</v>
      </c>
      <c r="B23" s="131">
        <v>83</v>
      </c>
      <c r="C23" s="65">
        <v>66</v>
      </c>
      <c r="D23" s="65">
        <v>30015</v>
      </c>
      <c r="E23" s="131">
        <v>843</v>
      </c>
      <c r="F23" s="203">
        <v>0</v>
      </c>
      <c r="G23" s="203">
        <v>0</v>
      </c>
      <c r="H23" s="203">
        <v>0</v>
      </c>
      <c r="I23" s="131">
        <v>130</v>
      </c>
      <c r="J23" s="131">
        <v>29973</v>
      </c>
      <c r="K23" s="203">
        <v>0</v>
      </c>
      <c r="L23" s="131">
        <f t="shared" si="0"/>
        <v>42</v>
      </c>
      <c r="M23" s="131">
        <f t="shared" si="0"/>
        <v>713</v>
      </c>
      <c r="N23" s="203">
        <v>0</v>
      </c>
      <c r="O23" s="203">
        <v>0</v>
      </c>
      <c r="P23" s="357"/>
    </row>
    <row r="24" spans="1:16" ht="26.25" customHeight="1" x14ac:dyDescent="0.2">
      <c r="A24" s="43" t="s">
        <v>284</v>
      </c>
      <c r="B24" s="131">
        <v>856</v>
      </c>
      <c r="C24" s="66">
        <v>0</v>
      </c>
      <c r="D24" s="65">
        <v>242</v>
      </c>
      <c r="E24" s="203">
        <v>0</v>
      </c>
      <c r="F24" s="203">
        <v>0</v>
      </c>
      <c r="G24" s="203">
        <v>0</v>
      </c>
      <c r="H24" s="131">
        <v>242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357"/>
    </row>
    <row r="25" spans="1:16" ht="26.25" customHeight="1" x14ac:dyDescent="0.2">
      <c r="A25" s="30" t="s">
        <v>21</v>
      </c>
      <c r="B25" s="131">
        <v>22003</v>
      </c>
      <c r="C25" s="65">
        <v>21576</v>
      </c>
      <c r="D25" s="65">
        <v>124865</v>
      </c>
      <c r="E25" s="131">
        <v>16705</v>
      </c>
      <c r="F25" s="131">
        <v>61</v>
      </c>
      <c r="G25" s="131">
        <v>2537</v>
      </c>
      <c r="H25" s="131">
        <v>103987</v>
      </c>
      <c r="I25" s="131">
        <v>4108</v>
      </c>
      <c r="J25" s="131">
        <v>2316</v>
      </c>
      <c r="K25" s="131">
        <v>7048</v>
      </c>
      <c r="L25" s="131">
        <f t="shared" si="0"/>
        <v>18501</v>
      </c>
      <c r="M25" s="131">
        <f t="shared" si="0"/>
        <v>3012</v>
      </c>
      <c r="N25" s="131">
        <v>19930</v>
      </c>
      <c r="O25" s="131">
        <v>58163</v>
      </c>
      <c r="P25" s="357"/>
    </row>
    <row r="26" spans="1:16" ht="26.25" customHeight="1" x14ac:dyDescent="0.2">
      <c r="A26" s="30" t="s">
        <v>285</v>
      </c>
      <c r="B26" s="66">
        <v>0</v>
      </c>
      <c r="C26" s="131">
        <v>424</v>
      </c>
      <c r="D26" s="203">
        <v>0</v>
      </c>
      <c r="E26" s="131">
        <v>572</v>
      </c>
      <c r="F26" s="203">
        <v>0</v>
      </c>
      <c r="G26" s="131">
        <v>71</v>
      </c>
      <c r="H26" s="203">
        <v>0</v>
      </c>
      <c r="I26" s="203">
        <v>0</v>
      </c>
      <c r="J26" s="203">
        <v>0</v>
      </c>
      <c r="K26" s="131">
        <v>309</v>
      </c>
      <c r="L26" s="203">
        <v>0</v>
      </c>
      <c r="M26" s="131">
        <f t="shared" si="0"/>
        <v>192</v>
      </c>
      <c r="N26" s="203">
        <v>0</v>
      </c>
      <c r="O26" s="131">
        <v>168</v>
      </c>
      <c r="P26" s="357"/>
    </row>
    <row r="27" spans="1:16" ht="26.25" customHeight="1" x14ac:dyDescent="0.2">
      <c r="A27" s="30" t="s">
        <v>42</v>
      </c>
      <c r="B27" s="131">
        <v>110745</v>
      </c>
      <c r="C27" s="131">
        <v>13247</v>
      </c>
      <c r="D27" s="65">
        <v>154166</v>
      </c>
      <c r="E27" s="131">
        <v>680</v>
      </c>
      <c r="F27" s="131">
        <v>60895</v>
      </c>
      <c r="G27" s="131">
        <v>356</v>
      </c>
      <c r="H27" s="131">
        <v>39625</v>
      </c>
      <c r="I27" s="131">
        <v>5</v>
      </c>
      <c r="J27" s="131">
        <v>1156</v>
      </c>
      <c r="K27" s="131">
        <v>131</v>
      </c>
      <c r="L27" s="131">
        <f t="shared" si="0"/>
        <v>52490</v>
      </c>
      <c r="M27" s="131">
        <f t="shared" si="0"/>
        <v>188</v>
      </c>
      <c r="N27" s="131">
        <v>114635</v>
      </c>
      <c r="O27" s="131">
        <v>1117</v>
      </c>
      <c r="P27" s="357"/>
    </row>
    <row r="28" spans="1:16" ht="26.25" customHeight="1" x14ac:dyDescent="0.2">
      <c r="A28" s="30" t="s">
        <v>23</v>
      </c>
      <c r="B28" s="131">
        <v>20414</v>
      </c>
      <c r="C28" s="131">
        <v>147037</v>
      </c>
      <c r="D28" s="65">
        <v>209057</v>
      </c>
      <c r="E28" s="131">
        <v>98527</v>
      </c>
      <c r="F28" s="131">
        <v>22289</v>
      </c>
      <c r="G28" s="131">
        <v>24988</v>
      </c>
      <c r="H28" s="131">
        <v>16395</v>
      </c>
      <c r="I28" s="131">
        <v>22641</v>
      </c>
      <c r="J28" s="131">
        <v>44480</v>
      </c>
      <c r="K28" s="131">
        <v>23802</v>
      </c>
      <c r="L28" s="131">
        <f t="shared" si="0"/>
        <v>125893</v>
      </c>
      <c r="M28" s="131">
        <f t="shared" si="0"/>
        <v>27096</v>
      </c>
      <c r="N28" s="131">
        <v>300629</v>
      </c>
      <c r="O28" s="131">
        <v>31030</v>
      </c>
      <c r="P28" s="357"/>
    </row>
    <row r="29" spans="1:16" ht="26.25" customHeight="1" x14ac:dyDescent="0.2">
      <c r="A29" s="31" t="s">
        <v>286</v>
      </c>
      <c r="B29" s="67">
        <v>51048</v>
      </c>
      <c r="C29" s="67">
        <v>398416</v>
      </c>
      <c r="D29" s="67">
        <f>'[16]Table 14'!D6-SUM('[16]Table 14'!D7:D31)-SUM('[16]Table 14 cont''d'!D6:D28)</f>
        <v>67424</v>
      </c>
      <c r="E29" s="67">
        <f>'[16]Table 14'!E6-SUM('[16]Table 14'!E7:E31)-SUM('[16]Table 14 cont''d'!E6:E28)</f>
        <v>726919</v>
      </c>
      <c r="F29" s="67">
        <f>'[16]Table 14'!F6-SUM('[16]Table 14'!F7:F31)-SUM('[16]Table 14 cont''d'!F6:F28)</f>
        <v>11085</v>
      </c>
      <c r="G29" s="67">
        <f>'[16]Table 14'!G6-SUM('[16]Table 14'!G7:G31)-SUM('[16]Table 14 cont''d'!G6:G28)</f>
        <v>85241</v>
      </c>
      <c r="H29" s="67">
        <f>'[16]Table 14'!H6-SUM('[16]Table 14'!H7:H31)-SUM('[16]Table 14 cont''d'!H6:H28)</f>
        <v>12956</v>
      </c>
      <c r="I29" s="67">
        <f>'[16]Table 14'!I6-SUM('[16]Table 14'!I7:I31)-SUM('[16]Table 14 cont''d'!I6:I28)</f>
        <v>137589</v>
      </c>
      <c r="J29" s="67">
        <f>'[16]Table 14'!J6-SUM('[16]Table 14'!J7:J31)-SUM('[16]Table 14 cont''d'!J6:J28)</f>
        <v>12969</v>
      </c>
      <c r="K29" s="67">
        <f>'[16]Table 14'!K6-SUM('[16]Table 14'!K7:K31)-SUM('[16]Table 14 cont''d'!K6:K28)</f>
        <v>342696</v>
      </c>
      <c r="L29" s="67">
        <f>'[16]Table 14'!L6-SUM('[16]Table 14'!L7:L31)-SUM('[16]Table 14 cont''d'!L6:L28)</f>
        <v>30414</v>
      </c>
      <c r="M29" s="67">
        <f>'[16]Table 14'!M6-SUM('[16]Table 14'!M7:M31)-SUM('[16]Table 14 cont''d'!M6:M28)</f>
        <v>161393</v>
      </c>
      <c r="N29" s="67">
        <f>'[16]Table 14'!N6-SUM('[16]Table 14'!N7:N31)-SUM('[16]Table 14 cont''d'!N6:N28)</f>
        <v>15724</v>
      </c>
      <c r="O29" s="67">
        <f>'[16]Table 14'!O6-SUM('[16]Table 14'!O7:O31)-SUM('[16]Table 14 cont''d'!O6:O28)</f>
        <v>130259</v>
      </c>
      <c r="P29" s="357"/>
    </row>
    <row r="30" spans="1:16" ht="21.75" customHeight="1" x14ac:dyDescent="0.2">
      <c r="A30" s="9" t="s">
        <v>411</v>
      </c>
      <c r="B30" s="40"/>
      <c r="C30" s="40"/>
      <c r="D30" s="40"/>
      <c r="E30" s="40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357"/>
    </row>
    <row r="31" spans="1:16" x14ac:dyDescent="0.2">
      <c r="F31" s="133"/>
      <c r="G31" s="133"/>
      <c r="H31" s="133"/>
      <c r="I31" s="133"/>
      <c r="J31" s="105"/>
      <c r="K31" s="105"/>
      <c r="L31" s="105"/>
      <c r="M31" s="105"/>
      <c r="N31" s="133"/>
      <c r="O31" s="133"/>
    </row>
    <row r="32" spans="1:16" x14ac:dyDescent="0.2">
      <c r="C32" s="11"/>
      <c r="D32" s="11"/>
      <c r="E32" s="11"/>
      <c r="J32" s="62"/>
      <c r="K32" s="62"/>
      <c r="L32" s="62"/>
      <c r="M32" s="62"/>
    </row>
    <row r="33" spans="10:13" x14ac:dyDescent="0.2">
      <c r="J33" s="62"/>
      <c r="K33" s="62"/>
      <c r="L33" s="62"/>
      <c r="M33" s="62"/>
    </row>
  </sheetData>
  <mergeCells count="13">
    <mergeCell ref="N4:O4"/>
    <mergeCell ref="A1:O1"/>
    <mergeCell ref="A2:O2"/>
    <mergeCell ref="N3:O3"/>
    <mergeCell ref="P1:P30"/>
    <mergeCell ref="A3:A5"/>
    <mergeCell ref="H4:I4"/>
    <mergeCell ref="L4:M4"/>
    <mergeCell ref="B3:C4"/>
    <mergeCell ref="F3:M3"/>
    <mergeCell ref="F4:G4"/>
    <mergeCell ref="J4:K4"/>
    <mergeCell ref="D3:E4"/>
  </mergeCells>
  <printOptions horizontalCentered="1"/>
  <pageMargins left="0.23622047244094491" right="0.23622047244094491" top="0.19685039370078741" bottom="0.19685039370078741" header="0" footer="0"/>
  <pageSetup paperSize="9" scale="7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zoomScaleNormal="100" workbookViewId="0">
      <selection sqref="A1:O1"/>
    </sheetView>
  </sheetViews>
  <sheetFormatPr defaultColWidth="9.140625" defaultRowHeight="12.75" x14ac:dyDescent="0.2"/>
  <cols>
    <col min="1" max="1" width="15.28515625" style="3" customWidth="1"/>
    <col min="2" max="15" width="11.28515625" style="3" customWidth="1"/>
    <col min="16" max="16" width="6.7109375" style="3" customWidth="1"/>
    <col min="17" max="16384" width="9.140625" style="3"/>
  </cols>
  <sheetData>
    <row r="1" spans="1:16" ht="18" customHeight="1" x14ac:dyDescent="0.25">
      <c r="A1" s="409" t="s">
        <v>413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357">
        <v>32</v>
      </c>
    </row>
    <row r="2" spans="1:16" ht="12.75" customHeight="1" x14ac:dyDescent="0.2">
      <c r="A2" s="410" t="s">
        <v>186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357"/>
    </row>
    <row r="3" spans="1:16" ht="16.5" customHeight="1" x14ac:dyDescent="0.2">
      <c r="A3" s="405" t="s">
        <v>251</v>
      </c>
      <c r="B3" s="359">
        <v>2020</v>
      </c>
      <c r="C3" s="359"/>
      <c r="D3" s="359" t="s">
        <v>392</v>
      </c>
      <c r="E3" s="359"/>
      <c r="F3" s="361" t="s">
        <v>392</v>
      </c>
      <c r="G3" s="362"/>
      <c r="H3" s="362"/>
      <c r="I3" s="362"/>
      <c r="J3" s="362"/>
      <c r="K3" s="362"/>
      <c r="L3" s="362"/>
      <c r="M3" s="363"/>
      <c r="N3" s="411" t="s">
        <v>376</v>
      </c>
      <c r="O3" s="411"/>
      <c r="P3" s="357"/>
    </row>
    <row r="4" spans="1:16" ht="15" customHeight="1" x14ac:dyDescent="0.2">
      <c r="A4" s="406"/>
      <c r="B4" s="408"/>
      <c r="C4" s="408"/>
      <c r="D4" s="408"/>
      <c r="E4" s="408"/>
      <c r="F4" s="367" t="s">
        <v>296</v>
      </c>
      <c r="G4" s="367"/>
      <c r="H4" s="367" t="s">
        <v>297</v>
      </c>
      <c r="I4" s="367"/>
      <c r="J4" s="367" t="s">
        <v>298</v>
      </c>
      <c r="K4" s="367"/>
      <c r="L4" s="367" t="s">
        <v>299</v>
      </c>
      <c r="M4" s="367"/>
      <c r="N4" s="367" t="s">
        <v>296</v>
      </c>
      <c r="O4" s="367"/>
      <c r="P4" s="357"/>
    </row>
    <row r="5" spans="1:16" ht="32.25" customHeight="1" x14ac:dyDescent="0.2">
      <c r="A5" s="407"/>
      <c r="B5" s="44" t="s">
        <v>64</v>
      </c>
      <c r="C5" s="44" t="s">
        <v>291</v>
      </c>
      <c r="D5" s="44" t="s">
        <v>64</v>
      </c>
      <c r="E5" s="44" t="s">
        <v>291</v>
      </c>
      <c r="F5" s="44" t="s">
        <v>64</v>
      </c>
      <c r="G5" s="44" t="s">
        <v>291</v>
      </c>
      <c r="H5" s="44" t="s">
        <v>64</v>
      </c>
      <c r="I5" s="44" t="s">
        <v>291</v>
      </c>
      <c r="J5" s="44" t="s">
        <v>64</v>
      </c>
      <c r="K5" s="44" t="s">
        <v>291</v>
      </c>
      <c r="L5" s="44" t="s">
        <v>64</v>
      </c>
      <c r="M5" s="44" t="s">
        <v>291</v>
      </c>
      <c r="N5" s="44" t="s">
        <v>64</v>
      </c>
      <c r="O5" s="44" t="s">
        <v>291</v>
      </c>
      <c r="P5" s="357"/>
    </row>
    <row r="6" spans="1:16" s="46" customFormat="1" ht="35.25" customHeight="1" x14ac:dyDescent="0.2">
      <c r="A6" s="261" t="s">
        <v>31</v>
      </c>
      <c r="B6" s="282">
        <v>5744084</v>
      </c>
      <c r="C6" s="282">
        <v>7593541</v>
      </c>
      <c r="D6" s="283">
        <v>7648555</v>
      </c>
      <c r="E6" s="283">
        <v>9219326</v>
      </c>
      <c r="F6" s="282">
        <v>1604783</v>
      </c>
      <c r="G6" s="282">
        <v>1910101</v>
      </c>
      <c r="H6" s="282">
        <v>2022221</v>
      </c>
      <c r="I6" s="282">
        <v>2043783</v>
      </c>
      <c r="J6" s="282">
        <v>1702449</v>
      </c>
      <c r="K6" s="282">
        <v>2378206</v>
      </c>
      <c r="L6" s="282">
        <v>2319102</v>
      </c>
      <c r="M6" s="282">
        <v>2887236</v>
      </c>
      <c r="N6" s="282">
        <v>2488910</v>
      </c>
      <c r="O6" s="282">
        <v>2610304</v>
      </c>
      <c r="P6" s="357"/>
    </row>
    <row r="7" spans="1:16" ht="35.25" customHeight="1" x14ac:dyDescent="0.2">
      <c r="A7" s="30" t="s">
        <v>34</v>
      </c>
      <c r="B7" s="284">
        <v>0</v>
      </c>
      <c r="C7" s="285">
        <v>2220</v>
      </c>
      <c r="D7" s="285">
        <v>14</v>
      </c>
      <c r="E7" s="285">
        <v>4615</v>
      </c>
      <c r="F7" s="284">
        <v>0</v>
      </c>
      <c r="G7" s="285">
        <v>939</v>
      </c>
      <c r="H7" s="284">
        <v>0</v>
      </c>
      <c r="I7" s="285">
        <v>1522</v>
      </c>
      <c r="J7" s="285">
        <v>14</v>
      </c>
      <c r="K7" s="285">
        <v>819</v>
      </c>
      <c r="L7" s="284">
        <v>0</v>
      </c>
      <c r="M7" s="285">
        <v>1335</v>
      </c>
      <c r="N7" s="284">
        <v>0</v>
      </c>
      <c r="O7" s="284">
        <v>0</v>
      </c>
      <c r="P7" s="357"/>
    </row>
    <row r="8" spans="1:16" ht="35.25" customHeight="1" x14ac:dyDescent="0.2">
      <c r="A8" s="43" t="s">
        <v>360</v>
      </c>
      <c r="B8" s="285">
        <v>19887</v>
      </c>
      <c r="C8" s="285">
        <v>192721</v>
      </c>
      <c r="D8" s="285">
        <v>6375</v>
      </c>
      <c r="E8" s="285">
        <v>278246</v>
      </c>
      <c r="F8" s="285">
        <v>6373</v>
      </c>
      <c r="G8" s="285">
        <v>65634</v>
      </c>
      <c r="H8" s="284">
        <v>0</v>
      </c>
      <c r="I8" s="285">
        <v>68108</v>
      </c>
      <c r="J8" s="284">
        <v>0</v>
      </c>
      <c r="K8" s="285">
        <v>73118</v>
      </c>
      <c r="L8" s="285">
        <v>2</v>
      </c>
      <c r="M8" s="285">
        <v>71386</v>
      </c>
      <c r="N8" s="285">
        <v>589</v>
      </c>
      <c r="O8" s="285">
        <v>49428</v>
      </c>
      <c r="P8" s="357"/>
    </row>
    <row r="9" spans="1:16" ht="35.25" customHeight="1" x14ac:dyDescent="0.2">
      <c r="A9" s="30" t="s">
        <v>252</v>
      </c>
      <c r="B9" s="285">
        <v>1491</v>
      </c>
      <c r="C9" s="285">
        <v>4081</v>
      </c>
      <c r="D9" s="284">
        <v>0</v>
      </c>
      <c r="E9" s="285">
        <v>10229</v>
      </c>
      <c r="F9" s="284">
        <v>0</v>
      </c>
      <c r="G9" s="284">
        <v>0</v>
      </c>
      <c r="H9" s="284">
        <v>0</v>
      </c>
      <c r="I9" s="285">
        <v>3005</v>
      </c>
      <c r="J9" s="284">
        <v>0</v>
      </c>
      <c r="K9" s="285">
        <v>2384</v>
      </c>
      <c r="L9" s="284">
        <v>0</v>
      </c>
      <c r="M9" s="285">
        <v>4840</v>
      </c>
      <c r="N9" s="285">
        <v>6</v>
      </c>
      <c r="O9" s="285">
        <v>5439</v>
      </c>
      <c r="P9" s="357"/>
    </row>
    <row r="10" spans="1:16" ht="35.25" customHeight="1" x14ac:dyDescent="0.2">
      <c r="A10" s="30" t="s">
        <v>253</v>
      </c>
      <c r="B10" s="284">
        <v>0</v>
      </c>
      <c r="C10" s="285">
        <v>8</v>
      </c>
      <c r="D10" s="284">
        <v>0</v>
      </c>
      <c r="E10" s="285">
        <v>7</v>
      </c>
      <c r="F10" s="284">
        <v>0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0</v>
      </c>
      <c r="M10" s="285">
        <v>7</v>
      </c>
      <c r="N10" s="284">
        <v>0</v>
      </c>
      <c r="O10" s="285">
        <v>2</v>
      </c>
      <c r="P10" s="357"/>
    </row>
    <row r="11" spans="1:16" ht="35.25" customHeight="1" x14ac:dyDescent="0.2">
      <c r="A11" s="30" t="s">
        <v>254</v>
      </c>
      <c r="B11" s="285">
        <v>1195996</v>
      </c>
      <c r="C11" s="285">
        <v>5695</v>
      </c>
      <c r="D11" s="285">
        <v>1366287</v>
      </c>
      <c r="E11" s="285">
        <v>6963</v>
      </c>
      <c r="F11" s="285">
        <v>274820</v>
      </c>
      <c r="G11" s="285">
        <v>121</v>
      </c>
      <c r="H11" s="285">
        <v>359238</v>
      </c>
      <c r="I11" s="285">
        <v>5431</v>
      </c>
      <c r="J11" s="285">
        <v>269488</v>
      </c>
      <c r="K11" s="285">
        <v>951</v>
      </c>
      <c r="L11" s="285">
        <v>462741</v>
      </c>
      <c r="M11" s="285">
        <v>460</v>
      </c>
      <c r="N11" s="285">
        <v>582977</v>
      </c>
      <c r="O11" s="285">
        <v>3567</v>
      </c>
      <c r="P11" s="357"/>
    </row>
    <row r="12" spans="1:16" ht="35.25" customHeight="1" x14ac:dyDescent="0.2">
      <c r="A12" s="30" t="s">
        <v>255</v>
      </c>
      <c r="B12" s="284">
        <v>0</v>
      </c>
      <c r="C12" s="284">
        <v>0</v>
      </c>
      <c r="D12" s="284">
        <v>0</v>
      </c>
      <c r="E12" s="284">
        <v>0</v>
      </c>
      <c r="F12" s="284">
        <v>0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0</v>
      </c>
      <c r="M12" s="284">
        <v>0</v>
      </c>
      <c r="N12" s="284">
        <v>0</v>
      </c>
      <c r="O12" s="284">
        <v>0</v>
      </c>
      <c r="P12" s="357"/>
    </row>
    <row r="13" spans="1:16" ht="35.25" customHeight="1" x14ac:dyDescent="0.2">
      <c r="A13" s="30" t="s">
        <v>36</v>
      </c>
      <c r="B13" s="285">
        <v>6653</v>
      </c>
      <c r="C13" s="285">
        <v>1822</v>
      </c>
      <c r="D13" s="285">
        <v>3330</v>
      </c>
      <c r="E13" s="3">
        <v>203</v>
      </c>
      <c r="F13" s="285">
        <v>156</v>
      </c>
      <c r="G13" s="285">
        <v>200</v>
      </c>
      <c r="H13" s="285">
        <v>10</v>
      </c>
      <c r="I13" s="284">
        <v>0</v>
      </c>
      <c r="J13" s="285">
        <v>115</v>
      </c>
      <c r="K13" s="284">
        <v>0</v>
      </c>
      <c r="L13" s="285">
        <v>3049</v>
      </c>
      <c r="M13" s="285">
        <v>3</v>
      </c>
      <c r="N13" s="285">
        <v>688</v>
      </c>
      <c r="O13" s="285">
        <v>129</v>
      </c>
      <c r="P13" s="357"/>
    </row>
    <row r="14" spans="1:16" ht="35.25" customHeight="1" x14ac:dyDescent="0.2">
      <c r="A14" s="286" t="s">
        <v>18</v>
      </c>
      <c r="B14" s="285">
        <v>1416700</v>
      </c>
      <c r="C14" s="285">
        <v>1913890</v>
      </c>
      <c r="D14" s="285">
        <v>1834085</v>
      </c>
      <c r="E14" s="285">
        <v>2114263</v>
      </c>
      <c r="F14" s="285">
        <v>300508</v>
      </c>
      <c r="G14" s="285">
        <v>485147</v>
      </c>
      <c r="H14" s="285">
        <v>531242</v>
      </c>
      <c r="I14" s="285">
        <v>405268</v>
      </c>
      <c r="J14" s="285">
        <v>417716</v>
      </c>
      <c r="K14" s="285">
        <v>560422</v>
      </c>
      <c r="L14" s="285">
        <v>584619</v>
      </c>
      <c r="M14" s="285">
        <v>663426</v>
      </c>
      <c r="N14" s="285">
        <v>418672</v>
      </c>
      <c r="O14" s="285">
        <v>548687</v>
      </c>
      <c r="P14" s="357"/>
    </row>
    <row r="15" spans="1:16" ht="35.25" customHeight="1" x14ac:dyDescent="0.2">
      <c r="A15" s="287" t="s">
        <v>302</v>
      </c>
      <c r="B15" s="284">
        <v>0</v>
      </c>
      <c r="C15" s="284">
        <v>0</v>
      </c>
      <c r="D15" s="284">
        <v>0</v>
      </c>
      <c r="E15" s="284">
        <v>0</v>
      </c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0</v>
      </c>
      <c r="M15" s="284">
        <v>0</v>
      </c>
      <c r="N15" s="284">
        <v>0</v>
      </c>
      <c r="O15" s="284">
        <v>0</v>
      </c>
      <c r="P15" s="357"/>
    </row>
    <row r="16" spans="1:16" ht="35.25" customHeight="1" x14ac:dyDescent="0.2">
      <c r="A16" s="30" t="s">
        <v>71</v>
      </c>
      <c r="B16" s="285">
        <v>913048</v>
      </c>
      <c r="C16" s="285">
        <v>4147839</v>
      </c>
      <c r="D16" s="285">
        <v>1159383</v>
      </c>
      <c r="E16" s="285">
        <v>5392663</v>
      </c>
      <c r="F16" s="285">
        <v>137856</v>
      </c>
      <c r="G16" s="285">
        <v>1039012</v>
      </c>
      <c r="H16" s="285">
        <v>336792</v>
      </c>
      <c r="I16" s="285">
        <v>1248618</v>
      </c>
      <c r="J16" s="285">
        <v>276221</v>
      </c>
      <c r="K16" s="285">
        <v>1422424</v>
      </c>
      <c r="L16" s="285">
        <v>408514</v>
      </c>
      <c r="M16" s="285">
        <v>1682609</v>
      </c>
      <c r="N16" s="285">
        <v>309505</v>
      </c>
      <c r="O16" s="285">
        <v>1559809</v>
      </c>
      <c r="P16" s="357"/>
    </row>
    <row r="17" spans="1:16" ht="35.25" customHeight="1" x14ac:dyDescent="0.2">
      <c r="A17" s="30" t="s">
        <v>32</v>
      </c>
      <c r="B17" s="285">
        <v>24795</v>
      </c>
      <c r="C17" s="285">
        <v>2034</v>
      </c>
      <c r="D17" s="285">
        <v>36248</v>
      </c>
      <c r="E17" s="285">
        <v>11414</v>
      </c>
      <c r="F17" s="285">
        <v>1048</v>
      </c>
      <c r="G17" s="285">
        <v>10654</v>
      </c>
      <c r="H17" s="285">
        <v>1534</v>
      </c>
      <c r="I17" s="285">
        <v>410</v>
      </c>
      <c r="J17" s="285">
        <v>415</v>
      </c>
      <c r="K17" s="285">
        <v>306</v>
      </c>
      <c r="L17" s="285">
        <v>33251</v>
      </c>
      <c r="M17" s="285">
        <v>44</v>
      </c>
      <c r="N17" s="285">
        <v>1298</v>
      </c>
      <c r="O17" s="285">
        <v>373</v>
      </c>
      <c r="P17" s="357"/>
    </row>
    <row r="18" spans="1:16" ht="35.25" customHeight="1" x14ac:dyDescent="0.2">
      <c r="A18" s="30" t="s">
        <v>40</v>
      </c>
      <c r="B18" s="285">
        <v>1090</v>
      </c>
      <c r="C18" s="285">
        <v>5123</v>
      </c>
      <c r="D18" s="285">
        <v>66</v>
      </c>
      <c r="E18" s="285">
        <v>87174</v>
      </c>
      <c r="F18" s="284">
        <v>0</v>
      </c>
      <c r="G18" s="284">
        <v>0</v>
      </c>
      <c r="H18" s="285">
        <v>31</v>
      </c>
      <c r="I18" s="285">
        <v>239</v>
      </c>
      <c r="J18" s="285">
        <v>35</v>
      </c>
      <c r="K18" s="285">
        <v>7655</v>
      </c>
      <c r="L18" s="284">
        <v>0</v>
      </c>
      <c r="M18" s="285">
        <v>79280</v>
      </c>
      <c r="N18" s="285">
        <v>2885</v>
      </c>
      <c r="O18" s="285">
        <v>3504</v>
      </c>
      <c r="P18" s="357"/>
    </row>
    <row r="19" spans="1:16" ht="35.25" customHeight="1" x14ac:dyDescent="0.2">
      <c r="A19" s="30" t="s">
        <v>19</v>
      </c>
      <c r="B19" s="285">
        <v>1966407</v>
      </c>
      <c r="C19" s="285">
        <v>927427</v>
      </c>
      <c r="D19" s="285">
        <v>2730849</v>
      </c>
      <c r="E19" s="285">
        <v>983955</v>
      </c>
      <c r="F19" s="285">
        <v>797958</v>
      </c>
      <c r="G19" s="285">
        <v>223734</v>
      </c>
      <c r="H19" s="285">
        <v>631102</v>
      </c>
      <c r="I19" s="285">
        <v>245980</v>
      </c>
      <c r="J19" s="285">
        <v>684584</v>
      </c>
      <c r="K19" s="285">
        <v>231378</v>
      </c>
      <c r="L19" s="285">
        <v>617205</v>
      </c>
      <c r="M19" s="285">
        <v>282863</v>
      </c>
      <c r="N19" s="285">
        <v>728047</v>
      </c>
      <c r="O19" s="285">
        <v>301892</v>
      </c>
      <c r="P19" s="357"/>
    </row>
    <row r="20" spans="1:16" ht="35.25" customHeight="1" x14ac:dyDescent="0.2">
      <c r="A20" s="30" t="s">
        <v>41</v>
      </c>
      <c r="B20" s="284">
        <v>0</v>
      </c>
      <c r="C20" s="285">
        <v>5744</v>
      </c>
      <c r="D20" s="284">
        <v>0</v>
      </c>
      <c r="E20" s="285">
        <v>9787</v>
      </c>
      <c r="F20" s="284">
        <v>0</v>
      </c>
      <c r="G20" s="284">
        <v>0</v>
      </c>
      <c r="H20" s="284">
        <v>0</v>
      </c>
      <c r="I20" s="284">
        <v>0</v>
      </c>
      <c r="J20" s="284">
        <v>0</v>
      </c>
      <c r="K20" s="285">
        <v>9787</v>
      </c>
      <c r="L20" s="284">
        <v>0</v>
      </c>
      <c r="M20" s="284">
        <v>0</v>
      </c>
      <c r="N20" s="284">
        <v>0</v>
      </c>
      <c r="O20" s="284">
        <v>0</v>
      </c>
      <c r="P20" s="357"/>
    </row>
    <row r="21" spans="1:16" ht="35.25" customHeight="1" x14ac:dyDescent="0.2">
      <c r="A21" s="43" t="s">
        <v>348</v>
      </c>
      <c r="B21" s="285">
        <v>44855</v>
      </c>
      <c r="C21" s="285">
        <v>203077</v>
      </c>
      <c r="D21" s="285">
        <v>23829</v>
      </c>
      <c r="E21" s="285">
        <v>203895</v>
      </c>
      <c r="F21" s="285">
        <v>2818</v>
      </c>
      <c r="G21" s="285">
        <v>56781</v>
      </c>
      <c r="H21" s="285">
        <v>2266</v>
      </c>
      <c r="I21" s="285">
        <v>38449</v>
      </c>
      <c r="J21" s="285">
        <v>5910</v>
      </c>
      <c r="K21" s="285">
        <v>37980</v>
      </c>
      <c r="L21" s="285">
        <v>12835</v>
      </c>
      <c r="M21" s="285">
        <v>70685</v>
      </c>
      <c r="N21" s="285">
        <v>9049</v>
      </c>
      <c r="O21" s="285">
        <v>47164</v>
      </c>
      <c r="P21" s="357"/>
    </row>
    <row r="22" spans="1:16" ht="35.25" customHeight="1" x14ac:dyDescent="0.2">
      <c r="A22" s="30" t="s">
        <v>21</v>
      </c>
      <c r="B22" s="285">
        <v>22003</v>
      </c>
      <c r="C22" s="285">
        <v>21576</v>
      </c>
      <c r="D22" s="285">
        <v>124865</v>
      </c>
      <c r="E22" s="285">
        <v>16705</v>
      </c>
      <c r="F22" s="285">
        <v>61</v>
      </c>
      <c r="G22" s="285">
        <v>2537</v>
      </c>
      <c r="H22" s="285">
        <v>103987</v>
      </c>
      <c r="I22" s="285">
        <v>4108</v>
      </c>
      <c r="J22" s="285">
        <v>2316</v>
      </c>
      <c r="K22" s="285">
        <v>7048</v>
      </c>
      <c r="L22" s="285">
        <v>18501</v>
      </c>
      <c r="M22" s="285">
        <v>3012</v>
      </c>
      <c r="N22" s="285">
        <v>19930</v>
      </c>
      <c r="O22" s="285">
        <v>58164</v>
      </c>
      <c r="P22" s="357"/>
    </row>
    <row r="23" spans="1:16" ht="35.25" customHeight="1" x14ac:dyDescent="0.2">
      <c r="A23" s="30" t="s">
        <v>42</v>
      </c>
      <c r="B23" s="285">
        <v>110745</v>
      </c>
      <c r="C23" s="285">
        <v>13247</v>
      </c>
      <c r="D23" s="285">
        <v>154166</v>
      </c>
      <c r="E23" s="285">
        <v>680</v>
      </c>
      <c r="F23" s="285">
        <v>60895</v>
      </c>
      <c r="G23" s="285">
        <v>356</v>
      </c>
      <c r="H23" s="285">
        <v>39625</v>
      </c>
      <c r="I23" s="285">
        <v>5</v>
      </c>
      <c r="J23" s="285">
        <v>1156</v>
      </c>
      <c r="K23" s="285">
        <v>131</v>
      </c>
      <c r="L23" s="285">
        <v>52490</v>
      </c>
      <c r="M23" s="285">
        <v>188</v>
      </c>
      <c r="N23" s="285">
        <v>114635</v>
      </c>
      <c r="O23" s="285">
        <v>1117</v>
      </c>
      <c r="P23" s="357"/>
    </row>
    <row r="24" spans="1:16" ht="35.25" customHeight="1" x14ac:dyDescent="0.2">
      <c r="A24" s="31" t="s">
        <v>23</v>
      </c>
      <c r="B24" s="288">
        <v>20414</v>
      </c>
      <c r="C24" s="288">
        <v>147037</v>
      </c>
      <c r="D24" s="288">
        <v>209057</v>
      </c>
      <c r="E24" s="288">
        <v>98527</v>
      </c>
      <c r="F24" s="288">
        <v>22289</v>
      </c>
      <c r="G24" s="288">
        <v>24988</v>
      </c>
      <c r="H24" s="288">
        <v>16395</v>
      </c>
      <c r="I24" s="288">
        <v>22641</v>
      </c>
      <c r="J24" s="288">
        <v>44480</v>
      </c>
      <c r="K24" s="288">
        <v>23802</v>
      </c>
      <c r="L24" s="288">
        <v>125893</v>
      </c>
      <c r="M24" s="288">
        <v>27096</v>
      </c>
      <c r="N24" s="288">
        <v>300629</v>
      </c>
      <c r="O24" s="288">
        <v>31030</v>
      </c>
      <c r="P24" s="357"/>
    </row>
    <row r="25" spans="1:16" ht="21.75" customHeight="1" x14ac:dyDescent="0.2">
      <c r="A25" s="9" t="s">
        <v>411</v>
      </c>
      <c r="B25" s="40"/>
      <c r="C25" s="40"/>
      <c r="D25" s="40"/>
      <c r="E25" s="40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357"/>
    </row>
    <row r="26" spans="1:16" x14ac:dyDescent="0.2"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59"/>
    </row>
  </sheetData>
  <mergeCells count="13">
    <mergeCell ref="N4:O4"/>
    <mergeCell ref="A1:O1"/>
    <mergeCell ref="A2:O2"/>
    <mergeCell ref="N3:O3"/>
    <mergeCell ref="P1:P25"/>
    <mergeCell ref="A3:A5"/>
    <mergeCell ref="L4:M4"/>
    <mergeCell ref="F4:G4"/>
    <mergeCell ref="H4:I4"/>
    <mergeCell ref="F3:M3"/>
    <mergeCell ref="J4:K4"/>
    <mergeCell ref="B3:C4"/>
    <mergeCell ref="D3:E4"/>
  </mergeCells>
  <printOptions horizontalCentered="1"/>
  <pageMargins left="0.25" right="0.25" top="0.5" bottom="0.5" header="0" footer="0"/>
  <pageSetup paperSize="9" scale="6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zoomScaleNormal="100" workbookViewId="0">
      <selection sqref="A1:O1"/>
    </sheetView>
  </sheetViews>
  <sheetFormatPr defaultRowHeight="15" x14ac:dyDescent="0.25"/>
  <cols>
    <col min="1" max="1" width="20.5703125" style="2" customWidth="1"/>
    <col min="2" max="2" width="11.85546875" style="2" customWidth="1"/>
    <col min="3" max="5" width="11.7109375" style="2" customWidth="1"/>
    <col min="6" max="15" width="11.85546875" style="2" customWidth="1"/>
    <col min="16" max="16" width="6.7109375" style="2" customWidth="1"/>
    <col min="17" max="16384" width="9.140625" style="2"/>
  </cols>
  <sheetData>
    <row r="1" spans="1:16" ht="18" customHeight="1" x14ac:dyDescent="0.25">
      <c r="A1" s="418" t="s">
        <v>414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386">
        <v>33</v>
      </c>
    </row>
    <row r="2" spans="1:16" ht="12.75" customHeight="1" x14ac:dyDescent="0.25">
      <c r="A2" s="419" t="s">
        <v>186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386"/>
    </row>
    <row r="3" spans="1:16" ht="32.25" customHeight="1" x14ac:dyDescent="0.25">
      <c r="A3" s="412" t="s">
        <v>105</v>
      </c>
      <c r="B3" s="372">
        <v>2020</v>
      </c>
      <c r="C3" s="372"/>
      <c r="D3" s="372" t="s">
        <v>421</v>
      </c>
      <c r="E3" s="372"/>
      <c r="F3" s="391" t="s">
        <v>421</v>
      </c>
      <c r="G3" s="392"/>
      <c r="H3" s="392"/>
      <c r="I3" s="392"/>
      <c r="J3" s="392"/>
      <c r="K3" s="392"/>
      <c r="L3" s="392"/>
      <c r="M3" s="398"/>
      <c r="N3" s="417" t="s">
        <v>427</v>
      </c>
      <c r="O3" s="417"/>
      <c r="P3" s="386"/>
    </row>
    <row r="4" spans="1:16" ht="27" customHeight="1" x14ac:dyDescent="0.25">
      <c r="A4" s="413"/>
      <c r="B4" s="416"/>
      <c r="C4" s="416"/>
      <c r="D4" s="416"/>
      <c r="E4" s="416"/>
      <c r="F4" s="415" t="s">
        <v>428</v>
      </c>
      <c r="G4" s="415"/>
      <c r="H4" s="415" t="s">
        <v>429</v>
      </c>
      <c r="I4" s="415"/>
      <c r="J4" s="415" t="s">
        <v>430</v>
      </c>
      <c r="K4" s="415"/>
      <c r="L4" s="415" t="s">
        <v>431</v>
      </c>
      <c r="M4" s="415"/>
      <c r="N4" s="415" t="s">
        <v>428</v>
      </c>
      <c r="O4" s="415"/>
      <c r="P4" s="386"/>
    </row>
    <row r="5" spans="1:16" ht="48" customHeight="1" x14ac:dyDescent="0.25">
      <c r="A5" s="414"/>
      <c r="B5" s="308" t="s">
        <v>64</v>
      </c>
      <c r="C5" s="308" t="s">
        <v>432</v>
      </c>
      <c r="D5" s="308" t="s">
        <v>64</v>
      </c>
      <c r="E5" s="308" t="s">
        <v>432</v>
      </c>
      <c r="F5" s="308" t="s">
        <v>64</v>
      </c>
      <c r="G5" s="308" t="s">
        <v>432</v>
      </c>
      <c r="H5" s="308" t="s">
        <v>64</v>
      </c>
      <c r="I5" s="308" t="s">
        <v>432</v>
      </c>
      <c r="J5" s="308" t="s">
        <v>64</v>
      </c>
      <c r="K5" s="308" t="s">
        <v>432</v>
      </c>
      <c r="L5" s="308" t="s">
        <v>64</v>
      </c>
      <c r="M5" s="308" t="s">
        <v>432</v>
      </c>
      <c r="N5" s="308" t="s">
        <v>64</v>
      </c>
      <c r="O5" s="308" t="s">
        <v>432</v>
      </c>
      <c r="P5" s="386"/>
    </row>
    <row r="6" spans="1:16" s="114" customFormat="1" ht="48" customHeight="1" x14ac:dyDescent="0.2">
      <c r="A6" s="205" t="s">
        <v>31</v>
      </c>
      <c r="B6" s="207">
        <v>16280736</v>
      </c>
      <c r="C6" s="206">
        <v>12961589</v>
      </c>
      <c r="D6" s="206">
        <v>21801751</v>
      </c>
      <c r="E6" s="206">
        <v>16777936</v>
      </c>
      <c r="F6" s="207">
        <v>4533126</v>
      </c>
      <c r="G6" s="206">
        <v>3428872</v>
      </c>
      <c r="H6" s="207">
        <v>5683257</v>
      </c>
      <c r="I6" s="206">
        <v>3939697</v>
      </c>
      <c r="J6" s="207">
        <v>5260198</v>
      </c>
      <c r="K6" s="207">
        <v>4659613</v>
      </c>
      <c r="L6" s="207">
        <v>6325170</v>
      </c>
      <c r="M6" s="206">
        <v>4749753</v>
      </c>
      <c r="N6" s="207">
        <v>9117570</v>
      </c>
      <c r="O6" s="206">
        <v>4625257</v>
      </c>
      <c r="P6" s="386"/>
    </row>
    <row r="7" spans="1:16" ht="48" customHeight="1" x14ac:dyDescent="0.25">
      <c r="A7" s="208" t="s">
        <v>106</v>
      </c>
      <c r="B7" s="223">
        <v>5101</v>
      </c>
      <c r="C7" s="223">
        <v>88531</v>
      </c>
      <c r="D7" s="223">
        <v>10731</v>
      </c>
      <c r="E7" s="223">
        <v>58228</v>
      </c>
      <c r="F7" s="224">
        <v>0</v>
      </c>
      <c r="G7" s="223">
        <v>4068</v>
      </c>
      <c r="H7" s="223">
        <v>3918</v>
      </c>
      <c r="I7" s="223">
        <v>16030</v>
      </c>
      <c r="J7" s="223">
        <v>3512</v>
      </c>
      <c r="K7" s="223">
        <v>17268</v>
      </c>
      <c r="L7" s="223">
        <v>3302</v>
      </c>
      <c r="M7" s="223">
        <v>20862</v>
      </c>
      <c r="N7" s="223">
        <v>2405</v>
      </c>
      <c r="O7" s="223">
        <v>1680</v>
      </c>
      <c r="P7" s="386"/>
    </row>
    <row r="8" spans="1:16" ht="48" customHeight="1" x14ac:dyDescent="0.25">
      <c r="A8" s="208" t="s">
        <v>43</v>
      </c>
      <c r="B8" s="223">
        <v>4931</v>
      </c>
      <c r="C8" s="223">
        <v>10280</v>
      </c>
      <c r="D8" s="223">
        <v>826</v>
      </c>
      <c r="E8" s="223">
        <v>11457</v>
      </c>
      <c r="F8" s="224">
        <v>0</v>
      </c>
      <c r="G8" s="223">
        <v>1174</v>
      </c>
      <c r="H8" s="223">
        <v>61</v>
      </c>
      <c r="I8" s="223">
        <v>4856</v>
      </c>
      <c r="J8" s="224">
        <v>0</v>
      </c>
      <c r="K8" s="223">
        <v>3852</v>
      </c>
      <c r="L8" s="223">
        <v>765</v>
      </c>
      <c r="M8" s="223">
        <v>1576</v>
      </c>
      <c r="N8" s="223">
        <v>765</v>
      </c>
      <c r="O8" s="223">
        <v>5347</v>
      </c>
      <c r="P8" s="386"/>
    </row>
    <row r="9" spans="1:16" ht="48" customHeight="1" x14ac:dyDescent="0.25">
      <c r="A9" s="208" t="s">
        <v>107</v>
      </c>
      <c r="B9" s="224">
        <v>0</v>
      </c>
      <c r="C9" s="223">
        <v>8</v>
      </c>
      <c r="D9" s="224">
        <v>0</v>
      </c>
      <c r="E9" s="223">
        <v>7</v>
      </c>
      <c r="F9" s="224">
        <v>0</v>
      </c>
      <c r="G9" s="224">
        <v>0</v>
      </c>
      <c r="H9" s="224">
        <v>0</v>
      </c>
      <c r="I9" s="224">
        <v>0</v>
      </c>
      <c r="J9" s="224">
        <v>0</v>
      </c>
      <c r="K9" s="224">
        <v>0</v>
      </c>
      <c r="L9" s="224">
        <v>0</v>
      </c>
      <c r="M9" s="223">
        <v>7</v>
      </c>
      <c r="N9" s="224">
        <v>0</v>
      </c>
      <c r="O9" s="223">
        <v>2</v>
      </c>
      <c r="P9" s="386"/>
    </row>
    <row r="10" spans="1:16" ht="48" customHeight="1" x14ac:dyDescent="0.25">
      <c r="A10" s="208" t="s">
        <v>37</v>
      </c>
      <c r="B10" s="223">
        <v>6580</v>
      </c>
      <c r="C10" s="223">
        <v>51116</v>
      </c>
      <c r="D10" s="223">
        <v>51973</v>
      </c>
      <c r="E10" s="223">
        <v>60623</v>
      </c>
      <c r="F10" s="223">
        <v>5214</v>
      </c>
      <c r="G10" s="223">
        <v>11753</v>
      </c>
      <c r="H10" s="223">
        <v>64</v>
      </c>
      <c r="I10" s="223">
        <v>22581</v>
      </c>
      <c r="J10" s="223">
        <v>9621</v>
      </c>
      <c r="K10" s="223">
        <v>26252</v>
      </c>
      <c r="L10" s="223">
        <v>37075</v>
      </c>
      <c r="M10" s="223">
        <v>37</v>
      </c>
      <c r="N10" s="223">
        <v>12372</v>
      </c>
      <c r="O10" s="223">
        <v>13192</v>
      </c>
      <c r="P10" s="386"/>
    </row>
    <row r="11" spans="1:16" ht="48" customHeight="1" x14ac:dyDescent="0.25">
      <c r="A11" s="208" t="s">
        <v>71</v>
      </c>
      <c r="B11" s="223">
        <v>913048</v>
      </c>
      <c r="C11" s="223">
        <v>4147839</v>
      </c>
      <c r="D11" s="223">
        <v>1159383</v>
      </c>
      <c r="E11" s="223">
        <v>5392663</v>
      </c>
      <c r="F11" s="223">
        <v>137856</v>
      </c>
      <c r="G11" s="223">
        <v>1039012</v>
      </c>
      <c r="H11" s="223">
        <v>336792</v>
      </c>
      <c r="I11" s="223">
        <v>1248618</v>
      </c>
      <c r="J11" s="223">
        <v>276221</v>
      </c>
      <c r="K11" s="223">
        <v>1422424</v>
      </c>
      <c r="L11" s="223">
        <v>408514</v>
      </c>
      <c r="M11" s="223">
        <v>1682610</v>
      </c>
      <c r="N11" s="223">
        <v>309505</v>
      </c>
      <c r="O11" s="223">
        <v>1559809</v>
      </c>
      <c r="P11" s="386"/>
    </row>
    <row r="12" spans="1:16" ht="48" customHeight="1" x14ac:dyDescent="0.25">
      <c r="A12" s="208" t="s">
        <v>32</v>
      </c>
      <c r="B12" s="223">
        <v>24795</v>
      </c>
      <c r="C12" s="223">
        <v>2034</v>
      </c>
      <c r="D12" s="223">
        <v>36248</v>
      </c>
      <c r="E12" s="223">
        <v>11414</v>
      </c>
      <c r="F12" s="223">
        <v>1048</v>
      </c>
      <c r="G12" s="223">
        <v>10654</v>
      </c>
      <c r="H12" s="223">
        <v>1534</v>
      </c>
      <c r="I12" s="223">
        <v>410</v>
      </c>
      <c r="J12" s="223">
        <v>415</v>
      </c>
      <c r="K12" s="223">
        <v>306</v>
      </c>
      <c r="L12" s="223">
        <v>33251</v>
      </c>
      <c r="M12" s="223">
        <v>43</v>
      </c>
      <c r="N12" s="223">
        <v>1298</v>
      </c>
      <c r="O12" s="223">
        <v>373</v>
      </c>
      <c r="P12" s="386"/>
    </row>
    <row r="13" spans="1:16" ht="48" customHeight="1" x14ac:dyDescent="0.25">
      <c r="A13" s="208" t="s">
        <v>38</v>
      </c>
      <c r="B13" s="223">
        <v>347439</v>
      </c>
      <c r="C13" s="223">
        <v>118679</v>
      </c>
      <c r="D13" s="223">
        <v>213632</v>
      </c>
      <c r="E13" s="223">
        <v>163639</v>
      </c>
      <c r="F13" s="223">
        <v>65800</v>
      </c>
      <c r="G13" s="223">
        <v>37001</v>
      </c>
      <c r="H13" s="223">
        <v>42187</v>
      </c>
      <c r="I13" s="223">
        <v>14996</v>
      </c>
      <c r="J13" s="223">
        <v>38458</v>
      </c>
      <c r="K13" s="223">
        <v>36707</v>
      </c>
      <c r="L13" s="223">
        <v>67187</v>
      </c>
      <c r="M13" s="223">
        <v>74934</v>
      </c>
      <c r="N13" s="223">
        <v>85709</v>
      </c>
      <c r="O13" s="223">
        <v>43523</v>
      </c>
      <c r="P13" s="386"/>
    </row>
    <row r="14" spans="1:16" ht="48" customHeight="1" x14ac:dyDescent="0.25">
      <c r="A14" s="208" t="s">
        <v>39</v>
      </c>
      <c r="B14" s="223">
        <v>43332</v>
      </c>
      <c r="C14" s="223">
        <v>15773</v>
      </c>
      <c r="D14" s="223">
        <v>32300</v>
      </c>
      <c r="E14" s="223">
        <v>14065</v>
      </c>
      <c r="F14" s="223">
        <v>3442</v>
      </c>
      <c r="G14" s="223">
        <v>686</v>
      </c>
      <c r="H14" s="223">
        <v>4997</v>
      </c>
      <c r="I14" s="223">
        <v>11607</v>
      </c>
      <c r="J14" s="223">
        <v>12258</v>
      </c>
      <c r="K14" s="223">
        <v>299</v>
      </c>
      <c r="L14" s="223">
        <v>11603</v>
      </c>
      <c r="M14" s="223">
        <v>1474</v>
      </c>
      <c r="N14" s="223">
        <v>6624</v>
      </c>
      <c r="O14" s="223">
        <v>84527</v>
      </c>
      <c r="P14" s="386"/>
    </row>
    <row r="15" spans="1:16" ht="48" customHeight="1" x14ac:dyDescent="0.25">
      <c r="A15" s="208" t="s">
        <v>19</v>
      </c>
      <c r="B15" s="223">
        <v>1966407</v>
      </c>
      <c r="C15" s="223">
        <v>927427</v>
      </c>
      <c r="D15" s="223">
        <v>2730849</v>
      </c>
      <c r="E15" s="223">
        <v>983955</v>
      </c>
      <c r="F15" s="223">
        <v>797958</v>
      </c>
      <c r="G15" s="223">
        <v>223734</v>
      </c>
      <c r="H15" s="223">
        <v>631102</v>
      </c>
      <c r="I15" s="223">
        <v>245980</v>
      </c>
      <c r="J15" s="223">
        <v>684584</v>
      </c>
      <c r="K15" s="223">
        <v>231378</v>
      </c>
      <c r="L15" s="223">
        <v>617206</v>
      </c>
      <c r="M15" s="223">
        <v>282863</v>
      </c>
      <c r="N15" s="223">
        <v>728047</v>
      </c>
      <c r="O15" s="223">
        <v>301892</v>
      </c>
      <c r="P15" s="386"/>
    </row>
    <row r="16" spans="1:16" ht="48" customHeight="1" x14ac:dyDescent="0.25">
      <c r="A16" s="208" t="s">
        <v>69</v>
      </c>
      <c r="B16" s="223">
        <v>12740978</v>
      </c>
      <c r="C16" s="223">
        <v>7187537</v>
      </c>
      <c r="D16" s="223">
        <v>17172969</v>
      </c>
      <c r="E16" s="223">
        <v>9677052</v>
      </c>
      <c r="F16" s="223">
        <v>3435138</v>
      </c>
      <c r="G16" s="223">
        <v>1933268</v>
      </c>
      <c r="H16" s="223">
        <v>4602006</v>
      </c>
      <c r="I16" s="223">
        <v>2305619</v>
      </c>
      <c r="J16" s="223">
        <v>4181837</v>
      </c>
      <c r="K16" s="223">
        <v>2855617</v>
      </c>
      <c r="L16" s="223">
        <v>4953988</v>
      </c>
      <c r="M16" s="223">
        <v>2582547</v>
      </c>
      <c r="N16" s="223">
        <v>7540481</v>
      </c>
      <c r="O16" s="223">
        <v>2456882</v>
      </c>
      <c r="P16" s="386"/>
    </row>
    <row r="17" spans="1:16" ht="48" customHeight="1" x14ac:dyDescent="0.25">
      <c r="A17" s="209" t="s">
        <v>372</v>
      </c>
      <c r="B17" s="223">
        <v>44855</v>
      </c>
      <c r="C17" s="223">
        <v>203078</v>
      </c>
      <c r="D17" s="223">
        <v>23829</v>
      </c>
      <c r="E17" s="223">
        <v>203895</v>
      </c>
      <c r="F17" s="223">
        <v>2818</v>
      </c>
      <c r="G17" s="223">
        <v>56781</v>
      </c>
      <c r="H17" s="223">
        <v>2266</v>
      </c>
      <c r="I17" s="223">
        <v>38449</v>
      </c>
      <c r="J17" s="223">
        <v>5910</v>
      </c>
      <c r="K17" s="223">
        <v>37980</v>
      </c>
      <c r="L17" s="223">
        <v>12835</v>
      </c>
      <c r="M17" s="223">
        <v>70686</v>
      </c>
      <c r="N17" s="223">
        <v>9049</v>
      </c>
      <c r="O17" s="223">
        <v>47164</v>
      </c>
      <c r="P17" s="386"/>
    </row>
    <row r="18" spans="1:16" ht="48" customHeight="1" x14ac:dyDescent="0.25">
      <c r="A18" s="209" t="s">
        <v>362</v>
      </c>
      <c r="B18" s="223">
        <v>52110</v>
      </c>
      <c r="C18" s="223">
        <v>49003</v>
      </c>
      <c r="D18" s="223">
        <v>5787</v>
      </c>
      <c r="E18" s="223">
        <v>101730</v>
      </c>
      <c r="F18" s="223">
        <v>667</v>
      </c>
      <c r="G18" s="223">
        <v>85398</v>
      </c>
      <c r="H18" s="223">
        <v>2311</v>
      </c>
      <c r="I18" s="223">
        <v>7904</v>
      </c>
      <c r="J18" s="223">
        <v>1746</v>
      </c>
      <c r="K18" s="223">
        <v>3597</v>
      </c>
      <c r="L18" s="223">
        <v>1063</v>
      </c>
      <c r="M18" s="223">
        <v>4831</v>
      </c>
      <c r="N18" s="223">
        <v>6052</v>
      </c>
      <c r="O18" s="223">
        <v>78717</v>
      </c>
      <c r="P18" s="386"/>
    </row>
    <row r="19" spans="1:16" ht="48" customHeight="1" x14ac:dyDescent="0.25">
      <c r="A19" s="208" t="s">
        <v>42</v>
      </c>
      <c r="B19" s="223">
        <v>110746</v>
      </c>
      <c r="C19" s="223">
        <v>13247</v>
      </c>
      <c r="D19" s="223">
        <v>154166</v>
      </c>
      <c r="E19" s="223">
        <v>680</v>
      </c>
      <c r="F19" s="223">
        <v>60895</v>
      </c>
      <c r="G19" s="223">
        <v>356</v>
      </c>
      <c r="H19" s="223">
        <v>39625</v>
      </c>
      <c r="I19" s="223">
        <v>5</v>
      </c>
      <c r="J19" s="223">
        <v>1156</v>
      </c>
      <c r="K19" s="223">
        <v>131</v>
      </c>
      <c r="L19" s="223">
        <v>52490</v>
      </c>
      <c r="M19" s="223">
        <v>188</v>
      </c>
      <c r="N19" s="223">
        <v>114635</v>
      </c>
      <c r="O19" s="223">
        <v>1117</v>
      </c>
      <c r="P19" s="386"/>
    </row>
    <row r="20" spans="1:16" ht="48" customHeight="1" x14ac:dyDescent="0.25">
      <c r="A20" s="210" t="s">
        <v>23</v>
      </c>
      <c r="B20" s="225">
        <v>20414</v>
      </c>
      <c r="C20" s="225">
        <v>147037</v>
      </c>
      <c r="D20" s="289">
        <v>209057</v>
      </c>
      <c r="E20" s="225">
        <v>98527</v>
      </c>
      <c r="F20" s="225">
        <v>22289</v>
      </c>
      <c r="G20" s="225">
        <v>24988</v>
      </c>
      <c r="H20" s="225">
        <v>16395</v>
      </c>
      <c r="I20" s="225">
        <v>22641</v>
      </c>
      <c r="J20" s="225">
        <v>44480</v>
      </c>
      <c r="K20" s="225">
        <v>23802</v>
      </c>
      <c r="L20" s="225">
        <v>125893</v>
      </c>
      <c r="M20" s="225">
        <v>27097</v>
      </c>
      <c r="N20" s="225">
        <v>300629</v>
      </c>
      <c r="O20" s="225">
        <v>31030</v>
      </c>
      <c r="P20" s="386"/>
    </row>
    <row r="21" spans="1:16" ht="21.75" customHeight="1" x14ac:dyDescent="0.25">
      <c r="A21" s="309" t="s">
        <v>433</v>
      </c>
      <c r="B21" s="202"/>
      <c r="C21" s="202"/>
      <c r="D21" s="202"/>
      <c r="E21" s="202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86"/>
    </row>
    <row r="23" spans="1:16" x14ac:dyDescent="0.25"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</row>
  </sheetData>
  <mergeCells count="13">
    <mergeCell ref="P1:P21"/>
    <mergeCell ref="A3:A5"/>
    <mergeCell ref="L4:M4"/>
    <mergeCell ref="F4:G4"/>
    <mergeCell ref="H4:I4"/>
    <mergeCell ref="F3:M3"/>
    <mergeCell ref="J4:K4"/>
    <mergeCell ref="B3:C4"/>
    <mergeCell ref="N4:O4"/>
    <mergeCell ref="N3:O3"/>
    <mergeCell ref="A1:O1"/>
    <mergeCell ref="A2:O2"/>
    <mergeCell ref="D3:E4"/>
  </mergeCells>
  <printOptions horizontalCentered="1"/>
  <pageMargins left="0.25" right="0.25" top="0.5" bottom="0.5" header="0" footer="0"/>
  <pageSetup paperSize="9" scale="6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0"/>
  <sheetViews>
    <sheetView zoomScale="80" zoomScaleNormal="80" zoomScaleSheetLayoutView="40" workbookViewId="0">
      <selection sqref="A1:O1"/>
    </sheetView>
  </sheetViews>
  <sheetFormatPr defaultColWidth="9.140625" defaultRowHeight="15.75" x14ac:dyDescent="0.25"/>
  <cols>
    <col min="1" max="1" width="29" style="321" customWidth="1"/>
    <col min="2" max="2" width="13.7109375" style="321" customWidth="1"/>
    <col min="3" max="3" width="9.85546875" style="321" customWidth="1"/>
    <col min="4" max="4" width="14.7109375" style="321" customWidth="1"/>
    <col min="5" max="5" width="9.85546875" style="321" customWidth="1"/>
    <col min="6" max="6" width="13.7109375" style="321" customWidth="1"/>
    <col min="7" max="7" width="8.7109375" style="321" customWidth="1"/>
    <col min="8" max="8" width="13.7109375" style="321" customWidth="1"/>
    <col min="9" max="9" width="8.7109375" style="321" customWidth="1"/>
    <col min="10" max="10" width="13.7109375" style="321" customWidth="1"/>
    <col min="11" max="11" width="8.7109375" style="321" customWidth="1"/>
    <col min="12" max="12" width="15.140625" style="321" customWidth="1"/>
    <col min="13" max="13" width="8.7109375" style="321" customWidth="1"/>
    <col min="14" max="14" width="13.7109375" style="321" customWidth="1"/>
    <col min="15" max="15" width="8.7109375" style="321" customWidth="1"/>
    <col min="16" max="16384" width="9.140625" style="321"/>
  </cols>
  <sheetData>
    <row r="1" spans="1:21" ht="17.25" customHeight="1" x14ac:dyDescent="0.25">
      <c r="A1" s="368" t="s">
        <v>415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431">
        <v>34</v>
      </c>
    </row>
    <row r="2" spans="1:21" ht="17.25" customHeight="1" x14ac:dyDescent="0.25">
      <c r="A2" s="434" t="s">
        <v>342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1"/>
    </row>
    <row r="3" spans="1:21" ht="18.75" customHeight="1" x14ac:dyDescent="0.25">
      <c r="A3" s="426" t="s">
        <v>229</v>
      </c>
      <c r="B3" s="423">
        <v>2020</v>
      </c>
      <c r="C3" s="421"/>
      <c r="D3" s="423" t="s">
        <v>438</v>
      </c>
      <c r="E3" s="421"/>
      <c r="F3" s="420" t="s">
        <v>438</v>
      </c>
      <c r="G3" s="423"/>
      <c r="H3" s="423"/>
      <c r="I3" s="423"/>
      <c r="J3" s="423"/>
      <c r="K3" s="423"/>
      <c r="L3" s="423"/>
      <c r="M3" s="421"/>
      <c r="N3" s="420" t="s">
        <v>439</v>
      </c>
      <c r="O3" s="421"/>
      <c r="P3" s="431"/>
    </row>
    <row r="4" spans="1:21" ht="15" customHeight="1" x14ac:dyDescent="0.25">
      <c r="A4" s="427"/>
      <c r="B4" s="424" t="s">
        <v>335</v>
      </c>
      <c r="C4" s="425"/>
      <c r="D4" s="424" t="s">
        <v>335</v>
      </c>
      <c r="E4" s="425"/>
      <c r="F4" s="432" t="s">
        <v>440</v>
      </c>
      <c r="G4" s="432"/>
      <c r="H4" s="432" t="s">
        <v>441</v>
      </c>
      <c r="I4" s="432"/>
      <c r="J4" s="432" t="s">
        <v>442</v>
      </c>
      <c r="K4" s="432"/>
      <c r="L4" s="424" t="s">
        <v>443</v>
      </c>
      <c r="M4" s="425"/>
      <c r="N4" s="432" t="s">
        <v>440</v>
      </c>
      <c r="O4" s="432"/>
      <c r="P4" s="431"/>
    </row>
    <row r="5" spans="1:21" s="324" customFormat="1" ht="30" customHeight="1" x14ac:dyDescent="0.25">
      <c r="A5" s="428"/>
      <c r="B5" s="322" t="s">
        <v>292</v>
      </c>
      <c r="C5" s="323" t="s">
        <v>230</v>
      </c>
      <c r="D5" s="322" t="s">
        <v>292</v>
      </c>
      <c r="E5" s="323" t="s">
        <v>230</v>
      </c>
      <c r="F5" s="322" t="s">
        <v>292</v>
      </c>
      <c r="G5" s="323" t="s">
        <v>230</v>
      </c>
      <c r="H5" s="322" t="s">
        <v>292</v>
      </c>
      <c r="I5" s="323" t="s">
        <v>230</v>
      </c>
      <c r="J5" s="322" t="s">
        <v>292</v>
      </c>
      <c r="K5" s="323" t="s">
        <v>230</v>
      </c>
      <c r="L5" s="322" t="s">
        <v>292</v>
      </c>
      <c r="M5" s="323" t="s">
        <v>230</v>
      </c>
      <c r="N5" s="322" t="s">
        <v>292</v>
      </c>
      <c r="O5" s="323" t="s">
        <v>230</v>
      </c>
      <c r="P5" s="431"/>
    </row>
    <row r="6" spans="1:21" ht="28.5" customHeight="1" x14ac:dyDescent="0.25">
      <c r="A6" s="325" t="s">
        <v>231</v>
      </c>
      <c r="B6" s="326">
        <v>34452121</v>
      </c>
      <c r="C6" s="327">
        <v>57.014749825495137</v>
      </c>
      <c r="D6" s="326">
        <v>41822610</v>
      </c>
      <c r="E6" s="327">
        <v>59.849185172426814</v>
      </c>
      <c r="F6" s="328">
        <v>8401788</v>
      </c>
      <c r="G6" s="327">
        <v>56.436180870903044</v>
      </c>
      <c r="H6" s="326">
        <v>9650785</v>
      </c>
      <c r="I6" s="327">
        <v>57.906880349875514</v>
      </c>
      <c r="J6" s="326">
        <v>11634321</v>
      </c>
      <c r="K6" s="329">
        <v>61.643006239155554</v>
      </c>
      <c r="L6" s="326">
        <v>12135716</v>
      </c>
      <c r="M6" s="329">
        <v>62.384762710023381</v>
      </c>
      <c r="N6" s="328">
        <v>11047427</v>
      </c>
      <c r="O6" s="329">
        <v>62.492123734260971</v>
      </c>
      <c r="P6" s="431"/>
      <c r="Q6" s="330"/>
      <c r="R6" s="331"/>
      <c r="T6" s="326"/>
      <c r="U6" s="326"/>
    </row>
    <row r="7" spans="1:21" ht="28.5" customHeight="1" x14ac:dyDescent="0.25">
      <c r="A7" s="332" t="s">
        <v>232</v>
      </c>
      <c r="B7" s="326">
        <v>22017331</v>
      </c>
      <c r="C7" s="333">
        <v>36.436439393386507</v>
      </c>
      <c r="D7" s="326">
        <v>23625147</v>
      </c>
      <c r="E7" s="333">
        <v>33.80816734127314</v>
      </c>
      <c r="F7" s="334">
        <v>5538480</v>
      </c>
      <c r="G7" s="333">
        <v>37.202873844219717</v>
      </c>
      <c r="H7" s="326">
        <v>5972647</v>
      </c>
      <c r="I7" s="333">
        <v>35.83722517919972</v>
      </c>
      <c r="J7" s="326">
        <v>6047120</v>
      </c>
      <c r="K7" s="335">
        <v>32.03991499709543</v>
      </c>
      <c r="L7" s="326">
        <v>6066900</v>
      </c>
      <c r="M7" s="335">
        <v>31.187456668023611</v>
      </c>
      <c r="N7" s="334">
        <v>5588769</v>
      </c>
      <c r="O7" s="335">
        <v>31.614062158564337</v>
      </c>
      <c r="P7" s="431"/>
      <c r="Q7" s="330"/>
      <c r="R7" s="331"/>
      <c r="T7" s="326"/>
      <c r="U7" s="326"/>
    </row>
    <row r="8" spans="1:21" ht="28.5" customHeight="1" x14ac:dyDescent="0.25">
      <c r="A8" s="332" t="s">
        <v>234</v>
      </c>
      <c r="B8" s="326">
        <v>1644305</v>
      </c>
      <c r="C8" s="333">
        <v>2.7211572318525983</v>
      </c>
      <c r="D8" s="326">
        <v>1832282</v>
      </c>
      <c r="E8" s="333">
        <v>2.6220406786210746</v>
      </c>
      <c r="F8" s="334">
        <v>475006</v>
      </c>
      <c r="G8" s="333">
        <v>3.1906928061936539</v>
      </c>
      <c r="H8" s="326">
        <v>439669</v>
      </c>
      <c r="I8" s="333">
        <v>2.6381128764706099</v>
      </c>
      <c r="J8" s="326">
        <v>420289</v>
      </c>
      <c r="K8" s="335">
        <v>2.2268491173011684</v>
      </c>
      <c r="L8" s="326">
        <v>497318</v>
      </c>
      <c r="M8" s="335">
        <v>2.5565088554662458</v>
      </c>
      <c r="N8" s="334">
        <v>513130</v>
      </c>
      <c r="O8" s="335">
        <v>2.9026291327167253</v>
      </c>
      <c r="P8" s="431"/>
      <c r="Q8" s="330"/>
      <c r="R8" s="331"/>
      <c r="T8" s="326"/>
      <c r="U8" s="326"/>
    </row>
    <row r="9" spans="1:21" ht="28.5" customHeight="1" x14ac:dyDescent="0.25">
      <c r="A9" s="332" t="s">
        <v>233</v>
      </c>
      <c r="B9" s="326">
        <v>1460289</v>
      </c>
      <c r="C9" s="333">
        <v>2.4166295017924284</v>
      </c>
      <c r="D9" s="326">
        <v>1826587</v>
      </c>
      <c r="E9" s="333">
        <v>2.6138909933298655</v>
      </c>
      <c r="F9" s="334">
        <v>326143</v>
      </c>
      <c r="G9" s="333">
        <v>2.1907557460125071</v>
      </c>
      <c r="H9" s="326">
        <v>423795</v>
      </c>
      <c r="I9" s="333">
        <v>2.5428653065916911</v>
      </c>
      <c r="J9" s="326">
        <v>533941</v>
      </c>
      <c r="K9" s="335">
        <v>2.8290201374313937</v>
      </c>
      <c r="L9" s="326">
        <v>542708</v>
      </c>
      <c r="M9" s="335">
        <v>2.789840319337678</v>
      </c>
      <c r="N9" s="334">
        <v>318474</v>
      </c>
      <c r="O9" s="335">
        <v>1.8015160103927392</v>
      </c>
      <c r="P9" s="431"/>
      <c r="Q9" s="330"/>
      <c r="R9" s="331"/>
      <c r="T9" s="326"/>
      <c r="U9" s="326"/>
    </row>
    <row r="10" spans="1:21" ht="28.5" customHeight="1" x14ac:dyDescent="0.25">
      <c r="A10" s="332" t="s">
        <v>235</v>
      </c>
      <c r="B10" s="326">
        <v>468415</v>
      </c>
      <c r="C10" s="333">
        <v>0.77517909679666175</v>
      </c>
      <c r="D10" s="326">
        <v>689021</v>
      </c>
      <c r="E10" s="333">
        <v>0.98600602441336616</v>
      </c>
      <c r="F10" s="334">
        <v>125332</v>
      </c>
      <c r="G10" s="333">
        <v>0.84187549375347481</v>
      </c>
      <c r="H10" s="326">
        <v>165924</v>
      </c>
      <c r="I10" s="333">
        <v>0.99558131438766317</v>
      </c>
      <c r="J10" s="326">
        <v>200847</v>
      </c>
      <c r="K10" s="335">
        <v>1.0641629085286262</v>
      </c>
      <c r="L10" s="326">
        <v>196918</v>
      </c>
      <c r="M10" s="335">
        <v>1.0122750650503343</v>
      </c>
      <c r="N10" s="334">
        <v>183271</v>
      </c>
      <c r="O10" s="335">
        <v>1.0367114450180792</v>
      </c>
      <c r="P10" s="431"/>
      <c r="Q10" s="330"/>
      <c r="R10" s="331"/>
      <c r="T10" s="326"/>
      <c r="U10" s="326"/>
    </row>
    <row r="11" spans="1:21" ht="28.5" customHeight="1" x14ac:dyDescent="0.25">
      <c r="A11" s="332" t="s">
        <v>369</v>
      </c>
      <c r="B11" s="326">
        <v>25197</v>
      </c>
      <c r="C11" s="333">
        <v>4.1698467602415565E-2</v>
      </c>
      <c r="D11" s="326">
        <v>19</v>
      </c>
      <c r="E11" s="333">
        <v>2.7189468047931711E-5</v>
      </c>
      <c r="F11" s="334">
        <v>19</v>
      </c>
      <c r="G11" s="333">
        <v>1.2762610012858664E-4</v>
      </c>
      <c r="H11" s="336">
        <v>0</v>
      </c>
      <c r="I11" s="333">
        <v>0</v>
      </c>
      <c r="J11" s="336">
        <v>0</v>
      </c>
      <c r="K11" s="335">
        <v>0</v>
      </c>
      <c r="L11" s="336">
        <v>0</v>
      </c>
      <c r="M11" s="335">
        <v>0</v>
      </c>
      <c r="N11" s="334">
        <v>10012</v>
      </c>
      <c r="O11" s="335">
        <v>5.6635010380916825E-2</v>
      </c>
      <c r="P11" s="431"/>
      <c r="Q11" s="330"/>
      <c r="R11" s="331"/>
      <c r="T11" s="326"/>
      <c r="U11" s="326"/>
    </row>
    <row r="12" spans="1:21" ht="28.5" customHeight="1" x14ac:dyDescent="0.25">
      <c r="A12" s="332" t="s">
        <v>236</v>
      </c>
      <c r="B12" s="326">
        <v>27036</v>
      </c>
      <c r="C12" s="333">
        <v>4.474182522121313E-2</v>
      </c>
      <c r="D12" s="326">
        <v>21181</v>
      </c>
      <c r="E12" s="333">
        <v>3.0310532774907452E-2</v>
      </c>
      <c r="F12" s="334">
        <v>3334</v>
      </c>
      <c r="G12" s="333">
        <v>2.2395021990984625E-2</v>
      </c>
      <c r="H12" s="334">
        <v>6016</v>
      </c>
      <c r="I12" s="333">
        <v>3.6097352928787768E-2</v>
      </c>
      <c r="J12" s="326">
        <v>6670</v>
      </c>
      <c r="K12" s="335">
        <v>3.5340167390530787E-2</v>
      </c>
      <c r="L12" s="326">
        <v>5161</v>
      </c>
      <c r="M12" s="335">
        <v>2.6530594515101594E-2</v>
      </c>
      <c r="N12" s="334">
        <v>8378</v>
      </c>
      <c r="O12" s="335">
        <v>4.7391941367491135E-2</v>
      </c>
      <c r="P12" s="431"/>
      <c r="Q12" s="330"/>
      <c r="R12" s="331"/>
      <c r="T12" s="326"/>
      <c r="U12" s="326"/>
    </row>
    <row r="13" spans="1:21" ht="28.5" customHeight="1" x14ac:dyDescent="0.25">
      <c r="A13" s="337" t="s">
        <v>238</v>
      </c>
      <c r="B13" s="338">
        <v>331987</v>
      </c>
      <c r="C13" s="339">
        <v>0.54940465785304582</v>
      </c>
      <c r="D13" s="338">
        <v>63152</v>
      </c>
      <c r="E13" s="339">
        <v>9.0372067692797486E-2</v>
      </c>
      <c r="F13" s="338">
        <v>17135</v>
      </c>
      <c r="G13" s="339">
        <v>0.11509859082647722</v>
      </c>
      <c r="H13" s="338">
        <v>7206</v>
      </c>
      <c r="I13" s="339">
        <v>4.3237620546018068E-2</v>
      </c>
      <c r="J13" s="338">
        <v>30520</v>
      </c>
      <c r="K13" s="335">
        <v>0.1617064330972795</v>
      </c>
      <c r="L13" s="338">
        <v>8292</v>
      </c>
      <c r="M13" s="335">
        <v>4.2625787583631336E-2</v>
      </c>
      <c r="N13" s="338">
        <v>8650</v>
      </c>
      <c r="O13" s="335">
        <v>4.8930567298725691E-2</v>
      </c>
      <c r="P13" s="431"/>
      <c r="Q13" s="330"/>
      <c r="R13" s="331"/>
      <c r="T13" s="326"/>
      <c r="U13" s="326"/>
    </row>
    <row r="14" spans="1:21" ht="22.5" customHeight="1" x14ac:dyDescent="0.25">
      <c r="A14" s="340" t="s">
        <v>31</v>
      </c>
      <c r="B14" s="341">
        <v>60426681</v>
      </c>
      <c r="C14" s="342">
        <v>100</v>
      </c>
      <c r="D14" s="341">
        <v>69879999</v>
      </c>
      <c r="E14" s="343">
        <v>100</v>
      </c>
      <c r="F14" s="341">
        <v>14887237</v>
      </c>
      <c r="G14" s="344">
        <v>100</v>
      </c>
      <c r="H14" s="341">
        <v>16666042</v>
      </c>
      <c r="I14" s="344">
        <v>100</v>
      </c>
      <c r="J14" s="341">
        <v>18873708</v>
      </c>
      <c r="K14" s="344">
        <v>100</v>
      </c>
      <c r="L14" s="341">
        <v>19453013</v>
      </c>
      <c r="M14" s="344">
        <v>100</v>
      </c>
      <c r="N14" s="341">
        <v>17678111</v>
      </c>
      <c r="O14" s="344">
        <v>100</v>
      </c>
      <c r="P14" s="431"/>
    </row>
    <row r="15" spans="1:21" ht="18.75" x14ac:dyDescent="0.25">
      <c r="A15" s="345" t="s">
        <v>444</v>
      </c>
      <c r="B15" s="346"/>
      <c r="C15" s="346"/>
      <c r="D15" s="346"/>
      <c r="E15" s="346"/>
      <c r="F15" s="346"/>
      <c r="G15" s="346"/>
      <c r="H15" s="319" t="s">
        <v>417</v>
      </c>
      <c r="I15" s="319"/>
      <c r="J15" s="319"/>
      <c r="K15" s="319"/>
      <c r="L15" s="319"/>
      <c r="M15" s="347"/>
      <c r="N15" s="330"/>
      <c r="O15" s="330"/>
      <c r="P15" s="431"/>
    </row>
    <row r="16" spans="1:21" x14ac:dyDescent="0.25">
      <c r="A16" s="319"/>
      <c r="B16" s="320"/>
      <c r="C16" s="320"/>
      <c r="D16" s="320"/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431"/>
    </row>
    <row r="17" spans="1:16" ht="10.5" customHeight="1" x14ac:dyDescent="0.25">
      <c r="A17" s="433"/>
      <c r="B17" s="433"/>
      <c r="C17" s="433"/>
      <c r="D17" s="433"/>
      <c r="E17" s="433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431"/>
    </row>
    <row r="18" spans="1:16" ht="15.75" customHeight="1" x14ac:dyDescent="0.25">
      <c r="A18" s="369" t="s">
        <v>416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431"/>
    </row>
    <row r="19" spans="1:16" ht="14.25" customHeight="1" x14ac:dyDescent="0.25">
      <c r="A19" s="422" t="s">
        <v>349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31"/>
    </row>
    <row r="20" spans="1:16" ht="15" customHeight="1" x14ac:dyDescent="0.25">
      <c r="A20" s="426" t="s">
        <v>229</v>
      </c>
      <c r="B20" s="423">
        <v>2020</v>
      </c>
      <c r="C20" s="421"/>
      <c r="D20" s="423" t="s">
        <v>438</v>
      </c>
      <c r="E20" s="421"/>
      <c r="F20" s="420" t="s">
        <v>438</v>
      </c>
      <c r="G20" s="423"/>
      <c r="H20" s="423"/>
      <c r="I20" s="423"/>
      <c r="J20" s="423"/>
      <c r="K20" s="423"/>
      <c r="L20" s="423"/>
      <c r="M20" s="421"/>
      <c r="N20" s="420" t="s">
        <v>439</v>
      </c>
      <c r="O20" s="421"/>
      <c r="P20" s="431"/>
    </row>
    <row r="21" spans="1:16" ht="15" customHeight="1" x14ac:dyDescent="0.25">
      <c r="A21" s="427"/>
      <c r="B21" s="424" t="s">
        <v>335</v>
      </c>
      <c r="C21" s="425"/>
      <c r="D21" s="424" t="s">
        <v>335</v>
      </c>
      <c r="E21" s="425"/>
      <c r="F21" s="424" t="s">
        <v>440</v>
      </c>
      <c r="G21" s="425"/>
      <c r="H21" s="429" t="s">
        <v>441</v>
      </c>
      <c r="I21" s="430"/>
      <c r="J21" s="429" t="s">
        <v>370</v>
      </c>
      <c r="K21" s="430"/>
      <c r="L21" s="424" t="s">
        <v>371</v>
      </c>
      <c r="M21" s="425"/>
      <c r="N21" s="424" t="s">
        <v>440</v>
      </c>
      <c r="O21" s="425"/>
      <c r="P21" s="431"/>
    </row>
    <row r="22" spans="1:16" s="324" customFormat="1" ht="19.5" customHeight="1" x14ac:dyDescent="0.25">
      <c r="A22" s="428"/>
      <c r="B22" s="322" t="s">
        <v>292</v>
      </c>
      <c r="C22" s="322" t="s">
        <v>230</v>
      </c>
      <c r="D22" s="322" t="s">
        <v>292</v>
      </c>
      <c r="E22" s="322" t="s">
        <v>230</v>
      </c>
      <c r="F22" s="322" t="s">
        <v>292</v>
      </c>
      <c r="G22" s="322" t="s">
        <v>230</v>
      </c>
      <c r="H22" s="322" t="s">
        <v>292</v>
      </c>
      <c r="I22" s="322" t="s">
        <v>230</v>
      </c>
      <c r="J22" s="322" t="s">
        <v>292</v>
      </c>
      <c r="K22" s="322" t="s">
        <v>230</v>
      </c>
      <c r="L22" s="322" t="s">
        <v>292</v>
      </c>
      <c r="M22" s="322" t="s">
        <v>230</v>
      </c>
      <c r="N22" s="322" t="s">
        <v>292</v>
      </c>
      <c r="O22" s="322" t="s">
        <v>230</v>
      </c>
      <c r="P22" s="431"/>
    </row>
    <row r="23" spans="1:16" ht="31.5" customHeight="1" x14ac:dyDescent="0.25">
      <c r="A23" s="325" t="s">
        <v>231</v>
      </c>
      <c r="B23" s="349">
        <v>108708786</v>
      </c>
      <c r="C23" s="350">
        <v>65.597020014362471</v>
      </c>
      <c r="D23" s="349">
        <v>153308224</v>
      </c>
      <c r="E23" s="350">
        <v>71.360527751730672</v>
      </c>
      <c r="F23" s="349">
        <v>30088237</v>
      </c>
      <c r="G23" s="350">
        <v>68.128223062471733</v>
      </c>
      <c r="H23" s="349">
        <v>33646450</v>
      </c>
      <c r="I23" s="350">
        <v>69.760475925701002</v>
      </c>
      <c r="J23" s="349">
        <v>39632468</v>
      </c>
      <c r="K23" s="350">
        <v>72.364365615836448</v>
      </c>
      <c r="L23" s="349">
        <v>49941069</v>
      </c>
      <c r="M23" s="351">
        <v>73.797943457592524</v>
      </c>
      <c r="N23" s="349">
        <v>45231117</v>
      </c>
      <c r="O23" s="350">
        <v>72.988933049984695</v>
      </c>
      <c r="P23" s="431"/>
    </row>
    <row r="24" spans="1:16" ht="31.5" customHeight="1" x14ac:dyDescent="0.25">
      <c r="A24" s="332" t="s">
        <v>232</v>
      </c>
      <c r="B24" s="349">
        <v>40725789</v>
      </c>
      <c r="C24" s="350">
        <v>24.574742248834454</v>
      </c>
      <c r="D24" s="349">
        <v>43293989</v>
      </c>
      <c r="E24" s="350">
        <v>20.152095059933785</v>
      </c>
      <c r="F24" s="349">
        <v>10090189</v>
      </c>
      <c r="G24" s="350">
        <v>22.847023138461008</v>
      </c>
      <c r="H24" s="349">
        <v>9950380</v>
      </c>
      <c r="I24" s="350">
        <v>20.630504687465596</v>
      </c>
      <c r="J24" s="349">
        <v>10778457</v>
      </c>
      <c r="K24" s="350">
        <v>19.680232962594499</v>
      </c>
      <c r="L24" s="349">
        <v>12474963</v>
      </c>
      <c r="M24" s="350">
        <v>18.434259268850631</v>
      </c>
      <c r="N24" s="349">
        <v>11909131</v>
      </c>
      <c r="O24" s="350">
        <v>19.217627662003071</v>
      </c>
      <c r="P24" s="431"/>
    </row>
    <row r="25" spans="1:16" ht="31.5" customHeight="1" x14ac:dyDescent="0.25">
      <c r="A25" s="332" t="s">
        <v>234</v>
      </c>
      <c r="B25" s="349">
        <v>6210417</v>
      </c>
      <c r="C25" s="350">
        <v>3.7474877904214381</v>
      </c>
      <c r="D25" s="349">
        <v>7669934</v>
      </c>
      <c r="E25" s="350">
        <v>3.5701316196901653</v>
      </c>
      <c r="F25" s="349">
        <v>1437052</v>
      </c>
      <c r="G25" s="350">
        <v>3.2538895252776401</v>
      </c>
      <c r="H25" s="349">
        <v>2257328</v>
      </c>
      <c r="I25" s="350">
        <v>4.6802047645564633</v>
      </c>
      <c r="J25" s="349">
        <v>1752777</v>
      </c>
      <c r="K25" s="350">
        <v>3.2003708593426214</v>
      </c>
      <c r="L25" s="349">
        <v>2222777</v>
      </c>
      <c r="M25" s="350">
        <v>3.2845987210413368</v>
      </c>
      <c r="N25" s="349">
        <v>1968007</v>
      </c>
      <c r="O25" s="350">
        <v>3.1757502509810056</v>
      </c>
      <c r="P25" s="431"/>
    </row>
    <row r="26" spans="1:16" ht="31.5" customHeight="1" x14ac:dyDescent="0.25">
      <c r="A26" s="332" t="s">
        <v>239</v>
      </c>
      <c r="B26" s="349">
        <v>3811880</v>
      </c>
      <c r="C26" s="350">
        <v>2.3001633801001882</v>
      </c>
      <c r="D26" s="349">
        <v>4167045</v>
      </c>
      <c r="E26" s="350">
        <v>1.9396384786585914</v>
      </c>
      <c r="F26" s="349">
        <v>1146987</v>
      </c>
      <c r="G26" s="350">
        <v>2.5971008599059915</v>
      </c>
      <c r="H26" s="349">
        <v>989894</v>
      </c>
      <c r="I26" s="350">
        <v>2.0523852161519529</v>
      </c>
      <c r="J26" s="349">
        <v>930193</v>
      </c>
      <c r="K26" s="350">
        <v>1.6984263090880878</v>
      </c>
      <c r="L26" s="349">
        <v>1099971</v>
      </c>
      <c r="M26" s="350">
        <v>1.625427714873134</v>
      </c>
      <c r="N26" s="349">
        <v>1004432</v>
      </c>
      <c r="O26" s="350">
        <v>1.6208403608794855</v>
      </c>
      <c r="P26" s="431"/>
    </row>
    <row r="27" spans="1:16" ht="31.5" customHeight="1" x14ac:dyDescent="0.25">
      <c r="A27" s="332" t="s">
        <v>233</v>
      </c>
      <c r="B27" s="349">
        <v>2016153</v>
      </c>
      <c r="C27" s="350">
        <v>1.2165863823832688</v>
      </c>
      <c r="D27" s="349">
        <v>2285679</v>
      </c>
      <c r="E27" s="350">
        <v>1.0639172214991417</v>
      </c>
      <c r="F27" s="349">
        <v>568911</v>
      </c>
      <c r="G27" s="350">
        <v>1.2881743623162054</v>
      </c>
      <c r="H27" s="349">
        <v>542921</v>
      </c>
      <c r="I27" s="350">
        <v>1.1256589432186015</v>
      </c>
      <c r="J27" s="349">
        <v>585310</v>
      </c>
      <c r="K27" s="350">
        <v>1.0687092925579409</v>
      </c>
      <c r="L27" s="349">
        <v>588537</v>
      </c>
      <c r="M27" s="350">
        <v>0.86968142889975242</v>
      </c>
      <c r="N27" s="349">
        <v>562031</v>
      </c>
      <c r="O27" s="350">
        <v>0.90694295767703348</v>
      </c>
      <c r="P27" s="431"/>
    </row>
    <row r="28" spans="1:16" ht="31.5" customHeight="1" x14ac:dyDescent="0.25">
      <c r="A28" s="332" t="s">
        <v>236</v>
      </c>
      <c r="B28" s="349">
        <v>1222455</v>
      </c>
      <c r="C28" s="350">
        <v>0.73765339539029973</v>
      </c>
      <c r="D28" s="349">
        <v>288417</v>
      </c>
      <c r="E28" s="350">
        <v>0.13424974078736249</v>
      </c>
      <c r="F28" s="349">
        <v>66540</v>
      </c>
      <c r="G28" s="350">
        <v>0.15066525707627434</v>
      </c>
      <c r="H28" s="349">
        <v>62251</v>
      </c>
      <c r="I28" s="350">
        <v>0.12906738710475588</v>
      </c>
      <c r="J28" s="349">
        <v>70992</v>
      </c>
      <c r="K28" s="350">
        <v>0.12962329380545923</v>
      </c>
      <c r="L28" s="349">
        <v>88634</v>
      </c>
      <c r="M28" s="350">
        <v>0.13097450758253207</v>
      </c>
      <c r="N28" s="349">
        <v>323674</v>
      </c>
      <c r="O28" s="350">
        <v>0.52230900943747971</v>
      </c>
      <c r="P28" s="431"/>
    </row>
    <row r="29" spans="1:16" ht="31.5" customHeight="1" x14ac:dyDescent="0.25">
      <c r="A29" s="332" t="s">
        <v>235</v>
      </c>
      <c r="B29" s="349">
        <v>625093</v>
      </c>
      <c r="C29" s="350">
        <v>0.37719341316016425</v>
      </c>
      <c r="D29" s="349">
        <v>1173104</v>
      </c>
      <c r="E29" s="350">
        <v>0.54604585692458518</v>
      </c>
      <c r="F29" s="349">
        <v>246527</v>
      </c>
      <c r="G29" s="350">
        <v>0.55820639962793328</v>
      </c>
      <c r="H29" s="349">
        <v>236702</v>
      </c>
      <c r="I29" s="350">
        <v>0.49076333974506314</v>
      </c>
      <c r="J29" s="349">
        <v>287291</v>
      </c>
      <c r="K29" s="350">
        <v>0.52456059416080947</v>
      </c>
      <c r="L29" s="349">
        <v>402584</v>
      </c>
      <c r="M29" s="350">
        <v>0.59489858474858504</v>
      </c>
      <c r="N29" s="349">
        <v>296304</v>
      </c>
      <c r="O29" s="350">
        <v>0.47814235537103067</v>
      </c>
      <c r="P29" s="431"/>
    </row>
    <row r="30" spans="1:16" ht="31.5" customHeight="1" x14ac:dyDescent="0.25">
      <c r="A30" s="332" t="s">
        <v>237</v>
      </c>
      <c r="B30" s="349">
        <v>852952</v>
      </c>
      <c r="C30" s="350">
        <v>0.51468801625004357</v>
      </c>
      <c r="D30" s="349">
        <v>737184</v>
      </c>
      <c r="E30" s="350">
        <v>0.34313775163250093</v>
      </c>
      <c r="F30" s="349">
        <v>130017</v>
      </c>
      <c r="G30" s="350">
        <v>0.2943950214801016</v>
      </c>
      <c r="H30" s="349">
        <v>164165</v>
      </c>
      <c r="I30" s="350">
        <v>0.34036959412784129</v>
      </c>
      <c r="J30" s="349">
        <v>193874</v>
      </c>
      <c r="K30" s="350">
        <v>0.35399180841840777</v>
      </c>
      <c r="L30" s="349">
        <v>249128</v>
      </c>
      <c r="M30" s="350">
        <v>0.36813657428324392</v>
      </c>
      <c r="N30" s="349">
        <v>232796</v>
      </c>
      <c r="O30" s="350">
        <v>0.37566022652733155</v>
      </c>
      <c r="P30" s="431"/>
    </row>
    <row r="31" spans="1:16" ht="31.5" customHeight="1" x14ac:dyDescent="0.25">
      <c r="A31" s="332" t="s">
        <v>240</v>
      </c>
      <c r="B31" s="349">
        <v>382373</v>
      </c>
      <c r="C31" s="350">
        <v>0.23073139032158654</v>
      </c>
      <c r="D31" s="349">
        <v>598568</v>
      </c>
      <c r="E31" s="350">
        <v>0.27861602763918208</v>
      </c>
      <c r="F31" s="349">
        <v>145600</v>
      </c>
      <c r="G31" s="350">
        <v>0.32967931214766377</v>
      </c>
      <c r="H31" s="349">
        <v>109385</v>
      </c>
      <c r="I31" s="350">
        <v>0.22679211801342503</v>
      </c>
      <c r="J31" s="349">
        <v>160750</v>
      </c>
      <c r="K31" s="350">
        <v>0.29351116293705726</v>
      </c>
      <c r="L31" s="349">
        <v>182833</v>
      </c>
      <c r="M31" s="350">
        <v>0.27017241853957941</v>
      </c>
      <c r="N31" s="349">
        <v>150597</v>
      </c>
      <c r="O31" s="350">
        <v>0.24301664605206513</v>
      </c>
      <c r="P31" s="431"/>
    </row>
    <row r="32" spans="1:16" ht="31.5" customHeight="1" x14ac:dyDescent="0.25">
      <c r="A32" s="332" t="s">
        <v>287</v>
      </c>
      <c r="B32" s="349">
        <v>340761</v>
      </c>
      <c r="C32" s="350">
        <v>0.20562189092162403</v>
      </c>
      <c r="D32" s="349">
        <v>456362</v>
      </c>
      <c r="E32" s="350">
        <v>0.21242326286315411</v>
      </c>
      <c r="F32" s="349">
        <v>67901</v>
      </c>
      <c r="G32" s="350">
        <v>0.15374694350369858</v>
      </c>
      <c r="H32" s="349">
        <v>87774</v>
      </c>
      <c r="I32" s="350">
        <v>0.18198520241815944</v>
      </c>
      <c r="J32" s="349">
        <v>149689</v>
      </c>
      <c r="K32" s="350">
        <v>0.27331503868668844</v>
      </c>
      <c r="L32" s="349">
        <v>150998</v>
      </c>
      <c r="M32" s="350">
        <v>0.22312982259569888</v>
      </c>
      <c r="N32" s="349">
        <v>71639</v>
      </c>
      <c r="O32" s="350">
        <v>0.11560302998415567</v>
      </c>
      <c r="P32" s="431"/>
    </row>
    <row r="33" spans="1:16" ht="31.5" customHeight="1" x14ac:dyDescent="0.25">
      <c r="A33" s="332" t="s">
        <v>364</v>
      </c>
      <c r="B33" s="349">
        <v>165385</v>
      </c>
      <c r="C33" s="350">
        <v>9.9796562488291773E-2</v>
      </c>
      <c r="D33" s="349">
        <v>187395</v>
      </c>
      <c r="E33" s="350">
        <v>8.7226932444508451E-2</v>
      </c>
      <c r="F33" s="349">
        <v>41804</v>
      </c>
      <c r="G33" s="350">
        <v>9.4656002507011908E-2</v>
      </c>
      <c r="H33" s="349">
        <v>26889</v>
      </c>
      <c r="I33" s="350">
        <v>5.5749995531955809E-2</v>
      </c>
      <c r="J33" s="349">
        <v>38798</v>
      </c>
      <c r="K33" s="350">
        <v>7.0840722237212744E-2</v>
      </c>
      <c r="L33" s="349">
        <v>79904</v>
      </c>
      <c r="M33" s="350">
        <v>0.11807418207318457</v>
      </c>
      <c r="N33" s="349">
        <v>61574</v>
      </c>
      <c r="O33" s="350">
        <v>9.9361255297315737E-2</v>
      </c>
      <c r="P33" s="431"/>
    </row>
    <row r="34" spans="1:16" ht="31.5" customHeight="1" x14ac:dyDescent="0.25">
      <c r="A34" s="337" t="s">
        <v>238</v>
      </c>
      <c r="B34" s="349">
        <v>660097</v>
      </c>
      <c r="C34" s="350">
        <v>0.39910331036568891</v>
      </c>
      <c r="D34" s="349">
        <v>670268</v>
      </c>
      <c r="E34" s="350">
        <v>0.3119902961963561</v>
      </c>
      <c r="F34" s="349">
        <v>134365</v>
      </c>
      <c r="G34" s="350">
        <v>0.30424011522472938</v>
      </c>
      <c r="H34" s="349">
        <v>157255</v>
      </c>
      <c r="I34" s="350">
        <v>0.32604282596521728</v>
      </c>
      <c r="J34" s="349">
        <v>187335</v>
      </c>
      <c r="K34" s="350">
        <v>0.34205234033476017</v>
      </c>
      <c r="L34" s="349">
        <v>191313</v>
      </c>
      <c r="M34" s="350">
        <v>0.28270331891980049</v>
      </c>
      <c r="N34" s="349">
        <v>158527</v>
      </c>
      <c r="O34" s="350">
        <v>0.25581319580533091</v>
      </c>
      <c r="P34" s="431"/>
    </row>
    <row r="35" spans="1:16" ht="26.25" customHeight="1" x14ac:dyDescent="0.25">
      <c r="A35" s="340" t="s">
        <v>31</v>
      </c>
      <c r="B35" s="352">
        <v>165722141</v>
      </c>
      <c r="C35" s="353">
        <v>100</v>
      </c>
      <c r="D35" s="352">
        <v>214836169</v>
      </c>
      <c r="E35" s="353">
        <v>100</v>
      </c>
      <c r="F35" s="352">
        <v>44164130</v>
      </c>
      <c r="G35" s="353">
        <v>100</v>
      </c>
      <c r="H35" s="352">
        <v>48231394</v>
      </c>
      <c r="I35" s="354">
        <v>100</v>
      </c>
      <c r="J35" s="352">
        <v>54767934</v>
      </c>
      <c r="K35" s="354">
        <v>100</v>
      </c>
      <c r="L35" s="352">
        <v>67672711</v>
      </c>
      <c r="M35" s="354">
        <v>100</v>
      </c>
      <c r="N35" s="352">
        <v>61969829</v>
      </c>
      <c r="O35" s="353">
        <v>100</v>
      </c>
      <c r="P35" s="431"/>
    </row>
    <row r="36" spans="1:16" ht="18.75" x14ac:dyDescent="0.25">
      <c r="A36" s="345" t="s">
        <v>444</v>
      </c>
      <c r="B36" s="346"/>
      <c r="C36" s="346"/>
      <c r="D36" s="346"/>
      <c r="E36" s="346"/>
      <c r="F36" s="346"/>
      <c r="G36" s="346"/>
      <c r="H36" s="319" t="s">
        <v>417</v>
      </c>
      <c r="I36" s="319"/>
      <c r="J36" s="319"/>
      <c r="K36" s="319"/>
      <c r="L36" s="319"/>
      <c r="M36" s="347"/>
      <c r="N36" s="330"/>
      <c r="O36" s="330"/>
      <c r="P36" s="431"/>
    </row>
    <row r="37" spans="1:16" x14ac:dyDescent="0.25">
      <c r="C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</row>
    <row r="38" spans="1:16" x14ac:dyDescent="0.25"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</row>
    <row r="39" spans="1:16" x14ac:dyDescent="0.25"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6"/>
      <c r="O39" s="356"/>
    </row>
    <row r="40" spans="1:16" x14ac:dyDescent="0.25">
      <c r="G40" s="355"/>
      <c r="H40" s="355"/>
      <c r="I40" s="355"/>
      <c r="J40" s="355"/>
      <c r="K40" s="355"/>
      <c r="L40" s="355"/>
      <c r="M40" s="355"/>
      <c r="O40" s="355"/>
    </row>
  </sheetData>
  <mergeCells count="30">
    <mergeCell ref="P1:P36"/>
    <mergeCell ref="B3:C3"/>
    <mergeCell ref="F3:M3"/>
    <mergeCell ref="F4:G4"/>
    <mergeCell ref="H4:I4"/>
    <mergeCell ref="J4:K4"/>
    <mergeCell ref="L4:M4"/>
    <mergeCell ref="A17:E17"/>
    <mergeCell ref="B21:C21"/>
    <mergeCell ref="B20:C20"/>
    <mergeCell ref="B4:C4"/>
    <mergeCell ref="N4:O4"/>
    <mergeCell ref="N21:O21"/>
    <mergeCell ref="A1:O1"/>
    <mergeCell ref="A2:O2"/>
    <mergeCell ref="N3:O3"/>
    <mergeCell ref="N20:O20"/>
    <mergeCell ref="A19:O19"/>
    <mergeCell ref="A18:O18"/>
    <mergeCell ref="D3:E3"/>
    <mergeCell ref="D4:E4"/>
    <mergeCell ref="D20:E20"/>
    <mergeCell ref="A3:A5"/>
    <mergeCell ref="A20:A22"/>
    <mergeCell ref="D21:E21"/>
    <mergeCell ref="F20:M20"/>
    <mergeCell ref="F21:G21"/>
    <mergeCell ref="H21:I21"/>
    <mergeCell ref="J21:K21"/>
    <mergeCell ref="L21:M21"/>
  </mergeCells>
  <phoneticPr fontId="24" type="noConversion"/>
  <printOptions horizontalCentered="1"/>
  <pageMargins left="0" right="0" top="0" bottom="0" header="0" footer="0"/>
  <pageSetup paperSize="9" scale="6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workbookViewId="0">
      <selection sqref="A1:O1"/>
    </sheetView>
  </sheetViews>
  <sheetFormatPr defaultColWidth="9.140625" defaultRowHeight="12" x14ac:dyDescent="0.2"/>
  <cols>
    <col min="1" max="1" width="30.28515625" style="12" customWidth="1"/>
    <col min="2" max="2" width="13.7109375" style="12" customWidth="1"/>
    <col min="3" max="3" width="9.85546875" style="12" customWidth="1"/>
    <col min="4" max="4" width="14.7109375" style="12" customWidth="1"/>
    <col min="5" max="5" width="9.85546875" style="12" customWidth="1"/>
    <col min="6" max="6" width="13.7109375" style="12" customWidth="1"/>
    <col min="7" max="7" width="8.7109375" style="12" customWidth="1"/>
    <col min="8" max="8" width="13.7109375" style="12" customWidth="1"/>
    <col min="9" max="9" width="8.7109375" style="12" customWidth="1"/>
    <col min="10" max="10" width="13.7109375" style="12" customWidth="1"/>
    <col min="11" max="11" width="8.7109375" style="12" customWidth="1"/>
    <col min="12" max="12" width="15.140625" style="12" customWidth="1"/>
    <col min="13" max="13" width="8.7109375" style="12" customWidth="1"/>
    <col min="14" max="14" width="13.7109375" style="12" customWidth="1"/>
    <col min="15" max="15" width="8.7109375" style="12" customWidth="1"/>
    <col min="16" max="16384" width="9.140625" style="12"/>
  </cols>
  <sheetData>
    <row r="1" spans="1:21" ht="17.25" customHeight="1" x14ac:dyDescent="0.2">
      <c r="A1" s="368" t="s">
        <v>437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442">
        <v>34</v>
      </c>
    </row>
    <row r="2" spans="1:21" ht="10.5" customHeight="1" x14ac:dyDescent="0.2">
      <c r="A2" s="410" t="s">
        <v>342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42"/>
    </row>
    <row r="3" spans="1:21" ht="15" customHeight="1" x14ac:dyDescent="0.2">
      <c r="A3" s="359" t="s">
        <v>229</v>
      </c>
      <c r="B3" s="362">
        <v>2020</v>
      </c>
      <c r="C3" s="363"/>
      <c r="D3" s="362" t="s">
        <v>344</v>
      </c>
      <c r="E3" s="363"/>
      <c r="F3" s="361" t="s">
        <v>344</v>
      </c>
      <c r="G3" s="362"/>
      <c r="H3" s="362"/>
      <c r="I3" s="362"/>
      <c r="J3" s="362"/>
      <c r="K3" s="362"/>
      <c r="L3" s="362"/>
      <c r="M3" s="363"/>
      <c r="N3" s="361" t="s">
        <v>373</v>
      </c>
      <c r="O3" s="363"/>
      <c r="P3" s="442"/>
    </row>
    <row r="4" spans="1:21" ht="15" customHeight="1" x14ac:dyDescent="0.2">
      <c r="A4" s="440"/>
      <c r="B4" s="437" t="s">
        <v>335</v>
      </c>
      <c r="C4" s="438"/>
      <c r="D4" s="437" t="s">
        <v>335</v>
      </c>
      <c r="E4" s="438"/>
      <c r="F4" s="443" t="s">
        <v>336</v>
      </c>
      <c r="G4" s="443"/>
      <c r="H4" s="443" t="s">
        <v>337</v>
      </c>
      <c r="I4" s="443"/>
      <c r="J4" s="443" t="s">
        <v>368</v>
      </c>
      <c r="K4" s="443"/>
      <c r="L4" s="437" t="s">
        <v>365</v>
      </c>
      <c r="M4" s="438"/>
      <c r="N4" s="443" t="s">
        <v>336</v>
      </c>
      <c r="O4" s="443"/>
      <c r="P4" s="442"/>
    </row>
    <row r="5" spans="1:21" s="116" customFormat="1" ht="19.5" customHeight="1" x14ac:dyDescent="0.2">
      <c r="A5" s="360"/>
      <c r="B5" s="122" t="s">
        <v>292</v>
      </c>
      <c r="C5" s="132" t="s">
        <v>230</v>
      </c>
      <c r="D5" s="122" t="s">
        <v>292</v>
      </c>
      <c r="E5" s="132" t="s">
        <v>230</v>
      </c>
      <c r="F5" s="122" t="s">
        <v>292</v>
      </c>
      <c r="G5" s="132" t="s">
        <v>230</v>
      </c>
      <c r="H5" s="122" t="s">
        <v>292</v>
      </c>
      <c r="I5" s="132" t="s">
        <v>230</v>
      </c>
      <c r="J5" s="122" t="s">
        <v>292</v>
      </c>
      <c r="K5" s="132" t="s">
        <v>230</v>
      </c>
      <c r="L5" s="132" t="s">
        <v>292</v>
      </c>
      <c r="M5" s="132" t="s">
        <v>230</v>
      </c>
      <c r="N5" s="122" t="s">
        <v>292</v>
      </c>
      <c r="O5" s="132" t="s">
        <v>230</v>
      </c>
      <c r="P5" s="442"/>
    </row>
    <row r="6" spans="1:21" ht="30" customHeight="1" x14ac:dyDescent="0.2">
      <c r="A6" s="123" t="s">
        <v>231</v>
      </c>
      <c r="B6" s="11">
        <v>34452121</v>
      </c>
      <c r="C6" s="242">
        <v>57.014749825495137</v>
      </c>
      <c r="D6" s="11">
        <v>41822610</v>
      </c>
      <c r="E6" s="242">
        <v>59.849185172426814</v>
      </c>
      <c r="F6" s="226">
        <v>8401788</v>
      </c>
      <c r="G6" s="242">
        <v>56.436180870903044</v>
      </c>
      <c r="H6" s="11">
        <v>9650785</v>
      </c>
      <c r="I6" s="240">
        <v>57.906880349875514</v>
      </c>
      <c r="J6" s="11">
        <v>11634321</v>
      </c>
      <c r="K6" s="240">
        <v>61.643006239155554</v>
      </c>
      <c r="L6" s="124">
        <v>12135716</v>
      </c>
      <c r="M6" s="240">
        <v>62.384762710023381</v>
      </c>
      <c r="N6" s="226">
        <v>11047427</v>
      </c>
      <c r="O6" s="240">
        <v>62.492123734260971</v>
      </c>
      <c r="P6" s="442"/>
      <c r="Q6" s="246"/>
      <c r="R6" s="247"/>
      <c r="T6" s="248"/>
      <c r="U6" s="248"/>
    </row>
    <row r="7" spans="1:21" ht="30" customHeight="1" x14ac:dyDescent="0.2">
      <c r="A7" s="21" t="s">
        <v>232</v>
      </c>
      <c r="B7" s="11">
        <v>22017331</v>
      </c>
      <c r="C7" s="243">
        <v>36.436439393386507</v>
      </c>
      <c r="D7" s="11">
        <v>23625147</v>
      </c>
      <c r="E7" s="243">
        <v>33.80816734127314</v>
      </c>
      <c r="F7" s="30">
        <v>5538480</v>
      </c>
      <c r="G7" s="243">
        <v>37.202873844219717</v>
      </c>
      <c r="H7" s="11">
        <v>5972647</v>
      </c>
      <c r="I7" s="241">
        <v>35.83722517919972</v>
      </c>
      <c r="J7" s="11">
        <v>6047120</v>
      </c>
      <c r="K7" s="241">
        <v>32.03991499709543</v>
      </c>
      <c r="L7" s="65">
        <v>6066900</v>
      </c>
      <c r="M7" s="241">
        <v>31.187456668023611</v>
      </c>
      <c r="N7" s="30">
        <v>5588769</v>
      </c>
      <c r="O7" s="241">
        <v>31.614062158564337</v>
      </c>
      <c r="P7" s="442"/>
      <c r="Q7" s="246"/>
      <c r="R7" s="247"/>
      <c r="T7" s="248"/>
      <c r="U7" s="248"/>
    </row>
    <row r="8" spans="1:21" ht="30" customHeight="1" x14ac:dyDescent="0.2">
      <c r="A8" s="21" t="s">
        <v>233</v>
      </c>
      <c r="B8" s="11">
        <v>1644305</v>
      </c>
      <c r="C8" s="243">
        <v>2.7211572318525983</v>
      </c>
      <c r="D8" s="11">
        <v>1832282</v>
      </c>
      <c r="E8" s="243">
        <v>2.6220406786210746</v>
      </c>
      <c r="F8" s="30">
        <v>475006</v>
      </c>
      <c r="G8" s="243">
        <v>3.1906928061936539</v>
      </c>
      <c r="H8" s="11">
        <v>439669</v>
      </c>
      <c r="I8" s="241">
        <v>2.6381128764706099</v>
      </c>
      <c r="J8" s="11">
        <v>420289</v>
      </c>
      <c r="K8" s="241">
        <v>2.2268491173011684</v>
      </c>
      <c r="L8" s="65">
        <v>497318</v>
      </c>
      <c r="M8" s="241">
        <v>2.5565088554662458</v>
      </c>
      <c r="N8" s="30">
        <v>513130</v>
      </c>
      <c r="O8" s="241">
        <v>2.9026291327167253</v>
      </c>
      <c r="P8" s="442"/>
      <c r="Q8" s="246"/>
      <c r="R8" s="247"/>
      <c r="T8" s="248"/>
      <c r="U8" s="248"/>
    </row>
    <row r="9" spans="1:21" ht="30" customHeight="1" x14ac:dyDescent="0.2">
      <c r="A9" s="21" t="s">
        <v>234</v>
      </c>
      <c r="B9" s="11">
        <v>1460289</v>
      </c>
      <c r="C9" s="243">
        <v>2.4166295017924284</v>
      </c>
      <c r="D9" s="11">
        <v>1826587</v>
      </c>
      <c r="E9" s="243">
        <v>2.6138909933298655</v>
      </c>
      <c r="F9" s="30">
        <v>326143</v>
      </c>
      <c r="G9" s="243">
        <v>2.1907557460125071</v>
      </c>
      <c r="H9" s="11">
        <v>423795</v>
      </c>
      <c r="I9" s="241">
        <v>2.5428653065916911</v>
      </c>
      <c r="J9" s="11">
        <v>533941</v>
      </c>
      <c r="K9" s="241">
        <v>2.8290201374313937</v>
      </c>
      <c r="L9" s="65">
        <v>542708</v>
      </c>
      <c r="M9" s="241">
        <v>2.789840319337678</v>
      </c>
      <c r="N9" s="30">
        <v>318474</v>
      </c>
      <c r="O9" s="241">
        <v>1.8015160103927392</v>
      </c>
      <c r="P9" s="442"/>
      <c r="Q9" s="246"/>
      <c r="R9" s="247"/>
      <c r="T9" s="248"/>
      <c r="U9" s="248"/>
    </row>
    <row r="10" spans="1:21" ht="30" customHeight="1" x14ac:dyDescent="0.2">
      <c r="A10" s="21" t="s">
        <v>235</v>
      </c>
      <c r="B10" s="11">
        <v>468415</v>
      </c>
      <c r="C10" s="243">
        <v>0.77517909679666175</v>
      </c>
      <c r="D10" s="11">
        <v>689021</v>
      </c>
      <c r="E10" s="243">
        <v>0.98600602441336616</v>
      </c>
      <c r="F10" s="30">
        <v>125332</v>
      </c>
      <c r="G10" s="243">
        <v>0.84187549375347481</v>
      </c>
      <c r="H10" s="11">
        <v>165924</v>
      </c>
      <c r="I10" s="241">
        <v>0.99558131438766317</v>
      </c>
      <c r="J10" s="11">
        <v>200847</v>
      </c>
      <c r="K10" s="241">
        <v>1.0641629085286262</v>
      </c>
      <c r="L10" s="65">
        <v>196918</v>
      </c>
      <c r="M10" s="241">
        <v>1.0122750650503343</v>
      </c>
      <c r="N10" s="30">
        <v>183271</v>
      </c>
      <c r="O10" s="241">
        <v>1.0367114450180792</v>
      </c>
      <c r="P10" s="442"/>
      <c r="Q10" s="246"/>
      <c r="R10" s="247"/>
      <c r="T10" s="248"/>
      <c r="U10" s="248"/>
    </row>
    <row r="11" spans="1:21" ht="30" customHeight="1" x14ac:dyDescent="0.2">
      <c r="A11" s="21" t="s">
        <v>287</v>
      </c>
      <c r="B11" s="11">
        <v>25197</v>
      </c>
      <c r="C11" s="243">
        <v>4.1698467602415565E-2</v>
      </c>
      <c r="D11" s="11">
        <v>19</v>
      </c>
      <c r="E11" s="243">
        <v>2.7189468047931711E-5</v>
      </c>
      <c r="F11" s="30">
        <v>19</v>
      </c>
      <c r="G11" s="243">
        <v>1.2762610012858664E-4</v>
      </c>
      <c r="H11" s="11">
        <v>0</v>
      </c>
      <c r="I11" s="241">
        <v>0</v>
      </c>
      <c r="J11" s="11">
        <v>0</v>
      </c>
      <c r="K11" s="241">
        <v>0</v>
      </c>
      <c r="L11" s="65">
        <v>0</v>
      </c>
      <c r="M11" s="241">
        <v>0</v>
      </c>
      <c r="N11" s="30">
        <v>10012</v>
      </c>
      <c r="O11" s="241">
        <v>5.6635010380916825E-2</v>
      </c>
      <c r="P11" s="442"/>
      <c r="Q11" s="246"/>
      <c r="R11" s="247"/>
      <c r="T11" s="248"/>
      <c r="U11" s="248"/>
    </row>
    <row r="12" spans="1:21" ht="30" customHeight="1" x14ac:dyDescent="0.2">
      <c r="A12" s="21" t="s">
        <v>236</v>
      </c>
      <c r="B12" s="11">
        <v>27036</v>
      </c>
      <c r="C12" s="243">
        <v>4.474182522121313E-2</v>
      </c>
      <c r="D12" s="11">
        <v>21181</v>
      </c>
      <c r="E12" s="243">
        <v>3.0310532774907452E-2</v>
      </c>
      <c r="F12" s="30">
        <v>3334</v>
      </c>
      <c r="G12" s="243">
        <v>2.2395021990984625E-2</v>
      </c>
      <c r="H12" s="30">
        <v>6016</v>
      </c>
      <c r="I12" s="241">
        <v>3.6097352928787768E-2</v>
      </c>
      <c r="J12" s="11">
        <v>6670</v>
      </c>
      <c r="K12" s="241">
        <v>3.5340167390530787E-2</v>
      </c>
      <c r="L12" s="65">
        <v>5161</v>
      </c>
      <c r="M12" s="241">
        <v>2.6530594515101594E-2</v>
      </c>
      <c r="N12" s="30">
        <v>8378</v>
      </c>
      <c r="O12" s="241">
        <v>4.7391941367491135E-2</v>
      </c>
      <c r="P12" s="442"/>
      <c r="Q12" s="246"/>
      <c r="R12" s="247"/>
      <c r="T12" s="248"/>
      <c r="U12" s="248"/>
    </row>
    <row r="13" spans="1:21" ht="30" customHeight="1" x14ac:dyDescent="0.2">
      <c r="A13" s="18" t="s">
        <v>238</v>
      </c>
      <c r="B13" s="65">
        <v>331987</v>
      </c>
      <c r="C13" s="244">
        <v>0.54940465785304582</v>
      </c>
      <c r="D13" s="65">
        <v>63152</v>
      </c>
      <c r="E13" s="244">
        <v>9.0372067692797486E-2</v>
      </c>
      <c r="F13" s="65">
        <v>17135</v>
      </c>
      <c r="G13" s="244">
        <v>0.11509859082647722</v>
      </c>
      <c r="H13" s="65">
        <v>7206</v>
      </c>
      <c r="I13" s="244">
        <v>4.3237620546018068E-2</v>
      </c>
      <c r="J13" s="65">
        <v>30520</v>
      </c>
      <c r="K13" s="244">
        <v>0.1617064330972795</v>
      </c>
      <c r="L13" s="65">
        <v>8292</v>
      </c>
      <c r="M13" s="244">
        <v>4.2625787583631336E-2</v>
      </c>
      <c r="N13" s="65">
        <v>8650</v>
      </c>
      <c r="O13" s="244">
        <v>4.8930567298725691E-2</v>
      </c>
      <c r="P13" s="442"/>
      <c r="Q13" s="246"/>
      <c r="R13" s="247"/>
      <c r="T13" s="248"/>
      <c r="U13" s="248"/>
    </row>
    <row r="14" spans="1:21" ht="22.5" customHeight="1" x14ac:dyDescent="0.2">
      <c r="A14" s="217" t="s">
        <v>31</v>
      </c>
      <c r="B14" s="125">
        <v>60426681</v>
      </c>
      <c r="C14" s="227">
        <v>100</v>
      </c>
      <c r="D14" s="125">
        <v>69879999</v>
      </c>
      <c r="E14" s="290">
        <v>100</v>
      </c>
      <c r="F14" s="125">
        <v>14887237</v>
      </c>
      <c r="G14" s="228">
        <v>100</v>
      </c>
      <c r="H14" s="125">
        <v>16666042</v>
      </c>
      <c r="I14" s="228">
        <v>100</v>
      </c>
      <c r="J14" s="125">
        <v>18873708</v>
      </c>
      <c r="K14" s="228">
        <v>100</v>
      </c>
      <c r="L14" s="125">
        <v>19453013</v>
      </c>
      <c r="M14" s="228">
        <v>100</v>
      </c>
      <c r="N14" s="125">
        <v>17678111</v>
      </c>
      <c r="O14" s="228">
        <v>100</v>
      </c>
      <c r="P14" s="442"/>
    </row>
    <row r="15" spans="1:21" ht="15.75" x14ac:dyDescent="0.2">
      <c r="A15" s="292" t="s">
        <v>418</v>
      </c>
      <c r="B15" s="291"/>
      <c r="C15" s="291"/>
      <c r="D15" s="291"/>
      <c r="E15" s="291"/>
      <c r="F15" s="291"/>
      <c r="G15" s="291"/>
      <c r="H15" s="229" t="s">
        <v>417</v>
      </c>
      <c r="I15" s="229"/>
      <c r="J15" s="229"/>
      <c r="K15" s="229"/>
      <c r="L15" s="229"/>
      <c r="M15" s="230"/>
      <c r="N15" s="246"/>
      <c r="O15" s="246"/>
      <c r="P15" s="442"/>
    </row>
    <row r="16" spans="1:21" ht="9.75" customHeight="1" x14ac:dyDescent="0.2">
      <c r="A16" s="229"/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442"/>
    </row>
    <row r="17" spans="1:16" ht="9.75" customHeight="1" x14ac:dyDescent="0.2">
      <c r="A17" s="441"/>
      <c r="B17" s="441"/>
      <c r="C17" s="441"/>
      <c r="D17" s="441"/>
      <c r="E17" s="441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442"/>
    </row>
    <row r="18" spans="1:16" ht="15.75" customHeight="1" x14ac:dyDescent="0.25">
      <c r="A18" s="369" t="s">
        <v>436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442"/>
    </row>
    <row r="19" spans="1:16" ht="14.25" customHeight="1" x14ac:dyDescent="0.2">
      <c r="A19" s="439" t="s">
        <v>349</v>
      </c>
      <c r="B19" s="439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42"/>
    </row>
    <row r="20" spans="1:16" ht="15" customHeight="1" x14ac:dyDescent="0.2">
      <c r="A20" s="359" t="s">
        <v>229</v>
      </c>
      <c r="B20" s="362">
        <v>2020</v>
      </c>
      <c r="C20" s="363"/>
      <c r="D20" s="362" t="s">
        <v>344</v>
      </c>
      <c r="E20" s="363"/>
      <c r="F20" s="361" t="s">
        <v>344</v>
      </c>
      <c r="G20" s="362"/>
      <c r="H20" s="362"/>
      <c r="I20" s="362"/>
      <c r="J20" s="362"/>
      <c r="K20" s="362"/>
      <c r="L20" s="362"/>
      <c r="M20" s="363"/>
      <c r="N20" s="361" t="s">
        <v>373</v>
      </c>
      <c r="O20" s="363"/>
      <c r="P20" s="442"/>
    </row>
    <row r="21" spans="1:16" ht="15" customHeight="1" x14ac:dyDescent="0.2">
      <c r="A21" s="440"/>
      <c r="B21" s="437" t="s">
        <v>335</v>
      </c>
      <c r="C21" s="438"/>
      <c r="D21" s="437" t="s">
        <v>335</v>
      </c>
      <c r="E21" s="438"/>
      <c r="F21" s="437" t="s">
        <v>336</v>
      </c>
      <c r="G21" s="438"/>
      <c r="H21" s="435" t="s">
        <v>337</v>
      </c>
      <c r="I21" s="436"/>
      <c r="J21" s="435" t="s">
        <v>370</v>
      </c>
      <c r="K21" s="436"/>
      <c r="L21" s="437" t="s">
        <v>371</v>
      </c>
      <c r="M21" s="438"/>
      <c r="N21" s="437" t="s">
        <v>336</v>
      </c>
      <c r="O21" s="438"/>
      <c r="P21" s="442"/>
    </row>
    <row r="22" spans="1:16" s="116" customFormat="1" ht="19.5" customHeight="1" x14ac:dyDescent="0.2">
      <c r="A22" s="360"/>
      <c r="B22" s="122" t="s">
        <v>292</v>
      </c>
      <c r="C22" s="122" t="s">
        <v>230</v>
      </c>
      <c r="D22" s="122" t="s">
        <v>292</v>
      </c>
      <c r="E22" s="122" t="s">
        <v>230</v>
      </c>
      <c r="F22" s="122" t="s">
        <v>292</v>
      </c>
      <c r="G22" s="122" t="s">
        <v>230</v>
      </c>
      <c r="H22" s="122" t="s">
        <v>292</v>
      </c>
      <c r="I22" s="122" t="s">
        <v>230</v>
      </c>
      <c r="J22" s="122" t="s">
        <v>292</v>
      </c>
      <c r="K22" s="122" t="s">
        <v>230</v>
      </c>
      <c r="L22" s="122" t="s">
        <v>292</v>
      </c>
      <c r="M22" s="122" t="s">
        <v>230</v>
      </c>
      <c r="N22" s="122" t="s">
        <v>292</v>
      </c>
      <c r="O22" s="122" t="s">
        <v>230</v>
      </c>
      <c r="P22" s="442"/>
    </row>
    <row r="23" spans="1:16" ht="29.25" customHeight="1" x14ac:dyDescent="0.2">
      <c r="A23" s="123" t="s">
        <v>231</v>
      </c>
      <c r="B23" s="127">
        <v>108688559</v>
      </c>
      <c r="C23" s="126">
        <v>65.714529373375328</v>
      </c>
      <c r="D23" s="127">
        <v>153308224</v>
      </c>
      <c r="E23" s="126">
        <v>71.360527751730672</v>
      </c>
      <c r="F23" s="127">
        <v>30088237</v>
      </c>
      <c r="G23" s="126">
        <v>68.128223062471733</v>
      </c>
      <c r="H23" s="127">
        <v>33646450</v>
      </c>
      <c r="I23" s="126">
        <v>69.760475925701002</v>
      </c>
      <c r="J23" s="127">
        <v>39632468</v>
      </c>
      <c r="K23" s="126">
        <v>72.364365615836448</v>
      </c>
      <c r="L23" s="127">
        <f t="shared" ref="L23:L33" si="0">D23-(F23+H23+J23)</f>
        <v>49941069</v>
      </c>
      <c r="M23" s="218">
        <v>73.797943457592524</v>
      </c>
      <c r="N23" s="127">
        <v>45231117</v>
      </c>
      <c r="O23" s="126">
        <v>72.988933049984695</v>
      </c>
      <c r="P23" s="442"/>
    </row>
    <row r="24" spans="1:16" ht="29.25" customHeight="1" x14ac:dyDescent="0.2">
      <c r="A24" s="21" t="s">
        <v>232</v>
      </c>
      <c r="B24" s="127">
        <v>40431218</v>
      </c>
      <c r="C24" s="126">
        <v>24.445245086581206</v>
      </c>
      <c r="D24" s="127">
        <v>43293989</v>
      </c>
      <c r="E24" s="126">
        <v>20.152095059933785</v>
      </c>
      <c r="F24" s="127">
        <v>10090189</v>
      </c>
      <c r="G24" s="126">
        <v>22.847023138461008</v>
      </c>
      <c r="H24" s="127">
        <v>9950380</v>
      </c>
      <c r="I24" s="126">
        <v>20.630504687465596</v>
      </c>
      <c r="J24" s="127">
        <v>10778457</v>
      </c>
      <c r="K24" s="126">
        <v>19.680232962594499</v>
      </c>
      <c r="L24" s="127">
        <f t="shared" si="0"/>
        <v>12474963</v>
      </c>
      <c r="M24" s="126">
        <v>18.434259268850631</v>
      </c>
      <c r="N24" s="127">
        <v>11909131</v>
      </c>
      <c r="O24" s="126">
        <v>19.217627662003071</v>
      </c>
      <c r="P24" s="442"/>
    </row>
    <row r="25" spans="1:16" ht="29.25" customHeight="1" x14ac:dyDescent="0.2">
      <c r="A25" s="21" t="s">
        <v>234</v>
      </c>
      <c r="B25" s="127">
        <v>6206993</v>
      </c>
      <c r="C25" s="126">
        <v>3.7528294382745022</v>
      </c>
      <c r="D25" s="127">
        <v>7669934</v>
      </c>
      <c r="E25" s="126">
        <v>3.5701316196901653</v>
      </c>
      <c r="F25" s="127">
        <v>1437052</v>
      </c>
      <c r="G25" s="126">
        <v>3.2538895252776401</v>
      </c>
      <c r="H25" s="127">
        <v>2257328</v>
      </c>
      <c r="I25" s="126">
        <v>4.6802047645564633</v>
      </c>
      <c r="J25" s="127">
        <v>1752777</v>
      </c>
      <c r="K25" s="126">
        <v>3.2003708593426214</v>
      </c>
      <c r="L25" s="127">
        <f t="shared" si="0"/>
        <v>2222777</v>
      </c>
      <c r="M25" s="126">
        <v>3.2845987210413368</v>
      </c>
      <c r="N25" s="127">
        <v>1968007</v>
      </c>
      <c r="O25" s="126">
        <v>3.1757502509810056</v>
      </c>
      <c r="P25" s="442"/>
    </row>
    <row r="26" spans="1:16" ht="29.25" customHeight="1" x14ac:dyDescent="0.2">
      <c r="A26" s="21" t="s">
        <v>239</v>
      </c>
      <c r="B26" s="127">
        <v>3811880</v>
      </c>
      <c r="C26" s="126">
        <v>2.3047126811919729</v>
      </c>
      <c r="D26" s="127">
        <v>4167045</v>
      </c>
      <c r="E26" s="126">
        <v>1.9396384786585914</v>
      </c>
      <c r="F26" s="127">
        <v>1146987</v>
      </c>
      <c r="G26" s="126">
        <v>2.5971008599059915</v>
      </c>
      <c r="H26" s="127">
        <v>989894</v>
      </c>
      <c r="I26" s="126">
        <v>2.0523852161519529</v>
      </c>
      <c r="J26" s="127">
        <v>930193</v>
      </c>
      <c r="K26" s="126">
        <v>1.6984263090880878</v>
      </c>
      <c r="L26" s="127">
        <f t="shared" si="0"/>
        <v>1099971</v>
      </c>
      <c r="M26" s="126">
        <v>1.625427714873134</v>
      </c>
      <c r="N26" s="127">
        <v>1004432</v>
      </c>
      <c r="O26" s="126">
        <v>1.6208403608794855</v>
      </c>
      <c r="P26" s="442"/>
    </row>
    <row r="27" spans="1:16" ht="29.25" customHeight="1" x14ac:dyDescent="0.2">
      <c r="A27" s="21" t="s">
        <v>233</v>
      </c>
      <c r="B27" s="127">
        <v>2009997</v>
      </c>
      <c r="C27" s="126">
        <v>1.2152705686059955</v>
      </c>
      <c r="D27" s="127">
        <v>2285679</v>
      </c>
      <c r="E27" s="126">
        <v>1.0639172214991417</v>
      </c>
      <c r="F27" s="127">
        <v>568911</v>
      </c>
      <c r="G27" s="126">
        <v>1.2881743623162054</v>
      </c>
      <c r="H27" s="127">
        <v>542921</v>
      </c>
      <c r="I27" s="126">
        <v>1.1256589432186015</v>
      </c>
      <c r="J27" s="127">
        <v>585310</v>
      </c>
      <c r="K27" s="126">
        <v>1.0687092925579409</v>
      </c>
      <c r="L27" s="127">
        <f t="shared" si="0"/>
        <v>588537</v>
      </c>
      <c r="M27" s="126">
        <v>0.86968142889975242</v>
      </c>
      <c r="N27" s="127">
        <v>562031</v>
      </c>
      <c r="O27" s="126">
        <v>0.90694295767703348</v>
      </c>
      <c r="P27" s="442"/>
    </row>
    <row r="28" spans="1:16" ht="29.25" customHeight="1" x14ac:dyDescent="0.2">
      <c r="A28" s="21" t="s">
        <v>287</v>
      </c>
      <c r="B28" s="127">
        <v>340761</v>
      </c>
      <c r="C28" s="126">
        <v>0.20602857329077984</v>
      </c>
      <c r="D28" s="127">
        <v>288417</v>
      </c>
      <c r="E28" s="126">
        <v>0.13424974078736249</v>
      </c>
      <c r="F28" s="127">
        <v>66540</v>
      </c>
      <c r="G28" s="126">
        <v>0.15066525707627434</v>
      </c>
      <c r="H28" s="127">
        <v>62251</v>
      </c>
      <c r="I28" s="126">
        <v>0.12906738710475588</v>
      </c>
      <c r="J28" s="127">
        <v>70992</v>
      </c>
      <c r="K28" s="126">
        <v>0.12962329380545923</v>
      </c>
      <c r="L28" s="127">
        <f t="shared" si="0"/>
        <v>88634</v>
      </c>
      <c r="M28" s="126">
        <v>0.13097450758253207</v>
      </c>
      <c r="N28" s="127">
        <v>323674</v>
      </c>
      <c r="O28" s="126">
        <v>0.52230900943747971</v>
      </c>
      <c r="P28" s="442"/>
    </row>
    <row r="29" spans="1:16" ht="29.25" customHeight="1" x14ac:dyDescent="0.2">
      <c r="A29" s="21" t="s">
        <v>236</v>
      </c>
      <c r="B29" s="127">
        <v>1222455</v>
      </c>
      <c r="C29" s="126">
        <v>0.73911233844888435</v>
      </c>
      <c r="D29" s="127">
        <v>1173104</v>
      </c>
      <c r="E29" s="126">
        <v>0.54604585692458518</v>
      </c>
      <c r="F29" s="127">
        <v>246527</v>
      </c>
      <c r="G29" s="126">
        <v>0.55820639962793328</v>
      </c>
      <c r="H29" s="127">
        <v>236702</v>
      </c>
      <c r="I29" s="126">
        <v>0.49076333974506314</v>
      </c>
      <c r="J29" s="127">
        <v>287291</v>
      </c>
      <c r="K29" s="126">
        <v>0.52456059416080947</v>
      </c>
      <c r="L29" s="127">
        <f t="shared" si="0"/>
        <v>402584</v>
      </c>
      <c r="M29" s="126">
        <v>0.59489858474858504</v>
      </c>
      <c r="N29" s="127">
        <v>296304</v>
      </c>
      <c r="O29" s="126">
        <v>0.47814235537103067</v>
      </c>
      <c r="P29" s="442"/>
    </row>
    <row r="30" spans="1:16" ht="29.25" customHeight="1" x14ac:dyDescent="0.2">
      <c r="A30" s="21" t="s">
        <v>235</v>
      </c>
      <c r="B30" s="127">
        <v>622350</v>
      </c>
      <c r="C30" s="126">
        <v>0.3762809787138694</v>
      </c>
      <c r="D30" s="127">
        <v>737184</v>
      </c>
      <c r="E30" s="126">
        <v>0.34313775163250093</v>
      </c>
      <c r="F30" s="127">
        <v>130017</v>
      </c>
      <c r="G30" s="126">
        <v>0.2943950214801016</v>
      </c>
      <c r="H30" s="127">
        <v>164165</v>
      </c>
      <c r="I30" s="126">
        <v>0.34036959412784129</v>
      </c>
      <c r="J30" s="127">
        <v>193874</v>
      </c>
      <c r="K30" s="126">
        <v>0.35399180841840777</v>
      </c>
      <c r="L30" s="127">
        <f t="shared" si="0"/>
        <v>249128</v>
      </c>
      <c r="M30" s="126">
        <v>0.36813657428324392</v>
      </c>
      <c r="N30" s="127">
        <v>232796</v>
      </c>
      <c r="O30" s="126">
        <v>0.37566022652733155</v>
      </c>
      <c r="P30" s="442"/>
    </row>
    <row r="31" spans="1:16" ht="29.25" customHeight="1" x14ac:dyDescent="0.2">
      <c r="A31" s="21" t="s">
        <v>237</v>
      </c>
      <c r="B31" s="127">
        <v>852952</v>
      </c>
      <c r="C31" s="126">
        <v>0.51570597470226121</v>
      </c>
      <c r="D31" s="127">
        <v>598568</v>
      </c>
      <c r="E31" s="126">
        <v>0.27861602763918208</v>
      </c>
      <c r="F31" s="127">
        <v>145600</v>
      </c>
      <c r="G31" s="126">
        <v>0.32967931214766377</v>
      </c>
      <c r="H31" s="127">
        <v>109385</v>
      </c>
      <c r="I31" s="126">
        <v>0.22679211801342503</v>
      </c>
      <c r="J31" s="127">
        <v>160750</v>
      </c>
      <c r="K31" s="126">
        <v>0.29351116293705726</v>
      </c>
      <c r="L31" s="127">
        <f t="shared" si="0"/>
        <v>182833</v>
      </c>
      <c r="M31" s="126">
        <v>0.27017241853957941</v>
      </c>
      <c r="N31" s="127">
        <v>150597</v>
      </c>
      <c r="O31" s="126">
        <v>0.24301664605206513</v>
      </c>
      <c r="P31" s="442"/>
    </row>
    <row r="32" spans="1:16" ht="29.25" customHeight="1" x14ac:dyDescent="0.2">
      <c r="A32" s="21" t="s">
        <v>240</v>
      </c>
      <c r="B32" s="127">
        <v>382373</v>
      </c>
      <c r="C32" s="126">
        <v>0.23118773467302703</v>
      </c>
      <c r="D32" s="127">
        <v>456362</v>
      </c>
      <c r="E32" s="126">
        <v>0.21242326286315411</v>
      </c>
      <c r="F32" s="127">
        <v>67901</v>
      </c>
      <c r="G32" s="126">
        <v>0.15374694350369858</v>
      </c>
      <c r="H32" s="127">
        <v>87774</v>
      </c>
      <c r="I32" s="126">
        <v>0.18198520241815944</v>
      </c>
      <c r="J32" s="127">
        <v>149689</v>
      </c>
      <c r="K32" s="126">
        <v>0.27331503868668844</v>
      </c>
      <c r="L32" s="127">
        <f t="shared" si="0"/>
        <v>150998</v>
      </c>
      <c r="M32" s="126">
        <v>0.22312982259569888</v>
      </c>
      <c r="N32" s="127">
        <v>71639</v>
      </c>
      <c r="O32" s="126">
        <v>0.11560302998415567</v>
      </c>
      <c r="P32" s="442"/>
    </row>
    <row r="33" spans="1:16" ht="29.25" customHeight="1" x14ac:dyDescent="0.2">
      <c r="A33" s="21" t="s">
        <v>364</v>
      </c>
      <c r="B33" s="127">
        <v>165385</v>
      </c>
      <c r="C33" s="126">
        <v>9.9993941776481535E-2</v>
      </c>
      <c r="D33" s="127">
        <v>187395</v>
      </c>
      <c r="E33" s="126">
        <v>8.7226932444508451E-2</v>
      </c>
      <c r="F33" s="127">
        <v>41804</v>
      </c>
      <c r="G33" s="126">
        <v>9.4656002507011908E-2</v>
      </c>
      <c r="H33" s="127">
        <v>26889</v>
      </c>
      <c r="I33" s="126">
        <v>5.5749995531955809E-2</v>
      </c>
      <c r="J33" s="127">
        <v>38798</v>
      </c>
      <c r="K33" s="126">
        <v>7.0840722237212744E-2</v>
      </c>
      <c r="L33" s="127">
        <f t="shared" si="0"/>
        <v>79904</v>
      </c>
      <c r="M33" s="126">
        <v>0.11807418207318457</v>
      </c>
      <c r="N33" s="127">
        <v>61574</v>
      </c>
      <c r="O33" s="126">
        <v>9.9361255297315737E-2</v>
      </c>
      <c r="P33" s="442"/>
    </row>
    <row r="34" spans="1:16" ht="29.25" customHeight="1" x14ac:dyDescent="0.2">
      <c r="A34" s="18" t="s">
        <v>238</v>
      </c>
      <c r="B34" s="127">
        <f>B35-SUM(B23:B33)</f>
        <v>660097</v>
      </c>
      <c r="C34" s="126">
        <v>0.39910331036568891</v>
      </c>
      <c r="D34" s="127">
        <f t="shared" ref="D34:N34" si="1">D35-SUM(D23:D33)</f>
        <v>670268</v>
      </c>
      <c r="E34" s="126">
        <v>0.3119902961963561</v>
      </c>
      <c r="F34" s="127">
        <f t="shared" si="1"/>
        <v>134365</v>
      </c>
      <c r="G34" s="126">
        <v>0.30424011522472938</v>
      </c>
      <c r="H34" s="127">
        <f t="shared" si="1"/>
        <v>157255</v>
      </c>
      <c r="I34" s="126">
        <v>0.32604282596521728</v>
      </c>
      <c r="J34" s="127">
        <f t="shared" si="1"/>
        <v>187335</v>
      </c>
      <c r="K34" s="126">
        <v>0.34205234033476017</v>
      </c>
      <c r="L34" s="127">
        <f t="shared" si="1"/>
        <v>191313</v>
      </c>
      <c r="M34" s="126">
        <v>0.28270331891980049</v>
      </c>
      <c r="N34" s="127">
        <f t="shared" si="1"/>
        <v>158527</v>
      </c>
      <c r="O34" s="126">
        <v>0.25581319580533091</v>
      </c>
      <c r="P34" s="442"/>
    </row>
    <row r="35" spans="1:16" ht="26.25" customHeight="1" x14ac:dyDescent="0.2">
      <c r="A35" s="217" t="s">
        <v>31</v>
      </c>
      <c r="B35" s="128">
        <v>165395020</v>
      </c>
      <c r="C35" s="129">
        <v>100</v>
      </c>
      <c r="D35" s="128">
        <v>214836169</v>
      </c>
      <c r="E35" s="129">
        <v>100</v>
      </c>
      <c r="F35" s="128">
        <v>44164130</v>
      </c>
      <c r="G35" s="129">
        <v>100</v>
      </c>
      <c r="H35" s="128">
        <v>48231394</v>
      </c>
      <c r="I35" s="231">
        <v>100</v>
      </c>
      <c r="J35" s="128">
        <v>54767934</v>
      </c>
      <c r="K35" s="231">
        <v>100</v>
      </c>
      <c r="L35" s="128">
        <v>67672711</v>
      </c>
      <c r="M35" s="231">
        <v>100</v>
      </c>
      <c r="N35" s="128">
        <v>61969829</v>
      </c>
      <c r="O35" s="129">
        <v>100</v>
      </c>
      <c r="P35" s="442"/>
    </row>
    <row r="36" spans="1:16" ht="15.75" x14ac:dyDescent="0.2">
      <c r="A36" s="292" t="s">
        <v>418</v>
      </c>
      <c r="B36" s="291"/>
      <c r="C36" s="291"/>
      <c r="D36" s="291"/>
      <c r="E36" s="291"/>
      <c r="F36" s="291"/>
      <c r="G36" s="291"/>
      <c r="H36" s="229" t="s">
        <v>417</v>
      </c>
      <c r="I36" s="229"/>
      <c r="J36" s="229"/>
      <c r="K36" s="229"/>
      <c r="L36" s="229"/>
      <c r="M36" s="230"/>
      <c r="N36" s="246"/>
      <c r="O36" s="246"/>
      <c r="P36" s="442"/>
    </row>
    <row r="37" spans="1:16" x14ac:dyDescent="0.2">
      <c r="C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</row>
    <row r="38" spans="1:16" x14ac:dyDescent="0.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</row>
    <row r="39" spans="1:16" x14ac:dyDescent="0.2"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</row>
    <row r="40" spans="1:16" x14ac:dyDescent="0.2">
      <c r="G40" s="250"/>
      <c r="H40" s="250"/>
      <c r="I40" s="250"/>
      <c r="J40" s="250"/>
      <c r="K40" s="250"/>
      <c r="L40" s="250"/>
      <c r="M40" s="250"/>
      <c r="O40" s="250"/>
    </row>
  </sheetData>
  <mergeCells count="30">
    <mergeCell ref="A17:E17"/>
    <mergeCell ref="A1:O1"/>
    <mergeCell ref="P1:P36"/>
    <mergeCell ref="A2:O2"/>
    <mergeCell ref="A3:A5"/>
    <mergeCell ref="B3:C3"/>
    <mergeCell ref="D3:E3"/>
    <mergeCell ref="F3:M3"/>
    <mergeCell ref="N3:O3"/>
    <mergeCell ref="B4:C4"/>
    <mergeCell ref="D4:E4"/>
    <mergeCell ref="F4:G4"/>
    <mergeCell ref="H4:I4"/>
    <mergeCell ref="J4:K4"/>
    <mergeCell ref="L4:M4"/>
    <mergeCell ref="N4:O4"/>
    <mergeCell ref="H21:I21"/>
    <mergeCell ref="J21:K21"/>
    <mergeCell ref="L21:M21"/>
    <mergeCell ref="N21:O21"/>
    <mergeCell ref="A18:O18"/>
    <mergeCell ref="A19:O19"/>
    <mergeCell ref="A20:A22"/>
    <mergeCell ref="B20:C20"/>
    <mergeCell ref="D20:E20"/>
    <mergeCell ref="F20:M20"/>
    <mergeCell ref="N20:O20"/>
    <mergeCell ref="B21:C21"/>
    <mergeCell ref="D21:E21"/>
    <mergeCell ref="F21:G21"/>
  </mergeCells>
  <pageMargins left="0.19685039370078741" right="0.19685039370078741" top="0.19685039370078741" bottom="0.19685039370078741" header="0" footer="0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8"/>
  <sheetViews>
    <sheetView zoomScaleNormal="100" workbookViewId="0">
      <selection sqref="A1:H1"/>
    </sheetView>
  </sheetViews>
  <sheetFormatPr defaultRowHeight="12.75" x14ac:dyDescent="0.2"/>
  <cols>
    <col min="1" max="1" width="40.140625" style="3" customWidth="1"/>
    <col min="2" max="8" width="17.5703125" style="3" customWidth="1"/>
    <col min="9" max="9" width="6.7109375" style="32" customWidth="1"/>
    <col min="10" max="16384" width="9.140625" style="3"/>
  </cols>
  <sheetData>
    <row r="1" spans="1:9" ht="18" customHeight="1" x14ac:dyDescent="0.2">
      <c r="A1" s="368" t="s">
        <v>378</v>
      </c>
      <c r="B1" s="368"/>
      <c r="C1" s="368"/>
      <c r="D1" s="368"/>
      <c r="E1" s="368"/>
      <c r="F1" s="368"/>
      <c r="G1" s="368"/>
      <c r="H1" s="368"/>
      <c r="I1" s="357">
        <v>10</v>
      </c>
    </row>
    <row r="2" spans="1:9" ht="18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57"/>
    </row>
    <row r="3" spans="1:9" ht="35.1" customHeight="1" x14ac:dyDescent="0.2">
      <c r="A3" s="359" t="s">
        <v>243</v>
      </c>
      <c r="B3" s="359">
        <v>2020</v>
      </c>
      <c r="C3" s="359" t="s">
        <v>379</v>
      </c>
      <c r="D3" s="361" t="s">
        <v>379</v>
      </c>
      <c r="E3" s="362"/>
      <c r="F3" s="362"/>
      <c r="G3" s="363"/>
      <c r="H3" s="254" t="s">
        <v>376</v>
      </c>
      <c r="I3" s="357"/>
    </row>
    <row r="4" spans="1:9" ht="35.1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57"/>
    </row>
    <row r="5" spans="1:9" ht="29.25" customHeight="1" x14ac:dyDescent="0.2">
      <c r="A5" s="59" t="s">
        <v>67</v>
      </c>
      <c r="B5" s="81">
        <v>60427</v>
      </c>
      <c r="C5" s="81">
        <v>69880</v>
      </c>
      <c r="D5" s="81">
        <v>14887</v>
      </c>
      <c r="E5" s="81">
        <v>16666</v>
      </c>
      <c r="F5" s="81">
        <v>18874</v>
      </c>
      <c r="G5" s="81">
        <v>19453</v>
      </c>
      <c r="H5" s="81">
        <v>17678</v>
      </c>
      <c r="I5" s="357"/>
    </row>
    <row r="6" spans="1:9" ht="29.25" customHeight="1" x14ac:dyDescent="0.2">
      <c r="A6" s="13" t="s">
        <v>27</v>
      </c>
      <c r="B6" s="75">
        <v>23175</v>
      </c>
      <c r="C6" s="75">
        <v>23584</v>
      </c>
      <c r="D6" s="75">
        <v>5601</v>
      </c>
      <c r="E6" s="75">
        <v>5789</v>
      </c>
      <c r="F6" s="75">
        <v>5637</v>
      </c>
      <c r="G6" s="75">
        <v>6557</v>
      </c>
      <c r="H6" s="75">
        <v>5799</v>
      </c>
      <c r="I6" s="357"/>
    </row>
    <row r="7" spans="1:9" ht="29.25" customHeight="1" x14ac:dyDescent="0.2">
      <c r="A7" s="23" t="s">
        <v>244</v>
      </c>
      <c r="B7" s="82"/>
      <c r="C7" s="82"/>
      <c r="D7" s="82"/>
      <c r="E7" s="82"/>
      <c r="F7" s="82"/>
      <c r="G7" s="82"/>
      <c r="H7" s="82"/>
      <c r="I7" s="357"/>
    </row>
    <row r="8" spans="1:9" ht="29.25" customHeight="1" x14ac:dyDescent="0.2">
      <c r="A8" s="5" t="s">
        <v>245</v>
      </c>
      <c r="B8" s="82"/>
      <c r="C8" s="82"/>
      <c r="D8" s="82"/>
      <c r="E8" s="82"/>
      <c r="F8" s="82"/>
      <c r="G8" s="82"/>
      <c r="H8" s="82"/>
      <c r="I8" s="357"/>
    </row>
    <row r="9" spans="1:9" ht="29.25" customHeight="1" x14ac:dyDescent="0.2">
      <c r="A9" s="5" t="s">
        <v>49</v>
      </c>
      <c r="B9" s="83">
        <v>368</v>
      </c>
      <c r="C9" s="83">
        <v>318</v>
      </c>
      <c r="D9" s="83">
        <v>86</v>
      </c>
      <c r="E9" s="83">
        <v>79</v>
      </c>
      <c r="F9" s="83">
        <v>67</v>
      </c>
      <c r="G9" s="83">
        <v>86</v>
      </c>
      <c r="H9" s="83">
        <v>70</v>
      </c>
      <c r="I9" s="357"/>
    </row>
    <row r="10" spans="1:9" ht="29.25" customHeight="1" x14ac:dyDescent="0.2">
      <c r="A10" s="5" t="s">
        <v>300</v>
      </c>
      <c r="B10" s="83">
        <v>7273</v>
      </c>
      <c r="C10" s="83">
        <v>7029</v>
      </c>
      <c r="D10" s="83">
        <v>1772</v>
      </c>
      <c r="E10" s="83">
        <v>1724</v>
      </c>
      <c r="F10" s="83">
        <v>1470</v>
      </c>
      <c r="G10" s="83">
        <v>2063</v>
      </c>
      <c r="H10" s="83">
        <v>1682</v>
      </c>
      <c r="I10" s="357"/>
    </row>
    <row r="11" spans="1:9" ht="29.25" customHeight="1" x14ac:dyDescent="0.2">
      <c r="A11" s="5" t="s">
        <v>246</v>
      </c>
      <c r="B11" s="83"/>
      <c r="C11" s="83"/>
      <c r="D11" s="83"/>
      <c r="E11" s="83"/>
      <c r="F11" s="83"/>
      <c r="G11" s="83"/>
      <c r="H11" s="83"/>
      <c r="I11" s="357"/>
    </row>
    <row r="12" spans="1:9" ht="29.25" customHeight="1" x14ac:dyDescent="0.2">
      <c r="A12" s="5" t="s">
        <v>50</v>
      </c>
      <c r="B12" s="83">
        <v>95456</v>
      </c>
      <c r="C12" s="83">
        <v>77205</v>
      </c>
      <c r="D12" s="83">
        <v>18677</v>
      </c>
      <c r="E12" s="83">
        <v>18919</v>
      </c>
      <c r="F12" s="83">
        <v>19891</v>
      </c>
      <c r="G12" s="83">
        <v>19718</v>
      </c>
      <c r="H12" s="83">
        <v>17256</v>
      </c>
      <c r="I12" s="357"/>
    </row>
    <row r="13" spans="1:9" ht="29.25" customHeight="1" x14ac:dyDescent="0.2">
      <c r="A13" s="5" t="s">
        <v>300</v>
      </c>
      <c r="B13" s="83">
        <v>12603</v>
      </c>
      <c r="C13" s="83">
        <v>12210</v>
      </c>
      <c r="D13" s="83">
        <v>3007</v>
      </c>
      <c r="E13" s="83">
        <v>2899</v>
      </c>
      <c r="F13" s="83">
        <v>3107</v>
      </c>
      <c r="G13" s="83">
        <v>3197</v>
      </c>
      <c r="H13" s="83">
        <v>2977</v>
      </c>
      <c r="I13" s="357"/>
    </row>
    <row r="14" spans="1:9" ht="29.25" customHeight="1" x14ac:dyDescent="0.2">
      <c r="A14" s="5" t="s">
        <v>247</v>
      </c>
      <c r="B14" s="83"/>
      <c r="C14" s="83"/>
      <c r="D14" s="83"/>
      <c r="E14" s="83"/>
      <c r="F14" s="83"/>
      <c r="G14" s="83"/>
      <c r="H14" s="83"/>
      <c r="I14" s="357"/>
    </row>
    <row r="15" spans="1:9" ht="29.25" customHeight="1" x14ac:dyDescent="0.2">
      <c r="A15" s="5" t="s">
        <v>289</v>
      </c>
      <c r="B15" s="83">
        <v>10827</v>
      </c>
      <c r="C15" s="83">
        <v>14639</v>
      </c>
      <c r="D15" s="83">
        <v>3381</v>
      </c>
      <c r="E15" s="83">
        <v>4173</v>
      </c>
      <c r="F15" s="83">
        <v>3255</v>
      </c>
      <c r="G15" s="83">
        <v>3830</v>
      </c>
      <c r="H15" s="83">
        <v>3191</v>
      </c>
      <c r="I15" s="357"/>
    </row>
    <row r="16" spans="1:9" ht="29.25" customHeight="1" x14ac:dyDescent="0.2">
      <c r="A16" s="5" t="s">
        <v>301</v>
      </c>
      <c r="B16" s="83">
        <v>1290</v>
      </c>
      <c r="C16" s="83">
        <v>2024</v>
      </c>
      <c r="D16" s="83">
        <v>434</v>
      </c>
      <c r="E16" s="83">
        <v>558</v>
      </c>
      <c r="F16" s="83">
        <v>498</v>
      </c>
      <c r="G16" s="83">
        <v>534</v>
      </c>
      <c r="H16" s="83">
        <v>537</v>
      </c>
      <c r="I16" s="357"/>
    </row>
    <row r="17" spans="1:9" ht="29.25" customHeight="1" x14ac:dyDescent="0.2">
      <c r="A17" s="13" t="s">
        <v>248</v>
      </c>
      <c r="B17" s="76">
        <v>522</v>
      </c>
      <c r="C17" s="76">
        <v>708</v>
      </c>
      <c r="D17" s="76">
        <v>130</v>
      </c>
      <c r="E17" s="76">
        <v>199</v>
      </c>
      <c r="F17" s="76">
        <v>178</v>
      </c>
      <c r="G17" s="76">
        <v>201</v>
      </c>
      <c r="H17" s="76">
        <v>178</v>
      </c>
      <c r="I17" s="357"/>
    </row>
    <row r="18" spans="1:9" ht="29.25" customHeight="1" x14ac:dyDescent="0.2">
      <c r="A18" s="13" t="s">
        <v>28</v>
      </c>
      <c r="B18" s="76">
        <v>1402</v>
      </c>
      <c r="C18" s="76">
        <v>2344</v>
      </c>
      <c r="D18" s="76">
        <v>419</v>
      </c>
      <c r="E18" s="76">
        <v>569</v>
      </c>
      <c r="F18" s="76">
        <v>601</v>
      </c>
      <c r="G18" s="76">
        <v>755</v>
      </c>
      <c r="H18" s="76">
        <v>602</v>
      </c>
      <c r="I18" s="357"/>
    </row>
    <row r="19" spans="1:9" ht="29.25" customHeight="1" x14ac:dyDescent="0.2">
      <c r="A19" s="23" t="s">
        <v>244</v>
      </c>
      <c r="B19" s="82"/>
      <c r="C19" s="82"/>
      <c r="D19" s="82"/>
      <c r="E19" s="82"/>
      <c r="F19" s="82"/>
      <c r="G19" s="82"/>
      <c r="H19" s="82"/>
      <c r="I19" s="357"/>
    </row>
    <row r="20" spans="1:9" ht="29.25" customHeight="1" x14ac:dyDescent="0.2">
      <c r="A20" s="5" t="s">
        <v>249</v>
      </c>
      <c r="B20" s="82"/>
      <c r="C20" s="82"/>
      <c r="D20" s="82"/>
      <c r="E20" s="82"/>
      <c r="F20" s="82"/>
      <c r="G20" s="82"/>
      <c r="H20" s="82"/>
      <c r="I20" s="357"/>
    </row>
    <row r="21" spans="1:9" ht="29.25" customHeight="1" x14ac:dyDescent="0.2">
      <c r="A21" s="5" t="s">
        <v>50</v>
      </c>
      <c r="B21" s="83">
        <v>25</v>
      </c>
      <c r="C21" s="83">
        <v>25</v>
      </c>
      <c r="D21" s="83">
        <v>5</v>
      </c>
      <c r="E21" s="83">
        <v>8</v>
      </c>
      <c r="F21" s="83">
        <v>5</v>
      </c>
      <c r="G21" s="83">
        <v>7</v>
      </c>
      <c r="H21" s="83">
        <v>6</v>
      </c>
      <c r="I21" s="357"/>
    </row>
    <row r="22" spans="1:9" ht="29.25" customHeight="1" x14ac:dyDescent="0.2">
      <c r="A22" s="5" t="s">
        <v>301</v>
      </c>
      <c r="B22" s="83">
        <v>11</v>
      </c>
      <c r="C22" s="83">
        <v>10</v>
      </c>
      <c r="D22" s="83">
        <v>2</v>
      </c>
      <c r="E22" s="83">
        <v>3</v>
      </c>
      <c r="F22" s="83">
        <v>2</v>
      </c>
      <c r="G22" s="83">
        <v>3</v>
      </c>
      <c r="H22" s="83">
        <v>3</v>
      </c>
      <c r="I22" s="357"/>
    </row>
    <row r="23" spans="1:9" ht="29.25" customHeight="1" x14ac:dyDescent="0.2">
      <c r="A23" s="56" t="s">
        <v>52</v>
      </c>
      <c r="B23" s="76">
        <v>178</v>
      </c>
      <c r="C23" s="76">
        <v>18</v>
      </c>
      <c r="D23" s="76">
        <v>1</v>
      </c>
      <c r="E23" s="76">
        <v>0</v>
      </c>
      <c r="F23" s="76">
        <v>4</v>
      </c>
      <c r="G23" s="76">
        <v>13</v>
      </c>
      <c r="H23" s="76">
        <v>17</v>
      </c>
      <c r="I23" s="357"/>
    </row>
    <row r="24" spans="1:9" ht="29.25" customHeight="1" x14ac:dyDescent="0.2">
      <c r="A24" s="56" t="s">
        <v>53</v>
      </c>
      <c r="B24" s="76">
        <v>257</v>
      </c>
      <c r="C24" s="76">
        <v>263</v>
      </c>
      <c r="D24" s="76">
        <v>43</v>
      </c>
      <c r="E24" s="76">
        <v>99</v>
      </c>
      <c r="F24" s="76">
        <v>69</v>
      </c>
      <c r="G24" s="76">
        <v>52</v>
      </c>
      <c r="H24" s="76">
        <v>68</v>
      </c>
      <c r="I24" s="357"/>
    </row>
    <row r="25" spans="1:9" ht="29.25" customHeight="1" x14ac:dyDescent="0.2">
      <c r="A25" s="16" t="s">
        <v>250</v>
      </c>
      <c r="B25" s="73">
        <v>3118</v>
      </c>
      <c r="C25" s="73">
        <v>3494</v>
      </c>
      <c r="D25" s="73">
        <v>572</v>
      </c>
      <c r="E25" s="73">
        <v>895</v>
      </c>
      <c r="F25" s="73">
        <v>1049</v>
      </c>
      <c r="G25" s="73">
        <v>978</v>
      </c>
      <c r="H25" s="73">
        <v>1004</v>
      </c>
      <c r="I25" s="357"/>
    </row>
    <row r="26" spans="1:9" ht="18" customHeight="1" x14ac:dyDescent="0.2">
      <c r="A26" s="251" t="s">
        <v>382</v>
      </c>
      <c r="B26" s="251"/>
      <c r="C26" s="251"/>
      <c r="D26" s="251"/>
      <c r="E26" s="64"/>
      <c r="F26" s="64"/>
      <c r="G26" s="64"/>
      <c r="H26" s="251"/>
      <c r="I26" s="357"/>
    </row>
    <row r="27" spans="1:9" ht="19.5" customHeight="1" x14ac:dyDescent="0.2">
      <c r="B27" s="42"/>
      <c r="C27" s="42"/>
      <c r="D27" s="42"/>
      <c r="E27" s="42"/>
      <c r="F27" s="42"/>
      <c r="G27" s="42"/>
      <c r="H27" s="42"/>
    </row>
    <row r="28" spans="1:9" ht="18.75" customHeight="1" x14ac:dyDescent="0.2">
      <c r="B28" s="130"/>
      <c r="C28" s="130"/>
      <c r="D28" s="130"/>
      <c r="E28" s="130"/>
      <c r="F28" s="130"/>
      <c r="G28" s="130"/>
      <c r="H28" s="130"/>
    </row>
  </sheetData>
  <mergeCells count="7">
    <mergeCell ref="I1:I26"/>
    <mergeCell ref="A3:A4"/>
    <mergeCell ref="B3:B4"/>
    <mergeCell ref="D3:G3"/>
    <mergeCell ref="C3:C4"/>
    <mergeCell ref="A1:H1"/>
    <mergeCell ref="A2:H2"/>
  </mergeCells>
  <printOptions horizontalCentered="1"/>
  <pageMargins left="0.25" right="0.25" top="0.5" bottom="0.5" header="0" footer="0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workbookViewId="0">
      <selection sqref="A1:H1"/>
    </sheetView>
  </sheetViews>
  <sheetFormatPr defaultRowHeight="12.75" x14ac:dyDescent="0.2"/>
  <cols>
    <col min="1" max="1" width="56.42578125" style="3" customWidth="1"/>
    <col min="2" max="8" width="16.28515625" style="121" customWidth="1"/>
    <col min="9" max="9" width="6.7109375" style="32" customWidth="1"/>
    <col min="10" max="16384" width="9.140625" style="3"/>
  </cols>
  <sheetData>
    <row r="1" spans="1:9" ht="18" customHeight="1" x14ac:dyDescent="0.2">
      <c r="A1" s="368" t="s">
        <v>380</v>
      </c>
      <c r="B1" s="368"/>
      <c r="C1" s="368"/>
      <c r="D1" s="368"/>
      <c r="E1" s="368"/>
      <c r="F1" s="368"/>
      <c r="G1" s="368"/>
      <c r="H1" s="368"/>
      <c r="I1" s="370">
        <v>11</v>
      </c>
    </row>
    <row r="2" spans="1:9" ht="18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70"/>
    </row>
    <row r="3" spans="1:9" ht="35.1" customHeight="1" x14ac:dyDescent="0.2">
      <c r="A3" s="359" t="s">
        <v>47</v>
      </c>
      <c r="B3" s="359">
        <v>2020</v>
      </c>
      <c r="C3" s="359" t="s">
        <v>379</v>
      </c>
      <c r="D3" s="361" t="s">
        <v>379</v>
      </c>
      <c r="E3" s="362"/>
      <c r="F3" s="362"/>
      <c r="G3" s="363"/>
      <c r="H3" s="254" t="s">
        <v>376</v>
      </c>
      <c r="I3" s="370"/>
    </row>
    <row r="4" spans="1:9" ht="35.1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70"/>
    </row>
    <row r="5" spans="1:9" ht="32.25" customHeight="1" x14ac:dyDescent="0.2">
      <c r="A5" s="118" t="s">
        <v>327</v>
      </c>
      <c r="B5" s="75">
        <v>8603</v>
      </c>
      <c r="C5" s="75">
        <v>10970</v>
      </c>
      <c r="D5" s="75">
        <v>1985</v>
      </c>
      <c r="E5" s="75">
        <v>2736</v>
      </c>
      <c r="F5" s="75">
        <v>2987</v>
      </c>
      <c r="G5" s="75">
        <v>3262</v>
      </c>
      <c r="H5" s="75">
        <v>2953</v>
      </c>
      <c r="I5" s="370"/>
    </row>
    <row r="6" spans="1:9" ht="32.25" customHeight="1" x14ac:dyDescent="0.2">
      <c r="A6" s="23" t="s">
        <v>244</v>
      </c>
      <c r="B6" s="75"/>
      <c r="C6" s="75"/>
      <c r="D6" s="75"/>
      <c r="E6" s="75"/>
      <c r="F6" s="75"/>
      <c r="G6" s="75"/>
      <c r="H6" s="75"/>
      <c r="I6" s="370"/>
    </row>
    <row r="7" spans="1:9" ht="32.25" customHeight="1" x14ac:dyDescent="0.2">
      <c r="A7" s="5" t="s">
        <v>102</v>
      </c>
      <c r="B7" s="90">
        <v>4598</v>
      </c>
      <c r="C7" s="90">
        <v>5623</v>
      </c>
      <c r="D7" s="90">
        <v>1142</v>
      </c>
      <c r="E7" s="90">
        <v>1511</v>
      </c>
      <c r="F7" s="90">
        <v>1373</v>
      </c>
      <c r="G7" s="90">
        <v>1597</v>
      </c>
      <c r="H7" s="90">
        <v>1424</v>
      </c>
      <c r="I7" s="370"/>
    </row>
    <row r="8" spans="1:9" ht="32.25" customHeight="1" x14ac:dyDescent="0.2">
      <c r="A8" s="5" t="s">
        <v>103</v>
      </c>
      <c r="B8" s="90">
        <v>2253</v>
      </c>
      <c r="C8" s="90">
        <v>3170</v>
      </c>
      <c r="D8" s="90">
        <v>388</v>
      </c>
      <c r="E8" s="90">
        <v>723</v>
      </c>
      <c r="F8" s="90">
        <v>1008</v>
      </c>
      <c r="G8" s="90">
        <v>1051</v>
      </c>
      <c r="H8" s="90">
        <v>974</v>
      </c>
      <c r="I8" s="370"/>
    </row>
    <row r="9" spans="1:9" ht="32.25" customHeight="1" x14ac:dyDescent="0.2">
      <c r="A9" s="21" t="s">
        <v>104</v>
      </c>
      <c r="B9" s="90">
        <v>95</v>
      </c>
      <c r="C9" s="90">
        <v>107</v>
      </c>
      <c r="D9" s="90">
        <v>14</v>
      </c>
      <c r="E9" s="90">
        <v>47</v>
      </c>
      <c r="F9" s="90">
        <v>18</v>
      </c>
      <c r="G9" s="90">
        <v>28</v>
      </c>
      <c r="H9" s="90">
        <v>16</v>
      </c>
      <c r="I9" s="370"/>
    </row>
    <row r="10" spans="1:9" ht="32.25" customHeight="1" x14ac:dyDescent="0.2">
      <c r="A10" s="19" t="s">
        <v>55</v>
      </c>
      <c r="B10" s="119">
        <v>2446</v>
      </c>
      <c r="C10" s="119">
        <v>3017</v>
      </c>
      <c r="D10" s="119">
        <v>565</v>
      </c>
      <c r="E10" s="119">
        <v>676</v>
      </c>
      <c r="F10" s="119">
        <v>1001</v>
      </c>
      <c r="G10" s="119">
        <v>775</v>
      </c>
      <c r="H10" s="119">
        <v>626</v>
      </c>
      <c r="I10" s="370"/>
    </row>
    <row r="11" spans="1:9" ht="32.25" customHeight="1" x14ac:dyDescent="0.2">
      <c r="A11" s="20" t="s">
        <v>244</v>
      </c>
      <c r="B11" s="119"/>
      <c r="C11" s="119"/>
      <c r="D11" s="119"/>
      <c r="E11" s="119"/>
      <c r="F11" s="119"/>
      <c r="G11" s="119"/>
      <c r="H11" s="119"/>
      <c r="I11" s="370"/>
    </row>
    <row r="12" spans="1:9" ht="32.25" customHeight="1" x14ac:dyDescent="0.2">
      <c r="A12" s="22" t="s">
        <v>328</v>
      </c>
      <c r="B12" s="371">
        <v>7</v>
      </c>
      <c r="C12" s="371">
        <v>33</v>
      </c>
      <c r="D12" s="371">
        <v>21</v>
      </c>
      <c r="E12" s="371">
        <v>5</v>
      </c>
      <c r="F12" s="371">
        <v>5</v>
      </c>
      <c r="G12" s="371">
        <v>2</v>
      </c>
      <c r="H12" s="371">
        <v>5</v>
      </c>
      <c r="I12" s="370"/>
    </row>
    <row r="13" spans="1:9" ht="32.25" customHeight="1" x14ac:dyDescent="0.2">
      <c r="A13" s="22" t="s">
        <v>329</v>
      </c>
      <c r="B13" s="371"/>
      <c r="C13" s="371"/>
      <c r="D13" s="371"/>
      <c r="E13" s="371"/>
      <c r="F13" s="371"/>
      <c r="G13" s="371">
        <v>0</v>
      </c>
      <c r="H13" s="371"/>
      <c r="I13" s="370"/>
    </row>
    <row r="14" spans="1:9" ht="32.25" customHeight="1" x14ac:dyDescent="0.2">
      <c r="A14" s="22" t="s">
        <v>330</v>
      </c>
      <c r="B14" s="371"/>
      <c r="C14" s="371"/>
      <c r="D14" s="371"/>
      <c r="E14" s="371"/>
      <c r="F14" s="371"/>
      <c r="G14" s="371">
        <v>0</v>
      </c>
      <c r="H14" s="371"/>
      <c r="I14" s="370"/>
    </row>
    <row r="15" spans="1:9" ht="32.25" customHeight="1" x14ac:dyDescent="0.2">
      <c r="A15" s="19" t="s">
        <v>26</v>
      </c>
      <c r="B15" s="119">
        <v>20589</v>
      </c>
      <c r="C15" s="119">
        <v>25433</v>
      </c>
      <c r="D15" s="119">
        <v>5543</v>
      </c>
      <c r="E15" s="119">
        <v>5702</v>
      </c>
      <c r="F15" s="119">
        <v>7339</v>
      </c>
      <c r="G15" s="119">
        <v>6849</v>
      </c>
      <c r="H15" s="119">
        <v>6422</v>
      </c>
      <c r="I15" s="370"/>
    </row>
    <row r="16" spans="1:9" ht="32.25" customHeight="1" x14ac:dyDescent="0.2">
      <c r="A16" s="20" t="s">
        <v>244</v>
      </c>
      <c r="B16" s="119"/>
      <c r="C16" s="119"/>
      <c r="D16" s="119"/>
      <c r="E16" s="119"/>
      <c r="F16" s="119"/>
      <c r="G16" s="119"/>
      <c r="H16" s="119"/>
      <c r="I16" s="370"/>
    </row>
    <row r="17" spans="1:9" ht="32.25" customHeight="1" x14ac:dyDescent="0.2">
      <c r="A17" s="22" t="s">
        <v>92</v>
      </c>
      <c r="B17" s="90">
        <v>15417</v>
      </c>
      <c r="C17" s="90">
        <v>17236</v>
      </c>
      <c r="D17" s="90">
        <v>4050</v>
      </c>
      <c r="E17" s="90">
        <v>3818</v>
      </c>
      <c r="F17" s="90">
        <v>4955</v>
      </c>
      <c r="G17" s="90">
        <v>4413</v>
      </c>
      <c r="H17" s="90">
        <v>4262</v>
      </c>
      <c r="I17" s="370"/>
    </row>
    <row r="18" spans="1:9" ht="32.25" customHeight="1" x14ac:dyDescent="0.2">
      <c r="A18" s="21" t="s">
        <v>331</v>
      </c>
      <c r="B18" s="90">
        <v>196</v>
      </c>
      <c r="C18" s="90">
        <v>407</v>
      </c>
      <c r="D18" s="90">
        <v>90</v>
      </c>
      <c r="E18" s="90">
        <v>129</v>
      </c>
      <c r="F18" s="90">
        <v>79</v>
      </c>
      <c r="G18" s="90">
        <v>109</v>
      </c>
      <c r="H18" s="90">
        <v>97</v>
      </c>
      <c r="I18" s="370"/>
    </row>
    <row r="19" spans="1:9" ht="32.25" customHeight="1" x14ac:dyDescent="0.2">
      <c r="A19" s="22" t="s">
        <v>93</v>
      </c>
      <c r="B19" s="90">
        <v>372</v>
      </c>
      <c r="C19" s="90">
        <v>512</v>
      </c>
      <c r="D19" s="90">
        <v>92</v>
      </c>
      <c r="E19" s="90">
        <v>119</v>
      </c>
      <c r="F19" s="90">
        <v>150</v>
      </c>
      <c r="G19" s="90">
        <v>151</v>
      </c>
      <c r="H19" s="90">
        <v>155</v>
      </c>
      <c r="I19" s="370"/>
    </row>
    <row r="20" spans="1:9" ht="32.25" customHeight="1" x14ac:dyDescent="0.2">
      <c r="A20" s="21" t="s">
        <v>94</v>
      </c>
      <c r="B20" s="90">
        <v>767</v>
      </c>
      <c r="C20" s="90">
        <v>1330</v>
      </c>
      <c r="D20" s="90">
        <v>222</v>
      </c>
      <c r="E20" s="90">
        <v>332</v>
      </c>
      <c r="F20" s="90">
        <v>380</v>
      </c>
      <c r="G20" s="90">
        <v>396</v>
      </c>
      <c r="H20" s="90">
        <v>383</v>
      </c>
      <c r="I20" s="370"/>
    </row>
    <row r="21" spans="1:9" ht="32.25" customHeight="1" x14ac:dyDescent="0.2">
      <c r="A21" s="21" t="s">
        <v>95</v>
      </c>
      <c r="B21" s="90">
        <v>258</v>
      </c>
      <c r="C21" s="90">
        <v>1067</v>
      </c>
      <c r="D21" s="90">
        <v>158</v>
      </c>
      <c r="E21" s="90">
        <v>234</v>
      </c>
      <c r="F21" s="90">
        <v>397</v>
      </c>
      <c r="G21" s="90">
        <v>278</v>
      </c>
      <c r="H21" s="90">
        <v>271</v>
      </c>
      <c r="I21" s="370"/>
    </row>
    <row r="22" spans="1:9" ht="32.25" customHeight="1" x14ac:dyDescent="0.2">
      <c r="A22" s="22" t="s">
        <v>96</v>
      </c>
      <c r="B22" s="90">
        <v>446</v>
      </c>
      <c r="C22" s="90">
        <v>737</v>
      </c>
      <c r="D22" s="90">
        <v>134</v>
      </c>
      <c r="E22" s="90">
        <v>153</v>
      </c>
      <c r="F22" s="90">
        <v>222</v>
      </c>
      <c r="G22" s="90">
        <v>228</v>
      </c>
      <c r="H22" s="90">
        <v>197</v>
      </c>
      <c r="I22" s="370"/>
    </row>
    <row r="23" spans="1:9" ht="32.25" customHeight="1" x14ac:dyDescent="0.2">
      <c r="A23" s="22" t="s">
        <v>332</v>
      </c>
      <c r="B23" s="90">
        <v>1293</v>
      </c>
      <c r="C23" s="90">
        <v>1855</v>
      </c>
      <c r="D23" s="90">
        <v>318</v>
      </c>
      <c r="E23" s="90">
        <v>419</v>
      </c>
      <c r="F23" s="90">
        <v>550</v>
      </c>
      <c r="G23" s="90">
        <v>568</v>
      </c>
      <c r="H23" s="90">
        <v>389</v>
      </c>
      <c r="I23" s="370"/>
    </row>
    <row r="24" spans="1:9" ht="32.25" customHeight="1" x14ac:dyDescent="0.2">
      <c r="A24" s="22" t="s">
        <v>333</v>
      </c>
      <c r="B24" s="90">
        <v>250</v>
      </c>
      <c r="C24" s="90">
        <v>309</v>
      </c>
      <c r="D24" s="90">
        <v>58</v>
      </c>
      <c r="E24" s="90">
        <v>85</v>
      </c>
      <c r="F24" s="90">
        <v>81</v>
      </c>
      <c r="G24" s="90">
        <v>85</v>
      </c>
      <c r="H24" s="90">
        <v>88</v>
      </c>
      <c r="I24" s="370"/>
    </row>
    <row r="25" spans="1:9" ht="32.25" customHeight="1" x14ac:dyDescent="0.2">
      <c r="A25" s="58" t="s">
        <v>334</v>
      </c>
      <c r="B25" s="120">
        <v>137</v>
      </c>
      <c r="C25" s="120">
        <v>49</v>
      </c>
      <c r="D25" s="120">
        <v>28</v>
      </c>
      <c r="E25" s="120">
        <v>1</v>
      </c>
      <c r="F25" s="120">
        <v>9</v>
      </c>
      <c r="G25" s="120">
        <v>11</v>
      </c>
      <c r="H25" s="120">
        <v>9</v>
      </c>
      <c r="I25" s="370"/>
    </row>
    <row r="26" spans="1:9" ht="18" customHeight="1" x14ac:dyDescent="0.2">
      <c r="A26" s="214" t="s">
        <v>381</v>
      </c>
      <c r="B26" s="214"/>
      <c r="C26" s="235"/>
      <c r="D26" s="64"/>
      <c r="E26" s="64"/>
      <c r="F26" s="64"/>
      <c r="G26" s="64"/>
      <c r="H26" s="64"/>
      <c r="I26" s="370"/>
    </row>
  </sheetData>
  <mergeCells count="14">
    <mergeCell ref="I1:I26"/>
    <mergeCell ref="A3:A4"/>
    <mergeCell ref="D12:D14"/>
    <mergeCell ref="B12:B14"/>
    <mergeCell ref="D3:G3"/>
    <mergeCell ref="H12:H14"/>
    <mergeCell ref="A1:H1"/>
    <mergeCell ref="A2:H2"/>
    <mergeCell ref="E12:E14"/>
    <mergeCell ref="G12:G14"/>
    <mergeCell ref="B3:B4"/>
    <mergeCell ref="C12:C14"/>
    <mergeCell ref="F12:F14"/>
    <mergeCell ref="C3:C4"/>
  </mergeCells>
  <printOptions horizontalCentered="1"/>
  <pageMargins left="0.25" right="0.25" top="0.5" bottom="0.5" header="0" footer="0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9"/>
  <sheetViews>
    <sheetView zoomScaleNormal="100" zoomScaleSheetLayoutView="40" workbookViewId="0">
      <selection sqref="A1:H1"/>
    </sheetView>
  </sheetViews>
  <sheetFormatPr defaultColWidth="8.85546875" defaultRowHeight="12.75" x14ac:dyDescent="0.2"/>
  <cols>
    <col min="1" max="1" width="42.140625" style="3" customWidth="1"/>
    <col min="2" max="8" width="16.85546875" style="3" customWidth="1"/>
    <col min="9" max="9" width="4.5703125" style="3" customWidth="1"/>
    <col min="10" max="16384" width="8.85546875" style="3"/>
  </cols>
  <sheetData>
    <row r="1" spans="1:15" ht="18" customHeight="1" x14ac:dyDescent="0.2">
      <c r="A1" s="368" t="s">
        <v>383</v>
      </c>
      <c r="B1" s="368"/>
      <c r="C1" s="368"/>
      <c r="D1" s="368"/>
      <c r="E1" s="368"/>
      <c r="F1" s="368"/>
      <c r="G1" s="368"/>
      <c r="H1" s="368"/>
      <c r="I1" s="357">
        <v>12</v>
      </c>
    </row>
    <row r="2" spans="1:15" ht="18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57"/>
    </row>
    <row r="3" spans="1:15" ht="35.1" customHeight="1" x14ac:dyDescent="0.2">
      <c r="A3" s="359" t="s">
        <v>47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254" t="s">
        <v>373</v>
      </c>
      <c r="I3" s="357"/>
    </row>
    <row r="4" spans="1:15" ht="35.1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57"/>
      <c r="J4" s="36"/>
      <c r="K4" s="36"/>
      <c r="L4" s="36"/>
    </row>
    <row r="5" spans="1:15" ht="29.25" customHeight="1" x14ac:dyDescent="0.2">
      <c r="A5" s="59" t="s">
        <v>67</v>
      </c>
      <c r="B5" s="84">
        <v>47824</v>
      </c>
      <c r="C5" s="84">
        <f>'[15]Table 1'!C6</f>
        <v>52152</v>
      </c>
      <c r="D5" s="84">
        <f>'[15]Table 1'!D6</f>
        <v>11709</v>
      </c>
      <c r="E5" s="84">
        <f>'[15]Table 1'!E6</f>
        <v>12587</v>
      </c>
      <c r="F5" s="84">
        <f>'[15]Table 1'!F6</f>
        <v>13627</v>
      </c>
      <c r="G5" s="84">
        <f>'[15]Table 1'!G6</f>
        <v>14229</v>
      </c>
      <c r="H5" s="84">
        <v>13055</v>
      </c>
      <c r="I5" s="357"/>
      <c r="J5" s="36"/>
      <c r="K5" s="36"/>
      <c r="L5" s="36"/>
    </row>
    <row r="6" spans="1:15" ht="29.25" customHeight="1" x14ac:dyDescent="0.2">
      <c r="A6" s="19" t="s">
        <v>27</v>
      </c>
      <c r="B6" s="75">
        <v>19104</v>
      </c>
      <c r="C6" s="75">
        <v>20618</v>
      </c>
      <c r="D6" s="75">
        <v>5050</v>
      </c>
      <c r="E6" s="75">
        <v>5179</v>
      </c>
      <c r="F6" s="75">
        <v>4714</v>
      </c>
      <c r="G6" s="75">
        <f>C6-SUM(D6:F6)</f>
        <v>5675</v>
      </c>
      <c r="H6" s="75">
        <v>5129</v>
      </c>
      <c r="I6" s="357"/>
      <c r="J6" s="36"/>
      <c r="K6" s="36"/>
      <c r="L6" s="36"/>
      <c r="M6" s="36"/>
      <c r="N6" s="36"/>
      <c r="O6" s="36"/>
    </row>
    <row r="7" spans="1:15" ht="29.25" customHeight="1" x14ac:dyDescent="0.2">
      <c r="A7" s="20" t="s">
        <v>73</v>
      </c>
      <c r="B7" s="74"/>
      <c r="C7" s="74"/>
      <c r="D7" s="75"/>
      <c r="E7" s="75"/>
      <c r="F7" s="75"/>
      <c r="G7" s="75"/>
      <c r="H7" s="75"/>
      <c r="I7" s="357"/>
    </row>
    <row r="8" spans="1:15" ht="29.25" customHeight="1" x14ac:dyDescent="0.2">
      <c r="A8" s="41" t="s">
        <v>86</v>
      </c>
      <c r="B8" s="85"/>
      <c r="C8" s="85"/>
      <c r="D8" s="145"/>
      <c r="E8" s="145"/>
      <c r="F8" s="145"/>
      <c r="G8" s="145"/>
      <c r="H8" s="145"/>
      <c r="I8" s="357"/>
    </row>
    <row r="9" spans="1:15" ht="29.25" customHeight="1" x14ac:dyDescent="0.2">
      <c r="A9" s="41" t="s">
        <v>49</v>
      </c>
      <c r="B9" s="86">
        <v>368</v>
      </c>
      <c r="C9" s="86">
        <v>318</v>
      </c>
      <c r="D9" s="86">
        <v>86</v>
      </c>
      <c r="E9" s="86">
        <v>79</v>
      </c>
      <c r="F9" s="86">
        <v>67</v>
      </c>
      <c r="G9" s="86">
        <f t="shared" ref="G9:G10" si="0">C9-SUM(D9:F9)</f>
        <v>86</v>
      </c>
      <c r="H9" s="86">
        <v>70</v>
      </c>
      <c r="I9" s="357"/>
    </row>
    <row r="10" spans="1:15" ht="29.25" customHeight="1" x14ac:dyDescent="0.2">
      <c r="A10" s="41" t="s">
        <v>301</v>
      </c>
      <c r="B10" s="86">
        <v>7268</v>
      </c>
      <c r="C10" s="86">
        <v>7023</v>
      </c>
      <c r="D10" s="86">
        <v>1772</v>
      </c>
      <c r="E10" s="86">
        <v>1718</v>
      </c>
      <c r="F10" s="86">
        <v>1470</v>
      </c>
      <c r="G10" s="86">
        <f t="shared" si="0"/>
        <v>2063</v>
      </c>
      <c r="H10" s="86">
        <v>1682</v>
      </c>
      <c r="I10" s="357"/>
    </row>
    <row r="11" spans="1:15" ht="29.25" customHeight="1" x14ac:dyDescent="0.2">
      <c r="A11" s="41" t="s">
        <v>83</v>
      </c>
      <c r="B11" s="87"/>
      <c r="C11" s="87"/>
      <c r="D11" s="86"/>
      <c r="E11" s="86"/>
      <c r="F11" s="86"/>
      <c r="G11" s="86"/>
      <c r="H11" s="86"/>
      <c r="I11" s="357"/>
    </row>
    <row r="12" spans="1:15" ht="29.25" customHeight="1" x14ac:dyDescent="0.2">
      <c r="A12" s="41" t="s">
        <v>50</v>
      </c>
      <c r="B12" s="86">
        <v>51585</v>
      </c>
      <c r="C12" s="86">
        <v>50370</v>
      </c>
      <c r="D12" s="86">
        <v>13255</v>
      </c>
      <c r="E12" s="86">
        <v>13270</v>
      </c>
      <c r="F12" s="86">
        <v>11621</v>
      </c>
      <c r="G12" s="86">
        <f t="shared" ref="G12:G13" si="1">C12-SUM(D12:F12)</f>
        <v>12224</v>
      </c>
      <c r="H12" s="86">
        <v>11</v>
      </c>
      <c r="I12" s="357"/>
    </row>
    <row r="13" spans="1:15" ht="29.25" customHeight="1" x14ac:dyDescent="0.2">
      <c r="A13" s="41" t="s">
        <v>301</v>
      </c>
      <c r="B13" s="86">
        <v>9303</v>
      </c>
      <c r="C13" s="86">
        <v>9907</v>
      </c>
      <c r="D13" s="86">
        <v>2549</v>
      </c>
      <c r="E13" s="86">
        <v>2450</v>
      </c>
      <c r="F13" s="86">
        <v>2369</v>
      </c>
      <c r="G13" s="86">
        <f t="shared" si="1"/>
        <v>2539</v>
      </c>
      <c r="H13" s="86">
        <v>2433</v>
      </c>
      <c r="I13" s="357"/>
    </row>
    <row r="14" spans="1:15" ht="29.25" customHeight="1" x14ac:dyDescent="0.2">
      <c r="A14" s="41" t="s">
        <v>85</v>
      </c>
      <c r="B14" s="86"/>
      <c r="C14" s="86"/>
      <c r="D14" s="86"/>
      <c r="E14" s="86"/>
      <c r="F14" s="86"/>
      <c r="G14" s="86"/>
      <c r="H14" s="86"/>
      <c r="I14" s="357"/>
    </row>
    <row r="15" spans="1:15" ht="29.25" customHeight="1" x14ac:dyDescent="0.2">
      <c r="A15" s="41" t="s">
        <v>289</v>
      </c>
      <c r="B15" s="86">
        <v>10827</v>
      </c>
      <c r="C15" s="86">
        <v>14639</v>
      </c>
      <c r="D15" s="86">
        <v>3381</v>
      </c>
      <c r="E15" s="86">
        <v>4173</v>
      </c>
      <c r="F15" s="86">
        <v>3255</v>
      </c>
      <c r="G15" s="86">
        <f t="shared" ref="G15:G18" si="2">C15-SUM(D15:F15)</f>
        <v>3830</v>
      </c>
      <c r="H15" s="86">
        <v>3191</v>
      </c>
      <c r="I15" s="357"/>
    </row>
    <row r="16" spans="1:15" ht="29.25" customHeight="1" x14ac:dyDescent="0.2">
      <c r="A16" s="41" t="s">
        <v>301</v>
      </c>
      <c r="B16" s="86">
        <v>1290</v>
      </c>
      <c r="C16" s="86">
        <v>2024</v>
      </c>
      <c r="D16" s="86">
        <v>434</v>
      </c>
      <c r="E16" s="86">
        <v>558</v>
      </c>
      <c r="F16" s="86">
        <v>498</v>
      </c>
      <c r="G16" s="86">
        <f t="shared" si="2"/>
        <v>534</v>
      </c>
      <c r="H16" s="86">
        <v>537</v>
      </c>
      <c r="I16" s="357"/>
    </row>
    <row r="17" spans="1:9" ht="29.25" customHeight="1" x14ac:dyDescent="0.2">
      <c r="A17" s="19" t="s">
        <v>30</v>
      </c>
      <c r="B17" s="75">
        <v>187</v>
      </c>
      <c r="C17" s="75">
        <v>264</v>
      </c>
      <c r="D17" s="75">
        <v>55</v>
      </c>
      <c r="E17" s="75">
        <v>63</v>
      </c>
      <c r="F17" s="75">
        <v>73</v>
      </c>
      <c r="G17" s="75">
        <f t="shared" si="2"/>
        <v>73</v>
      </c>
      <c r="H17" s="75">
        <v>67</v>
      </c>
      <c r="I17" s="357"/>
    </row>
    <row r="18" spans="1:9" ht="29.25" customHeight="1" x14ac:dyDescent="0.2">
      <c r="A18" s="19" t="s">
        <v>51</v>
      </c>
      <c r="B18" s="75">
        <v>744</v>
      </c>
      <c r="C18" s="75">
        <v>1437</v>
      </c>
      <c r="D18" s="75">
        <v>235</v>
      </c>
      <c r="E18" s="75">
        <v>326</v>
      </c>
      <c r="F18" s="75">
        <v>440</v>
      </c>
      <c r="G18" s="75">
        <f t="shared" si="2"/>
        <v>436</v>
      </c>
      <c r="H18" s="75">
        <v>413</v>
      </c>
      <c r="I18" s="357"/>
    </row>
    <row r="19" spans="1:9" ht="29.25" customHeight="1" x14ac:dyDescent="0.2">
      <c r="A19" s="20" t="s">
        <v>73</v>
      </c>
      <c r="B19" s="74"/>
      <c r="C19" s="74"/>
      <c r="D19" s="75"/>
      <c r="E19" s="75"/>
      <c r="F19" s="75"/>
      <c r="G19" s="75"/>
      <c r="H19" s="75"/>
      <c r="I19" s="357"/>
    </row>
    <row r="20" spans="1:9" ht="29.25" customHeight="1" x14ac:dyDescent="0.2">
      <c r="A20" s="21" t="s">
        <v>87</v>
      </c>
      <c r="B20" s="88"/>
      <c r="C20" s="88"/>
      <c r="D20" s="296"/>
      <c r="E20" s="296"/>
      <c r="F20" s="296"/>
      <c r="G20" s="296"/>
      <c r="H20" s="296"/>
      <c r="I20" s="357"/>
    </row>
    <row r="21" spans="1:9" ht="29.25" customHeight="1" x14ac:dyDescent="0.2">
      <c r="A21" s="21" t="s">
        <v>50</v>
      </c>
      <c r="B21" s="86">
        <v>25</v>
      </c>
      <c r="C21" s="86">
        <v>25</v>
      </c>
      <c r="D21" s="86">
        <v>5</v>
      </c>
      <c r="E21" s="86">
        <v>8</v>
      </c>
      <c r="F21" s="86">
        <v>5</v>
      </c>
      <c r="G21" s="86">
        <f t="shared" ref="G21:G25" si="3">C21-SUM(D21:F21)</f>
        <v>7</v>
      </c>
      <c r="H21" s="86">
        <v>6</v>
      </c>
      <c r="I21" s="357"/>
    </row>
    <row r="22" spans="1:9" ht="29.25" customHeight="1" x14ac:dyDescent="0.2">
      <c r="A22" s="21" t="s">
        <v>301</v>
      </c>
      <c r="B22" s="86">
        <v>11</v>
      </c>
      <c r="C22" s="86">
        <v>10</v>
      </c>
      <c r="D22" s="86">
        <v>2</v>
      </c>
      <c r="E22" s="86">
        <v>3</v>
      </c>
      <c r="F22" s="86">
        <v>2</v>
      </c>
      <c r="G22" s="86">
        <f t="shared" si="3"/>
        <v>3</v>
      </c>
      <c r="H22" s="86">
        <v>3</v>
      </c>
      <c r="I22" s="357"/>
    </row>
    <row r="23" spans="1:9" s="113" customFormat="1" ht="29.25" customHeight="1" x14ac:dyDescent="0.2">
      <c r="A23" s="55" t="s">
        <v>304</v>
      </c>
      <c r="B23" s="297">
        <v>0</v>
      </c>
      <c r="C23" s="297">
        <v>0</v>
      </c>
      <c r="D23" s="297">
        <v>0</v>
      </c>
      <c r="E23" s="297">
        <v>0</v>
      </c>
      <c r="F23" s="297">
        <v>0</v>
      </c>
      <c r="G23" s="297">
        <f t="shared" si="3"/>
        <v>0</v>
      </c>
      <c r="H23" s="297">
        <v>0</v>
      </c>
      <c r="I23" s="357"/>
    </row>
    <row r="24" spans="1:9" s="46" customFormat="1" ht="29.25" customHeight="1" x14ac:dyDescent="0.2">
      <c r="A24" s="55" t="s">
        <v>305</v>
      </c>
      <c r="B24" s="75">
        <v>222</v>
      </c>
      <c r="C24" s="75">
        <v>211</v>
      </c>
      <c r="D24" s="75">
        <v>43</v>
      </c>
      <c r="E24" s="75">
        <v>75</v>
      </c>
      <c r="F24" s="75">
        <v>41</v>
      </c>
      <c r="G24" s="75">
        <f t="shared" si="3"/>
        <v>52</v>
      </c>
      <c r="H24" s="75">
        <v>50</v>
      </c>
      <c r="I24" s="357"/>
    </row>
    <row r="25" spans="1:9" ht="29.25" customHeight="1" x14ac:dyDescent="0.2">
      <c r="A25" s="58" t="s">
        <v>250</v>
      </c>
      <c r="B25" s="89">
        <v>1094</v>
      </c>
      <c r="C25" s="89">
        <v>1077</v>
      </c>
      <c r="D25" s="89">
        <v>197</v>
      </c>
      <c r="E25" s="89">
        <v>289</v>
      </c>
      <c r="F25" s="89">
        <v>304</v>
      </c>
      <c r="G25" s="89">
        <f t="shared" si="3"/>
        <v>287</v>
      </c>
      <c r="H25" s="89">
        <v>248</v>
      </c>
      <c r="I25" s="357"/>
    </row>
    <row r="26" spans="1:9" ht="18" customHeight="1" x14ac:dyDescent="0.2">
      <c r="A26" s="9" t="s">
        <v>384</v>
      </c>
      <c r="I26" s="357"/>
    </row>
    <row r="27" spans="1:9" x14ac:dyDescent="0.2">
      <c r="A27" s="102"/>
      <c r="B27" s="107"/>
      <c r="C27" s="107"/>
      <c r="D27" s="107"/>
      <c r="E27" s="107"/>
      <c r="F27" s="107"/>
      <c r="G27" s="107"/>
      <c r="H27" s="107"/>
    </row>
    <row r="28" spans="1:9" x14ac:dyDescent="0.2">
      <c r="B28" s="36"/>
      <c r="C28" s="36"/>
      <c r="D28" s="36"/>
      <c r="E28" s="36"/>
      <c r="F28" s="36"/>
      <c r="G28" s="36"/>
      <c r="H28" s="36"/>
    </row>
    <row r="29" spans="1:9" x14ac:dyDescent="0.2">
      <c r="B29" s="36"/>
      <c r="C29" s="36"/>
      <c r="D29" s="36"/>
      <c r="E29" s="36"/>
      <c r="F29" s="36"/>
      <c r="G29" s="36"/>
      <c r="H29" s="36"/>
    </row>
  </sheetData>
  <mergeCells count="7">
    <mergeCell ref="I1:I26"/>
    <mergeCell ref="A3:A4"/>
    <mergeCell ref="B3:B4"/>
    <mergeCell ref="D3:G3"/>
    <mergeCell ref="C3:C4"/>
    <mergeCell ref="A1:H1"/>
    <mergeCell ref="A2:H2"/>
  </mergeCells>
  <printOptions horizontalCentered="1"/>
  <pageMargins left="0.25" right="0.25" top="0.5" bottom="0.5" header="0" footer="0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zoomScaleNormal="100" workbookViewId="0">
      <selection sqref="A1:H1"/>
    </sheetView>
  </sheetViews>
  <sheetFormatPr defaultColWidth="8.85546875" defaultRowHeight="12.75" x14ac:dyDescent="0.2"/>
  <cols>
    <col min="1" max="1" width="42.140625" style="3" customWidth="1"/>
    <col min="2" max="8" width="16.85546875" style="3" customWidth="1"/>
    <col min="9" max="9" width="4.5703125" style="3" customWidth="1"/>
    <col min="10" max="16384" width="8.85546875" style="3"/>
  </cols>
  <sheetData>
    <row r="1" spans="1:15" ht="18" customHeight="1" x14ac:dyDescent="0.2">
      <c r="A1" s="368" t="s">
        <v>434</v>
      </c>
      <c r="B1" s="368"/>
      <c r="C1" s="368"/>
      <c r="D1" s="368"/>
      <c r="E1" s="368"/>
      <c r="F1" s="368"/>
      <c r="G1" s="368"/>
      <c r="H1" s="368"/>
      <c r="I1" s="357">
        <v>12</v>
      </c>
    </row>
    <row r="2" spans="1:15" ht="18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57"/>
    </row>
    <row r="3" spans="1:15" ht="35.1" customHeight="1" x14ac:dyDescent="0.2">
      <c r="A3" s="359" t="s">
        <v>47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317" t="s">
        <v>373</v>
      </c>
      <c r="I3" s="357"/>
    </row>
    <row r="4" spans="1:15" ht="35.1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57"/>
      <c r="J4" s="36"/>
      <c r="K4" s="36"/>
      <c r="L4" s="36"/>
    </row>
    <row r="5" spans="1:15" ht="29.25" customHeight="1" x14ac:dyDescent="0.2">
      <c r="A5" s="59" t="s">
        <v>67</v>
      </c>
      <c r="B5" s="84">
        <v>47824</v>
      </c>
      <c r="C5" s="84">
        <f>'[15]Table 1'!C6</f>
        <v>52152</v>
      </c>
      <c r="D5" s="84">
        <f>'[15]Table 1'!D6</f>
        <v>11709</v>
      </c>
      <c r="E5" s="84">
        <f>'[15]Table 1'!E6</f>
        <v>12587</v>
      </c>
      <c r="F5" s="84">
        <f>'[15]Table 1'!F6</f>
        <v>13627</v>
      </c>
      <c r="G5" s="84">
        <f>'[15]Table 1'!G6</f>
        <v>14229</v>
      </c>
      <c r="H5" s="84">
        <v>13055</v>
      </c>
      <c r="I5" s="357"/>
      <c r="J5" s="36"/>
      <c r="K5" s="36"/>
      <c r="L5" s="36"/>
    </row>
    <row r="6" spans="1:15" ht="29.25" customHeight="1" x14ac:dyDescent="0.2">
      <c r="A6" s="19" t="s">
        <v>27</v>
      </c>
      <c r="B6" s="75">
        <v>19104</v>
      </c>
      <c r="C6" s="75">
        <v>20618</v>
      </c>
      <c r="D6" s="75">
        <v>5050</v>
      </c>
      <c r="E6" s="75">
        <v>5179</v>
      </c>
      <c r="F6" s="75">
        <v>4714</v>
      </c>
      <c r="G6" s="75">
        <f>C6-SUM(D6:F6)</f>
        <v>5675</v>
      </c>
      <c r="H6" s="75">
        <v>5129</v>
      </c>
      <c r="I6" s="357"/>
      <c r="J6" s="36"/>
      <c r="K6" s="36"/>
      <c r="L6" s="36"/>
      <c r="M6" s="36"/>
      <c r="N6" s="36"/>
      <c r="O6" s="36"/>
    </row>
    <row r="7" spans="1:15" ht="29.25" customHeight="1" x14ac:dyDescent="0.2">
      <c r="A7" s="20" t="s">
        <v>73</v>
      </c>
      <c r="B7" s="74"/>
      <c r="C7" s="74"/>
      <c r="D7" s="75"/>
      <c r="E7" s="75"/>
      <c r="F7" s="75"/>
      <c r="G7" s="75"/>
      <c r="H7" s="75"/>
      <c r="I7" s="357"/>
    </row>
    <row r="8" spans="1:15" ht="29.25" customHeight="1" x14ac:dyDescent="0.2">
      <c r="A8" s="41" t="s">
        <v>86</v>
      </c>
      <c r="B8" s="85"/>
      <c r="C8" s="85"/>
      <c r="D8" s="145"/>
      <c r="E8" s="145"/>
      <c r="F8" s="145"/>
      <c r="G8" s="145"/>
      <c r="H8" s="145"/>
      <c r="I8" s="357"/>
    </row>
    <row r="9" spans="1:15" ht="29.25" customHeight="1" x14ac:dyDescent="0.2">
      <c r="A9" s="41" t="s">
        <v>49</v>
      </c>
      <c r="B9" s="86">
        <v>368</v>
      </c>
      <c r="C9" s="86">
        <v>318</v>
      </c>
      <c r="D9" s="86">
        <v>86</v>
      </c>
      <c r="E9" s="86">
        <v>79</v>
      </c>
      <c r="F9" s="86">
        <v>67</v>
      </c>
      <c r="G9" s="86">
        <f t="shared" ref="G9:G10" si="0">C9-SUM(D9:F9)</f>
        <v>86</v>
      </c>
      <c r="H9" s="86">
        <v>70</v>
      </c>
      <c r="I9" s="357"/>
    </row>
    <row r="10" spans="1:15" ht="29.25" customHeight="1" x14ac:dyDescent="0.2">
      <c r="A10" s="41" t="s">
        <v>301</v>
      </c>
      <c r="B10" s="86">
        <v>7268</v>
      </c>
      <c r="C10" s="86">
        <v>7023</v>
      </c>
      <c r="D10" s="86">
        <v>1772</v>
      </c>
      <c r="E10" s="86">
        <v>1718</v>
      </c>
      <c r="F10" s="86">
        <v>1470</v>
      </c>
      <c r="G10" s="86">
        <f t="shared" si="0"/>
        <v>2063</v>
      </c>
      <c r="H10" s="86">
        <v>1682</v>
      </c>
      <c r="I10" s="357"/>
    </row>
    <row r="11" spans="1:15" ht="29.25" customHeight="1" x14ac:dyDescent="0.2">
      <c r="A11" s="41" t="s">
        <v>83</v>
      </c>
      <c r="B11" s="87"/>
      <c r="C11" s="87"/>
      <c r="D11" s="86"/>
      <c r="E11" s="86"/>
      <c r="F11" s="86"/>
      <c r="G11" s="86"/>
      <c r="H11" s="86"/>
      <c r="I11" s="357"/>
    </row>
    <row r="12" spans="1:15" ht="29.25" customHeight="1" x14ac:dyDescent="0.2">
      <c r="A12" s="41" t="s">
        <v>50</v>
      </c>
      <c r="B12" s="86">
        <v>51585</v>
      </c>
      <c r="C12" s="86">
        <v>50370</v>
      </c>
      <c r="D12" s="86">
        <v>13255</v>
      </c>
      <c r="E12" s="86">
        <v>13270</v>
      </c>
      <c r="F12" s="86">
        <v>11621</v>
      </c>
      <c r="G12" s="86">
        <f t="shared" ref="G12:G13" si="1">C12-SUM(D12:F12)</f>
        <v>12224</v>
      </c>
      <c r="H12" s="86">
        <v>11166</v>
      </c>
      <c r="I12" s="357"/>
    </row>
    <row r="13" spans="1:15" ht="29.25" customHeight="1" x14ac:dyDescent="0.2">
      <c r="A13" s="41" t="s">
        <v>301</v>
      </c>
      <c r="B13" s="86">
        <v>9303</v>
      </c>
      <c r="C13" s="86">
        <v>9907</v>
      </c>
      <c r="D13" s="86">
        <v>2549</v>
      </c>
      <c r="E13" s="86">
        <v>2450</v>
      </c>
      <c r="F13" s="86">
        <v>2369</v>
      </c>
      <c r="G13" s="86">
        <f t="shared" si="1"/>
        <v>2539</v>
      </c>
      <c r="H13" s="86">
        <v>2433</v>
      </c>
      <c r="I13" s="357"/>
    </row>
    <row r="14" spans="1:15" ht="29.25" customHeight="1" x14ac:dyDescent="0.2">
      <c r="A14" s="41" t="s">
        <v>85</v>
      </c>
      <c r="B14" s="86"/>
      <c r="C14" s="86"/>
      <c r="D14" s="86"/>
      <c r="E14" s="86"/>
      <c r="F14" s="86"/>
      <c r="G14" s="86"/>
      <c r="H14" s="86"/>
      <c r="I14" s="357"/>
    </row>
    <row r="15" spans="1:15" ht="29.25" customHeight="1" x14ac:dyDescent="0.2">
      <c r="A15" s="41" t="s">
        <v>289</v>
      </c>
      <c r="B15" s="86">
        <v>10827</v>
      </c>
      <c r="C15" s="86">
        <v>14639</v>
      </c>
      <c r="D15" s="86">
        <v>3381</v>
      </c>
      <c r="E15" s="86">
        <v>4173</v>
      </c>
      <c r="F15" s="86">
        <v>3255</v>
      </c>
      <c r="G15" s="86">
        <f t="shared" ref="G15:G18" si="2">C15-SUM(D15:F15)</f>
        <v>3830</v>
      </c>
      <c r="H15" s="86">
        <v>3191</v>
      </c>
      <c r="I15" s="357"/>
    </row>
    <row r="16" spans="1:15" ht="29.25" customHeight="1" x14ac:dyDescent="0.2">
      <c r="A16" s="41" t="s">
        <v>301</v>
      </c>
      <c r="B16" s="86">
        <v>1290</v>
      </c>
      <c r="C16" s="86">
        <v>2024</v>
      </c>
      <c r="D16" s="86">
        <v>434</v>
      </c>
      <c r="E16" s="86">
        <v>558</v>
      </c>
      <c r="F16" s="86">
        <v>498</v>
      </c>
      <c r="G16" s="86">
        <f t="shared" si="2"/>
        <v>534</v>
      </c>
      <c r="H16" s="86">
        <v>537</v>
      </c>
      <c r="I16" s="357"/>
    </row>
    <row r="17" spans="1:9" ht="29.25" customHeight="1" x14ac:dyDescent="0.2">
      <c r="A17" s="19" t="s">
        <v>30</v>
      </c>
      <c r="B17" s="75">
        <v>187</v>
      </c>
      <c r="C17" s="75">
        <v>264</v>
      </c>
      <c r="D17" s="75">
        <v>55</v>
      </c>
      <c r="E17" s="75">
        <v>63</v>
      </c>
      <c r="F17" s="75">
        <v>73</v>
      </c>
      <c r="G17" s="75">
        <f t="shared" si="2"/>
        <v>73</v>
      </c>
      <c r="H17" s="75">
        <v>67</v>
      </c>
      <c r="I17" s="357"/>
    </row>
    <row r="18" spans="1:9" ht="29.25" customHeight="1" x14ac:dyDescent="0.2">
      <c r="A18" s="19" t="s">
        <v>51</v>
      </c>
      <c r="B18" s="75">
        <v>744</v>
      </c>
      <c r="C18" s="75">
        <v>1437</v>
      </c>
      <c r="D18" s="75">
        <v>235</v>
      </c>
      <c r="E18" s="75">
        <v>326</v>
      </c>
      <c r="F18" s="75">
        <v>440</v>
      </c>
      <c r="G18" s="75">
        <f t="shared" si="2"/>
        <v>436</v>
      </c>
      <c r="H18" s="75">
        <v>413</v>
      </c>
      <c r="I18" s="357"/>
    </row>
    <row r="19" spans="1:9" ht="29.25" customHeight="1" x14ac:dyDescent="0.2">
      <c r="A19" s="20" t="s">
        <v>73</v>
      </c>
      <c r="B19" s="74"/>
      <c r="C19" s="74"/>
      <c r="D19" s="75"/>
      <c r="E19" s="75"/>
      <c r="F19" s="75"/>
      <c r="G19" s="75"/>
      <c r="H19" s="75"/>
      <c r="I19" s="357"/>
    </row>
    <row r="20" spans="1:9" ht="29.25" customHeight="1" x14ac:dyDescent="0.2">
      <c r="A20" s="21" t="s">
        <v>87</v>
      </c>
      <c r="B20" s="88"/>
      <c r="C20" s="88"/>
      <c r="D20" s="316"/>
      <c r="E20" s="316"/>
      <c r="F20" s="316"/>
      <c r="G20" s="316"/>
      <c r="H20" s="316"/>
      <c r="I20" s="357"/>
    </row>
    <row r="21" spans="1:9" ht="29.25" customHeight="1" x14ac:dyDescent="0.2">
      <c r="A21" s="21" t="s">
        <v>50</v>
      </c>
      <c r="B21" s="86">
        <v>25</v>
      </c>
      <c r="C21" s="86">
        <v>25</v>
      </c>
      <c r="D21" s="86">
        <v>5</v>
      </c>
      <c r="E21" s="86">
        <v>8</v>
      </c>
      <c r="F21" s="86">
        <v>5</v>
      </c>
      <c r="G21" s="86">
        <f t="shared" ref="G21:G25" si="3">C21-SUM(D21:F21)</f>
        <v>7</v>
      </c>
      <c r="H21" s="86">
        <v>6</v>
      </c>
      <c r="I21" s="357"/>
    </row>
    <row r="22" spans="1:9" ht="29.25" customHeight="1" x14ac:dyDescent="0.2">
      <c r="A22" s="21" t="s">
        <v>301</v>
      </c>
      <c r="B22" s="86">
        <v>11</v>
      </c>
      <c r="C22" s="86">
        <v>10</v>
      </c>
      <c r="D22" s="86">
        <v>2</v>
      </c>
      <c r="E22" s="86">
        <v>3</v>
      </c>
      <c r="F22" s="86">
        <v>2</v>
      </c>
      <c r="G22" s="86">
        <f t="shared" si="3"/>
        <v>3</v>
      </c>
      <c r="H22" s="86">
        <v>3</v>
      </c>
      <c r="I22" s="357"/>
    </row>
    <row r="23" spans="1:9" s="113" customFormat="1" ht="29.25" customHeight="1" x14ac:dyDescent="0.2">
      <c r="A23" s="55" t="s">
        <v>304</v>
      </c>
      <c r="B23" s="297">
        <v>0</v>
      </c>
      <c r="C23" s="297">
        <v>0</v>
      </c>
      <c r="D23" s="297">
        <v>0</v>
      </c>
      <c r="E23" s="297">
        <v>0</v>
      </c>
      <c r="F23" s="297">
        <v>0</v>
      </c>
      <c r="G23" s="297">
        <f t="shared" si="3"/>
        <v>0</v>
      </c>
      <c r="H23" s="297">
        <v>0</v>
      </c>
      <c r="I23" s="357"/>
    </row>
    <row r="24" spans="1:9" s="46" customFormat="1" ht="29.25" customHeight="1" x14ac:dyDescent="0.2">
      <c r="A24" s="55" t="s">
        <v>305</v>
      </c>
      <c r="B24" s="75">
        <v>222</v>
      </c>
      <c r="C24" s="75">
        <v>211</v>
      </c>
      <c r="D24" s="75">
        <v>43</v>
      </c>
      <c r="E24" s="75">
        <v>75</v>
      </c>
      <c r="F24" s="75">
        <v>41</v>
      </c>
      <c r="G24" s="75">
        <f t="shared" si="3"/>
        <v>52</v>
      </c>
      <c r="H24" s="75">
        <v>50</v>
      </c>
      <c r="I24" s="357"/>
    </row>
    <row r="25" spans="1:9" ht="29.25" customHeight="1" x14ac:dyDescent="0.2">
      <c r="A25" s="58" t="s">
        <v>250</v>
      </c>
      <c r="B25" s="89">
        <v>1094</v>
      </c>
      <c r="C25" s="89">
        <v>1077</v>
      </c>
      <c r="D25" s="89">
        <v>197</v>
      </c>
      <c r="E25" s="89">
        <v>289</v>
      </c>
      <c r="F25" s="89">
        <v>304</v>
      </c>
      <c r="G25" s="89">
        <f t="shared" si="3"/>
        <v>287</v>
      </c>
      <c r="H25" s="89">
        <v>248</v>
      </c>
      <c r="I25" s="357"/>
    </row>
    <row r="26" spans="1:9" ht="18" customHeight="1" x14ac:dyDescent="0.2">
      <c r="A26" s="9" t="s">
        <v>384</v>
      </c>
      <c r="I26" s="357"/>
    </row>
    <row r="27" spans="1:9" x14ac:dyDescent="0.2">
      <c r="A27" s="102"/>
      <c r="B27" s="107"/>
      <c r="C27" s="107"/>
      <c r="D27" s="107"/>
      <c r="E27" s="107"/>
      <c r="F27" s="107"/>
      <c r="G27" s="107"/>
      <c r="H27" s="107"/>
    </row>
    <row r="28" spans="1:9" x14ac:dyDescent="0.2">
      <c r="B28" s="36"/>
      <c r="C28" s="36"/>
      <c r="D28" s="36"/>
      <c r="E28" s="36"/>
      <c r="F28" s="36"/>
      <c r="G28" s="36"/>
      <c r="H28" s="36"/>
    </row>
    <row r="29" spans="1:9" x14ac:dyDescent="0.2">
      <c r="B29" s="36"/>
      <c r="C29" s="36"/>
      <c r="D29" s="36"/>
      <c r="E29" s="36"/>
      <c r="F29" s="36"/>
      <c r="G29" s="36"/>
      <c r="H29" s="36"/>
    </row>
  </sheetData>
  <mergeCells count="7">
    <mergeCell ref="A1:H1"/>
    <mergeCell ref="I1:I26"/>
    <mergeCell ref="A2:H2"/>
    <mergeCell ref="A3:A4"/>
    <mergeCell ref="B3:B4"/>
    <mergeCell ref="C3:C4"/>
    <mergeCell ref="D3:G3"/>
  </mergeCells>
  <printOptions horizontalCentered="1"/>
  <pageMargins left="0.25" right="0.25" top="0.5" bottom="0.5" header="0" footer="0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selection sqref="A1:H1"/>
    </sheetView>
  </sheetViews>
  <sheetFormatPr defaultRowHeight="12.75" x14ac:dyDescent="0.2"/>
  <cols>
    <col min="1" max="1" width="50.7109375" style="3" customWidth="1"/>
    <col min="2" max="8" width="16.85546875" style="3" customWidth="1"/>
    <col min="9" max="9" width="4.28515625" style="3" customWidth="1"/>
    <col min="10" max="16384" width="9.140625" style="3"/>
  </cols>
  <sheetData>
    <row r="1" spans="1:9" ht="17.25" customHeight="1" x14ac:dyDescent="0.2">
      <c r="A1" s="368" t="s">
        <v>435</v>
      </c>
      <c r="B1" s="368"/>
      <c r="C1" s="368"/>
      <c r="D1" s="368"/>
      <c r="E1" s="368"/>
      <c r="F1" s="368"/>
      <c r="G1" s="368"/>
      <c r="H1" s="368"/>
      <c r="I1" s="370">
        <v>13</v>
      </c>
    </row>
    <row r="2" spans="1:9" ht="18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70"/>
    </row>
    <row r="3" spans="1:9" ht="35.1" customHeight="1" x14ac:dyDescent="0.2">
      <c r="A3" s="359" t="s">
        <v>47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254" t="s">
        <v>373</v>
      </c>
      <c r="I3" s="370"/>
    </row>
    <row r="4" spans="1:9" ht="35.1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70"/>
    </row>
    <row r="5" spans="1:9" ht="38.25" customHeight="1" x14ac:dyDescent="0.2">
      <c r="A5" s="55" t="s">
        <v>54</v>
      </c>
      <c r="B5" s="75">
        <v>7328</v>
      </c>
      <c r="C5" s="75">
        <v>6989</v>
      </c>
      <c r="D5" s="75">
        <v>1466</v>
      </c>
      <c r="E5" s="75">
        <v>1794</v>
      </c>
      <c r="F5" s="75">
        <v>1747</v>
      </c>
      <c r="G5" s="75">
        <f>C5-SUM(D5:F5)</f>
        <v>1982</v>
      </c>
      <c r="H5" s="75">
        <v>1839</v>
      </c>
      <c r="I5" s="370"/>
    </row>
    <row r="6" spans="1:9" ht="38.25" customHeight="1" x14ac:dyDescent="0.2">
      <c r="A6" s="20" t="s">
        <v>74</v>
      </c>
      <c r="B6" s="74"/>
      <c r="C6" s="74"/>
      <c r="D6" s="75"/>
      <c r="E6" s="75"/>
      <c r="F6" s="75"/>
      <c r="G6" s="75"/>
      <c r="H6" s="75"/>
      <c r="I6" s="370"/>
    </row>
    <row r="7" spans="1:9" ht="38.25" customHeight="1" x14ac:dyDescent="0.2">
      <c r="A7" s="5" t="s">
        <v>102</v>
      </c>
      <c r="B7" s="90">
        <v>4158</v>
      </c>
      <c r="C7" s="90">
        <v>4871</v>
      </c>
      <c r="D7" s="90">
        <v>993</v>
      </c>
      <c r="E7" s="90">
        <v>1280</v>
      </c>
      <c r="F7" s="90">
        <v>1160</v>
      </c>
      <c r="G7" s="90">
        <f t="shared" ref="G7:G11" si="0">C7-SUM(D7:F7)</f>
        <v>1438</v>
      </c>
      <c r="H7" s="90">
        <v>1299</v>
      </c>
      <c r="I7" s="370"/>
    </row>
    <row r="8" spans="1:9" ht="38.25" customHeight="1" x14ac:dyDescent="0.2">
      <c r="A8" s="5" t="s">
        <v>103</v>
      </c>
      <c r="B8" s="90">
        <v>1958</v>
      </c>
      <c r="C8" s="90">
        <v>653</v>
      </c>
      <c r="D8" s="90">
        <v>143</v>
      </c>
      <c r="E8" s="90">
        <v>149</v>
      </c>
      <c r="F8" s="90">
        <v>195</v>
      </c>
      <c r="G8" s="90">
        <f t="shared" si="0"/>
        <v>166</v>
      </c>
      <c r="H8" s="90">
        <v>186</v>
      </c>
      <c r="I8" s="370"/>
    </row>
    <row r="9" spans="1:9" ht="38.25" customHeight="1" x14ac:dyDescent="0.2">
      <c r="A9" s="21" t="s">
        <v>104</v>
      </c>
      <c r="B9" s="90">
        <v>84</v>
      </c>
      <c r="C9" s="90">
        <v>92</v>
      </c>
      <c r="D9" s="90">
        <v>11</v>
      </c>
      <c r="E9" s="90">
        <v>43</v>
      </c>
      <c r="F9" s="90">
        <v>14</v>
      </c>
      <c r="G9" s="90">
        <f t="shared" si="0"/>
        <v>24</v>
      </c>
      <c r="H9" s="90">
        <v>13</v>
      </c>
      <c r="I9" s="370"/>
    </row>
    <row r="10" spans="1:9" ht="38.25" customHeight="1" x14ac:dyDescent="0.2">
      <c r="A10" s="19" t="s">
        <v>55</v>
      </c>
      <c r="B10" s="75">
        <v>368</v>
      </c>
      <c r="C10" s="75">
        <v>182</v>
      </c>
      <c r="D10" s="75">
        <v>46</v>
      </c>
      <c r="E10" s="75">
        <v>33</v>
      </c>
      <c r="F10" s="75">
        <v>54</v>
      </c>
      <c r="G10" s="75">
        <f t="shared" si="0"/>
        <v>49</v>
      </c>
      <c r="H10" s="75">
        <v>69</v>
      </c>
      <c r="I10" s="370"/>
    </row>
    <row r="11" spans="1:9" ht="38.25" customHeight="1" x14ac:dyDescent="0.2">
      <c r="A11" s="19" t="s">
        <v>26</v>
      </c>
      <c r="B11" s="75">
        <v>18777</v>
      </c>
      <c r="C11" s="75">
        <v>21371</v>
      </c>
      <c r="D11" s="75">
        <v>4617</v>
      </c>
      <c r="E11" s="75">
        <v>4828</v>
      </c>
      <c r="F11" s="75">
        <v>6254</v>
      </c>
      <c r="G11" s="75">
        <f t="shared" si="0"/>
        <v>5672</v>
      </c>
      <c r="H11" s="75">
        <v>5240</v>
      </c>
      <c r="I11" s="370"/>
    </row>
    <row r="12" spans="1:9" ht="38.25" customHeight="1" x14ac:dyDescent="0.2">
      <c r="A12" s="20" t="s">
        <v>73</v>
      </c>
      <c r="B12" s="74"/>
      <c r="C12" s="74"/>
      <c r="D12" s="75"/>
      <c r="E12" s="75"/>
      <c r="F12" s="75"/>
      <c r="G12" s="75"/>
      <c r="H12" s="75"/>
      <c r="I12" s="370"/>
    </row>
    <row r="13" spans="1:9" ht="38.25" customHeight="1" x14ac:dyDescent="0.2">
      <c r="A13" s="22" t="s">
        <v>303</v>
      </c>
      <c r="B13" s="90">
        <v>15024</v>
      </c>
      <c r="C13" s="90">
        <v>16103</v>
      </c>
      <c r="D13" s="90">
        <v>3672</v>
      </c>
      <c r="E13" s="90">
        <v>3565</v>
      </c>
      <c r="F13" s="90">
        <v>4717</v>
      </c>
      <c r="G13" s="90">
        <f t="shared" ref="G13:G21" si="1">C13-SUM(D13:F13)</f>
        <v>4149</v>
      </c>
      <c r="H13" s="90">
        <v>3934</v>
      </c>
      <c r="I13" s="370"/>
    </row>
    <row r="14" spans="1:9" ht="38.25" customHeight="1" x14ac:dyDescent="0.2">
      <c r="A14" s="21" t="s">
        <v>88</v>
      </c>
      <c r="B14" s="90">
        <v>185</v>
      </c>
      <c r="C14" s="90">
        <v>330</v>
      </c>
      <c r="D14" s="90">
        <v>79</v>
      </c>
      <c r="E14" s="90">
        <v>94</v>
      </c>
      <c r="F14" s="90">
        <v>62</v>
      </c>
      <c r="G14" s="90">
        <f t="shared" si="1"/>
        <v>95</v>
      </c>
      <c r="H14" s="90">
        <v>67</v>
      </c>
      <c r="I14" s="370"/>
    </row>
    <row r="15" spans="1:9" ht="38.25" customHeight="1" x14ac:dyDescent="0.2">
      <c r="A15" s="22" t="s">
        <v>306</v>
      </c>
      <c r="B15" s="90">
        <v>317</v>
      </c>
      <c r="C15" s="90">
        <v>399</v>
      </c>
      <c r="D15" s="90">
        <v>73</v>
      </c>
      <c r="E15" s="90">
        <v>96</v>
      </c>
      <c r="F15" s="90">
        <v>116</v>
      </c>
      <c r="G15" s="90">
        <f t="shared" si="1"/>
        <v>114</v>
      </c>
      <c r="H15" s="90">
        <v>116</v>
      </c>
      <c r="I15" s="370"/>
    </row>
    <row r="16" spans="1:9" ht="38.25" customHeight="1" x14ac:dyDescent="0.2">
      <c r="A16" s="21" t="s">
        <v>89</v>
      </c>
      <c r="B16" s="90">
        <v>747</v>
      </c>
      <c r="C16" s="90">
        <v>1252</v>
      </c>
      <c r="D16" s="90">
        <v>213</v>
      </c>
      <c r="E16" s="90">
        <v>313</v>
      </c>
      <c r="F16" s="90">
        <v>364</v>
      </c>
      <c r="G16" s="90">
        <f t="shared" si="1"/>
        <v>362</v>
      </c>
      <c r="H16" s="90">
        <v>372</v>
      </c>
      <c r="I16" s="370"/>
    </row>
    <row r="17" spans="1:9" ht="32.25" customHeight="1" x14ac:dyDescent="0.2">
      <c r="A17" s="21" t="s">
        <v>90</v>
      </c>
      <c r="B17" s="90">
        <v>117</v>
      </c>
      <c r="C17" s="90">
        <v>176</v>
      </c>
      <c r="D17" s="90">
        <v>23</v>
      </c>
      <c r="E17" s="90">
        <v>36</v>
      </c>
      <c r="F17" s="90">
        <v>74</v>
      </c>
      <c r="G17" s="90">
        <f t="shared" si="1"/>
        <v>43</v>
      </c>
      <c r="H17" s="90">
        <v>21</v>
      </c>
      <c r="I17" s="370"/>
    </row>
    <row r="18" spans="1:9" ht="38.25" customHeight="1" x14ac:dyDescent="0.2">
      <c r="A18" s="22" t="s">
        <v>307</v>
      </c>
      <c r="B18" s="90">
        <v>414</v>
      </c>
      <c r="C18" s="90">
        <v>642</v>
      </c>
      <c r="D18" s="90">
        <v>97</v>
      </c>
      <c r="E18" s="90">
        <v>130</v>
      </c>
      <c r="F18" s="90">
        <v>191</v>
      </c>
      <c r="G18" s="90">
        <f t="shared" si="1"/>
        <v>224</v>
      </c>
      <c r="H18" s="90">
        <v>193</v>
      </c>
      <c r="I18" s="370"/>
    </row>
    <row r="19" spans="1:9" ht="38.25" customHeight="1" x14ac:dyDescent="0.2">
      <c r="A19" s="22" t="s">
        <v>338</v>
      </c>
      <c r="B19" s="90">
        <v>1149</v>
      </c>
      <c r="C19" s="90">
        <v>1627</v>
      </c>
      <c r="D19" s="90">
        <v>296</v>
      </c>
      <c r="E19" s="90">
        <v>376</v>
      </c>
      <c r="F19" s="90">
        <v>520</v>
      </c>
      <c r="G19" s="90">
        <f t="shared" si="1"/>
        <v>435</v>
      </c>
      <c r="H19" s="90">
        <v>339</v>
      </c>
      <c r="I19" s="370"/>
    </row>
    <row r="20" spans="1:9" ht="38.25" customHeight="1" x14ac:dyDescent="0.2">
      <c r="A20" s="22" t="s">
        <v>308</v>
      </c>
      <c r="B20" s="90">
        <v>224</v>
      </c>
      <c r="C20" s="90">
        <v>264</v>
      </c>
      <c r="D20" s="90">
        <v>49</v>
      </c>
      <c r="E20" s="90">
        <v>78</v>
      </c>
      <c r="F20" s="90">
        <v>65</v>
      </c>
      <c r="G20" s="90">
        <f t="shared" si="1"/>
        <v>72</v>
      </c>
      <c r="H20" s="90">
        <v>74</v>
      </c>
      <c r="I20" s="370"/>
    </row>
    <row r="21" spans="1:9" ht="38.25" customHeight="1" x14ac:dyDescent="0.2">
      <c r="A21" s="60" t="s">
        <v>72</v>
      </c>
      <c r="B21" s="136">
        <v>0</v>
      </c>
      <c r="C21" s="273">
        <v>3</v>
      </c>
      <c r="D21" s="136">
        <v>0</v>
      </c>
      <c r="E21" s="136">
        <v>0</v>
      </c>
      <c r="F21" s="136">
        <v>0</v>
      </c>
      <c r="G21" s="93">
        <f t="shared" si="1"/>
        <v>3</v>
      </c>
      <c r="H21" s="136">
        <v>0</v>
      </c>
      <c r="I21" s="370"/>
    </row>
    <row r="22" spans="1:9" ht="18" customHeight="1" x14ac:dyDescent="0.2">
      <c r="A22" s="9" t="s">
        <v>384</v>
      </c>
    </row>
  </sheetData>
  <mergeCells count="7">
    <mergeCell ref="I1:I21"/>
    <mergeCell ref="A3:A4"/>
    <mergeCell ref="D3:G3"/>
    <mergeCell ref="B3:B4"/>
    <mergeCell ref="C3:C4"/>
    <mergeCell ref="A1:H1"/>
    <mergeCell ref="A2:H2"/>
  </mergeCells>
  <printOptions horizontalCentered="1"/>
  <pageMargins left="0.25" right="0.15" top="0.5" bottom="0.5" header="0" footer="0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21"/>
  <sheetViews>
    <sheetView zoomScaleNormal="100" workbookViewId="0">
      <selection sqref="A1:H1"/>
    </sheetView>
  </sheetViews>
  <sheetFormatPr defaultColWidth="9.140625" defaultRowHeight="12.75" x14ac:dyDescent="0.2"/>
  <cols>
    <col min="1" max="1" width="42.5703125" style="3" customWidth="1"/>
    <col min="2" max="8" width="16.5703125" style="3" customWidth="1"/>
    <col min="9" max="9" width="6.7109375" style="3" customWidth="1"/>
    <col min="10" max="16384" width="9.140625" style="3"/>
  </cols>
  <sheetData>
    <row r="1" spans="1:9" ht="18" customHeight="1" x14ac:dyDescent="0.2">
      <c r="A1" s="368" t="s">
        <v>385</v>
      </c>
      <c r="B1" s="368"/>
      <c r="C1" s="368"/>
      <c r="D1" s="368"/>
      <c r="E1" s="368"/>
      <c r="F1" s="368"/>
      <c r="G1" s="368"/>
      <c r="H1" s="368"/>
      <c r="I1" s="370">
        <v>14</v>
      </c>
    </row>
    <row r="2" spans="1:9" ht="18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70"/>
    </row>
    <row r="3" spans="1:9" ht="27.75" customHeight="1" x14ac:dyDescent="0.2">
      <c r="A3" s="359" t="s">
        <v>47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254" t="s">
        <v>373</v>
      </c>
      <c r="I3" s="370"/>
    </row>
    <row r="4" spans="1:9" ht="27.75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70"/>
    </row>
    <row r="5" spans="1:9" ht="43.5" customHeight="1" x14ac:dyDescent="0.2">
      <c r="A5" s="245" t="s">
        <v>98</v>
      </c>
      <c r="B5" s="81">
        <v>12603</v>
      </c>
      <c r="C5" s="81">
        <f>'[16]Table 1'!C7</f>
        <v>17728</v>
      </c>
      <c r="D5" s="81">
        <f>'[16]Table 1'!D7</f>
        <v>3178</v>
      </c>
      <c r="E5" s="81">
        <f>'[16]Table 1'!E7</f>
        <v>4079</v>
      </c>
      <c r="F5" s="81">
        <f>'[16]Table 1'!F7</f>
        <v>5247</v>
      </c>
      <c r="G5" s="81">
        <f>'[16]Table 1'!G7</f>
        <v>5224</v>
      </c>
      <c r="H5" s="81">
        <f>'[16]Table 1'!H7</f>
        <v>4623</v>
      </c>
      <c r="I5" s="370"/>
    </row>
    <row r="6" spans="1:9" ht="43.5" customHeight="1" x14ac:dyDescent="0.2">
      <c r="A6" s="19" t="s">
        <v>27</v>
      </c>
      <c r="B6" s="101">
        <v>4071</v>
      </c>
      <c r="C6" s="101">
        <v>2965</v>
      </c>
      <c r="D6" s="104">
        <v>551</v>
      </c>
      <c r="E6" s="104">
        <v>611</v>
      </c>
      <c r="F6" s="104">
        <v>923</v>
      </c>
      <c r="G6" s="104">
        <f>C6-SUM(D6:F6)</f>
        <v>880</v>
      </c>
      <c r="H6" s="104">
        <v>669</v>
      </c>
      <c r="I6" s="370"/>
    </row>
    <row r="7" spans="1:9" ht="43.5" customHeight="1" x14ac:dyDescent="0.2">
      <c r="A7" s="20" t="s">
        <v>109</v>
      </c>
      <c r="B7" s="70"/>
      <c r="C7" s="70"/>
      <c r="D7" s="71"/>
      <c r="E7" s="71"/>
      <c r="F7" s="71"/>
      <c r="G7" s="71"/>
      <c r="H7" s="71"/>
      <c r="I7" s="370"/>
    </row>
    <row r="8" spans="1:9" ht="43.5" customHeight="1" x14ac:dyDescent="0.2">
      <c r="A8" s="20" t="s">
        <v>91</v>
      </c>
      <c r="B8" s="109">
        <v>3300</v>
      </c>
      <c r="C8" s="109">
        <v>2304</v>
      </c>
      <c r="D8" s="110">
        <v>458</v>
      </c>
      <c r="E8" s="110">
        <v>449</v>
      </c>
      <c r="F8" s="110">
        <v>738</v>
      </c>
      <c r="G8" s="110">
        <f t="shared" ref="G8:G14" si="0">C8-SUM(D8:F8)</f>
        <v>659</v>
      </c>
      <c r="H8" s="110">
        <v>544</v>
      </c>
      <c r="I8" s="370"/>
    </row>
    <row r="9" spans="1:9" ht="43.5" customHeight="1" x14ac:dyDescent="0.2">
      <c r="A9" s="19" t="s">
        <v>30</v>
      </c>
      <c r="B9" s="91">
        <v>334</v>
      </c>
      <c r="C9" s="91">
        <v>445</v>
      </c>
      <c r="D9" s="313">
        <v>75</v>
      </c>
      <c r="E9" s="313">
        <v>136</v>
      </c>
      <c r="F9" s="313">
        <v>106</v>
      </c>
      <c r="G9" s="313">
        <f t="shared" si="0"/>
        <v>128</v>
      </c>
      <c r="H9" s="313">
        <v>111</v>
      </c>
      <c r="I9" s="370"/>
    </row>
    <row r="10" spans="1:9" ht="43.5" customHeight="1" x14ac:dyDescent="0.2">
      <c r="A10" s="19" t="s">
        <v>51</v>
      </c>
      <c r="B10" s="91">
        <v>658</v>
      </c>
      <c r="C10" s="91">
        <v>907</v>
      </c>
      <c r="D10" s="313">
        <v>184</v>
      </c>
      <c r="E10" s="313">
        <v>243</v>
      </c>
      <c r="F10" s="313">
        <v>161</v>
      </c>
      <c r="G10" s="313">
        <f t="shared" si="0"/>
        <v>319</v>
      </c>
      <c r="H10" s="313">
        <v>190</v>
      </c>
      <c r="I10" s="370"/>
    </row>
    <row r="11" spans="1:9" ht="43.5" customHeight="1" x14ac:dyDescent="0.2">
      <c r="A11" s="55" t="s">
        <v>52</v>
      </c>
      <c r="B11" s="91">
        <v>178</v>
      </c>
      <c r="C11" s="91">
        <v>18</v>
      </c>
      <c r="D11" s="313">
        <v>1</v>
      </c>
      <c r="E11" s="314">
        <v>0</v>
      </c>
      <c r="F11" s="313">
        <v>4</v>
      </c>
      <c r="G11" s="313">
        <f t="shared" si="0"/>
        <v>13</v>
      </c>
      <c r="H11" s="313">
        <v>17</v>
      </c>
      <c r="I11" s="370"/>
    </row>
    <row r="12" spans="1:9" ht="43.5" customHeight="1" x14ac:dyDescent="0.2">
      <c r="A12" s="55" t="s">
        <v>53</v>
      </c>
      <c r="B12" s="91">
        <v>34</v>
      </c>
      <c r="C12" s="91">
        <v>53</v>
      </c>
      <c r="D12" s="314">
        <v>0</v>
      </c>
      <c r="E12" s="313">
        <v>24</v>
      </c>
      <c r="F12" s="313">
        <v>28</v>
      </c>
      <c r="G12" s="314">
        <f t="shared" si="0"/>
        <v>1</v>
      </c>
      <c r="H12" s="313">
        <v>19</v>
      </c>
      <c r="I12" s="370"/>
    </row>
    <row r="13" spans="1:9" ht="43.5" customHeight="1" x14ac:dyDescent="0.2">
      <c r="A13" s="19" t="s">
        <v>250</v>
      </c>
      <c r="B13" s="91">
        <v>2025</v>
      </c>
      <c r="C13" s="91">
        <v>2418</v>
      </c>
      <c r="D13" s="313">
        <v>375</v>
      </c>
      <c r="E13" s="313">
        <v>606</v>
      </c>
      <c r="F13" s="313">
        <v>746</v>
      </c>
      <c r="G13" s="313">
        <f t="shared" si="0"/>
        <v>691</v>
      </c>
      <c r="H13" s="313">
        <v>756</v>
      </c>
      <c r="I13" s="370"/>
    </row>
    <row r="14" spans="1:9" ht="43.5" customHeight="1" x14ac:dyDescent="0.2">
      <c r="A14" s="55" t="s">
        <v>54</v>
      </c>
      <c r="B14" s="91">
        <v>1276</v>
      </c>
      <c r="C14" s="91">
        <v>3981</v>
      </c>
      <c r="D14" s="313">
        <v>519</v>
      </c>
      <c r="E14" s="313">
        <v>942</v>
      </c>
      <c r="F14" s="313">
        <v>1239</v>
      </c>
      <c r="G14" s="313">
        <f t="shared" si="0"/>
        <v>1281</v>
      </c>
      <c r="H14" s="313">
        <v>1113</v>
      </c>
      <c r="I14" s="370"/>
    </row>
    <row r="15" spans="1:9" ht="43.5" customHeight="1" x14ac:dyDescent="0.2">
      <c r="A15" s="20" t="s">
        <v>74</v>
      </c>
      <c r="B15" s="92"/>
      <c r="C15" s="92"/>
      <c r="D15" s="97"/>
      <c r="E15" s="97"/>
      <c r="F15" s="97"/>
      <c r="G15" s="97"/>
      <c r="H15" s="97"/>
      <c r="I15" s="370"/>
    </row>
    <row r="16" spans="1:9" ht="43.5" customHeight="1" x14ac:dyDescent="0.2">
      <c r="A16" s="23" t="s">
        <v>102</v>
      </c>
      <c r="B16" s="312">
        <v>440</v>
      </c>
      <c r="C16" s="312">
        <v>752</v>
      </c>
      <c r="D16" s="312">
        <v>149</v>
      </c>
      <c r="E16" s="312">
        <v>230</v>
      </c>
      <c r="F16" s="312">
        <v>213</v>
      </c>
      <c r="G16" s="312">
        <f>C16-SUM(D16:F16)</f>
        <v>160</v>
      </c>
      <c r="H16" s="312">
        <v>125</v>
      </c>
      <c r="I16" s="370"/>
    </row>
    <row r="17" spans="1:9" ht="43.5" customHeight="1" x14ac:dyDescent="0.2">
      <c r="A17" s="23" t="s">
        <v>103</v>
      </c>
      <c r="B17" s="312">
        <v>295</v>
      </c>
      <c r="C17" s="312">
        <v>2516</v>
      </c>
      <c r="D17" s="312">
        <v>246</v>
      </c>
      <c r="E17" s="312">
        <v>574</v>
      </c>
      <c r="F17" s="312">
        <v>813</v>
      </c>
      <c r="G17" s="312">
        <f>C17-SUM(D17:F17)</f>
        <v>883</v>
      </c>
      <c r="H17" s="312">
        <v>788</v>
      </c>
      <c r="I17" s="370"/>
    </row>
    <row r="18" spans="1:9" ht="43.5" customHeight="1" x14ac:dyDescent="0.2">
      <c r="A18" s="143" t="s">
        <v>104</v>
      </c>
      <c r="B18" s="108">
        <v>11</v>
      </c>
      <c r="C18" s="108">
        <v>16</v>
      </c>
      <c r="D18" s="108">
        <v>3</v>
      </c>
      <c r="E18" s="108">
        <v>4</v>
      </c>
      <c r="F18" s="108">
        <v>4</v>
      </c>
      <c r="G18" s="108">
        <f>C18-SUM(D18:F18)</f>
        <v>5</v>
      </c>
      <c r="H18" s="108">
        <v>3</v>
      </c>
      <c r="I18" s="370"/>
    </row>
    <row r="19" spans="1:9" ht="15.75" x14ac:dyDescent="0.2">
      <c r="A19" s="9" t="s">
        <v>386</v>
      </c>
    </row>
    <row r="21" spans="1:9" x14ac:dyDescent="0.2">
      <c r="G21" s="212"/>
    </row>
  </sheetData>
  <mergeCells count="7">
    <mergeCell ref="A3:A4"/>
    <mergeCell ref="I1:I18"/>
    <mergeCell ref="B3:B4"/>
    <mergeCell ref="D3:G3"/>
    <mergeCell ref="C3:C4"/>
    <mergeCell ref="A2:H2"/>
    <mergeCell ref="A1:H1"/>
  </mergeCells>
  <printOptions horizontalCentered="1"/>
  <pageMargins left="0.25" right="0.25" top="0.5" bottom="0.5" header="0" footer="0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1"/>
  <sheetViews>
    <sheetView showWhiteSpace="0" zoomScaleNormal="100" workbookViewId="0">
      <selection sqref="A1:H1"/>
    </sheetView>
  </sheetViews>
  <sheetFormatPr defaultColWidth="9.140625" defaultRowHeight="12.75" x14ac:dyDescent="0.2"/>
  <cols>
    <col min="1" max="1" width="51.7109375" style="3" customWidth="1"/>
    <col min="2" max="8" width="16.42578125" style="3" customWidth="1"/>
    <col min="9" max="9" width="6.7109375" style="3" customWidth="1"/>
    <col min="10" max="11" width="9.140625" style="3" customWidth="1"/>
    <col min="12" max="16384" width="9.140625" style="3"/>
  </cols>
  <sheetData>
    <row r="1" spans="1:14" ht="18" customHeight="1" x14ac:dyDescent="0.25">
      <c r="A1" s="369" t="s">
        <v>387</v>
      </c>
      <c r="B1" s="369"/>
      <c r="C1" s="369"/>
      <c r="D1" s="369"/>
      <c r="E1" s="369"/>
      <c r="F1" s="369"/>
      <c r="G1" s="369"/>
      <c r="H1" s="369"/>
      <c r="I1" s="370">
        <v>15</v>
      </c>
    </row>
    <row r="2" spans="1:14" ht="18" customHeight="1" x14ac:dyDescent="0.2">
      <c r="A2" s="364" t="s">
        <v>190</v>
      </c>
      <c r="B2" s="364"/>
      <c r="C2" s="364"/>
      <c r="D2" s="364"/>
      <c r="E2" s="364"/>
      <c r="F2" s="364"/>
      <c r="G2" s="364"/>
      <c r="H2" s="364"/>
      <c r="I2" s="370"/>
    </row>
    <row r="3" spans="1:14" ht="35.1" customHeight="1" x14ac:dyDescent="0.2">
      <c r="A3" s="359" t="s">
        <v>47</v>
      </c>
      <c r="B3" s="359">
        <v>2020</v>
      </c>
      <c r="C3" s="359" t="s">
        <v>344</v>
      </c>
      <c r="D3" s="361" t="s">
        <v>344</v>
      </c>
      <c r="E3" s="362"/>
      <c r="F3" s="362"/>
      <c r="G3" s="363"/>
      <c r="H3" s="254" t="s">
        <v>373</v>
      </c>
      <c r="I3" s="370"/>
    </row>
    <row r="4" spans="1:14" ht="35.1" customHeight="1" x14ac:dyDescent="0.2">
      <c r="A4" s="360"/>
      <c r="B4" s="360"/>
      <c r="C4" s="360"/>
      <c r="D4" s="7" t="s">
        <v>290</v>
      </c>
      <c r="E4" s="7" t="s">
        <v>293</v>
      </c>
      <c r="F4" s="7" t="s">
        <v>294</v>
      </c>
      <c r="G4" s="7" t="s">
        <v>295</v>
      </c>
      <c r="H4" s="7" t="s">
        <v>290</v>
      </c>
      <c r="I4" s="370"/>
    </row>
    <row r="5" spans="1:14" ht="41.25" customHeight="1" x14ac:dyDescent="0.2">
      <c r="A5" s="137" t="s">
        <v>55</v>
      </c>
      <c r="B5" s="74">
        <v>2078</v>
      </c>
      <c r="C5" s="74">
        <v>2836</v>
      </c>
      <c r="D5" s="75">
        <v>520</v>
      </c>
      <c r="E5" s="75">
        <v>642</v>
      </c>
      <c r="F5" s="75">
        <v>947</v>
      </c>
      <c r="G5" s="75">
        <f>C5-SUM(D5:F5)</f>
        <v>727</v>
      </c>
      <c r="H5" s="75">
        <v>556</v>
      </c>
      <c r="I5" s="370"/>
      <c r="K5" s="36"/>
      <c r="L5" s="36"/>
      <c r="M5" s="36"/>
      <c r="N5" s="36"/>
    </row>
    <row r="6" spans="1:14" ht="41.25" customHeight="1" x14ac:dyDescent="0.2">
      <c r="A6" s="20" t="s">
        <v>48</v>
      </c>
      <c r="B6" s="138"/>
      <c r="C6" s="139"/>
      <c r="D6" s="138"/>
      <c r="E6" s="138"/>
      <c r="F6" s="138"/>
      <c r="G6" s="138"/>
      <c r="H6" s="138"/>
      <c r="I6" s="370"/>
      <c r="K6" s="36"/>
      <c r="L6" s="36"/>
      <c r="M6" s="36"/>
      <c r="N6" s="36"/>
    </row>
    <row r="7" spans="1:14" ht="45.75" customHeight="1" x14ac:dyDescent="0.2">
      <c r="A7" s="142" t="s">
        <v>341</v>
      </c>
      <c r="B7" s="109">
        <v>343</v>
      </c>
      <c r="C7" s="109">
        <v>437</v>
      </c>
      <c r="D7" s="110">
        <v>63</v>
      </c>
      <c r="E7" s="110">
        <v>87</v>
      </c>
      <c r="F7" s="110">
        <v>163</v>
      </c>
      <c r="G7" s="110">
        <f>C7-SUM(D7:F7)</f>
        <v>124</v>
      </c>
      <c r="H7" s="110">
        <v>53</v>
      </c>
      <c r="I7" s="370"/>
      <c r="K7" s="36"/>
      <c r="L7" s="36"/>
      <c r="M7" s="36"/>
      <c r="N7" s="36"/>
    </row>
    <row r="8" spans="1:14" ht="65.25" customHeight="1" x14ac:dyDescent="0.2">
      <c r="A8" s="142" t="s">
        <v>366</v>
      </c>
      <c r="B8" s="110">
        <v>7</v>
      </c>
      <c r="C8" s="110">
        <v>14</v>
      </c>
      <c r="D8" s="110">
        <v>1</v>
      </c>
      <c r="E8" s="110">
        <v>5</v>
      </c>
      <c r="F8" s="110">
        <v>5</v>
      </c>
      <c r="G8" s="110">
        <f>C8-SUM(D8:F8)</f>
        <v>3</v>
      </c>
      <c r="H8" s="110">
        <v>5</v>
      </c>
      <c r="I8" s="370"/>
      <c r="K8" s="36"/>
      <c r="L8" s="36"/>
      <c r="M8" s="36"/>
      <c r="N8" s="36"/>
    </row>
    <row r="9" spans="1:14" ht="41.25" customHeight="1" x14ac:dyDescent="0.2">
      <c r="A9" s="19" t="s">
        <v>26</v>
      </c>
      <c r="B9" s="74">
        <v>1812</v>
      </c>
      <c r="C9" s="74">
        <v>4062</v>
      </c>
      <c r="D9" s="75">
        <v>926</v>
      </c>
      <c r="E9" s="75">
        <v>875</v>
      </c>
      <c r="F9" s="75">
        <v>1085</v>
      </c>
      <c r="G9" s="75">
        <f>C9-SUM(D9:F9)</f>
        <v>1176</v>
      </c>
      <c r="H9" s="75">
        <v>1183</v>
      </c>
      <c r="I9" s="370"/>
      <c r="K9" s="36"/>
      <c r="L9" s="36"/>
      <c r="M9" s="36"/>
      <c r="N9" s="36"/>
    </row>
    <row r="10" spans="1:14" ht="41.25" customHeight="1" x14ac:dyDescent="0.2">
      <c r="A10" s="20" t="s">
        <v>48</v>
      </c>
      <c r="B10" s="140"/>
      <c r="C10" s="140"/>
      <c r="D10" s="138"/>
      <c r="E10" s="138"/>
      <c r="F10" s="138"/>
      <c r="G10" s="138"/>
      <c r="H10" s="138"/>
      <c r="I10" s="370"/>
      <c r="K10" s="36"/>
      <c r="L10" s="36"/>
      <c r="M10" s="36"/>
      <c r="N10" s="36"/>
    </row>
    <row r="11" spans="1:14" ht="41.25" customHeight="1" x14ac:dyDescent="0.2">
      <c r="A11" s="141" t="s">
        <v>92</v>
      </c>
      <c r="B11" s="109">
        <v>392</v>
      </c>
      <c r="C11" s="109">
        <v>1133</v>
      </c>
      <c r="D11" s="110">
        <v>378</v>
      </c>
      <c r="E11" s="110">
        <v>252</v>
      </c>
      <c r="F11" s="110">
        <v>238</v>
      </c>
      <c r="G11" s="110">
        <f t="shared" ref="G11:G19" si="0">C11-SUM(D11:F11)</f>
        <v>265</v>
      </c>
      <c r="H11" s="110">
        <v>328</v>
      </c>
      <c r="I11" s="370"/>
      <c r="K11" s="36"/>
      <c r="L11" s="36"/>
      <c r="M11" s="36"/>
      <c r="N11" s="36"/>
    </row>
    <row r="12" spans="1:14" ht="41.25" customHeight="1" x14ac:dyDescent="0.2">
      <c r="A12" s="20" t="s">
        <v>88</v>
      </c>
      <c r="B12" s="109">
        <v>11</v>
      </c>
      <c r="C12" s="109">
        <v>78</v>
      </c>
      <c r="D12" s="110">
        <v>12</v>
      </c>
      <c r="E12" s="110">
        <v>35</v>
      </c>
      <c r="F12" s="110">
        <v>17</v>
      </c>
      <c r="G12" s="110">
        <f t="shared" si="0"/>
        <v>14</v>
      </c>
      <c r="H12" s="110">
        <v>30</v>
      </c>
      <c r="I12" s="370"/>
      <c r="K12" s="36"/>
      <c r="L12" s="36"/>
      <c r="M12" s="36"/>
      <c r="N12" s="36"/>
    </row>
    <row r="13" spans="1:14" ht="41.25" customHeight="1" x14ac:dyDescent="0.2">
      <c r="A13" s="141" t="s">
        <v>93</v>
      </c>
      <c r="B13" s="109">
        <v>54</v>
      </c>
      <c r="C13" s="109">
        <v>112</v>
      </c>
      <c r="D13" s="110">
        <v>19</v>
      </c>
      <c r="E13" s="110">
        <v>22</v>
      </c>
      <c r="F13" s="110">
        <v>34</v>
      </c>
      <c r="G13" s="110">
        <f t="shared" si="0"/>
        <v>37</v>
      </c>
      <c r="H13" s="110">
        <v>39</v>
      </c>
      <c r="I13" s="370"/>
      <c r="K13" s="36"/>
      <c r="L13" s="36"/>
      <c r="M13" s="36"/>
      <c r="N13" s="36"/>
    </row>
    <row r="14" spans="1:14" ht="41.25" customHeight="1" x14ac:dyDescent="0.2">
      <c r="A14" s="20" t="s">
        <v>94</v>
      </c>
      <c r="B14" s="109">
        <v>20</v>
      </c>
      <c r="C14" s="109">
        <v>78</v>
      </c>
      <c r="D14" s="110">
        <v>10</v>
      </c>
      <c r="E14" s="110">
        <v>19</v>
      </c>
      <c r="F14" s="110">
        <v>16</v>
      </c>
      <c r="G14" s="110">
        <f t="shared" si="0"/>
        <v>33</v>
      </c>
      <c r="H14" s="110">
        <v>11</v>
      </c>
      <c r="I14" s="370"/>
      <c r="K14" s="36"/>
      <c r="L14" s="36"/>
      <c r="M14" s="36"/>
      <c r="N14" s="36"/>
    </row>
    <row r="15" spans="1:14" ht="41.25" customHeight="1" x14ac:dyDescent="0.2">
      <c r="A15" s="20" t="s">
        <v>95</v>
      </c>
      <c r="B15" s="109">
        <v>141</v>
      </c>
      <c r="C15" s="109">
        <v>891</v>
      </c>
      <c r="D15" s="110">
        <v>135</v>
      </c>
      <c r="E15" s="110">
        <v>198</v>
      </c>
      <c r="F15" s="110">
        <v>323</v>
      </c>
      <c r="G15" s="110">
        <f t="shared" si="0"/>
        <v>235</v>
      </c>
      <c r="H15" s="110">
        <v>250</v>
      </c>
      <c r="I15" s="370"/>
      <c r="K15" s="36"/>
      <c r="L15" s="36"/>
      <c r="M15" s="36"/>
      <c r="N15" s="36"/>
    </row>
    <row r="16" spans="1:14" ht="41.25" customHeight="1" x14ac:dyDescent="0.2">
      <c r="A16" s="141" t="s">
        <v>96</v>
      </c>
      <c r="B16" s="109">
        <v>32</v>
      </c>
      <c r="C16" s="109">
        <v>94</v>
      </c>
      <c r="D16" s="110">
        <v>37</v>
      </c>
      <c r="E16" s="110">
        <v>23</v>
      </c>
      <c r="F16" s="110">
        <v>31</v>
      </c>
      <c r="G16" s="110">
        <f t="shared" si="0"/>
        <v>3</v>
      </c>
      <c r="H16" s="110">
        <v>4</v>
      </c>
      <c r="I16" s="370"/>
      <c r="K16" s="36"/>
      <c r="L16" s="36"/>
      <c r="M16" s="36"/>
      <c r="N16" s="36"/>
    </row>
    <row r="17" spans="1:14" ht="41.25" customHeight="1" x14ac:dyDescent="0.2">
      <c r="A17" s="175" t="s">
        <v>356</v>
      </c>
      <c r="B17" s="109">
        <v>144</v>
      </c>
      <c r="C17" s="109">
        <v>228</v>
      </c>
      <c r="D17" s="110">
        <v>22</v>
      </c>
      <c r="E17" s="110">
        <v>43</v>
      </c>
      <c r="F17" s="110">
        <v>30</v>
      </c>
      <c r="G17" s="110">
        <f t="shared" si="0"/>
        <v>133</v>
      </c>
      <c r="H17" s="110">
        <v>51</v>
      </c>
      <c r="I17" s="370"/>
      <c r="K17" s="36"/>
      <c r="L17" s="36"/>
      <c r="M17" s="36"/>
      <c r="N17" s="36"/>
    </row>
    <row r="18" spans="1:14" ht="41.25" customHeight="1" x14ac:dyDescent="0.2">
      <c r="A18" s="141" t="s">
        <v>339</v>
      </c>
      <c r="B18" s="109">
        <v>26</v>
      </c>
      <c r="C18" s="109">
        <v>45</v>
      </c>
      <c r="D18" s="110">
        <v>9</v>
      </c>
      <c r="E18" s="110">
        <v>7</v>
      </c>
      <c r="F18" s="110">
        <v>15</v>
      </c>
      <c r="G18" s="110">
        <f t="shared" si="0"/>
        <v>14</v>
      </c>
      <c r="H18" s="110">
        <v>14</v>
      </c>
      <c r="I18" s="370"/>
      <c r="K18" s="36"/>
      <c r="L18" s="36"/>
      <c r="M18" s="36"/>
      <c r="N18" s="36"/>
    </row>
    <row r="19" spans="1:14" ht="41.25" customHeight="1" x14ac:dyDescent="0.2">
      <c r="A19" s="61" t="s">
        <v>340</v>
      </c>
      <c r="B19" s="89">
        <v>137</v>
      </c>
      <c r="C19" s="89">
        <v>43</v>
      </c>
      <c r="D19" s="89">
        <v>27</v>
      </c>
      <c r="E19" s="298">
        <v>0</v>
      </c>
      <c r="F19" s="89">
        <v>8</v>
      </c>
      <c r="G19" s="89">
        <f t="shared" si="0"/>
        <v>8</v>
      </c>
      <c r="H19" s="89">
        <v>9</v>
      </c>
      <c r="I19" s="370"/>
      <c r="K19" s="36"/>
      <c r="L19" s="36"/>
      <c r="M19" s="36"/>
      <c r="N19" s="36"/>
    </row>
    <row r="20" spans="1:14" ht="15.75" x14ac:dyDescent="0.2">
      <c r="A20" s="9" t="s">
        <v>388</v>
      </c>
      <c r="I20" s="370"/>
    </row>
    <row r="22" spans="1:14" x14ac:dyDescent="0.2">
      <c r="C22" s="11"/>
      <c r="F22" s="11"/>
    </row>
    <row r="23" spans="1:14" hidden="1" x14ac:dyDescent="0.2">
      <c r="B23" s="11"/>
      <c r="C23" s="11"/>
      <c r="D23" s="11"/>
      <c r="E23" s="11"/>
      <c r="F23" s="11"/>
      <c r="G23" s="11"/>
      <c r="H23" s="11"/>
    </row>
    <row r="24" spans="1:14" hidden="1" x14ac:dyDescent="0.2">
      <c r="B24" s="11"/>
      <c r="C24" s="11"/>
      <c r="D24" s="11"/>
      <c r="E24" s="11"/>
      <c r="F24" s="11"/>
      <c r="G24" s="11"/>
      <c r="H24" s="11"/>
    </row>
    <row r="25" spans="1:14" x14ac:dyDescent="0.2">
      <c r="C25" s="11"/>
      <c r="D25" s="11"/>
      <c r="E25" s="11"/>
      <c r="F25" s="11"/>
      <c r="G25" s="11"/>
      <c r="H25" s="11"/>
    </row>
    <row r="27" spans="1:14" x14ac:dyDescent="0.2">
      <c r="C27" s="11"/>
      <c r="D27" s="11"/>
      <c r="E27" s="11"/>
      <c r="F27" s="11"/>
      <c r="G27" s="11"/>
      <c r="H27" s="11"/>
    </row>
    <row r="30" spans="1:14" x14ac:dyDescent="0.2">
      <c r="B30" s="11"/>
      <c r="C30" s="11"/>
      <c r="D30" s="11"/>
      <c r="E30" s="11"/>
      <c r="F30" s="11"/>
      <c r="G30" s="11"/>
      <c r="H30" s="11"/>
    </row>
    <row r="31" spans="1:14" x14ac:dyDescent="0.2">
      <c r="B31" s="11"/>
      <c r="C31" s="11"/>
      <c r="D31" s="11"/>
      <c r="E31" s="11"/>
      <c r="F31" s="11"/>
      <c r="G31" s="11"/>
      <c r="H31" s="11"/>
    </row>
  </sheetData>
  <mergeCells count="7">
    <mergeCell ref="I1:I20"/>
    <mergeCell ref="A3:A4"/>
    <mergeCell ref="B3:B4"/>
    <mergeCell ref="D3:G3"/>
    <mergeCell ref="C3:C4"/>
    <mergeCell ref="A2:H2"/>
    <mergeCell ref="A1:H1"/>
  </mergeCells>
  <printOptions horizontalCentered="1"/>
  <pageMargins left="0.25" right="0.25" top="0.5" bottom="0.5" header="0" footer="0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20938D-CD8E-4E83-97A9-731C21B584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BE7EFB-8B91-43AB-B549-A91BC4941A7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01D5E17-352C-47F2-8E72-3D6137E0E6C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C697CEF-855C-4D4A-A02E-BB675F0A96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6</vt:i4>
      </vt:variant>
    </vt:vector>
  </HeadingPairs>
  <TitlesOfParts>
    <vt:vector size="35" baseType="lpstr">
      <vt:lpstr>Table 1</vt:lpstr>
      <vt:lpstr>Table 2</vt:lpstr>
      <vt:lpstr>Table 3   </vt:lpstr>
      <vt:lpstr>Table 3 cont'd</vt:lpstr>
      <vt:lpstr>Table 4 </vt:lpstr>
      <vt:lpstr>Table 4 (B)</vt:lpstr>
      <vt:lpstr>Table 4 (B) Cont'd </vt:lpstr>
      <vt:lpstr>Table 5</vt:lpstr>
      <vt:lpstr>Table 5 cont'd</vt:lpstr>
      <vt:lpstr>Table 6 </vt:lpstr>
      <vt:lpstr>Table 7</vt:lpstr>
      <vt:lpstr>Table 7 cont'd</vt:lpstr>
      <vt:lpstr>Table 8</vt:lpstr>
      <vt:lpstr>Table 8 cont'd</vt:lpstr>
      <vt:lpstr>Table 9  </vt:lpstr>
      <vt:lpstr>Table 9 cont'd</vt:lpstr>
      <vt:lpstr>Table 10</vt:lpstr>
      <vt:lpstr>Table 10 cont'd </vt:lpstr>
      <vt:lpstr>Table 10 cont'd (sec 7 - 9)</vt:lpstr>
      <vt:lpstr>Table 11 </vt:lpstr>
      <vt:lpstr>Table 12 </vt:lpstr>
      <vt:lpstr>Table 13</vt:lpstr>
      <vt:lpstr>Table 13 cont'd</vt:lpstr>
      <vt:lpstr>Table 14</vt:lpstr>
      <vt:lpstr>Table 14 cont'd</vt:lpstr>
      <vt:lpstr>Table 15</vt:lpstr>
      <vt:lpstr>Table 16</vt:lpstr>
      <vt:lpstr>Table 17 &amp; 18  </vt:lpstr>
      <vt:lpstr>Table 17 (C) &amp; 18 (C)</vt:lpstr>
      <vt:lpstr>'Table 12 '!Print_Area</vt:lpstr>
      <vt:lpstr>'Table 13'!Print_Area</vt:lpstr>
      <vt:lpstr>'Table 13 cont''d'!Print_Area</vt:lpstr>
      <vt:lpstr>'Table 14 cont''d'!Print_Area</vt:lpstr>
      <vt:lpstr>'Table 5'!Print_Area</vt:lpstr>
      <vt:lpstr>'Table 6 '!Print_Area</vt:lpstr>
    </vt:vector>
  </TitlesOfParts>
  <Company>Trade Section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 statistical office</dc:creator>
  <cp:lastModifiedBy>Swasta Chakoury</cp:lastModifiedBy>
  <cp:lastPrinted>2022-06-03T07:50:46Z</cp:lastPrinted>
  <dcterms:created xsi:type="dcterms:W3CDTF">1998-09-29T05:43:58Z</dcterms:created>
  <dcterms:modified xsi:type="dcterms:W3CDTF">2022-06-03T07:51:06Z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Order">
    <vt:lpwstr>233200.000000000</vt:lpwstr>
  </property>
  <property fmtid="{D5CDD505-2E9C-101B-9397-08002B2CF9AE}" pid="6" name="_SourceUrl">
    <vt:lpwstr/>
  </property>
</Properties>
</file>