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30" windowWidth="11415" windowHeight="8205" activeTab="8"/>
  </bookViews>
  <sheets>
    <sheet name="tab 1" sheetId="1" r:id="rId1"/>
    <sheet name="tab2.1" sheetId="2" r:id="rId2"/>
    <sheet name="tab2.2" sheetId="3" r:id="rId3"/>
    <sheet name="tab2.3" sheetId="4" r:id="rId4"/>
    <sheet name="tab3 " sheetId="5" r:id="rId5"/>
    <sheet name="tab 4-5" sheetId="6" r:id="rId6"/>
    <sheet name="tab 6-7" sheetId="7" r:id="rId7"/>
    <sheet name="tab 8" sheetId="8" r:id="rId8"/>
    <sheet name="tab 9" sheetId="9" r:id="rId9"/>
  </sheets>
  <definedNames/>
  <calcPr fullCalcOnLoad="1"/>
</workbook>
</file>

<file path=xl/sharedStrings.xml><?xml version="1.0" encoding="utf-8"?>
<sst xmlns="http://schemas.openxmlformats.org/spreadsheetml/2006/main" count="638" uniqueCount="301">
  <si>
    <t>1995/96</t>
  </si>
  <si>
    <t>1996/97</t>
  </si>
  <si>
    <t>Pension type</t>
  </si>
  <si>
    <t>No. of beneficiaries</t>
  </si>
  <si>
    <t>Basic Widow's Pension</t>
  </si>
  <si>
    <t>Basic Invalid's Pension</t>
  </si>
  <si>
    <t>Basic Orphan's Pension</t>
  </si>
  <si>
    <t>Guardian's Allowance</t>
  </si>
  <si>
    <t xml:space="preserve">Child's Allowance </t>
  </si>
  <si>
    <t xml:space="preserve">        Basic Retirement Pension</t>
  </si>
  <si>
    <t xml:space="preserve">        Basic Widow's Pension</t>
  </si>
  <si>
    <t xml:space="preserve">        Basic Invalid's Pension</t>
  </si>
  <si>
    <t>Amount paid (Rs million)</t>
  </si>
  <si>
    <t>1998/99</t>
  </si>
  <si>
    <t>1999/2000</t>
  </si>
  <si>
    <t>2000/01</t>
  </si>
  <si>
    <t xml:space="preserve"> Number of beneficiaries</t>
  </si>
  <si>
    <t>Basic Retirement Pension
(Old age pension)</t>
  </si>
  <si>
    <t xml:space="preserve">             Amount paid (Rs million)</t>
  </si>
  <si>
    <t>1994/95</t>
  </si>
  <si>
    <r>
      <t xml:space="preserve">Basic Retirement Pension </t>
    </r>
    <r>
      <rPr>
        <sz val="10"/>
        <rFont val="Times New Roman"/>
        <family val="1"/>
      </rPr>
      <t>(including Enhanced Basic Retirement Pension and Child's Allowance)</t>
    </r>
  </si>
  <si>
    <r>
      <t xml:space="preserve">Basic Widow's Pension
</t>
    </r>
    <r>
      <rPr>
        <sz val="10"/>
        <rFont val="Times New Roman"/>
        <family val="1"/>
      </rPr>
      <t>(including Child's Allowance)</t>
    </r>
  </si>
  <si>
    <r>
      <t xml:space="preserve">Basic Invalid's Pension
</t>
    </r>
    <r>
      <rPr>
        <sz val="10"/>
        <rFont val="Times New Roman"/>
        <family val="1"/>
      </rPr>
      <t>(including Carer's Allowance and Child's Allowance)</t>
    </r>
  </si>
  <si>
    <t xml:space="preserve"> Amount paid (Rs million)</t>
  </si>
  <si>
    <t>Type of benefit</t>
  </si>
  <si>
    <t>Indoor Relief (Capitation Grant)</t>
  </si>
  <si>
    <t>Unemployment Hardship Relief</t>
  </si>
  <si>
    <t>2000/2001</t>
  </si>
  <si>
    <t>Inmate's Allowance</t>
  </si>
  <si>
    <t>Funeral Grant</t>
  </si>
  <si>
    <t>District/ Island</t>
  </si>
  <si>
    <t xml:space="preserve"> June 95</t>
  </si>
  <si>
    <t xml:space="preserve"> June 96</t>
  </si>
  <si>
    <t>Port-Louis</t>
  </si>
  <si>
    <t>Pamplemousses</t>
  </si>
  <si>
    <t>Riviere du Rempart</t>
  </si>
  <si>
    <t>Flacq</t>
  </si>
  <si>
    <t>Grand-Port</t>
  </si>
  <si>
    <t>Savanne</t>
  </si>
  <si>
    <t>Moka</t>
  </si>
  <si>
    <t>Black River</t>
  </si>
  <si>
    <t>Island of Mauritius</t>
  </si>
  <si>
    <t>Island of Rodrigues</t>
  </si>
  <si>
    <t>Republic of Mauritius</t>
  </si>
  <si>
    <t>Amount contributed by employers and employees (Rs Mn)</t>
  </si>
  <si>
    <t>Surcharge paid by employers (Rs Mn)</t>
  </si>
  <si>
    <t>Contributory Retirement Pension</t>
  </si>
  <si>
    <t>Contributory Invalid's Pension</t>
  </si>
  <si>
    <t>Contributory Orphan's Pension</t>
  </si>
  <si>
    <r>
      <t xml:space="preserve">921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>/</t>
    </r>
  </si>
  <si>
    <t xml:space="preserve">        -</t>
  </si>
  <si>
    <r>
      <t xml:space="preserve">    Social Aid</t>
    </r>
    <r>
      <rPr>
        <vertAlign val="superscript"/>
        <sz val="12"/>
        <rFont val="Times New Roman"/>
        <family val="1"/>
      </rPr>
      <t>1/</t>
    </r>
  </si>
  <si>
    <r>
      <t xml:space="preserve">10,312.7 </t>
    </r>
    <r>
      <rPr>
        <vertAlign val="superscript"/>
        <sz val="12"/>
        <rFont val="Times New Roman"/>
        <family val="1"/>
      </rPr>
      <t>2/</t>
    </r>
  </si>
  <si>
    <t>Contributory Widow's Pension</t>
  </si>
  <si>
    <t>2001/02</t>
  </si>
  <si>
    <t>June 02</t>
  </si>
  <si>
    <r>
      <t>1999/00</t>
    </r>
    <r>
      <rPr>
        <b/>
        <vertAlign val="superscript"/>
        <sz val="12"/>
        <rFont val="Times New Roman"/>
        <family val="1"/>
      </rPr>
      <t xml:space="preserve"> </t>
    </r>
  </si>
  <si>
    <r>
      <t>2/</t>
    </r>
    <r>
      <rPr>
        <i/>
        <sz val="12"/>
        <rFont val="Times New Roman"/>
        <family val="1"/>
      </rPr>
      <t xml:space="preserve"> revised</t>
    </r>
  </si>
  <si>
    <t xml:space="preserve">    Inmate's Allowance</t>
  </si>
  <si>
    <t>June 95</t>
  </si>
  <si>
    <t xml:space="preserve">                Republic of Mauritius</t>
  </si>
  <si>
    <t>Government expenditure on
Social Security &amp; Welfare</t>
  </si>
  <si>
    <t>2002/03</t>
  </si>
  <si>
    <t>June 03</t>
  </si>
  <si>
    <t>June 01</t>
  </si>
  <si>
    <t xml:space="preserve">    of whom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</si>
  <si>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2/</t>
    </r>
  </si>
  <si>
    <t xml:space="preserve">    of whom children of beneficiaries of:</t>
  </si>
  <si>
    <r>
      <t xml:space="preserve">Basic Retirement Pension </t>
    </r>
    <r>
      <rPr>
        <sz val="10"/>
        <rFont val="Times New Roman"/>
        <family val="1"/>
      </rPr>
      <t>(including  Enhanced Basic Retirement Pension and Child's Allowance)</t>
    </r>
  </si>
  <si>
    <t>June 1999</t>
  </si>
  <si>
    <t>Other</t>
  </si>
  <si>
    <t>Total</t>
  </si>
  <si>
    <t>Medical treatment abroad (Air ticket only)</t>
  </si>
  <si>
    <t>Personal Hardship Scheme:</t>
  </si>
  <si>
    <t>Contingency</t>
  </si>
  <si>
    <t>Industrial Injury Benefits</t>
  </si>
  <si>
    <t>2004/05</t>
  </si>
  <si>
    <t>June 05</t>
  </si>
  <si>
    <t>1999/00</t>
  </si>
  <si>
    <t>Number of beneficiaries</t>
  </si>
  <si>
    <r>
      <t>Basic Orphan's Pension</t>
    </r>
    <r>
      <rPr>
        <vertAlign val="superscript"/>
        <sz val="12"/>
        <rFont val="Times New Roman"/>
        <family val="1"/>
      </rPr>
      <t xml:space="preserve"> 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</si>
  <si>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    Basic Widow's Pension or Basic Invalid's Pension</t>
  </si>
  <si>
    <r>
      <t xml:space="preserve">Basic Orphan's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</si>
  <si>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Basic Retirement Pension or Basic Widow's Pension or Basic Invalid's Pension</t>
  </si>
  <si>
    <r>
      <t>1/</t>
    </r>
    <r>
      <rPr>
        <i/>
        <sz val="12"/>
        <rFont val="Times New Roman"/>
        <family val="1"/>
      </rPr>
      <t xml:space="preserve"> includes also allowances to children who were previously children of beneficiaries of</t>
    </r>
  </si>
  <si>
    <t>2005/06</t>
  </si>
  <si>
    <t>2005/2006</t>
  </si>
  <si>
    <t>June 06</t>
  </si>
  <si>
    <r>
      <t xml:space="preserve">       Other</t>
    </r>
    <r>
      <rPr>
        <i/>
        <vertAlign val="superscript"/>
        <sz val="12"/>
        <rFont val="Times New Roman"/>
        <family val="1"/>
      </rPr>
      <t>4/</t>
    </r>
  </si>
  <si>
    <t>2001/2002</t>
  </si>
  <si>
    <t>2002/2003</t>
  </si>
  <si>
    <t xml:space="preserve">   n.a</t>
  </si>
  <si>
    <t xml:space="preserve">  No. of employers contributing to Fund ('000)</t>
  </si>
  <si>
    <t xml:space="preserve">  No. of beneficiaries of Lump Sum: </t>
  </si>
  <si>
    <t xml:space="preserve">    as at end of financial year</t>
  </si>
  <si>
    <t xml:space="preserve">      of which  Voluntary Retirement Scheme (VRS)</t>
  </si>
  <si>
    <t xml:space="preserve">   -</t>
  </si>
  <si>
    <t>Number of cases</t>
  </si>
  <si>
    <t xml:space="preserve">    % of total government expenditure</t>
  </si>
  <si>
    <t xml:space="preserve">    % of GDP at market prices</t>
  </si>
  <si>
    <t>Personal Hardship Scheme :</t>
  </si>
  <si>
    <t xml:space="preserve">  No. of employees belonging to the  Fund ('000)</t>
  </si>
  <si>
    <t>2006/07</t>
  </si>
  <si>
    <t>June 07</t>
  </si>
  <si>
    <t>2006/2007</t>
  </si>
  <si>
    <t>2007/2008</t>
  </si>
  <si>
    <t>Size of the NPF (Rs Mn)
as at end of financial year</t>
  </si>
  <si>
    <t>2007/08</t>
  </si>
  <si>
    <t>June 08</t>
  </si>
  <si>
    <t xml:space="preserve">    - Multiple births</t>
  </si>
  <si>
    <t xml:space="preserve">   -   Fire victims</t>
  </si>
  <si>
    <t xml:space="preserve">   -  Natural calamities</t>
  </si>
  <si>
    <t xml:space="preserve">       - Tragic accidents</t>
  </si>
  <si>
    <t xml:space="preserve">       -  Needy students</t>
  </si>
  <si>
    <t xml:space="preserve">       - Repatriation of mortal remains</t>
  </si>
  <si>
    <t xml:space="preserve">       - Destitute</t>
  </si>
  <si>
    <t xml:space="preserve">       - Medical case</t>
  </si>
  <si>
    <t xml:space="preserve">       - Centenarian</t>
  </si>
  <si>
    <t>Plaine Wilhems</t>
  </si>
  <si>
    <r>
      <t xml:space="preserve">75.8 </t>
    </r>
    <r>
      <rPr>
        <vertAlign val="superscript"/>
        <sz val="12"/>
        <rFont val="Times New Roman"/>
        <family val="1"/>
      </rPr>
      <t>3/</t>
    </r>
  </si>
  <si>
    <r>
      <t xml:space="preserve">69.4 </t>
    </r>
    <r>
      <rPr>
        <vertAlign val="superscript"/>
        <sz val="12"/>
        <rFont val="Times New Roman"/>
        <family val="1"/>
      </rPr>
      <t>3/</t>
    </r>
  </si>
  <si>
    <t xml:space="preserve">      - Sale by levy (Hardship case)</t>
  </si>
  <si>
    <t>-</t>
  </si>
  <si>
    <t>June 09</t>
  </si>
  <si>
    <t>2008/09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</si>
  <si>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3/</t>
    </r>
  </si>
  <si>
    <r>
      <t>117,319</t>
    </r>
    <r>
      <rPr>
        <vertAlign val="superscript"/>
        <sz val="12"/>
        <rFont val="Times New Roman"/>
        <family val="1"/>
      </rPr>
      <t>5/</t>
    </r>
  </si>
  <si>
    <r>
      <t>3,483</t>
    </r>
    <r>
      <rPr>
        <vertAlign val="superscript"/>
        <sz val="12"/>
        <rFont val="Times New Roman"/>
        <family val="1"/>
      </rPr>
      <t>5/</t>
    </r>
  </si>
  <si>
    <t>Dec   2010</t>
  </si>
  <si>
    <t>2008/2009</t>
  </si>
  <si>
    <r>
      <t xml:space="preserve">   2/ </t>
    </r>
    <r>
      <rPr>
        <i/>
        <sz val="12"/>
        <rFont val="Times New Roman"/>
        <family val="1"/>
      </rPr>
      <t>including widows of all ages</t>
    </r>
  </si>
  <si>
    <t>Jan to Dec 2010</t>
  </si>
  <si>
    <t>June 04</t>
  </si>
  <si>
    <t>June 00</t>
  </si>
  <si>
    <t>Table 2.1 - No. of beneficiaries of basic pensions and amount paid, Republic of Mauritius</t>
  </si>
  <si>
    <t>Table 2.2 - No. of beneficiaries of basic pensions and amount paid, Island of Mauritius</t>
  </si>
  <si>
    <t>Table 2.3 - No. of beneficiaries of basic pensions and amount paid, Island of Rodrigues</t>
  </si>
  <si>
    <t>Table 3 - Number of beneficiaries of other non-contributory social benefits and amount paid,</t>
  </si>
  <si>
    <t>Jan to Dec 2011</t>
  </si>
  <si>
    <t>December 2011</t>
  </si>
  <si>
    <t>December 2010</t>
  </si>
  <si>
    <t>December  2010</t>
  </si>
  <si>
    <t>December  2011</t>
  </si>
  <si>
    <t xml:space="preserve">December 2010 </t>
  </si>
  <si>
    <t>Dec   2011</t>
  </si>
  <si>
    <t>Dec   2012</t>
  </si>
  <si>
    <t xml:space="preserve">Jan to Dec 2010 </t>
  </si>
  <si>
    <t>Jan to Dec 2012</t>
  </si>
  <si>
    <t xml:space="preserve">       of their family</t>
  </si>
  <si>
    <t>June      2008</t>
  </si>
  <si>
    <t>June      2009</t>
  </si>
  <si>
    <t xml:space="preserve">                                               (ii) assistance to professional fishermen and food aid in Rodrigues</t>
  </si>
  <si>
    <t>December 2012</t>
  </si>
  <si>
    <r>
      <t xml:space="preserve">    Funeral Grant</t>
    </r>
    <r>
      <rPr>
        <vertAlign val="superscript"/>
        <sz val="12"/>
        <rFont val="Times New Roman"/>
        <family val="1"/>
      </rPr>
      <t xml:space="preserve"> 2/</t>
    </r>
  </si>
  <si>
    <t>Jan to Dec 2014</t>
  </si>
  <si>
    <r>
      <t xml:space="preserve">1/ </t>
    </r>
    <r>
      <rPr>
        <i/>
        <sz val="12"/>
        <rFont val="Times New Roman"/>
        <family val="1"/>
      </rPr>
      <t>Provisional</t>
    </r>
  </si>
  <si>
    <t>December 2014</t>
  </si>
  <si>
    <t>December  2014</t>
  </si>
  <si>
    <t>Jan to Jun 2015</t>
  </si>
  <si>
    <t>n.a</t>
  </si>
  <si>
    <t xml:space="preserve"> Amount payable (Rs)  </t>
  </si>
  <si>
    <t>Monthly amount payable (Rs)</t>
  </si>
  <si>
    <t xml:space="preserve"> Basic Retirement Pension (BRP) :  
                                                                                                                                        </t>
  </si>
  <si>
    <r>
      <t xml:space="preserve">675 </t>
    </r>
    <r>
      <rPr>
        <vertAlign val="superscript"/>
        <sz val="12"/>
        <rFont val="Times New Roman"/>
        <family val="1"/>
      </rPr>
      <t>1/</t>
    </r>
  </si>
  <si>
    <t xml:space="preserve">                                                   (60-69) years</t>
  </si>
  <si>
    <r>
      <t>2,200</t>
    </r>
    <r>
      <rPr>
        <vertAlign val="superscript"/>
        <sz val="12"/>
        <rFont val="Times New Roman"/>
        <family val="1"/>
      </rPr>
      <t>3/</t>
    </r>
  </si>
  <si>
    <t xml:space="preserve">                                                   (70-89) years</t>
  </si>
  <si>
    <r>
      <t>2,250</t>
    </r>
    <r>
      <rPr>
        <vertAlign val="superscript"/>
        <sz val="12"/>
        <rFont val="Times New Roman"/>
        <family val="1"/>
      </rPr>
      <t>4/</t>
    </r>
  </si>
  <si>
    <t xml:space="preserve">                                                   (90-99) years</t>
  </si>
  <si>
    <t xml:space="preserve">                                                   100 years and over</t>
  </si>
  <si>
    <t>Basic Widow's Pension (BWP)</t>
  </si>
  <si>
    <t>Basic Invalid's Pension  (BIP)</t>
  </si>
  <si>
    <t>Basic Orphan's Pension  (BOP)</t>
  </si>
  <si>
    <t xml:space="preserve">  ( i) Under 15 years and not in full time education</t>
  </si>
  <si>
    <t xml:space="preserve">  (ii) 3 years and up to 20 years and in full time education</t>
  </si>
  <si>
    <t>Guardian's  Allowance:(Under the National Pensions Act)</t>
  </si>
  <si>
    <t xml:space="preserve">  Child's Allowance:(Under the National Pensions Act) 
                                               </t>
  </si>
  <si>
    <t xml:space="preserve">135
</t>
  </si>
  <si>
    <t xml:space="preserve">                                (0 - 9) years</t>
  </si>
  <si>
    <t xml:space="preserve">                                 (10-19) years </t>
  </si>
  <si>
    <r>
      <t xml:space="preserve"> Enhanced Basic Retirement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>:</t>
    </r>
  </si>
  <si>
    <r>
      <t>1350</t>
    </r>
    <r>
      <rPr>
        <vertAlign val="superscript"/>
        <sz val="12"/>
        <rFont val="Times New Roman"/>
        <family val="1"/>
      </rPr>
      <t xml:space="preserve"> 2/</t>
    </r>
  </si>
  <si>
    <r>
      <t>3,615</t>
    </r>
    <r>
      <rPr>
        <vertAlign val="superscript"/>
        <sz val="12"/>
        <rFont val="Times New Roman"/>
        <family val="1"/>
      </rPr>
      <t>3/</t>
    </r>
  </si>
  <si>
    <r>
      <t>1515</t>
    </r>
    <r>
      <rPr>
        <vertAlign val="superscript"/>
        <sz val="12"/>
        <rFont val="Times New Roman"/>
        <family val="1"/>
      </rPr>
      <t xml:space="preserve"> 2/</t>
    </r>
  </si>
  <si>
    <r>
      <t>3,665</t>
    </r>
    <r>
      <rPr>
        <vertAlign val="superscript"/>
        <sz val="12"/>
        <rFont val="Times New Roman"/>
        <family val="1"/>
      </rPr>
      <t>4/</t>
    </r>
  </si>
  <si>
    <t>Additional Basic Invalid's Pension (Carer's Allowance)</t>
  </si>
  <si>
    <t>Social Aid (minimum amount payable)</t>
  </si>
  <si>
    <t>Food Aid</t>
  </si>
  <si>
    <r>
      <t>50</t>
    </r>
    <r>
      <rPr>
        <vertAlign val="superscript"/>
        <sz val="12"/>
        <rFont val="Times New Roman"/>
        <family val="1"/>
      </rPr>
      <t xml:space="preserve">2/ </t>
    </r>
  </si>
  <si>
    <t>Income Support (as from 1 July 2006)</t>
  </si>
  <si>
    <t>Inmate's Allowance  : (a) Charitable Institutions</t>
  </si>
  <si>
    <t xml:space="preserve">                                    (b) Brown Sequard Hospital:</t>
  </si>
  <si>
    <t xml:space="preserve">                                                   Under 60 years</t>
  </si>
  <si>
    <r>
      <t>550</t>
    </r>
    <r>
      <rPr>
        <vertAlign val="superscript"/>
        <sz val="12"/>
        <rFont val="Times New Roman"/>
        <family val="1"/>
      </rPr>
      <t>3/</t>
    </r>
  </si>
  <si>
    <r>
      <t>565</t>
    </r>
    <r>
      <rPr>
        <vertAlign val="superscript"/>
        <sz val="12"/>
        <rFont val="Times New Roman"/>
        <family val="1"/>
      </rPr>
      <t>4/</t>
    </r>
  </si>
  <si>
    <t>Unemployment Hardship Relief (Minimum)</t>
  </si>
  <si>
    <t>Minimum Contributory Retirement Pension</t>
  </si>
  <si>
    <t>Daily</t>
  </si>
  <si>
    <t>D  a  i  l  y</t>
  </si>
  <si>
    <t xml:space="preserve">Indoor Relief :  </t>
  </si>
  <si>
    <r>
      <t>110</t>
    </r>
    <r>
      <rPr>
        <vertAlign val="superscript"/>
        <sz val="12"/>
        <rFont val="Times New Roman"/>
        <family val="1"/>
      </rPr>
      <t>3/</t>
    </r>
  </si>
  <si>
    <t xml:space="preserve">                                                   (60-89) years</t>
  </si>
  <si>
    <r>
      <t>120</t>
    </r>
    <r>
      <rPr>
        <vertAlign val="superscript"/>
        <sz val="12"/>
        <rFont val="Times New Roman"/>
        <family val="1"/>
      </rPr>
      <t>4/</t>
    </r>
  </si>
  <si>
    <t>P e r   c a s e</t>
  </si>
  <si>
    <t>Funeral Grant Allowance</t>
  </si>
  <si>
    <t>Allowance under the National Solidarity Fund:</t>
  </si>
  <si>
    <t xml:space="preserve"> Personal Hardship Scheme (Maximum)</t>
  </si>
  <si>
    <r>
      <t xml:space="preserve">1/   </t>
    </r>
    <r>
      <rPr>
        <i/>
        <sz val="12"/>
        <rFont val="Times New Roman"/>
        <family val="1"/>
      </rPr>
      <t>Inclusive of Basic Retirement Pension</t>
    </r>
  </si>
  <si>
    <r>
      <t xml:space="preserve">2/  </t>
    </r>
    <r>
      <rPr>
        <i/>
        <sz val="12"/>
        <rFont val="Times New Roman"/>
        <family val="1"/>
      </rPr>
      <t>refers to age 75 years and over</t>
    </r>
  </si>
  <si>
    <r>
      <t xml:space="preserve">4/ </t>
    </r>
    <r>
      <rPr>
        <i/>
        <sz val="12"/>
        <rFont val="Times New Roman"/>
        <family val="1"/>
      </rPr>
      <t>For ages (75-89) years</t>
    </r>
  </si>
  <si>
    <r>
      <t xml:space="preserve">4/      </t>
    </r>
    <r>
      <rPr>
        <i/>
        <sz val="12"/>
        <rFont val="Times New Roman"/>
        <family val="1"/>
      </rPr>
      <t>For ages (75-89) years</t>
    </r>
  </si>
  <si>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>For ages (75-89) years</t>
    </r>
  </si>
  <si>
    <r>
      <t>June 2015</t>
    </r>
    <r>
      <rPr>
        <b/>
        <vertAlign val="superscript"/>
        <sz val="12"/>
        <rFont val="Times New Roman"/>
        <family val="1"/>
      </rPr>
      <t xml:space="preserve"> </t>
    </r>
  </si>
  <si>
    <t>June 2015</t>
  </si>
  <si>
    <t xml:space="preserve">Jan to Jun 2015 </t>
  </si>
  <si>
    <t>June  2015</t>
  </si>
  <si>
    <t>Jul 2015 to Jun 2016</t>
  </si>
  <si>
    <t>Jun 2015</t>
  </si>
  <si>
    <r>
      <t>Table 1 - Government Expenditure on Social Security &amp; Welfare</t>
    </r>
    <r>
      <rPr>
        <b/>
        <vertAlign val="superscript"/>
        <sz val="12"/>
        <rFont val="Times New Roman"/>
        <family val="1"/>
      </rPr>
      <t xml:space="preserve"> 1/</t>
    </r>
    <r>
      <rPr>
        <b/>
        <sz val="12"/>
        <rFont val="Times New Roman"/>
        <family val="1"/>
      </rPr>
      <t xml:space="preserve"> - Republic of Mauritius,</t>
    </r>
  </si>
  <si>
    <r>
      <t xml:space="preserve">2/  </t>
    </r>
    <r>
      <rPr>
        <i/>
        <sz val="12"/>
        <rFont val="Times New Roman"/>
        <family val="1"/>
      </rPr>
      <t>Including amount spent under "Welfare" and paid by other Ministries</t>
    </r>
  </si>
  <si>
    <t xml:space="preserve">    Food Aid (inclu. Income support)</t>
  </si>
  <si>
    <r>
      <t xml:space="preserve">    Food Aid </t>
    </r>
    <r>
      <rPr>
        <vertAlign val="superscript"/>
        <sz val="12"/>
        <rFont val="Times New Roman"/>
        <family val="1"/>
      </rPr>
      <t>2/</t>
    </r>
    <r>
      <rPr>
        <sz val="12"/>
        <rFont val="Times New Roman"/>
        <family val="1"/>
      </rPr>
      <t>(inclu. Income support)</t>
    </r>
  </si>
  <si>
    <t>June 2016</t>
  </si>
  <si>
    <r>
      <t>Jul 2015 to Jun 2016</t>
    </r>
    <r>
      <rPr>
        <b/>
        <vertAlign val="superscript"/>
        <sz val="12"/>
        <rFont val="Times New Roman"/>
        <family val="1"/>
      </rPr>
      <t xml:space="preserve"> </t>
    </r>
  </si>
  <si>
    <r>
      <t>June 2016</t>
    </r>
    <r>
      <rPr>
        <b/>
        <vertAlign val="superscript"/>
        <sz val="12"/>
        <rFont val="Times New Roman"/>
        <family val="1"/>
      </rPr>
      <t xml:space="preserve"> </t>
    </r>
  </si>
  <si>
    <t>June  2016</t>
  </si>
  <si>
    <t>Jul 2016 to Jun 2017</t>
  </si>
  <si>
    <t xml:space="preserve">Jul 2015 to Jun 2016 </t>
  </si>
  <si>
    <t xml:space="preserve">June 2016 </t>
  </si>
  <si>
    <t>Jun 2016</t>
  </si>
  <si>
    <r>
      <t>32,300</t>
    </r>
    <r>
      <rPr>
        <vertAlign val="superscript"/>
        <sz val="12"/>
        <rFont val="Times New Roman"/>
        <family val="1"/>
      </rPr>
      <t>5/</t>
    </r>
  </si>
  <si>
    <r>
      <t>31,282</t>
    </r>
    <r>
      <rPr>
        <vertAlign val="superscript"/>
        <sz val="12"/>
        <rFont val="Times New Roman"/>
        <family val="1"/>
      </rPr>
      <t>5/</t>
    </r>
  </si>
  <si>
    <r>
      <t>1,018</t>
    </r>
    <r>
      <rPr>
        <vertAlign val="superscript"/>
        <sz val="12"/>
        <rFont val="Times New Roman"/>
        <family val="1"/>
      </rPr>
      <t>5/</t>
    </r>
  </si>
  <si>
    <t xml:space="preserve">       years where only those aged 15 to 59 were eligible</t>
  </si>
  <si>
    <t>June    2016</t>
  </si>
  <si>
    <t>June 2017</t>
  </si>
  <si>
    <r>
      <t>June 2018</t>
    </r>
    <r>
      <rPr>
        <b/>
        <vertAlign val="superscript"/>
        <sz val="12"/>
        <rFont val="Times New Roman"/>
        <family val="1"/>
      </rPr>
      <t xml:space="preserve"> 1/</t>
    </r>
  </si>
  <si>
    <t xml:space="preserve">  (a) No. of beneficiaries by pension type as at  December 2014 and June 2015 - 2018</t>
  </si>
  <si>
    <t xml:space="preserve">  (b) Amount paid by pension type, calendar year 2014, Jan to Jun 2015 and financial years 2015/2016 - 2017/2018</t>
  </si>
  <si>
    <r>
      <t>Jul 2017 to Jun 2018</t>
    </r>
    <r>
      <rPr>
        <b/>
        <vertAlign val="superscript"/>
        <sz val="12"/>
        <rFont val="Times New Roman"/>
        <family val="1"/>
      </rPr>
      <t xml:space="preserve"> 2/</t>
    </r>
  </si>
  <si>
    <t>June  2017</t>
  </si>
  <si>
    <r>
      <t>June  2018</t>
    </r>
    <r>
      <rPr>
        <b/>
        <vertAlign val="superscript"/>
        <sz val="12"/>
        <rFont val="Times New Roman"/>
        <family val="1"/>
      </rPr>
      <t>1/</t>
    </r>
  </si>
  <si>
    <r>
      <t>Jul 2016 to Jun 2017</t>
    </r>
    <r>
      <rPr>
        <b/>
        <vertAlign val="superscript"/>
        <sz val="12"/>
        <rFont val="Times New Roman"/>
        <family val="1"/>
      </rPr>
      <t xml:space="preserve"> </t>
    </r>
  </si>
  <si>
    <t>Jun 2017</t>
  </si>
  <si>
    <r>
      <t>Table 4 - Number of cases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of Social Aid paid by district as at December 2014 and </t>
    </r>
  </si>
  <si>
    <t xml:space="preserve">                June 2015 - 2018</t>
  </si>
  <si>
    <t>Table 7(a) - Number of beneficiaries of contributory pensions as at December 2014 and June 2015 - 2018, Republic of Mauritius</t>
  </si>
  <si>
    <t xml:space="preserve">June 2017 </t>
  </si>
  <si>
    <r>
      <t xml:space="preserve">June 2018 </t>
    </r>
    <r>
      <rPr>
        <b/>
        <vertAlign val="superscript"/>
        <sz val="12"/>
        <rFont val="Times New Roman"/>
        <family val="1"/>
      </rPr>
      <t>3/</t>
    </r>
  </si>
  <si>
    <t>(a) No. of beneficiaries by type of benefit as at  December 2014 and June 2015 - 2018</t>
  </si>
  <si>
    <t>Jul 2017 to Jun 2018</t>
  </si>
  <si>
    <t>Table 9 - Non-contributory benefits by type and  rate payable, 2014 - 2018</t>
  </si>
  <si>
    <t>(b) Amount paid by type of benefit for  calendar year 2014, Jan to Jun 2015 and
 financial years 2015/2016 - 2017/2018</t>
  </si>
  <si>
    <r>
      <t>Jul 2017 to Jun 2018</t>
    </r>
    <r>
      <rPr>
        <b/>
        <vertAlign val="superscript"/>
        <sz val="12"/>
        <rFont val="Times New Roman"/>
        <family val="1"/>
      </rPr>
      <t xml:space="preserve"> 3/</t>
    </r>
  </si>
  <si>
    <r>
      <t xml:space="preserve">Jun 2018 </t>
    </r>
    <r>
      <rPr>
        <b/>
        <vertAlign val="superscript"/>
        <sz val="12"/>
        <rFont val="Times New Roman"/>
        <family val="1"/>
      </rPr>
      <t>1/</t>
    </r>
  </si>
  <si>
    <t>Dec 2014</t>
  </si>
  <si>
    <t xml:space="preserve">               Jan to Jun 2015 and financial years 2015/2016 - 2017/2018</t>
  </si>
  <si>
    <r>
      <t xml:space="preserve">Jul 2017 to Jun 2018 </t>
    </r>
    <r>
      <rPr>
        <b/>
        <vertAlign val="superscript"/>
        <sz val="12"/>
        <rFont val="Times New Roman"/>
        <family val="1"/>
      </rPr>
      <t>2/</t>
    </r>
  </si>
  <si>
    <t>Table 5 - Contribution to the National Pensions Fund (NPF), calendar year 2014,</t>
  </si>
  <si>
    <t xml:space="preserve">Table 6 - Contribution to the National Savings Fund (NSF), calendar year 2014,   </t>
  </si>
  <si>
    <t xml:space="preserve">                Jan to Jun 2015 and financial years 2015/2016 - 2017/2018</t>
  </si>
  <si>
    <r>
      <t xml:space="preserve">Jul 2017 to Jun 2018 </t>
    </r>
    <r>
      <rPr>
        <b/>
        <vertAlign val="superscript"/>
        <sz val="12"/>
        <rFont val="Times New Roman"/>
        <family val="1"/>
      </rPr>
      <t>1/</t>
    </r>
  </si>
  <si>
    <t xml:space="preserve">Jul 2016 to Jun 2017 </t>
  </si>
  <si>
    <t>Amount paid (Rs '000)</t>
  </si>
  <si>
    <t>Amount paid (Rs Mn)</t>
  </si>
  <si>
    <t xml:space="preserve"> Amount paid (Rs Mn)</t>
  </si>
  <si>
    <r>
      <t>No. of employers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 xml:space="preserve"> contributing to            the Fund ('000)</t>
    </r>
  </si>
  <si>
    <t>No. of employees contributing to             the Fund ('000)</t>
  </si>
  <si>
    <t xml:space="preserve">  Surcharge paid by employers (Rs Mn) </t>
  </si>
  <si>
    <r>
      <t xml:space="preserve">   Total Lump Sum paid (Rs Mn)</t>
    </r>
    <r>
      <rPr>
        <vertAlign val="superscript"/>
        <sz val="12"/>
        <rFont val="Times New Roman"/>
        <family val="1"/>
      </rPr>
      <t xml:space="preserve"> </t>
    </r>
  </si>
  <si>
    <t xml:space="preserve">         of which   VRS (Rs Mn)</t>
  </si>
  <si>
    <t xml:space="preserve">  Size of Fund (Rs Mn)</t>
  </si>
  <si>
    <r>
      <t xml:space="preserve">   Amount  (Rs Mn) </t>
    </r>
    <r>
      <rPr>
        <vertAlign val="superscript"/>
        <sz val="12"/>
        <rFont val="Times New Roman"/>
        <family val="1"/>
      </rPr>
      <t>2/</t>
    </r>
  </si>
  <si>
    <r>
      <t xml:space="preserve">1/  </t>
    </r>
    <r>
      <rPr>
        <i/>
        <sz val="12"/>
        <rFont val="Times New Roman"/>
        <family val="1"/>
      </rPr>
      <t>Data for financial year July 2017 to June 2018 are not yet available.</t>
    </r>
  </si>
  <si>
    <t xml:space="preserve">              calendar year 2014, Jan to June 2015 and financial years 2015/2016 - 2016/2017</t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</si>
  <si>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</si>
  <si>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r>
      <t xml:space="preserve"> 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 (Carer's Allowance)</t>
    </r>
  </si>
  <si>
    <r>
      <t xml:space="preserve">  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>Drawing Additional Basic Invalid's Pension (Carer's Allowance)</t>
    </r>
  </si>
  <si>
    <r>
      <t xml:space="preserve">   </t>
    </r>
    <r>
      <rPr>
        <i/>
        <vertAlign val="superscript"/>
        <sz val="12"/>
        <rFont val="Times New Roman"/>
        <family val="1"/>
      </rPr>
      <t xml:space="preserve">5/ </t>
    </r>
    <r>
      <rPr>
        <i/>
        <sz val="12"/>
        <rFont val="Times New Roman"/>
        <family val="1"/>
      </rPr>
      <t xml:space="preserve">With effect from July 2016, BIP is payable to persons under the age of 60 as compared to previous </t>
    </r>
  </si>
  <si>
    <r>
      <t>1/</t>
    </r>
    <r>
      <rPr>
        <i/>
        <sz val="12"/>
        <rFont val="Times New Roman"/>
        <family val="1"/>
      </rPr>
      <t xml:space="preserve"> Includes allowances to children who were previously children of beneficiaries of</t>
    </r>
  </si>
  <si>
    <r>
      <t xml:space="preserve">2/ </t>
    </r>
    <r>
      <rPr>
        <i/>
        <sz val="12"/>
        <rFont val="Times New Roman"/>
        <family val="1"/>
      </rPr>
      <t>Provisional</t>
    </r>
  </si>
  <si>
    <r>
      <t xml:space="preserve">     4/ </t>
    </r>
    <r>
      <rPr>
        <i/>
        <sz val="12"/>
        <rFont val="Times New Roman"/>
        <family val="1"/>
      </rPr>
      <t xml:space="preserve">These are children who were previously children of beneficiaries of Basic Retirement Pension or </t>
    </r>
  </si>
  <si>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Provisional </t>
    </r>
  </si>
  <si>
    <r>
      <t xml:space="preserve">  2/</t>
    </r>
    <r>
      <rPr>
        <i/>
        <sz val="12"/>
        <rFont val="Times New Roman"/>
        <family val="1"/>
      </rPr>
      <t xml:space="preserve"> Refers to the number of payments during the calendar/financial year</t>
    </r>
  </si>
  <si>
    <r>
      <t xml:space="preserve">   1/ </t>
    </r>
    <r>
      <rPr>
        <i/>
        <sz val="12"/>
        <rFont val="Times New Roman"/>
        <family val="1"/>
      </rPr>
      <t xml:space="preserve">Refers to the number of cases who benefit from Social Aid for themselves and for members </t>
    </r>
  </si>
  <si>
    <r>
      <t xml:space="preserve">  </t>
    </r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 xml:space="preserve"> Provisional</t>
    </r>
  </si>
  <si>
    <r>
      <t xml:space="preserve">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Includes amount paid on (i) subsidy on HSC and SC examination fees </t>
    </r>
  </si>
  <si>
    <r>
      <t xml:space="preserve">  </t>
    </r>
    <r>
      <rPr>
        <i/>
        <vertAlign val="superscript"/>
        <sz val="12"/>
        <rFont val="Times New Roman"/>
        <family val="1"/>
      </rPr>
      <t xml:space="preserve">2/  </t>
    </r>
    <r>
      <rPr>
        <i/>
        <sz val="12"/>
        <rFont val="Times New Roman"/>
        <family val="1"/>
      </rPr>
      <t>Excludes amount spent for Rodrigues which is included in "Social aid"</t>
    </r>
  </si>
  <si>
    <r>
      <t xml:space="preserve">  1/ </t>
    </r>
    <r>
      <rPr>
        <i/>
        <sz val="12"/>
        <rFont val="Times New Roman"/>
        <family val="1"/>
      </rPr>
      <t xml:space="preserve">Including the self employed and those who have contributed at least once during the financial year </t>
    </r>
  </si>
  <si>
    <r>
      <rPr>
        <i/>
        <vertAlign val="superscript"/>
        <sz val="12"/>
        <rFont val="Times New Roman"/>
        <family val="1"/>
      </rPr>
      <t xml:space="preserve"> 2/</t>
    </r>
    <r>
      <rPr>
        <i/>
        <sz val="12"/>
        <rFont val="Times New Roman"/>
        <family val="1"/>
      </rPr>
      <t xml:space="preserve"> Provisional</t>
    </r>
  </si>
  <si>
    <r>
      <t xml:space="preserve">   1/ </t>
    </r>
    <r>
      <rPr>
        <i/>
        <sz val="12"/>
        <rFont val="Times New Roman"/>
        <family val="1"/>
      </rPr>
      <t>Provisional</t>
    </r>
  </si>
  <si>
    <r>
      <t xml:space="preserve"> </t>
    </r>
    <r>
      <rPr>
        <i/>
        <vertAlign val="superscript"/>
        <sz val="12"/>
        <rFont val="Times New Roman"/>
        <family val="1"/>
      </rPr>
      <t xml:space="preserve"> 1/</t>
    </r>
    <r>
      <rPr>
        <i/>
        <sz val="12"/>
        <rFont val="Times New Roman"/>
        <family val="1"/>
      </rPr>
      <t xml:space="preserve"> Provisional</t>
    </r>
  </si>
  <si>
    <t xml:space="preserve">Table 7(b) -Amount paid to beneficiaries of contributory pensions calendar year 2014, Jan to Jun 2015 and financial years 2015/2016 - 2017/2018, Republic of Mauritius </t>
  </si>
  <si>
    <t>Table 8(a) - No. of cases receiving assistance from the National Solidarity Fund by type, calendar year</t>
  </si>
  <si>
    <t xml:space="preserve">                    2014, Jan to Jun 2015 and financial years 2015/2016 - 2017/2018, Republic of Mauritius</t>
  </si>
  <si>
    <t>Table 8(b) - Amount disbursed by the National Solidarity Fund by type, calendar year 2014,</t>
  </si>
  <si>
    <t xml:space="preserve">                    Jan to Jun 2015 and financial years 2015/2016 - 2017/2018,  Republic of Mauritius</t>
  </si>
  <si>
    <t xml:space="preserve">          NA</t>
  </si>
  <si>
    <t xml:space="preserve">        NA</t>
  </si>
  <si>
    <t>June    2017</t>
  </si>
  <si>
    <t xml:space="preserve">  Amount contributed by employers (Rs Mn)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</si>
</sst>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Rs&quot;* #,##0_-;\-&quot;Rs&quot;* #,##0_-;_-&quot;Rs&quot;* &quot;-&quot;_-;_-@_-"/>
    <numFmt numFmtId="173" formatCode="_-&quot;Rs&quot;* #,##0.00_-;\-&quot;Rs&quot;* #,##0.00_-;_-&quot;Rs&quot;* &quot;-&quot;??_-;_-@_-"/>
    <numFmt numFmtId="174" formatCode="#,##0.0\ \ "/>
    <numFmt numFmtId="175" formatCode="#,##0\ \ "/>
    <numFmt numFmtId="176" formatCode="mmmm\ yy"/>
    <numFmt numFmtId="177" formatCode="\ \ \ \ @"/>
    <numFmt numFmtId="178" formatCode="0.0\ \ "/>
    <numFmt numFmtId="179" formatCode="0.0\ \ \ \ "/>
    <numFmt numFmtId="180" formatCode="#,##0.0\ \ \ \ "/>
    <numFmt numFmtId="181" formatCode="#,##0\ \ \ \ \ "/>
    <numFmt numFmtId="182" formatCode="\ \ @"/>
    <numFmt numFmtId="183" formatCode="mmmm\ yyyy"/>
    <numFmt numFmtId="184" formatCode="0.0\ \ \ \ \ \ \ "/>
    <numFmt numFmtId="185" formatCode="#,##0\ \ \ \ "/>
    <numFmt numFmtId="186" formatCode="#,##0\ \ \ \ \ \ "/>
    <numFmt numFmtId="187" formatCode="\ @"/>
    <numFmt numFmtId="188" formatCode="0.0\ \ \ \ \ "/>
    <numFmt numFmtId="189" formatCode="#,##0.0\ "/>
    <numFmt numFmtId="190" formatCode="#,##0\ 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0\ \ \ "/>
    <numFmt numFmtId="195" formatCode="0.0\ \ \ "/>
    <numFmt numFmtId="196" formatCode="[$-409]dddd\,\ mmmm\ dd\,\ yyyy"/>
    <numFmt numFmtId="197" formatCode="[$-409]h:mm:ss\ AM/PM"/>
    <numFmt numFmtId="198" formatCode="_(* #,##0.0_);_(* \(#,##0.0\);_(* &quot;-&quot;?_);_(@_)"/>
    <numFmt numFmtId="199" formatCode="0.0000"/>
    <numFmt numFmtId="200" formatCode="0.000"/>
    <numFmt numFmtId="201" formatCode="0.0%"/>
    <numFmt numFmtId="202" formatCode="0.000000"/>
    <numFmt numFmtId="203" formatCode="0.00000"/>
    <numFmt numFmtId="204" formatCode="#,##0.00\ \ 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\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(* #,##0.0_);_(* \(#,##0.0\);_(* &quot;-&quot;??_);_(@_)"/>
    <numFmt numFmtId="214" formatCode="_(* #,##0_);_(* \(#,##0\);_(* &quot;-&quot;??_);_(@_)"/>
    <numFmt numFmtId="215" formatCode="\+#,##0.0\ ;\-#,##0.0\ "/>
    <numFmt numFmtId="216" formatCode="#,##0.0_);#,##0.0\ "/>
    <numFmt numFmtId="217" formatCode="\+#,##0.0_);\-#,##0.0\ "/>
  </numFmts>
  <fonts count="88">
    <font>
      <sz val="12"/>
      <name val="Times New Roman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b/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Helv"/>
      <family val="0"/>
    </font>
    <font>
      <sz val="10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1"/>
      <color indexed="9"/>
      <name val="Calibri"/>
      <family val="2"/>
    </font>
    <font>
      <sz val="10"/>
      <color indexed="20"/>
      <name val="Times New Roman"/>
      <family val="2"/>
    </font>
    <font>
      <sz val="11"/>
      <color indexed="20"/>
      <name val="Calibri"/>
      <family val="2"/>
    </font>
    <font>
      <b/>
      <sz val="10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color indexed="9"/>
      <name val="Times New Roman"/>
      <family val="2"/>
    </font>
    <font>
      <b/>
      <sz val="11"/>
      <color indexed="9"/>
      <name val="Calibri"/>
      <family val="2"/>
    </font>
    <font>
      <i/>
      <sz val="10"/>
      <color indexed="23"/>
      <name val="Times New Roman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0"/>
      <color indexed="17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Times New Roman"/>
      <family val="2"/>
    </font>
    <font>
      <b/>
      <sz val="13"/>
      <color indexed="56"/>
      <name val="Calibri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62"/>
      <name val="Times New Roman"/>
      <family val="2"/>
    </font>
    <font>
      <sz val="11"/>
      <color indexed="62"/>
      <name val="Calibri"/>
      <family val="2"/>
    </font>
    <font>
      <sz val="10"/>
      <color indexed="52"/>
      <name val="Times New Roman"/>
      <family val="2"/>
    </font>
    <font>
      <sz val="11"/>
      <color indexed="52"/>
      <name val="Calibri"/>
      <family val="2"/>
    </font>
    <font>
      <sz val="10"/>
      <color indexed="60"/>
      <name val="Times New Roman"/>
      <family val="2"/>
    </font>
    <font>
      <sz val="11"/>
      <color indexed="60"/>
      <name val="Calibri"/>
      <family val="2"/>
    </font>
    <font>
      <b/>
      <sz val="10"/>
      <color indexed="63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theme="1"/>
      <name val="Times New Roman"/>
      <family val="2"/>
    </font>
    <font>
      <sz val="11"/>
      <color theme="1"/>
      <name val="Calibri"/>
      <family val="2"/>
    </font>
    <font>
      <sz val="10"/>
      <color theme="0"/>
      <name val="Times New Roman"/>
      <family val="2"/>
    </font>
    <font>
      <sz val="11"/>
      <color theme="0"/>
      <name val="Calibri"/>
      <family val="2"/>
    </font>
    <font>
      <sz val="10"/>
      <color rgb="FF9C0006"/>
      <name val="Times New Roman"/>
      <family val="2"/>
    </font>
    <font>
      <sz val="11"/>
      <color rgb="FF9C0006"/>
      <name val="Calibri"/>
      <family val="2"/>
    </font>
    <font>
      <b/>
      <sz val="10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2"/>
    </font>
    <font>
      <b/>
      <sz val="11"/>
      <color theme="0"/>
      <name val="Calibri"/>
      <family val="2"/>
    </font>
    <font>
      <i/>
      <sz val="10"/>
      <color rgb="FF7F7F7F"/>
      <name val="Times New Roman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0"/>
      <color rgb="FF006100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0"/>
      <color rgb="FF3F3F76"/>
      <name val="Times New Roman"/>
      <family val="2"/>
    </font>
    <font>
      <sz val="11"/>
      <color rgb="FF3F3F76"/>
      <name val="Calibri"/>
      <family val="2"/>
    </font>
    <font>
      <sz val="10"/>
      <color rgb="FFFA7D00"/>
      <name val="Times New Roman"/>
      <family val="2"/>
    </font>
    <font>
      <sz val="11"/>
      <color rgb="FFFA7D00"/>
      <name val="Calibri"/>
      <family val="2"/>
    </font>
    <font>
      <sz val="10"/>
      <color rgb="FF9C6500"/>
      <name val="Times New Roman"/>
      <family val="2"/>
    </font>
    <font>
      <sz val="11"/>
      <color rgb="FF9C6500"/>
      <name val="Calibri"/>
      <family val="2"/>
    </font>
    <font>
      <b/>
      <sz val="10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0" borderId="0" applyNumberFormat="0" applyBorder="0" applyAlignment="0" applyProtection="0"/>
    <xf numFmtId="0" fontId="51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51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horizontal="left" vertical="top" wrapText="1"/>
      <protection/>
    </xf>
    <xf numFmtId="0" fontId="51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32" borderId="7" applyNumberFormat="0" applyFont="0" applyAlignment="0" applyProtection="0"/>
    <xf numFmtId="0" fontId="51" fillId="32" borderId="7" applyNumberFormat="0" applyFont="0" applyAlignment="0" applyProtection="0"/>
    <xf numFmtId="0" fontId="79" fillId="27" borderId="8" applyNumberForma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</cellStyleXfs>
  <cellXfs count="8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5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vertical="center"/>
    </xf>
    <xf numFmtId="175" fontId="4" fillId="0" borderId="10" xfId="0" applyNumberFormat="1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75" fontId="4" fillId="0" borderId="11" xfId="0" applyNumberFormat="1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8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4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178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vertical="center"/>
    </xf>
    <xf numFmtId="174" fontId="0" fillId="0" borderId="11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5" fontId="4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vertical="center"/>
    </xf>
    <xf numFmtId="0" fontId="1" fillId="0" borderId="0" xfId="108" applyFont="1" applyAlignment="1">
      <alignment vertical="center"/>
      <protection/>
    </xf>
    <xf numFmtId="0" fontId="0" fillId="0" borderId="0" xfId="108" applyAlignment="1">
      <alignment vertical="center"/>
      <protection/>
    </xf>
    <xf numFmtId="49" fontId="0" fillId="0" borderId="10" xfId="108" applyNumberFormat="1" applyFont="1" applyBorder="1" applyAlignment="1">
      <alignment vertical="center"/>
      <protection/>
    </xf>
    <xf numFmtId="175" fontId="0" fillId="0" borderId="10" xfId="108" applyNumberFormat="1" applyBorder="1" applyAlignment="1">
      <alignment vertical="center"/>
      <protection/>
    </xf>
    <xf numFmtId="175" fontId="0" fillId="0" borderId="10" xfId="108" applyNumberFormat="1" applyBorder="1" applyAlignment="1">
      <alignment horizontal="right" vertical="center"/>
      <protection/>
    </xf>
    <xf numFmtId="177" fontId="0" fillId="0" borderId="10" xfId="108" applyNumberFormat="1" applyBorder="1" applyAlignment="1">
      <alignment vertical="center"/>
      <protection/>
    </xf>
    <xf numFmtId="175" fontId="0" fillId="0" borderId="11" xfId="108" applyNumberFormat="1" applyBorder="1" applyAlignment="1">
      <alignment vertical="center"/>
      <protection/>
    </xf>
    <xf numFmtId="175" fontId="0" fillId="0" borderId="11" xfId="108" applyNumberFormat="1" applyBorder="1" applyAlignment="1">
      <alignment horizontal="right" vertical="center"/>
      <protection/>
    </xf>
    <xf numFmtId="0" fontId="0" fillId="0" borderId="0" xfId="108" applyBorder="1" applyAlignment="1">
      <alignment vertical="center"/>
      <protection/>
    </xf>
    <xf numFmtId="174" fontId="0" fillId="0" borderId="10" xfId="108" applyNumberFormat="1" applyBorder="1" applyAlignment="1">
      <alignment vertical="center"/>
      <protection/>
    </xf>
    <xf numFmtId="177" fontId="0" fillId="0" borderId="11" xfId="108" applyNumberFormat="1" applyBorder="1" applyAlignment="1">
      <alignment vertical="center"/>
      <protection/>
    </xf>
    <xf numFmtId="174" fontId="0" fillId="0" borderId="11" xfId="108" applyNumberFormat="1" applyBorder="1" applyAlignment="1">
      <alignment vertical="center"/>
      <protection/>
    </xf>
    <xf numFmtId="0" fontId="0" fillId="0" borderId="0" xfId="108" applyAlignment="1">
      <alignment horizontal="center" vertical="center"/>
      <protection/>
    </xf>
    <xf numFmtId="0" fontId="1" fillId="0" borderId="0" xfId="104" applyFont="1" applyAlignment="1">
      <alignment vertical="center"/>
      <protection/>
    </xf>
    <xf numFmtId="0" fontId="0" fillId="0" borderId="0" xfId="104" applyAlignment="1">
      <alignment vertical="center"/>
      <protection/>
    </xf>
    <xf numFmtId="0" fontId="6" fillId="0" borderId="0" xfId="104" applyFont="1" applyAlignment="1">
      <alignment vertical="center"/>
      <protection/>
    </xf>
    <xf numFmtId="0" fontId="0" fillId="0" borderId="0" xfId="104" applyFont="1" applyAlignment="1">
      <alignment vertical="center"/>
      <protection/>
    </xf>
    <xf numFmtId="0" fontId="0" fillId="0" borderId="10" xfId="104" applyFont="1" applyBorder="1" applyAlignment="1">
      <alignment vertical="center"/>
      <protection/>
    </xf>
    <xf numFmtId="175" fontId="0" fillId="0" borderId="10" xfId="104" applyNumberFormat="1" applyFont="1" applyBorder="1" applyAlignment="1">
      <alignment vertical="center"/>
      <protection/>
    </xf>
    <xf numFmtId="0" fontId="0" fillId="0" borderId="10" xfId="104" applyFont="1" applyBorder="1" applyAlignment="1">
      <alignment vertical="center" wrapText="1"/>
      <protection/>
    </xf>
    <xf numFmtId="174" fontId="0" fillId="0" borderId="10" xfId="104" applyNumberFormat="1" applyFont="1" applyBorder="1" applyAlignment="1">
      <alignment vertical="center"/>
      <protection/>
    </xf>
    <xf numFmtId="174" fontId="0" fillId="0" borderId="10" xfId="104" applyNumberFormat="1" applyFont="1" applyBorder="1" applyAlignment="1">
      <alignment horizontal="right" vertical="center"/>
      <protection/>
    </xf>
    <xf numFmtId="0" fontId="0" fillId="0" borderId="11" xfId="104" applyFont="1" applyBorder="1" applyAlignment="1">
      <alignment vertical="center" wrapText="1"/>
      <protection/>
    </xf>
    <xf numFmtId="174" fontId="0" fillId="0" borderId="11" xfId="104" applyNumberFormat="1" applyFont="1" applyBorder="1" applyAlignment="1">
      <alignment vertical="center"/>
      <protection/>
    </xf>
    <xf numFmtId="174" fontId="0" fillId="0" borderId="0" xfId="104" applyNumberFormat="1" applyFont="1" applyBorder="1" applyAlignment="1">
      <alignment vertical="center"/>
      <protection/>
    </xf>
    <xf numFmtId="0" fontId="0" fillId="0" borderId="0" xfId="104" applyFont="1" applyAlignment="1">
      <alignment horizontal="centerContinuous" vertical="center"/>
      <protection/>
    </xf>
    <xf numFmtId="175" fontId="0" fillId="0" borderId="11" xfId="104" applyNumberFormat="1" applyFont="1" applyBorder="1" applyAlignment="1">
      <alignment vertical="center"/>
      <protection/>
    </xf>
    <xf numFmtId="180" fontId="0" fillId="0" borderId="10" xfId="104" applyNumberFormat="1" applyFont="1" applyBorder="1" applyAlignment="1">
      <alignment vertical="center"/>
      <protection/>
    </xf>
    <xf numFmtId="180" fontId="0" fillId="0" borderId="11" xfId="104" applyNumberFormat="1" applyFont="1" applyBorder="1" applyAlignment="1">
      <alignment vertical="center"/>
      <protection/>
    </xf>
    <xf numFmtId="174" fontId="0" fillId="0" borderId="11" xfId="104" applyNumberFormat="1" applyFont="1" applyBorder="1" applyAlignment="1">
      <alignment horizontal="right" vertical="center"/>
      <protection/>
    </xf>
    <xf numFmtId="177" fontId="4" fillId="0" borderId="10" xfId="104" applyNumberFormat="1" applyFont="1" applyBorder="1" applyAlignment="1">
      <alignment vertical="center"/>
      <protection/>
    </xf>
    <xf numFmtId="175" fontId="0" fillId="0" borderId="0" xfId="104" applyNumberFormat="1" applyBorder="1" applyAlignment="1">
      <alignment vertical="center"/>
      <protection/>
    </xf>
    <xf numFmtId="0" fontId="6" fillId="0" borderId="0" xfId="104" applyFont="1" applyBorder="1" applyAlignment="1">
      <alignment vertical="center"/>
      <protection/>
    </xf>
    <xf numFmtId="0" fontId="4" fillId="0" borderId="0" xfId="108" applyFont="1" applyAlignment="1">
      <alignment vertical="center"/>
      <protection/>
    </xf>
    <xf numFmtId="0" fontId="6" fillId="0" borderId="0" xfId="104" applyFont="1" applyBorder="1" applyAlignment="1">
      <alignment vertical="center"/>
      <protection/>
    </xf>
    <xf numFmtId="0" fontId="4" fillId="0" borderId="0" xfId="104" applyFont="1" applyAlignment="1">
      <alignment vertical="center"/>
      <protection/>
    </xf>
    <xf numFmtId="175" fontId="4" fillId="0" borderId="10" xfId="0" applyNumberFormat="1" applyFont="1" applyBorder="1" applyAlignment="1">
      <alignment horizontal="right"/>
    </xf>
    <xf numFmtId="175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12" xfId="108" applyFont="1" applyBorder="1" applyAlignment="1">
      <alignment vertical="center"/>
      <protection/>
    </xf>
    <xf numFmtId="0" fontId="1" fillId="0" borderId="11" xfId="108" applyFont="1" applyBorder="1" applyAlignment="1">
      <alignment horizontal="center" vertical="center"/>
      <protection/>
    </xf>
    <xf numFmtId="176" fontId="1" fillId="0" borderId="11" xfId="108" applyNumberFormat="1" applyFont="1" applyBorder="1" applyAlignment="1">
      <alignment horizontal="center" vertical="center"/>
      <protection/>
    </xf>
    <xf numFmtId="0" fontId="1" fillId="0" borderId="14" xfId="108" applyFont="1" applyBorder="1" applyAlignment="1">
      <alignment horizontal="centerContinuous" vertical="center"/>
      <protection/>
    </xf>
    <xf numFmtId="176" fontId="1" fillId="0" borderId="13" xfId="108" applyNumberFormat="1" applyFont="1" applyBorder="1" applyAlignment="1">
      <alignment horizontal="center" vertical="center"/>
      <protection/>
    </xf>
    <xf numFmtId="174" fontId="0" fillId="0" borderId="10" xfId="108" applyNumberFormat="1" applyBorder="1" applyAlignment="1">
      <alignment horizontal="right" vertical="center"/>
      <protection/>
    </xf>
    <xf numFmtId="174" fontId="0" fillId="0" borderId="11" xfId="108" applyNumberFormat="1" applyBorder="1" applyAlignment="1">
      <alignment horizontal="right" vertical="center"/>
      <protection/>
    </xf>
    <xf numFmtId="0" fontId="1" fillId="0" borderId="15" xfId="104" applyFont="1" applyBorder="1" applyAlignment="1">
      <alignment horizontal="center" vertical="center"/>
      <protection/>
    </xf>
    <xf numFmtId="176" fontId="1" fillId="0" borderId="15" xfId="104" applyNumberFormat="1" applyFont="1" applyBorder="1" applyAlignment="1">
      <alignment horizontal="center" vertical="center"/>
      <protection/>
    </xf>
    <xf numFmtId="0" fontId="1" fillId="0" borderId="14" xfId="104" applyFont="1" applyBorder="1" applyAlignment="1">
      <alignment horizontal="centerContinuous" vertical="center"/>
      <protection/>
    </xf>
    <xf numFmtId="176" fontId="1" fillId="0" borderId="13" xfId="104" applyNumberFormat="1" applyFont="1" applyBorder="1" applyAlignment="1">
      <alignment horizontal="center" vertical="center"/>
      <protection/>
    </xf>
    <xf numFmtId="0" fontId="1" fillId="0" borderId="0" xfId="104" applyFont="1" applyAlignment="1">
      <alignment horizontal="left" vertical="center"/>
      <protection/>
    </xf>
    <xf numFmtId="175" fontId="0" fillId="0" borderId="10" xfId="108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shrinkToFit="1"/>
    </xf>
    <xf numFmtId="177" fontId="0" fillId="0" borderId="10" xfId="108" applyNumberFormat="1" applyBorder="1" applyAlignment="1">
      <alignment vertical="center" shrinkToFit="1"/>
      <protection/>
    </xf>
    <xf numFmtId="175" fontId="0" fillId="0" borderId="10" xfId="104" applyNumberFormat="1" applyFont="1" applyBorder="1" applyAlignment="1">
      <alignment horizontal="right" vertical="center"/>
      <protection/>
    </xf>
    <xf numFmtId="175" fontId="0" fillId="0" borderId="11" xfId="104" applyNumberFormat="1" applyFont="1" applyBorder="1" applyAlignment="1">
      <alignment horizontal="right" vertical="center"/>
      <protection/>
    </xf>
    <xf numFmtId="175" fontId="0" fillId="0" borderId="0" xfId="0" applyNumberFormat="1" applyBorder="1" applyAlignment="1">
      <alignment vertical="center"/>
    </xf>
    <xf numFmtId="49" fontId="0" fillId="0" borderId="10" xfId="108" applyNumberFormat="1" applyFont="1" applyBorder="1" applyAlignment="1">
      <alignment vertical="center"/>
      <protection/>
    </xf>
    <xf numFmtId="176" fontId="1" fillId="0" borderId="11" xfId="104" applyNumberFormat="1" applyFont="1" applyBorder="1" applyAlignment="1">
      <alignment horizontal="center" vertical="center" shrinkToFit="1"/>
      <protection/>
    </xf>
    <xf numFmtId="0" fontId="1" fillId="0" borderId="11" xfId="104" applyFont="1" applyBorder="1" applyAlignment="1">
      <alignment horizontal="center" vertical="center" shrinkToFit="1"/>
      <protection/>
    </xf>
    <xf numFmtId="176" fontId="1" fillId="0" borderId="15" xfId="104" applyNumberFormat="1" applyFont="1" applyBorder="1" applyAlignment="1">
      <alignment horizontal="center" vertical="center" shrinkToFit="1"/>
      <protection/>
    </xf>
    <xf numFmtId="176" fontId="1" fillId="0" borderId="15" xfId="104" applyNumberFormat="1" applyFont="1" applyBorder="1" applyAlignment="1" quotePrefix="1">
      <alignment horizontal="center" vertical="center" shrinkToFit="1"/>
      <protection/>
    </xf>
    <xf numFmtId="0" fontId="1" fillId="0" borderId="16" xfId="0" applyFont="1" applyBorder="1" applyAlignment="1">
      <alignment horizontal="center"/>
    </xf>
    <xf numFmtId="176" fontId="1" fillId="0" borderId="11" xfId="0" applyNumberFormat="1" applyFont="1" applyBorder="1" applyAlignment="1" quotePrefix="1">
      <alignment horizontal="center" vertical="center"/>
    </xf>
    <xf numFmtId="175" fontId="0" fillId="0" borderId="10" xfId="0" applyNumberFormat="1" applyBorder="1" applyAlignment="1">
      <alignment horizontal="right" vertical="center" wrapText="1"/>
    </xf>
    <xf numFmtId="175" fontId="4" fillId="0" borderId="10" xfId="0" applyNumberFormat="1" applyFont="1" applyBorder="1" applyAlignment="1">
      <alignment horizontal="right" shrinkToFit="1"/>
    </xf>
    <xf numFmtId="175" fontId="4" fillId="0" borderId="10" xfId="0" applyNumberFormat="1" applyFont="1" applyBorder="1" applyAlignment="1">
      <alignment horizontal="right" vertical="center" wrapText="1"/>
    </xf>
    <xf numFmtId="175" fontId="4" fillId="0" borderId="11" xfId="0" applyNumberFormat="1" applyFont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/>
    </xf>
    <xf numFmtId="190" fontId="1" fillId="0" borderId="10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0" xfId="0" applyNumberFormat="1" applyFont="1" applyBorder="1" applyAlignment="1">
      <alignment vertical="center"/>
    </xf>
    <xf numFmtId="174" fontId="0" fillId="0" borderId="10" xfId="0" applyNumberFormat="1" applyFont="1" applyBorder="1" applyAlignment="1">
      <alignment horizontal="right" vertical="center"/>
    </xf>
    <xf numFmtId="174" fontId="0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5" fontId="4" fillId="0" borderId="11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75" fontId="4" fillId="0" borderId="11" xfId="0" applyNumberFormat="1" applyFont="1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10" xfId="104" applyFont="1" applyBorder="1" applyAlignment="1">
      <alignment vertical="center"/>
      <protection/>
    </xf>
    <xf numFmtId="0" fontId="0" fillId="0" borderId="10" xfId="104" applyFont="1" applyBorder="1" applyAlignment="1">
      <alignment vertical="center"/>
      <protection/>
    </xf>
    <xf numFmtId="0" fontId="1" fillId="0" borderId="0" xfId="104" applyFont="1" applyBorder="1" applyAlignment="1">
      <alignment horizontal="center" vertical="center"/>
      <protection/>
    </xf>
    <xf numFmtId="175" fontId="1" fillId="0" borderId="0" xfId="104" applyNumberFormat="1" applyFont="1" applyBorder="1" applyAlignment="1">
      <alignment vertical="center"/>
      <protection/>
    </xf>
    <xf numFmtId="0" fontId="0" fillId="0" borderId="12" xfId="104" applyFont="1" applyBorder="1" applyAlignment="1">
      <alignment vertical="center" shrinkToFit="1"/>
      <protection/>
    </xf>
    <xf numFmtId="0" fontId="4" fillId="0" borderId="0" xfId="108" applyFont="1" applyAlignment="1">
      <alignment/>
      <protection/>
    </xf>
    <xf numFmtId="0" fontId="1" fillId="0" borderId="17" xfId="0" applyFont="1" applyBorder="1" applyAlignment="1">
      <alignment horizontal="center" vertical="center"/>
    </xf>
    <xf numFmtId="174" fontId="0" fillId="0" borderId="18" xfId="0" applyNumberFormat="1" applyBorder="1" applyAlignment="1">
      <alignment vertical="center"/>
    </xf>
    <xf numFmtId="174" fontId="0" fillId="0" borderId="17" xfId="0" applyNumberFormat="1" applyBorder="1" applyAlignment="1">
      <alignment vertical="center"/>
    </xf>
    <xf numFmtId="0" fontId="1" fillId="0" borderId="19" xfId="108" applyFont="1" applyBorder="1" applyAlignment="1">
      <alignment horizontal="center" vertical="center"/>
      <protection/>
    </xf>
    <xf numFmtId="0" fontId="1" fillId="0" borderId="20" xfId="108" applyFont="1" applyBorder="1" applyAlignment="1">
      <alignment horizontal="center" vertical="center"/>
      <protection/>
    </xf>
    <xf numFmtId="0" fontId="1" fillId="0" borderId="15" xfId="104" applyNumberFormat="1" applyFont="1" applyBorder="1" applyAlignment="1" quotePrefix="1">
      <alignment horizontal="center" vertical="center" shrinkToFit="1"/>
      <protection/>
    </xf>
    <xf numFmtId="0" fontId="4" fillId="0" borderId="10" xfId="0" applyFont="1" applyBorder="1" applyAlignment="1">
      <alignment vertical="center"/>
    </xf>
    <xf numFmtId="175" fontId="4" fillId="0" borderId="10" xfId="0" applyNumberFormat="1" applyFont="1" applyBorder="1" applyAlignment="1">
      <alignment horizontal="right" vertical="center"/>
    </xf>
    <xf numFmtId="190" fontId="4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 horizontal="left" vertical="center" wrapText="1"/>
    </xf>
    <xf numFmtId="49" fontId="6" fillId="0" borderId="0" xfId="108" applyNumberFormat="1" applyFont="1" applyBorder="1" applyAlignment="1">
      <alignment horizontal="left"/>
      <protection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90" fontId="0" fillId="0" borderId="21" xfId="0" applyNumberFormat="1" applyBorder="1" applyAlignment="1">
      <alignment/>
    </xf>
    <xf numFmtId="189" fontId="0" fillId="0" borderId="21" xfId="0" applyNumberFormat="1" applyBorder="1" applyAlignment="1">
      <alignment/>
    </xf>
    <xf numFmtId="0" fontId="1" fillId="0" borderId="22" xfId="0" applyFont="1" applyBorder="1" applyAlignment="1">
      <alignment vertical="center" shrinkToFit="1"/>
    </xf>
    <xf numFmtId="189" fontId="0" fillId="0" borderId="23" xfId="0" applyNumberFormat="1" applyBorder="1" applyAlignment="1">
      <alignment/>
    </xf>
    <xf numFmtId="189" fontId="0" fillId="0" borderId="21" xfId="0" applyNumberFormat="1" applyBorder="1" applyAlignment="1">
      <alignment horizontal="center"/>
    </xf>
    <xf numFmtId="189" fontId="0" fillId="0" borderId="0" xfId="0" applyNumberFormat="1" applyBorder="1" applyAlignment="1">
      <alignment horizontal="center" vertical="center" wrapText="1"/>
    </xf>
    <xf numFmtId="0" fontId="1" fillId="0" borderId="24" xfId="104" applyFont="1" applyBorder="1" applyAlignment="1">
      <alignment horizontal="center" vertical="center"/>
      <protection/>
    </xf>
    <xf numFmtId="175" fontId="0" fillId="0" borderId="25" xfId="104" applyNumberFormat="1" applyBorder="1" applyAlignment="1">
      <alignment vertical="center"/>
      <protection/>
    </xf>
    <xf numFmtId="175" fontId="0" fillId="0" borderId="25" xfId="104" applyNumberFormat="1" applyFont="1" applyBorder="1" applyAlignment="1">
      <alignment vertical="center"/>
      <protection/>
    </xf>
    <xf numFmtId="174" fontId="0" fillId="0" borderId="25" xfId="0" applyNumberFormat="1" applyBorder="1" applyAlignment="1">
      <alignment vertical="center"/>
    </xf>
    <xf numFmtId="174" fontId="0" fillId="0" borderId="26" xfId="0" applyNumberFormat="1" applyBorder="1" applyAlignment="1">
      <alignment vertical="center"/>
    </xf>
    <xf numFmtId="17" fontId="1" fillId="0" borderId="17" xfId="0" applyNumberFormat="1" applyFont="1" applyBorder="1" applyAlignment="1" quotePrefix="1">
      <alignment horizontal="center" vertical="center"/>
    </xf>
    <xf numFmtId="190" fontId="0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/>
    </xf>
    <xf numFmtId="190" fontId="1" fillId="0" borderId="18" xfId="0" applyNumberFormat="1" applyFont="1" applyBorder="1" applyAlignment="1">
      <alignment horizontal="right"/>
    </xf>
    <xf numFmtId="190" fontId="4" fillId="0" borderId="18" xfId="0" applyNumberFormat="1" applyFont="1" applyBorder="1" applyAlignment="1">
      <alignment horizontal="right" vertical="center"/>
    </xf>
    <xf numFmtId="190" fontId="4" fillId="0" borderId="17" xfId="0" applyNumberFormat="1" applyFont="1" applyBorder="1" applyAlignment="1">
      <alignment horizontal="right" vertical="center"/>
    </xf>
    <xf numFmtId="17" fontId="1" fillId="0" borderId="27" xfId="0" applyNumberFormat="1" applyFont="1" applyBorder="1" applyAlignment="1" quotePrefix="1">
      <alignment horizontal="center" vertical="center"/>
    </xf>
    <xf numFmtId="190" fontId="0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/>
    </xf>
    <xf numFmtId="190" fontId="1" fillId="0" borderId="28" xfId="0" applyNumberFormat="1" applyFont="1" applyBorder="1" applyAlignment="1">
      <alignment horizontal="right"/>
    </xf>
    <xf numFmtId="190" fontId="4" fillId="0" borderId="28" xfId="0" applyNumberFormat="1" applyFont="1" applyBorder="1" applyAlignment="1">
      <alignment horizontal="right" vertical="center"/>
    </xf>
    <xf numFmtId="190" fontId="4" fillId="0" borderId="29" xfId="0" applyNumberFormat="1" applyFont="1" applyBorder="1" applyAlignment="1">
      <alignment horizontal="right" vertical="center"/>
    </xf>
    <xf numFmtId="190" fontId="1" fillId="0" borderId="25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 vertical="center"/>
    </xf>
    <xf numFmtId="174" fontId="0" fillId="0" borderId="17" xfId="0" applyNumberFormat="1" applyFont="1" applyBorder="1" applyAlignment="1">
      <alignment vertical="center"/>
    </xf>
    <xf numFmtId="174" fontId="0" fillId="0" borderId="25" xfId="0" applyNumberFormat="1" applyFont="1" applyBorder="1" applyAlignment="1">
      <alignment vertical="center"/>
    </xf>
    <xf numFmtId="174" fontId="0" fillId="0" borderId="26" xfId="0" applyNumberFormat="1" applyFont="1" applyBorder="1" applyAlignment="1">
      <alignment vertical="center"/>
    </xf>
    <xf numFmtId="175" fontId="0" fillId="0" borderId="18" xfId="0" applyNumberFormat="1" applyBorder="1" applyAlignment="1">
      <alignment vertical="center"/>
    </xf>
    <xf numFmtId="175" fontId="4" fillId="0" borderId="18" xfId="0" applyNumberFormat="1" applyFont="1" applyBorder="1" applyAlignment="1">
      <alignment vertical="center"/>
    </xf>
    <xf numFmtId="175" fontId="1" fillId="0" borderId="18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175" fontId="0" fillId="0" borderId="25" xfId="0" applyNumberFormat="1" applyBorder="1" applyAlignment="1">
      <alignment vertical="center"/>
    </xf>
    <xf numFmtId="175" fontId="4" fillId="0" borderId="25" xfId="0" applyNumberFormat="1" applyFont="1" applyBorder="1" applyAlignment="1">
      <alignment vertical="center"/>
    </xf>
    <xf numFmtId="175" fontId="1" fillId="0" borderId="25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 quotePrefix="1">
      <alignment horizontal="center" vertical="center"/>
    </xf>
    <xf numFmtId="175" fontId="4" fillId="0" borderId="18" xfId="0" applyNumberFormat="1" applyFont="1" applyBorder="1" applyAlignment="1">
      <alignment vertical="center"/>
    </xf>
    <xf numFmtId="175" fontId="4" fillId="0" borderId="17" xfId="0" applyNumberFormat="1" applyFont="1" applyBorder="1" applyAlignment="1">
      <alignment vertical="center"/>
    </xf>
    <xf numFmtId="0" fontId="1" fillId="0" borderId="24" xfId="0" applyFont="1" applyBorder="1" applyAlignment="1" quotePrefix="1">
      <alignment horizontal="center" vertical="center"/>
    </xf>
    <xf numFmtId="175" fontId="4" fillId="0" borderId="25" xfId="0" applyNumberFormat="1" applyFont="1" applyBorder="1" applyAlignment="1">
      <alignment vertical="center"/>
    </xf>
    <xf numFmtId="175" fontId="4" fillId="0" borderId="26" xfId="0" applyNumberFormat="1" applyFon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5" xfId="0" applyNumberFormat="1" applyBorder="1" applyAlignment="1">
      <alignment horizontal="right" vertical="center"/>
    </xf>
    <xf numFmtId="178" fontId="0" fillId="0" borderId="26" xfId="0" applyNumberFormat="1" applyBorder="1" applyAlignment="1">
      <alignment vertical="center"/>
    </xf>
    <xf numFmtId="175" fontId="0" fillId="0" borderId="18" xfId="108" applyNumberFormat="1" applyBorder="1" applyAlignment="1">
      <alignment vertical="center"/>
      <protection/>
    </xf>
    <xf numFmtId="175" fontId="0" fillId="0" borderId="17" xfId="108" applyNumberFormat="1" applyBorder="1" applyAlignment="1">
      <alignment vertical="center"/>
      <protection/>
    </xf>
    <xf numFmtId="175" fontId="0" fillId="0" borderId="25" xfId="108" applyNumberFormat="1" applyBorder="1" applyAlignment="1">
      <alignment vertical="center"/>
      <protection/>
    </xf>
    <xf numFmtId="175" fontId="0" fillId="0" borderId="25" xfId="108" applyNumberFormat="1" applyFont="1" applyBorder="1" applyAlignment="1">
      <alignment horizontal="right" vertical="center"/>
      <protection/>
    </xf>
    <xf numFmtId="175" fontId="0" fillId="0" borderId="26" xfId="108" applyNumberFormat="1" applyBorder="1" applyAlignment="1">
      <alignment vertical="center"/>
      <protection/>
    </xf>
    <xf numFmtId="175" fontId="0" fillId="0" borderId="26" xfId="108" applyNumberFormat="1" applyFont="1" applyBorder="1" applyAlignment="1">
      <alignment horizontal="right" vertical="center"/>
      <protection/>
    </xf>
    <xf numFmtId="0" fontId="1" fillId="0" borderId="17" xfId="108" applyFont="1" applyBorder="1" applyAlignment="1">
      <alignment horizontal="center" vertical="center"/>
      <protection/>
    </xf>
    <xf numFmtId="174" fontId="0" fillId="0" borderId="18" xfId="108" applyNumberFormat="1" applyBorder="1" applyAlignment="1">
      <alignment vertical="center"/>
      <protection/>
    </xf>
    <xf numFmtId="174" fontId="0" fillId="0" borderId="18" xfId="108" applyNumberFormat="1" applyBorder="1" applyAlignment="1">
      <alignment horizontal="right" vertical="center"/>
      <protection/>
    </xf>
    <xf numFmtId="174" fontId="0" fillId="0" borderId="17" xfId="108" applyNumberFormat="1" applyBorder="1" applyAlignment="1">
      <alignment horizontal="right" vertical="center"/>
      <protection/>
    </xf>
    <xf numFmtId="174" fontId="0" fillId="0" borderId="25" xfId="108" applyNumberFormat="1" applyBorder="1" applyAlignment="1">
      <alignment vertical="center"/>
      <protection/>
    </xf>
    <xf numFmtId="174" fontId="0" fillId="0" borderId="25" xfId="108" applyNumberFormat="1" applyFont="1" applyBorder="1" applyAlignment="1">
      <alignment horizontal="right" vertical="center"/>
      <protection/>
    </xf>
    <xf numFmtId="174" fontId="0" fillId="0" borderId="25" xfId="108" applyNumberFormat="1" applyFont="1" applyBorder="1" applyAlignment="1">
      <alignment vertical="center"/>
      <protection/>
    </xf>
    <xf numFmtId="174" fontId="0" fillId="0" borderId="25" xfId="108" applyNumberFormat="1" applyBorder="1" applyAlignment="1">
      <alignment horizontal="right" vertical="center"/>
      <protection/>
    </xf>
    <xf numFmtId="174" fontId="0" fillId="0" borderId="26" xfId="108" applyNumberFormat="1" applyBorder="1" applyAlignment="1">
      <alignment horizontal="right" vertical="center"/>
      <protection/>
    </xf>
    <xf numFmtId="174" fontId="0" fillId="0" borderId="26" xfId="108" applyNumberFormat="1" applyBorder="1" applyAlignment="1">
      <alignment vertical="center"/>
      <protection/>
    </xf>
    <xf numFmtId="175" fontId="0" fillId="0" borderId="30" xfId="104" applyNumberFormat="1" applyBorder="1" applyAlignment="1">
      <alignment vertical="center"/>
      <protection/>
    </xf>
    <xf numFmtId="174" fontId="0" fillId="0" borderId="18" xfId="104" applyNumberFormat="1" applyFont="1" applyBorder="1" applyAlignment="1">
      <alignment vertical="center"/>
      <protection/>
    </xf>
    <xf numFmtId="0" fontId="1" fillId="0" borderId="24" xfId="104" applyFont="1" applyBorder="1" applyAlignment="1">
      <alignment horizontal="center" vertical="center" shrinkToFit="1"/>
      <protection/>
    </xf>
    <xf numFmtId="174" fontId="0" fillId="0" borderId="25" xfId="104" applyNumberFormat="1" applyFont="1" applyBorder="1" applyAlignment="1">
      <alignment vertical="center"/>
      <protection/>
    </xf>
    <xf numFmtId="174" fontId="0" fillId="0" borderId="26" xfId="104" applyNumberFormat="1" applyFont="1" applyBorder="1" applyAlignment="1">
      <alignment horizontal="right" vertical="center"/>
      <protection/>
    </xf>
    <xf numFmtId="174" fontId="0" fillId="0" borderId="26" xfId="104" applyNumberFormat="1" applyFont="1" applyBorder="1" applyAlignment="1">
      <alignment vertical="center"/>
      <protection/>
    </xf>
    <xf numFmtId="0" fontId="1" fillId="0" borderId="19" xfId="104" applyNumberFormat="1" applyFont="1" applyBorder="1" applyAlignment="1" quotePrefix="1">
      <alignment horizontal="center" vertical="center" shrinkToFit="1"/>
      <protection/>
    </xf>
    <xf numFmtId="175" fontId="0" fillId="0" borderId="18" xfId="104" applyNumberFormat="1" applyFont="1" applyBorder="1" applyAlignment="1">
      <alignment vertical="center"/>
      <protection/>
    </xf>
    <xf numFmtId="175" fontId="0" fillId="0" borderId="17" xfId="104" applyNumberFormat="1" applyFont="1" applyBorder="1" applyAlignment="1">
      <alignment vertical="center"/>
      <protection/>
    </xf>
    <xf numFmtId="0" fontId="1" fillId="0" borderId="24" xfId="104" applyNumberFormat="1" applyFont="1" applyBorder="1" applyAlignment="1" quotePrefix="1">
      <alignment horizontal="center" vertical="center" shrinkToFit="1"/>
      <protection/>
    </xf>
    <xf numFmtId="175" fontId="0" fillId="0" borderId="25" xfId="104" applyNumberFormat="1" applyFont="1" applyBorder="1" applyAlignment="1">
      <alignment vertical="center"/>
      <protection/>
    </xf>
    <xf numFmtId="175" fontId="0" fillId="0" borderId="26" xfId="104" applyNumberFormat="1" applyFont="1" applyBorder="1" applyAlignment="1">
      <alignment vertical="center"/>
      <protection/>
    </xf>
    <xf numFmtId="0" fontId="1" fillId="0" borderId="17" xfId="104" applyFont="1" applyBorder="1" applyAlignment="1">
      <alignment horizontal="center" vertical="center" shrinkToFit="1"/>
      <protection/>
    </xf>
    <xf numFmtId="174" fontId="0" fillId="0" borderId="17" xfId="104" applyNumberFormat="1" applyFont="1" applyBorder="1" applyAlignment="1">
      <alignment vertical="center"/>
      <protection/>
    </xf>
    <xf numFmtId="186" fontId="4" fillId="0" borderId="25" xfId="104" applyNumberFormat="1" applyFont="1" applyBorder="1" applyAlignment="1">
      <alignment vertical="center"/>
      <protection/>
    </xf>
    <xf numFmtId="186" fontId="4" fillId="0" borderId="25" xfId="104" applyNumberFormat="1" applyFont="1" applyBorder="1" applyAlignment="1">
      <alignment horizontal="right" vertical="center"/>
      <protection/>
    </xf>
    <xf numFmtId="181" fontId="0" fillId="0" borderId="25" xfId="104" applyNumberFormat="1" applyFont="1" applyBorder="1" applyAlignment="1">
      <alignment horizontal="center" vertical="center"/>
      <protection/>
    </xf>
    <xf numFmtId="175" fontId="1" fillId="0" borderId="24" xfId="104" applyNumberFormat="1" applyFont="1" applyBorder="1" applyAlignment="1">
      <alignment vertical="center"/>
      <protection/>
    </xf>
    <xf numFmtId="185" fontId="4" fillId="0" borderId="25" xfId="104" applyNumberFormat="1" applyFont="1" applyBorder="1" applyAlignment="1">
      <alignment vertical="center"/>
      <protection/>
    </xf>
    <xf numFmtId="185" fontId="4" fillId="0" borderId="25" xfId="104" applyNumberFormat="1" applyFont="1" applyBorder="1" applyAlignment="1">
      <alignment horizontal="right" vertical="center"/>
      <protection/>
    </xf>
    <xf numFmtId="181" fontId="4" fillId="0" borderId="25" xfId="104" applyNumberFormat="1" applyFont="1" applyBorder="1" applyAlignment="1">
      <alignment horizontal="center" vertical="center"/>
      <protection/>
    </xf>
    <xf numFmtId="175" fontId="0" fillId="0" borderId="25" xfId="104" applyNumberFormat="1" applyFont="1" applyBorder="1" applyAlignment="1">
      <alignment horizontal="right" vertical="center"/>
      <protection/>
    </xf>
    <xf numFmtId="0" fontId="1" fillId="0" borderId="26" xfId="104" applyFont="1" applyBorder="1" applyAlignment="1">
      <alignment horizontal="center" vertical="center" shrinkToFit="1"/>
      <protection/>
    </xf>
    <xf numFmtId="0" fontId="1" fillId="0" borderId="26" xfId="0" applyFont="1" applyBorder="1" applyAlignment="1">
      <alignment horizontal="center" vertical="center"/>
    </xf>
    <xf numFmtId="0" fontId="1" fillId="0" borderId="20" xfId="104" applyFont="1" applyBorder="1" applyAlignment="1">
      <alignment horizontal="center" vertical="center"/>
      <protection/>
    </xf>
    <xf numFmtId="0" fontId="1" fillId="0" borderId="20" xfId="0" applyFont="1" applyBorder="1" applyAlignment="1" quotePrefix="1">
      <alignment horizontal="center" vertical="center"/>
    </xf>
    <xf numFmtId="175" fontId="4" fillId="0" borderId="0" xfId="0" applyNumberFormat="1" applyFont="1" applyBorder="1" applyAlignment="1">
      <alignment vertical="center"/>
    </xf>
    <xf numFmtId="175" fontId="1" fillId="0" borderId="0" xfId="0" applyNumberFormat="1" applyFont="1" applyBorder="1" applyAlignment="1">
      <alignment vertical="center"/>
    </xf>
    <xf numFmtId="175" fontId="4" fillId="0" borderId="31" xfId="0" applyNumberFormat="1" applyFont="1" applyBorder="1" applyAlignment="1">
      <alignment vertical="center"/>
    </xf>
    <xf numFmtId="0" fontId="1" fillId="0" borderId="31" xfId="108" applyFont="1" applyBorder="1" applyAlignment="1">
      <alignment horizontal="center" vertical="center"/>
      <protection/>
    </xf>
    <xf numFmtId="175" fontId="0" fillId="0" borderId="0" xfId="108" applyNumberFormat="1" applyBorder="1" applyAlignment="1">
      <alignment vertical="center"/>
      <protection/>
    </xf>
    <xf numFmtId="175" fontId="0" fillId="0" borderId="31" xfId="108" applyNumberFormat="1" applyBorder="1" applyAlignment="1">
      <alignment vertical="center"/>
      <protection/>
    </xf>
    <xf numFmtId="175" fontId="0" fillId="0" borderId="0" xfId="108" applyNumberFormat="1" applyFont="1" applyBorder="1" applyAlignment="1">
      <alignment horizontal="right" vertical="center"/>
      <protection/>
    </xf>
    <xf numFmtId="0" fontId="1" fillId="0" borderId="26" xfId="108" applyFont="1" applyBorder="1" applyAlignment="1">
      <alignment horizontal="center" vertical="center"/>
      <protection/>
    </xf>
    <xf numFmtId="174" fontId="0" fillId="0" borderId="0" xfId="108" applyNumberFormat="1" applyBorder="1" applyAlignment="1">
      <alignment vertical="center"/>
      <protection/>
    </xf>
    <xf numFmtId="174" fontId="0" fillId="0" borderId="31" xfId="108" applyNumberFormat="1" applyBorder="1" applyAlignment="1">
      <alignment vertical="center"/>
      <protection/>
    </xf>
    <xf numFmtId="174" fontId="0" fillId="0" borderId="31" xfId="104" applyNumberFormat="1" applyFont="1" applyBorder="1" applyAlignment="1">
      <alignment vertical="center"/>
      <protection/>
    </xf>
    <xf numFmtId="0" fontId="1" fillId="0" borderId="20" xfId="0" applyFont="1" applyBorder="1" applyAlignment="1">
      <alignment horizontal="center" vertical="center" shrinkToFit="1"/>
    </xf>
    <xf numFmtId="189" fontId="0" fillId="0" borderId="32" xfId="0" applyNumberFormat="1" applyBorder="1" applyAlignment="1">
      <alignment/>
    </xf>
    <xf numFmtId="18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75" fontId="0" fillId="0" borderId="0" xfId="104" applyNumberFormat="1" applyFont="1" applyBorder="1" applyAlignment="1">
      <alignment vertical="center"/>
      <protection/>
    </xf>
    <xf numFmtId="175" fontId="0" fillId="0" borderId="31" xfId="104" applyNumberFormat="1" applyFont="1" applyBorder="1" applyAlignment="1">
      <alignment vertical="center"/>
      <protection/>
    </xf>
    <xf numFmtId="49" fontId="6" fillId="0" borderId="0" xfId="108" applyNumberFormat="1" applyFont="1" applyBorder="1" applyAlignment="1">
      <alignment vertical="center"/>
      <protection/>
    </xf>
    <xf numFmtId="49" fontId="6" fillId="0" borderId="0" xfId="108" applyNumberFormat="1" applyFont="1" applyBorder="1" applyAlignment="1">
      <alignment horizontal="left" vertical="center"/>
      <protection/>
    </xf>
    <xf numFmtId="189" fontId="0" fillId="0" borderId="33" xfId="0" applyNumberFormat="1" applyBorder="1" applyAlignment="1">
      <alignment vertical="center"/>
    </xf>
    <xf numFmtId="189" fontId="0" fillId="0" borderId="34" xfId="0" applyNumberFormat="1" applyBorder="1" applyAlignment="1">
      <alignment vertical="center"/>
    </xf>
    <xf numFmtId="17" fontId="1" fillId="0" borderId="26" xfId="0" applyNumberFormat="1" applyFont="1" applyBorder="1" applyAlignment="1" quotePrefix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1" fillId="0" borderId="29" xfId="0" applyFont="1" applyBorder="1" applyAlignment="1" quotePrefix="1">
      <alignment horizontal="center" vertical="center"/>
    </xf>
    <xf numFmtId="175" fontId="0" fillId="0" borderId="28" xfId="0" applyNumberForma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75" fontId="1" fillId="0" borderId="28" xfId="0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29" xfId="0" applyNumberFormat="1" applyBorder="1" applyAlignment="1">
      <alignment vertical="center"/>
    </xf>
    <xf numFmtId="0" fontId="1" fillId="0" borderId="27" xfId="0" applyFont="1" applyBorder="1" applyAlignment="1" quotePrefix="1">
      <alignment horizontal="center" vertical="center"/>
    </xf>
    <xf numFmtId="0" fontId="1" fillId="0" borderId="27" xfId="108" applyFont="1" applyBorder="1" applyAlignment="1">
      <alignment horizontal="center" vertical="center"/>
      <protection/>
    </xf>
    <xf numFmtId="175" fontId="0" fillId="0" borderId="28" xfId="108" applyNumberFormat="1" applyBorder="1" applyAlignment="1">
      <alignment vertical="center"/>
      <protection/>
    </xf>
    <xf numFmtId="175" fontId="0" fillId="0" borderId="28" xfId="108" applyNumberFormat="1" applyFont="1" applyBorder="1" applyAlignment="1">
      <alignment horizontal="right" vertical="center"/>
      <protection/>
    </xf>
    <xf numFmtId="175" fontId="0" fillId="0" borderId="29" xfId="108" applyNumberFormat="1" applyBorder="1" applyAlignment="1">
      <alignment vertical="center"/>
      <protection/>
    </xf>
    <xf numFmtId="174" fontId="0" fillId="0" borderId="28" xfId="108" applyNumberFormat="1" applyBorder="1" applyAlignment="1">
      <alignment vertical="center"/>
      <protection/>
    </xf>
    <xf numFmtId="174" fontId="0" fillId="0" borderId="29" xfId="108" applyNumberFormat="1" applyBorder="1" applyAlignment="1">
      <alignment vertical="center"/>
      <protection/>
    </xf>
    <xf numFmtId="0" fontId="1" fillId="0" borderId="27" xfId="104" applyFont="1" applyBorder="1" applyAlignment="1">
      <alignment horizontal="center" vertical="center"/>
      <protection/>
    </xf>
    <xf numFmtId="175" fontId="0" fillId="0" borderId="28" xfId="104" applyNumberFormat="1" applyBorder="1" applyAlignment="1">
      <alignment vertical="center"/>
      <protection/>
    </xf>
    <xf numFmtId="174" fontId="0" fillId="0" borderId="28" xfId="104" applyNumberFormat="1" applyFont="1" applyBorder="1" applyAlignment="1">
      <alignment vertical="center"/>
      <protection/>
    </xf>
    <xf numFmtId="174" fontId="0" fillId="0" borderId="29" xfId="104" applyNumberFormat="1" applyFont="1" applyBorder="1" applyAlignment="1">
      <alignment vertical="center"/>
      <protection/>
    </xf>
    <xf numFmtId="0" fontId="1" fillId="0" borderId="27" xfId="0" applyFont="1" applyBorder="1" applyAlignment="1">
      <alignment vertical="center" shrinkToFit="1"/>
    </xf>
    <xf numFmtId="189" fontId="0" fillId="0" borderId="35" xfId="0" applyNumberFormat="1" applyBorder="1" applyAlignment="1">
      <alignment/>
    </xf>
    <xf numFmtId="189" fontId="0" fillId="0" borderId="28" xfId="0" applyNumberFormat="1" applyBorder="1" applyAlignment="1">
      <alignment/>
    </xf>
    <xf numFmtId="190" fontId="0" fillId="0" borderId="28" xfId="0" applyNumberFormat="1" applyBorder="1" applyAlignment="1">
      <alignment/>
    </xf>
    <xf numFmtId="0" fontId="1" fillId="0" borderId="27" xfId="0" applyFont="1" applyBorder="1" applyAlignment="1">
      <alignment horizontal="center" vertical="center" shrinkToFit="1"/>
    </xf>
    <xf numFmtId="175" fontId="0" fillId="0" borderId="28" xfId="104" applyNumberFormat="1" applyFont="1" applyBorder="1" applyAlignment="1">
      <alignment vertical="center"/>
      <protection/>
    </xf>
    <xf numFmtId="175" fontId="0" fillId="0" borderId="29" xfId="104" applyNumberFormat="1" applyFont="1" applyBorder="1" applyAlignment="1">
      <alignment vertical="center"/>
      <protection/>
    </xf>
    <xf numFmtId="0" fontId="1" fillId="0" borderId="31" xfId="104" applyFont="1" applyBorder="1" applyAlignment="1">
      <alignment horizontal="center" vertical="center"/>
      <protection/>
    </xf>
    <xf numFmtId="181" fontId="4" fillId="0" borderId="0" xfId="104" applyNumberFormat="1" applyFont="1" applyBorder="1" applyAlignment="1">
      <alignment horizontal="right" vertical="center"/>
      <protection/>
    </xf>
    <xf numFmtId="181" fontId="4" fillId="0" borderId="0" xfId="104" applyNumberFormat="1" applyFont="1" applyBorder="1" applyAlignment="1">
      <alignment horizontal="center" vertical="center"/>
      <protection/>
    </xf>
    <xf numFmtId="175" fontId="1" fillId="0" borderId="20" xfId="104" applyNumberFormat="1" applyFont="1" applyBorder="1" applyAlignment="1">
      <alignment vertical="center"/>
      <protection/>
    </xf>
    <xf numFmtId="0" fontId="1" fillId="0" borderId="26" xfId="104" applyFont="1" applyBorder="1" applyAlignment="1">
      <alignment horizontal="center" vertical="center"/>
      <protection/>
    </xf>
    <xf numFmtId="185" fontId="4" fillId="0" borderId="0" xfId="104" applyNumberFormat="1" applyFont="1" applyBorder="1" applyAlignment="1">
      <alignment vertical="center"/>
      <protection/>
    </xf>
    <xf numFmtId="189" fontId="0" fillId="0" borderId="25" xfId="0" applyNumberFormat="1" applyBorder="1" applyAlignment="1">
      <alignment horizontal="right"/>
    </xf>
    <xf numFmtId="189" fontId="0" fillId="0" borderId="28" xfId="0" applyNumberFormat="1" applyBorder="1" applyAlignment="1">
      <alignment horizontal="right"/>
    </xf>
    <xf numFmtId="181" fontId="4" fillId="0" borderId="28" xfId="104" applyNumberFormat="1" applyFont="1" applyBorder="1" applyAlignment="1">
      <alignment horizontal="right" vertical="center"/>
      <protection/>
    </xf>
    <xf numFmtId="175" fontId="0" fillId="0" borderId="28" xfId="104" applyNumberFormat="1" applyFont="1" applyBorder="1" applyAlignment="1" quotePrefix="1">
      <alignment horizontal="right" vertical="center"/>
      <protection/>
    </xf>
    <xf numFmtId="175" fontId="1" fillId="0" borderId="27" xfId="104" applyNumberFormat="1" applyFont="1" applyBorder="1" applyAlignment="1">
      <alignment vertical="center"/>
      <protection/>
    </xf>
    <xf numFmtId="0" fontId="1" fillId="0" borderId="29" xfId="104" applyFont="1" applyBorder="1" applyAlignment="1">
      <alignment horizontal="center" vertical="center"/>
      <protection/>
    </xf>
    <xf numFmtId="185" fontId="4" fillId="0" borderId="28" xfId="104" applyNumberFormat="1" applyFont="1" applyBorder="1" applyAlignment="1">
      <alignment vertical="center"/>
      <protection/>
    </xf>
    <xf numFmtId="175" fontId="0" fillId="0" borderId="28" xfId="104" applyNumberFormat="1" applyFont="1" applyBorder="1" applyAlignment="1">
      <alignment horizontal="right" vertical="center"/>
      <protection/>
    </xf>
    <xf numFmtId="174" fontId="0" fillId="0" borderId="28" xfId="108" applyNumberFormat="1" applyFont="1" applyBorder="1" applyAlignment="1">
      <alignment horizontal="right" vertical="center"/>
      <protection/>
    </xf>
    <xf numFmtId="181" fontId="4" fillId="0" borderId="28" xfId="104" applyNumberFormat="1" applyFont="1" applyBorder="1" applyAlignment="1">
      <alignment horizontal="center" vertical="center"/>
      <protection/>
    </xf>
    <xf numFmtId="0" fontId="5" fillId="0" borderId="0" xfId="108" applyFont="1" applyAlignment="1">
      <alignment vertical="center"/>
      <protection/>
    </xf>
    <xf numFmtId="0" fontId="0" fillId="0" borderId="18" xfId="0" applyFont="1" applyFill="1" applyBorder="1" applyAlignment="1">
      <alignment horizontal="left" vertical="center"/>
    </xf>
    <xf numFmtId="49" fontId="0" fillId="0" borderId="11" xfId="108" applyNumberFormat="1" applyFont="1" applyBorder="1" applyAlignment="1">
      <alignment vertical="center"/>
      <protection/>
    </xf>
    <xf numFmtId="0" fontId="0" fillId="0" borderId="0" xfId="108" applyFont="1" applyAlignment="1">
      <alignment vertical="center"/>
      <protection/>
    </xf>
    <xf numFmtId="0" fontId="0" fillId="0" borderId="10" xfId="0" applyFont="1" applyBorder="1" applyAlignment="1">
      <alignment vertical="top" wrapText="1"/>
    </xf>
    <xf numFmtId="0" fontId="1" fillId="0" borderId="24" xfId="108" applyFont="1" applyBorder="1" applyAlignment="1">
      <alignment horizontal="center" vertical="center"/>
      <protection/>
    </xf>
    <xf numFmtId="174" fontId="0" fillId="0" borderId="25" xfId="108" applyNumberFormat="1" applyFont="1" applyBorder="1" applyAlignment="1">
      <alignment horizontal="right" vertical="center"/>
      <protection/>
    </xf>
    <xf numFmtId="0" fontId="1" fillId="0" borderId="29" xfId="0" applyFont="1" applyBorder="1" applyAlignment="1">
      <alignment horizontal="center" vertical="center"/>
    </xf>
    <xf numFmtId="174" fontId="0" fillId="0" borderId="21" xfId="0" applyNumberFormat="1" applyBorder="1" applyAlignment="1">
      <alignment vertical="center"/>
    </xf>
    <xf numFmtId="174" fontId="0" fillId="0" borderId="36" xfId="0" applyNumberFormat="1" applyBorder="1" applyAlignment="1">
      <alignment vertical="center"/>
    </xf>
    <xf numFmtId="192" fontId="0" fillId="0" borderId="37" xfId="69" applyNumberFormat="1" applyFont="1" applyBorder="1" applyAlignment="1">
      <alignment vertical="center"/>
    </xf>
    <xf numFmtId="190" fontId="0" fillId="0" borderId="38" xfId="0" applyNumberFormat="1" applyFont="1" applyBorder="1" applyAlignment="1">
      <alignment horizontal="right"/>
    </xf>
    <xf numFmtId="175" fontId="0" fillId="0" borderId="30" xfId="0" applyNumberFormat="1" applyBorder="1" applyAlignment="1">
      <alignment/>
    </xf>
    <xf numFmtId="190" fontId="0" fillId="0" borderId="21" xfId="0" applyNumberFormat="1" applyFont="1" applyBorder="1" applyAlignment="1">
      <alignment horizontal="right"/>
    </xf>
    <xf numFmtId="175" fontId="0" fillId="0" borderId="25" xfId="0" applyNumberFormat="1" applyBorder="1" applyAlignment="1">
      <alignment/>
    </xf>
    <xf numFmtId="190" fontId="4" fillId="0" borderId="21" xfId="0" applyNumberFormat="1" applyFont="1" applyBorder="1" applyAlignment="1">
      <alignment horizontal="right"/>
    </xf>
    <xf numFmtId="175" fontId="4" fillId="0" borderId="25" xfId="0" applyNumberFormat="1" applyFont="1" applyBorder="1" applyAlignment="1">
      <alignment/>
    </xf>
    <xf numFmtId="190" fontId="1" fillId="0" borderId="21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190" fontId="4" fillId="0" borderId="21" xfId="0" applyNumberFormat="1" applyFont="1" applyBorder="1" applyAlignment="1">
      <alignment horizontal="right" vertical="center"/>
    </xf>
    <xf numFmtId="190" fontId="4" fillId="0" borderId="36" xfId="0" applyNumberFormat="1" applyFont="1" applyBorder="1" applyAlignment="1">
      <alignment horizontal="right" vertical="center"/>
    </xf>
    <xf numFmtId="175" fontId="0" fillId="0" borderId="26" xfId="0" applyNumberFormat="1" applyBorder="1" applyAlignment="1">
      <alignment/>
    </xf>
    <xf numFmtId="17" fontId="1" fillId="0" borderId="22" xfId="0" applyNumberFormat="1" applyFont="1" applyBorder="1" applyAlignment="1" quotePrefix="1">
      <alignment horizontal="center" vertical="center"/>
    </xf>
    <xf numFmtId="16" fontId="1" fillId="0" borderId="24" xfId="0" applyNumberFormat="1" applyFont="1" applyBorder="1" applyAlignment="1" quotePrefix="1">
      <alignment horizontal="center" vertical="center"/>
    </xf>
    <xf numFmtId="16" fontId="1" fillId="0" borderId="39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175" fontId="0" fillId="0" borderId="25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174" fontId="0" fillId="0" borderId="26" xfId="0" applyNumberFormat="1" applyBorder="1" applyAlignment="1">
      <alignment horizontal="right" vertical="center"/>
    </xf>
    <xf numFmtId="178" fontId="0" fillId="0" borderId="30" xfId="0" applyNumberFormat="1" applyBorder="1" applyAlignment="1">
      <alignment horizontal="right" vertical="center"/>
    </xf>
    <xf numFmtId="174" fontId="0" fillId="0" borderId="30" xfId="0" applyNumberFormat="1" applyBorder="1" applyAlignment="1">
      <alignment vertical="center"/>
    </xf>
    <xf numFmtId="174" fontId="0" fillId="0" borderId="30" xfId="0" applyNumberFormat="1" applyFill="1" applyBorder="1" applyAlignment="1">
      <alignment vertical="center"/>
    </xf>
    <xf numFmtId="174" fontId="0" fillId="0" borderId="25" xfId="0" applyNumberFormat="1" applyFill="1" applyBorder="1" applyAlignment="1">
      <alignment vertical="center"/>
    </xf>
    <xf numFmtId="174" fontId="0" fillId="0" borderId="26" xfId="0" applyNumberFormat="1" applyFill="1" applyBorder="1" applyAlignment="1">
      <alignment vertical="center"/>
    </xf>
    <xf numFmtId="174" fontId="0" fillId="0" borderId="28" xfId="0" applyNumberFormat="1" applyFill="1" applyBorder="1" applyAlignment="1">
      <alignment vertical="center"/>
    </xf>
    <xf numFmtId="174" fontId="0" fillId="0" borderId="38" xfId="0" applyNumberFormat="1" applyBorder="1" applyAlignment="1">
      <alignment horizontal="right" vertical="center"/>
    </xf>
    <xf numFmtId="174" fontId="0" fillId="0" borderId="21" xfId="0" applyNumberFormat="1" applyBorder="1" applyAlignment="1">
      <alignment horizontal="right" vertical="center"/>
    </xf>
    <xf numFmtId="174" fontId="0" fillId="0" borderId="38" xfId="0" applyNumberFormat="1" applyBorder="1" applyAlignment="1">
      <alignment vertical="center"/>
    </xf>
    <xf numFmtId="0" fontId="6" fillId="0" borderId="0" xfId="105" applyFont="1" applyAlignment="1">
      <alignment vertical="center"/>
      <protection/>
    </xf>
    <xf numFmtId="0" fontId="0" fillId="0" borderId="0" xfId="105" applyFont="1" applyAlignment="1">
      <alignment vertical="center"/>
      <protection/>
    </xf>
    <xf numFmtId="0" fontId="1" fillId="0" borderId="20" xfId="105" applyFont="1" applyBorder="1" applyAlignment="1">
      <alignment horizontal="center" vertical="center"/>
      <protection/>
    </xf>
    <xf numFmtId="0" fontId="1" fillId="0" borderId="15" xfId="105" applyFont="1" applyBorder="1" applyAlignment="1">
      <alignment horizontal="center" vertical="center"/>
      <protection/>
    </xf>
    <xf numFmtId="175" fontId="0" fillId="0" borderId="10" xfId="105" applyNumberFormat="1" applyBorder="1" applyAlignment="1">
      <alignment vertical="center"/>
      <protection/>
    </xf>
    <xf numFmtId="0" fontId="1" fillId="0" borderId="0" xfId="105" applyFont="1" applyAlignment="1">
      <alignment vertical="center"/>
      <protection/>
    </xf>
    <xf numFmtId="0" fontId="0" fillId="0" borderId="0" xfId="105" applyAlignment="1">
      <alignment vertical="center"/>
      <protection/>
    </xf>
    <xf numFmtId="17" fontId="1" fillId="0" borderId="15" xfId="105" applyNumberFormat="1" applyFont="1" applyBorder="1" applyAlignment="1">
      <alignment horizontal="center" vertical="center"/>
      <protection/>
    </xf>
    <xf numFmtId="176" fontId="1" fillId="0" borderId="15" xfId="105" applyNumberFormat="1" applyFont="1" applyBorder="1" applyAlignment="1">
      <alignment horizontal="center" vertical="center"/>
      <protection/>
    </xf>
    <xf numFmtId="0" fontId="1" fillId="0" borderId="15" xfId="105" applyNumberFormat="1" applyFont="1" applyBorder="1" applyAlignment="1">
      <alignment horizontal="center" vertical="center"/>
      <protection/>
    </xf>
    <xf numFmtId="0" fontId="1" fillId="0" borderId="19" xfId="105" applyNumberFormat="1" applyFont="1" applyBorder="1" applyAlignment="1">
      <alignment horizontal="center" vertical="center"/>
      <protection/>
    </xf>
    <xf numFmtId="0" fontId="1" fillId="0" borderId="24" xfId="105" applyNumberFormat="1" applyFont="1" applyBorder="1" applyAlignment="1">
      <alignment horizontal="center" vertical="center"/>
      <protection/>
    </xf>
    <xf numFmtId="0" fontId="1" fillId="0" borderId="30" xfId="105" applyNumberFormat="1" applyFont="1" applyBorder="1" applyAlignment="1" quotePrefix="1">
      <alignment horizontal="center" vertical="center"/>
      <protection/>
    </xf>
    <xf numFmtId="0" fontId="1" fillId="0" borderId="27" xfId="105" applyFont="1" applyBorder="1" applyAlignment="1">
      <alignment horizontal="center" vertical="center"/>
      <protection/>
    </xf>
    <xf numFmtId="177" fontId="0" fillId="0" borderId="10" xfId="105" applyNumberFormat="1" applyBorder="1" applyAlignment="1">
      <alignment vertical="center"/>
      <protection/>
    </xf>
    <xf numFmtId="175" fontId="0" fillId="0" borderId="18" xfId="105" applyNumberFormat="1" applyBorder="1" applyAlignment="1">
      <alignment vertical="center"/>
      <protection/>
    </xf>
    <xf numFmtId="175" fontId="0" fillId="0" borderId="25" xfId="105" applyNumberFormat="1" applyBorder="1" applyAlignment="1">
      <alignment vertical="center"/>
      <protection/>
    </xf>
    <xf numFmtId="175" fontId="0" fillId="0" borderId="30" xfId="105" applyNumberFormat="1" applyBorder="1" applyAlignment="1">
      <alignment vertical="center"/>
      <protection/>
    </xf>
    <xf numFmtId="175" fontId="0" fillId="0" borderId="0" xfId="105" applyNumberFormat="1" applyBorder="1" applyAlignment="1">
      <alignment vertical="center"/>
      <protection/>
    </xf>
    <xf numFmtId="175" fontId="0" fillId="0" borderId="28" xfId="105" applyNumberFormat="1" applyBorder="1" applyAlignment="1">
      <alignment vertical="center"/>
      <protection/>
    </xf>
    <xf numFmtId="177" fontId="0" fillId="0" borderId="10" xfId="105" applyNumberFormat="1" applyFont="1" applyBorder="1" applyAlignment="1">
      <alignment vertical="center"/>
      <protection/>
    </xf>
    <xf numFmtId="175" fontId="0" fillId="0" borderId="31" xfId="105" applyNumberFormat="1" applyBorder="1" applyAlignment="1">
      <alignment vertical="center"/>
      <protection/>
    </xf>
    <xf numFmtId="175" fontId="0" fillId="0" borderId="29" xfId="105" applyNumberFormat="1" applyBorder="1" applyAlignment="1">
      <alignment vertical="center"/>
      <protection/>
    </xf>
    <xf numFmtId="177" fontId="5" fillId="0" borderId="15" xfId="105" applyNumberFormat="1" applyFont="1" applyBorder="1" applyAlignment="1">
      <alignment vertical="center"/>
      <protection/>
    </xf>
    <xf numFmtId="175" fontId="5" fillId="0" borderId="15" xfId="105" applyNumberFormat="1" applyFont="1" applyBorder="1" applyAlignment="1">
      <alignment vertical="center"/>
      <protection/>
    </xf>
    <xf numFmtId="175" fontId="5" fillId="0" borderId="19" xfId="105" applyNumberFormat="1" applyFont="1" applyBorder="1" applyAlignment="1">
      <alignment vertical="center"/>
      <protection/>
    </xf>
    <xf numFmtId="175" fontId="5" fillId="0" borderId="24" xfId="105" applyNumberFormat="1" applyFont="1" applyBorder="1" applyAlignment="1">
      <alignment vertical="center"/>
      <protection/>
    </xf>
    <xf numFmtId="175" fontId="5" fillId="0" borderId="20" xfId="105" applyNumberFormat="1" applyFont="1" applyBorder="1" applyAlignment="1">
      <alignment vertical="center"/>
      <protection/>
    </xf>
    <xf numFmtId="175" fontId="5" fillId="0" borderId="27" xfId="105" applyNumberFormat="1" applyFont="1" applyBorder="1" applyAlignment="1">
      <alignment vertical="center"/>
      <protection/>
    </xf>
    <xf numFmtId="0" fontId="5" fillId="0" borderId="0" xfId="105" applyFont="1" applyAlignment="1">
      <alignment vertical="center"/>
      <protection/>
    </xf>
    <xf numFmtId="177" fontId="5" fillId="0" borderId="10" xfId="105" applyNumberFormat="1" applyFont="1" applyBorder="1" applyAlignment="1">
      <alignment vertical="center"/>
      <protection/>
    </xf>
    <xf numFmtId="175" fontId="5" fillId="0" borderId="10" xfId="105" applyNumberFormat="1" applyFont="1" applyBorder="1" applyAlignment="1">
      <alignment vertical="center"/>
      <protection/>
    </xf>
    <xf numFmtId="175" fontId="5" fillId="0" borderId="18" xfId="105" applyNumberFormat="1" applyFont="1" applyBorder="1" applyAlignment="1">
      <alignment vertical="center"/>
      <protection/>
    </xf>
    <xf numFmtId="175" fontId="5" fillId="0" borderId="25" xfId="105" applyNumberFormat="1" applyFont="1" applyBorder="1" applyAlignment="1">
      <alignment vertical="center"/>
      <protection/>
    </xf>
    <xf numFmtId="175" fontId="5" fillId="0" borderId="25" xfId="105" applyNumberFormat="1" applyFont="1" applyBorder="1" applyAlignment="1">
      <alignment horizontal="right" vertical="center"/>
      <protection/>
    </xf>
    <xf numFmtId="175" fontId="5" fillId="0" borderId="40" xfId="105" applyNumberFormat="1" applyFont="1" applyBorder="1" applyAlignment="1">
      <alignment horizontal="right" vertical="center"/>
      <protection/>
    </xf>
    <xf numFmtId="175" fontId="5" fillId="0" borderId="41" xfId="105" applyNumberFormat="1" applyFont="1" applyBorder="1" applyAlignment="1">
      <alignment vertical="center"/>
      <protection/>
    </xf>
    <xf numFmtId="177" fontId="1" fillId="0" borderId="42" xfId="105" applyNumberFormat="1" applyFont="1" applyBorder="1" applyAlignment="1">
      <alignment vertical="center"/>
      <protection/>
    </xf>
    <xf numFmtId="175" fontId="1" fillId="0" borderId="42" xfId="105" applyNumberFormat="1" applyFont="1" applyBorder="1" applyAlignment="1">
      <alignment vertical="center"/>
      <protection/>
    </xf>
    <xf numFmtId="175" fontId="1" fillId="0" borderId="43" xfId="105" applyNumberFormat="1" applyFont="1" applyBorder="1" applyAlignment="1">
      <alignment vertical="center"/>
      <protection/>
    </xf>
    <xf numFmtId="175" fontId="1" fillId="0" borderId="44" xfId="105" applyNumberFormat="1" applyFont="1" applyBorder="1" applyAlignment="1">
      <alignment vertical="center"/>
      <protection/>
    </xf>
    <xf numFmtId="175" fontId="1" fillId="0" borderId="44" xfId="105" applyNumberFormat="1" applyFont="1" applyBorder="1" applyAlignment="1">
      <alignment horizontal="right" vertical="center"/>
      <protection/>
    </xf>
    <xf numFmtId="175" fontId="1" fillId="0" borderId="45" xfId="105" applyNumberFormat="1" applyFont="1" applyBorder="1" applyAlignment="1">
      <alignment horizontal="right" vertical="center"/>
      <protection/>
    </xf>
    <xf numFmtId="175" fontId="1" fillId="0" borderId="46" xfId="105" applyNumberFormat="1" applyFont="1" applyBorder="1" applyAlignment="1">
      <alignment horizontal="right" vertical="center"/>
      <protection/>
    </xf>
    <xf numFmtId="0" fontId="1" fillId="0" borderId="0" xfId="105" applyFont="1" applyAlignment="1">
      <alignment horizontal="left"/>
      <protection/>
    </xf>
    <xf numFmtId="0" fontId="0" fillId="0" borderId="0" xfId="105" applyBorder="1" applyAlignment="1">
      <alignment horizontal="centerContinuous" vertical="center"/>
      <protection/>
    </xf>
    <xf numFmtId="176" fontId="0" fillId="0" borderId="14" xfId="105" applyNumberFormat="1" applyBorder="1" applyAlignment="1">
      <alignment horizontal="center" vertical="center"/>
      <protection/>
    </xf>
    <xf numFmtId="0" fontId="1" fillId="0" borderId="15" xfId="105" applyFont="1" applyBorder="1" applyAlignment="1">
      <alignment horizontal="center" vertical="center" shrinkToFit="1"/>
      <protection/>
    </xf>
    <xf numFmtId="0" fontId="1" fillId="0" borderId="19" xfId="105" applyFont="1" applyBorder="1" applyAlignment="1">
      <alignment horizontal="center" vertical="center" shrinkToFit="1"/>
      <protection/>
    </xf>
    <xf numFmtId="0" fontId="1" fillId="0" borderId="24" xfId="105" applyFont="1" applyBorder="1" applyAlignment="1">
      <alignment horizontal="center" vertical="center" shrinkToFit="1"/>
      <protection/>
    </xf>
    <xf numFmtId="175" fontId="0" fillId="0" borderId="10" xfId="105" applyNumberFormat="1" applyFont="1" applyBorder="1" applyAlignment="1">
      <alignment vertical="center"/>
      <protection/>
    </xf>
    <xf numFmtId="0" fontId="0" fillId="0" borderId="10" xfId="105" applyFont="1" applyBorder="1" applyAlignment="1">
      <alignment vertical="center"/>
      <protection/>
    </xf>
    <xf numFmtId="174" fontId="0" fillId="0" borderId="18" xfId="105" applyNumberFormat="1" applyFont="1" applyBorder="1" applyAlignment="1">
      <alignment vertical="center"/>
      <protection/>
    </xf>
    <xf numFmtId="174" fontId="0" fillId="0" borderId="25" xfId="105" applyNumberFormat="1" applyFont="1" applyBorder="1" applyAlignment="1">
      <alignment vertical="center"/>
      <protection/>
    </xf>
    <xf numFmtId="174" fontId="0" fillId="0" borderId="0" xfId="105" applyNumberFormat="1" applyFont="1" applyBorder="1" applyAlignment="1">
      <alignment vertical="center"/>
      <protection/>
    </xf>
    <xf numFmtId="174" fontId="0" fillId="0" borderId="28" xfId="105" applyNumberFormat="1" applyFont="1" applyBorder="1" applyAlignment="1">
      <alignment vertical="center"/>
      <protection/>
    </xf>
    <xf numFmtId="0" fontId="0" fillId="0" borderId="10" xfId="105" applyFont="1" applyBorder="1" applyAlignment="1">
      <alignment vertical="center" wrapText="1"/>
      <protection/>
    </xf>
    <xf numFmtId="174" fontId="0" fillId="0" borderId="10" xfId="105" applyNumberFormat="1" applyFont="1" applyBorder="1" applyAlignment="1">
      <alignment vertical="center"/>
      <protection/>
    </xf>
    <xf numFmtId="189" fontId="0" fillId="0" borderId="10" xfId="105" applyNumberFormat="1" applyFont="1" applyBorder="1" applyAlignment="1">
      <alignment vertical="center"/>
      <protection/>
    </xf>
    <xf numFmtId="189" fontId="0" fillId="0" borderId="10" xfId="105" applyNumberFormat="1" applyFont="1" applyBorder="1" applyAlignment="1">
      <alignment horizontal="right" vertical="center"/>
      <protection/>
    </xf>
    <xf numFmtId="0" fontId="0" fillId="0" borderId="11" xfId="105" applyFont="1" applyBorder="1" applyAlignment="1">
      <alignment vertical="center" wrapText="1"/>
      <protection/>
    </xf>
    <xf numFmtId="174" fontId="0" fillId="0" borderId="11" xfId="105" applyNumberFormat="1" applyFont="1" applyBorder="1" applyAlignment="1">
      <alignment vertical="center"/>
      <protection/>
    </xf>
    <xf numFmtId="189" fontId="0" fillId="0" borderId="11" xfId="105" applyNumberFormat="1" applyFont="1" applyBorder="1" applyAlignment="1">
      <alignment vertical="center" shrinkToFit="1"/>
      <protection/>
    </xf>
    <xf numFmtId="174" fontId="0" fillId="0" borderId="17" xfId="105" applyNumberFormat="1" applyFont="1" applyBorder="1" applyAlignment="1">
      <alignment vertical="center" shrinkToFit="1"/>
      <protection/>
    </xf>
    <xf numFmtId="174" fontId="0" fillId="0" borderId="26" xfId="105" applyNumberFormat="1" applyFont="1" applyBorder="1" applyAlignment="1">
      <alignment vertical="center" shrinkToFit="1"/>
      <protection/>
    </xf>
    <xf numFmtId="174" fontId="0" fillId="0" borderId="26" xfId="105" applyNumberFormat="1" applyFont="1" applyBorder="1" applyAlignment="1">
      <alignment horizontal="right" vertical="center"/>
      <protection/>
    </xf>
    <xf numFmtId="174" fontId="0" fillId="0" borderId="26" xfId="105" applyNumberFormat="1" applyFont="1" applyBorder="1" applyAlignment="1">
      <alignment horizontal="right" vertical="center" shrinkToFit="1"/>
      <protection/>
    </xf>
    <xf numFmtId="174" fontId="0" fillId="0" borderId="29" xfId="105" applyNumberFormat="1" applyFont="1" applyBorder="1" applyAlignment="1">
      <alignment vertical="center"/>
      <protection/>
    </xf>
    <xf numFmtId="0" fontId="0" fillId="0" borderId="0" xfId="105" applyFont="1" applyBorder="1" applyAlignment="1">
      <alignment vertical="center" wrapText="1"/>
      <protection/>
    </xf>
    <xf numFmtId="189" fontId="0" fillId="0" borderId="0" xfId="105" applyNumberFormat="1" applyFont="1" applyBorder="1" applyAlignment="1">
      <alignment vertical="center" shrinkToFit="1"/>
      <protection/>
    </xf>
    <xf numFmtId="0" fontId="6" fillId="0" borderId="0" xfId="105" applyFont="1" applyBorder="1" applyAlignment="1">
      <alignment vertical="center"/>
      <protection/>
    </xf>
    <xf numFmtId="0" fontId="4" fillId="33" borderId="0" xfId="105" applyFont="1" applyFill="1" applyBorder="1" applyAlignment="1">
      <alignment vertical="center"/>
      <protection/>
    </xf>
    <xf numFmtId="0" fontId="0" fillId="0" borderId="0" xfId="105" applyBorder="1" applyAlignment="1">
      <alignment vertical="center"/>
      <protection/>
    </xf>
    <xf numFmtId="0" fontId="1" fillId="0" borderId="0" xfId="108" applyFont="1" applyAlignment="1">
      <alignment vertical="center"/>
      <protection/>
    </xf>
    <xf numFmtId="0" fontId="0" fillId="0" borderId="10" xfId="104" applyFont="1" applyBorder="1" applyAlignment="1">
      <alignment vertical="center" wrapText="1"/>
      <protection/>
    </xf>
    <xf numFmtId="0" fontId="0" fillId="0" borderId="0" xfId="104" applyFont="1" applyFill="1" applyAlignment="1">
      <alignment vertical="center"/>
      <protection/>
    </xf>
    <xf numFmtId="175" fontId="1" fillId="0" borderId="25" xfId="104" applyNumberFormat="1" applyFont="1" applyBorder="1" applyAlignment="1">
      <alignment horizontal="center" vertical="center"/>
      <protection/>
    </xf>
    <xf numFmtId="175" fontId="0" fillId="0" borderId="26" xfId="108" applyNumberFormat="1" applyFont="1" applyBorder="1" applyAlignment="1">
      <alignment horizontal="right" vertical="center"/>
      <protection/>
    </xf>
    <xf numFmtId="193" fontId="0" fillId="0" borderId="0" xfId="0" applyNumberFormat="1" applyAlignment="1">
      <alignment/>
    </xf>
    <xf numFmtId="200" fontId="0" fillId="0" borderId="0" xfId="108" applyNumberFormat="1" applyAlignment="1">
      <alignment vertical="center"/>
      <protection/>
    </xf>
    <xf numFmtId="175" fontId="0" fillId="0" borderId="47" xfId="0" applyNumberFormat="1" applyBorder="1" applyAlignment="1">
      <alignment vertical="center"/>
    </xf>
    <xf numFmtId="175" fontId="4" fillId="0" borderId="29" xfId="0" applyNumberFormat="1" applyFont="1" applyBorder="1" applyAlignment="1">
      <alignment horizontal="right" vertical="center"/>
    </xf>
    <xf numFmtId="175" fontId="0" fillId="0" borderId="30" xfId="0" applyNumberFormat="1" applyBorder="1" applyAlignment="1">
      <alignment vertical="center"/>
    </xf>
    <xf numFmtId="175" fontId="0" fillId="0" borderId="25" xfId="108" applyNumberFormat="1" applyFont="1" applyFill="1" applyBorder="1" applyAlignment="1">
      <alignment horizontal="right" vertical="center"/>
      <protection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1" xfId="104" applyFont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11" xfId="104" applyFont="1" applyBorder="1" applyAlignment="1">
      <alignment vertical="center" wrapText="1"/>
      <protection/>
    </xf>
    <xf numFmtId="0" fontId="1" fillId="0" borderId="20" xfId="104" applyFont="1" applyBorder="1" applyAlignment="1">
      <alignment horizontal="center" vertical="center" shrinkToFit="1"/>
      <protection/>
    </xf>
    <xf numFmtId="175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4" fontId="0" fillId="0" borderId="47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6" fontId="1" fillId="0" borderId="27" xfId="0" applyNumberFormat="1" applyFont="1" applyBorder="1" applyAlignment="1" quotePrefix="1">
      <alignment horizontal="center" vertical="center" wrapText="1"/>
    </xf>
    <xf numFmtId="191" fontId="0" fillId="0" borderId="47" xfId="69" applyNumberFormat="1" applyFont="1" applyBorder="1" applyAlignment="1">
      <alignment/>
    </xf>
    <xf numFmtId="191" fontId="4" fillId="0" borderId="28" xfId="69" applyNumberFormat="1" applyFont="1" applyBorder="1" applyAlignment="1">
      <alignment/>
    </xf>
    <xf numFmtId="16" fontId="1" fillId="0" borderId="20" xfId="0" applyNumberFormat="1" applyFont="1" applyBorder="1" applyAlignment="1" quotePrefix="1">
      <alignment horizontal="center" vertical="center" wrapText="1"/>
    </xf>
    <xf numFmtId="191" fontId="0" fillId="0" borderId="0" xfId="69" applyNumberFormat="1" applyFont="1" applyBorder="1" applyAlignment="1">
      <alignment vertical="center"/>
    </xf>
    <xf numFmtId="16" fontId="1" fillId="0" borderId="24" xfId="0" applyNumberFormat="1" applyFont="1" applyBorder="1" applyAlignment="1" quotePrefix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1" fontId="4" fillId="0" borderId="0" xfId="69" applyNumberFormat="1" applyFont="1" applyBorder="1" applyAlignment="1">
      <alignment vertical="center"/>
    </xf>
    <xf numFmtId="191" fontId="4" fillId="0" borderId="31" xfId="69" applyNumberFormat="1" applyFont="1" applyBorder="1" applyAlignment="1">
      <alignment vertical="center"/>
    </xf>
    <xf numFmtId="174" fontId="0" fillId="0" borderId="28" xfId="108" applyNumberFormat="1" applyFont="1" applyBorder="1" applyAlignment="1">
      <alignment horizontal="right" vertical="center"/>
      <protection/>
    </xf>
    <xf numFmtId="0" fontId="1" fillId="0" borderId="27" xfId="108" applyFont="1" applyBorder="1" applyAlignment="1" quotePrefix="1">
      <alignment horizontal="center" vertical="center" wrapText="1"/>
      <protection/>
    </xf>
    <xf numFmtId="191" fontId="0" fillId="0" borderId="28" xfId="69" applyNumberFormat="1" applyBorder="1" applyAlignment="1">
      <alignment vertical="center"/>
    </xf>
    <xf numFmtId="191" fontId="0" fillId="0" borderId="28" xfId="69" applyNumberFormat="1" applyFill="1" applyBorder="1" applyAlignment="1">
      <alignment vertical="center"/>
    </xf>
    <xf numFmtId="191" fontId="0" fillId="0" borderId="29" xfId="69" applyNumberFormat="1" applyBorder="1" applyAlignment="1">
      <alignment vertical="center"/>
    </xf>
    <xf numFmtId="0" fontId="1" fillId="0" borderId="24" xfId="108" applyFont="1" applyBorder="1" applyAlignment="1" quotePrefix="1">
      <alignment horizontal="center" vertical="center" wrapText="1"/>
      <protection/>
    </xf>
    <xf numFmtId="0" fontId="1" fillId="0" borderId="20" xfId="108" applyFont="1" applyBorder="1" applyAlignment="1">
      <alignment horizontal="center" vertical="center" wrapText="1"/>
      <protection/>
    </xf>
    <xf numFmtId="0" fontId="1" fillId="0" borderId="24" xfId="108" applyFont="1" applyBorder="1" applyAlignment="1">
      <alignment horizontal="center" vertical="center" wrapText="1"/>
      <protection/>
    </xf>
    <xf numFmtId="175" fontId="0" fillId="0" borderId="48" xfId="105" applyNumberFormat="1" applyBorder="1" applyAlignment="1">
      <alignment vertical="center"/>
      <protection/>
    </xf>
    <xf numFmtId="175" fontId="5" fillId="0" borderId="49" xfId="105" applyNumberFormat="1" applyFont="1" applyBorder="1" applyAlignment="1">
      <alignment vertical="center"/>
      <protection/>
    </xf>
    <xf numFmtId="175" fontId="5" fillId="0" borderId="50" xfId="105" applyNumberFormat="1" applyFont="1" applyBorder="1" applyAlignment="1">
      <alignment vertical="center"/>
      <protection/>
    </xf>
    <xf numFmtId="17" fontId="1" fillId="0" borderId="24" xfId="105" applyNumberFormat="1" applyFont="1" applyBorder="1" applyAlignment="1" quotePrefix="1">
      <alignment horizontal="center" vertical="center" wrapText="1"/>
      <protection/>
    </xf>
    <xf numFmtId="191" fontId="1" fillId="0" borderId="44" xfId="71" applyNumberFormat="1" applyFont="1" applyBorder="1" applyAlignment="1">
      <alignment vertical="center"/>
    </xf>
    <xf numFmtId="0" fontId="1" fillId="0" borderId="24" xfId="105" applyFont="1" applyBorder="1" applyAlignment="1">
      <alignment horizontal="center" vertical="center" wrapText="1"/>
      <protection/>
    </xf>
    <xf numFmtId="0" fontId="1" fillId="0" borderId="27" xfId="104" applyFont="1" applyBorder="1" applyAlignment="1">
      <alignment horizontal="center" vertical="center" wrapText="1"/>
      <protection/>
    </xf>
    <xf numFmtId="0" fontId="1" fillId="0" borderId="24" xfId="104" applyFont="1" applyBorder="1" applyAlignment="1">
      <alignment horizontal="center" vertical="center" wrapText="1"/>
      <protection/>
    </xf>
    <xf numFmtId="189" fontId="0" fillId="0" borderId="29" xfId="0" applyNumberFormat="1" applyBorder="1" applyAlignment="1">
      <alignment vertical="center"/>
    </xf>
    <xf numFmtId="191" fontId="0" fillId="0" borderId="30" xfId="69" applyNumberFormat="1" applyFont="1" applyBorder="1" applyAlignment="1">
      <alignment/>
    </xf>
    <xf numFmtId="191" fontId="4" fillId="0" borderId="25" xfId="69" applyNumberFormat="1" applyFont="1" applyBorder="1" applyAlignment="1">
      <alignment/>
    </xf>
    <xf numFmtId="191" fontId="0" fillId="0" borderId="25" xfId="69" applyNumberFormat="1" applyFont="1" applyBorder="1" applyAlignment="1">
      <alignment/>
    </xf>
    <xf numFmtId="191" fontId="0" fillId="0" borderId="25" xfId="69" applyNumberFormat="1" applyFont="1" applyBorder="1" applyAlignment="1">
      <alignment vertical="center"/>
    </xf>
    <xf numFmtId="175" fontId="4" fillId="0" borderId="28" xfId="0" applyNumberFormat="1" applyFont="1" applyBorder="1" applyAlignment="1">
      <alignment vertical="center"/>
    </xf>
    <xf numFmtId="191" fontId="4" fillId="0" borderId="25" xfId="69" applyNumberFormat="1" applyFont="1" applyBorder="1" applyAlignment="1">
      <alignment vertical="center"/>
    </xf>
    <xf numFmtId="191" fontId="4" fillId="0" borderId="26" xfId="69" applyNumberFormat="1" applyFont="1" applyBorder="1" applyAlignment="1">
      <alignment vertical="center"/>
    </xf>
    <xf numFmtId="175" fontId="4" fillId="0" borderId="29" xfId="0" applyNumberFormat="1" applyFont="1" applyBorder="1" applyAlignment="1">
      <alignment vertical="center"/>
    </xf>
    <xf numFmtId="191" fontId="0" fillId="0" borderId="25" xfId="69" applyNumberFormat="1" applyBorder="1" applyAlignment="1">
      <alignment vertical="center"/>
    </xf>
    <xf numFmtId="175" fontId="0" fillId="0" borderId="28" xfId="108" applyNumberFormat="1" applyFont="1" applyBorder="1" applyAlignment="1">
      <alignment horizontal="right" vertical="center"/>
      <protection/>
    </xf>
    <xf numFmtId="191" fontId="0" fillId="0" borderId="26" xfId="69" applyNumberFormat="1" applyBorder="1" applyAlignment="1">
      <alignment vertical="center"/>
    </xf>
    <xf numFmtId="175" fontId="5" fillId="0" borderId="51" xfId="105" applyNumberFormat="1" applyFont="1" applyBorder="1" applyAlignment="1">
      <alignment vertical="center"/>
      <protection/>
    </xf>
    <xf numFmtId="191" fontId="1" fillId="0" borderId="52" xfId="71" applyNumberFormat="1" applyFont="1" applyBorder="1" applyAlignment="1">
      <alignment vertical="center"/>
    </xf>
    <xf numFmtId="174" fontId="0" fillId="0" borderId="28" xfId="105" applyNumberFormat="1" applyFont="1" applyBorder="1" applyAlignment="1">
      <alignment vertical="center"/>
      <protection/>
    </xf>
    <xf numFmtId="174" fontId="0" fillId="0" borderId="25" xfId="105" applyNumberFormat="1" applyFont="1" applyBorder="1" applyAlignment="1">
      <alignment vertical="center"/>
      <protection/>
    </xf>
    <xf numFmtId="174" fontId="0" fillId="0" borderId="29" xfId="105" applyNumberFormat="1" applyFont="1" applyBorder="1" applyAlignment="1">
      <alignment vertical="center"/>
      <protection/>
    </xf>
    <xf numFmtId="174" fontId="0" fillId="0" borderId="26" xfId="105" applyNumberFormat="1" applyFont="1" applyBorder="1" applyAlignment="1">
      <alignment vertical="center"/>
      <protection/>
    </xf>
    <xf numFmtId="175" fontId="0" fillId="0" borderId="28" xfId="107" applyNumberFormat="1" applyFont="1" applyBorder="1" applyAlignment="1">
      <alignment vertical="center"/>
      <protection/>
    </xf>
    <xf numFmtId="191" fontId="0" fillId="0" borderId="25" xfId="69" applyNumberFormat="1" applyFont="1" applyBorder="1" applyAlignment="1">
      <alignment vertical="center"/>
    </xf>
    <xf numFmtId="175" fontId="0" fillId="0" borderId="25" xfId="107" applyNumberFormat="1" applyFont="1" applyBorder="1" applyAlignment="1">
      <alignment vertical="center"/>
      <protection/>
    </xf>
    <xf numFmtId="175" fontId="0" fillId="0" borderId="29" xfId="107" applyNumberFormat="1" applyFont="1" applyBorder="1" applyAlignment="1">
      <alignment vertical="center"/>
      <protection/>
    </xf>
    <xf numFmtId="175" fontId="0" fillId="0" borderId="26" xfId="107" applyNumberFormat="1" applyFont="1" applyBorder="1" applyAlignment="1">
      <alignment vertical="center"/>
      <protection/>
    </xf>
    <xf numFmtId="191" fontId="0" fillId="0" borderId="26" xfId="69" applyNumberFormat="1" applyFont="1" applyBorder="1" applyAlignment="1">
      <alignment vertical="center"/>
    </xf>
    <xf numFmtId="174" fontId="0" fillId="0" borderId="28" xfId="107" applyNumberFormat="1" applyFont="1" applyBorder="1" applyAlignment="1">
      <alignment vertical="center"/>
      <protection/>
    </xf>
    <xf numFmtId="174" fontId="0" fillId="0" borderId="30" xfId="107" applyNumberFormat="1" applyFont="1" applyBorder="1" applyAlignment="1">
      <alignment vertical="center"/>
      <protection/>
    </xf>
    <xf numFmtId="174" fontId="0" fillId="0" borderId="25" xfId="107" applyNumberFormat="1" applyFont="1" applyBorder="1" applyAlignment="1">
      <alignment vertical="center"/>
      <protection/>
    </xf>
    <xf numFmtId="174" fontId="0" fillId="0" borderId="29" xfId="107" applyNumberFormat="1" applyFont="1" applyBorder="1" applyAlignment="1">
      <alignment vertical="center"/>
      <protection/>
    </xf>
    <xf numFmtId="174" fontId="0" fillId="0" borderId="26" xfId="107" applyNumberFormat="1" applyFont="1" applyBorder="1" applyAlignment="1">
      <alignment vertical="center"/>
      <protection/>
    </xf>
    <xf numFmtId="175" fontId="0" fillId="0" borderId="0" xfId="107" applyNumberFormat="1" applyFont="1" applyBorder="1" applyAlignment="1">
      <alignment vertical="center"/>
      <protection/>
    </xf>
    <xf numFmtId="175" fontId="0" fillId="0" borderId="25" xfId="107" applyNumberFormat="1" applyBorder="1" applyAlignment="1">
      <alignment vertical="center"/>
      <protection/>
    </xf>
    <xf numFmtId="175" fontId="0" fillId="0" borderId="0" xfId="107" applyNumberFormat="1" applyBorder="1" applyAlignment="1">
      <alignment vertical="center"/>
      <protection/>
    </xf>
    <xf numFmtId="181" fontId="4" fillId="0" borderId="25" xfId="107" applyNumberFormat="1" applyFont="1" applyBorder="1" applyAlignment="1">
      <alignment horizontal="right" vertical="center"/>
      <protection/>
    </xf>
    <xf numFmtId="181" fontId="4" fillId="0" borderId="0" xfId="107" applyNumberFormat="1" applyFont="1" applyBorder="1" applyAlignment="1">
      <alignment horizontal="right" vertical="center"/>
      <protection/>
    </xf>
    <xf numFmtId="181" fontId="4" fillId="0" borderId="28" xfId="107" applyNumberFormat="1" applyFont="1" applyBorder="1" applyAlignment="1">
      <alignment horizontal="center" vertical="center"/>
      <protection/>
    </xf>
    <xf numFmtId="181" fontId="4" fillId="0" borderId="28" xfId="107" applyNumberFormat="1" applyFont="1" applyBorder="1" applyAlignment="1">
      <alignment horizontal="right" vertical="center"/>
      <protection/>
    </xf>
    <xf numFmtId="181" fontId="4" fillId="0" borderId="25" xfId="107" applyNumberFormat="1" applyFont="1" applyBorder="1" applyAlignment="1">
      <alignment horizontal="center" vertical="center"/>
      <protection/>
    </xf>
    <xf numFmtId="175" fontId="0" fillId="0" borderId="25" xfId="107" applyNumberFormat="1" applyFont="1" applyBorder="1" applyAlignment="1" quotePrefix="1">
      <alignment horizontal="right" vertical="center"/>
      <protection/>
    </xf>
    <xf numFmtId="175" fontId="0" fillId="0" borderId="0" xfId="107" applyNumberFormat="1" applyFont="1" applyBorder="1" applyAlignment="1" quotePrefix="1">
      <alignment horizontal="right" vertical="center"/>
      <protection/>
    </xf>
    <xf numFmtId="194" fontId="0" fillId="0" borderId="28" xfId="107" applyNumberFormat="1" applyBorder="1" applyAlignment="1">
      <alignment vertical="center"/>
      <protection/>
    </xf>
    <xf numFmtId="175" fontId="1" fillId="0" borderId="24" xfId="107" applyNumberFormat="1" applyFont="1" applyBorder="1" applyAlignment="1">
      <alignment vertical="center"/>
      <protection/>
    </xf>
    <xf numFmtId="175" fontId="1" fillId="0" borderId="20" xfId="107" applyNumberFormat="1" applyFont="1" applyBorder="1" applyAlignment="1">
      <alignment vertical="center"/>
      <protection/>
    </xf>
    <xf numFmtId="175" fontId="1" fillId="0" borderId="27" xfId="107" applyNumberFormat="1" applyFont="1" applyBorder="1" applyAlignment="1">
      <alignment vertical="center"/>
      <protection/>
    </xf>
    <xf numFmtId="175" fontId="0" fillId="0" borderId="25" xfId="107" applyNumberFormat="1" applyFont="1" applyBorder="1" applyAlignment="1">
      <alignment horizontal="left" vertical="center"/>
      <protection/>
    </xf>
    <xf numFmtId="175" fontId="0" fillId="0" borderId="0" xfId="107" applyNumberFormat="1" applyFont="1" applyBorder="1" applyAlignment="1">
      <alignment horizontal="left" vertical="center"/>
      <protection/>
    </xf>
    <xf numFmtId="185" fontId="4" fillId="0" borderId="25" xfId="107" applyNumberFormat="1" applyFont="1" applyBorder="1" applyAlignment="1">
      <alignment vertical="center"/>
      <protection/>
    </xf>
    <xf numFmtId="185" fontId="4" fillId="0" borderId="0" xfId="107" applyNumberFormat="1" applyFont="1" applyBorder="1" applyAlignment="1">
      <alignment vertical="center"/>
      <protection/>
    </xf>
    <xf numFmtId="185" fontId="4" fillId="0" borderId="34" xfId="107" applyNumberFormat="1" applyFont="1" applyBorder="1" applyAlignment="1">
      <alignment vertical="center"/>
      <protection/>
    </xf>
    <xf numFmtId="175" fontId="0" fillId="0" borderId="0" xfId="107" applyNumberFormat="1" applyFont="1" applyBorder="1" applyAlignment="1">
      <alignment horizontal="center" vertical="center"/>
      <protection/>
    </xf>
    <xf numFmtId="175" fontId="0" fillId="0" borderId="25" xfId="107" applyNumberFormat="1" applyFont="1" applyBorder="1" applyAlignment="1">
      <alignment horizontal="right" vertical="center"/>
      <protection/>
    </xf>
    <xf numFmtId="175" fontId="0" fillId="0" borderId="0" xfId="107" applyNumberFormat="1" applyFont="1" applyBorder="1" applyAlignment="1">
      <alignment horizontal="right" vertical="center"/>
      <protection/>
    </xf>
    <xf numFmtId="175" fontId="1" fillId="0" borderId="0" xfId="107" applyNumberFormat="1" applyFont="1" applyBorder="1" applyAlignment="1">
      <alignment horizontal="center" vertical="center"/>
      <protection/>
    </xf>
    <xf numFmtId="175" fontId="1" fillId="0" borderId="39" xfId="107" applyNumberFormat="1" applyFont="1" applyBorder="1" applyAlignment="1">
      <alignment vertical="center"/>
      <protection/>
    </xf>
    <xf numFmtId="192" fontId="0" fillId="0" borderId="47" xfId="69" applyNumberFormat="1" applyFont="1" applyBorder="1" applyAlignment="1">
      <alignment vertical="center"/>
    </xf>
    <xf numFmtId="189" fontId="0" fillId="0" borderId="28" xfId="0" applyNumberFormat="1" applyBorder="1" applyAlignment="1">
      <alignment vertical="center"/>
    </xf>
    <xf numFmtId="189" fontId="0" fillId="0" borderId="30" xfId="0" applyNumberFormat="1" applyBorder="1" applyAlignment="1">
      <alignment/>
    </xf>
    <xf numFmtId="189" fontId="0" fillId="0" borderId="25" xfId="0" applyNumberFormat="1" applyBorder="1" applyAlignment="1">
      <alignment/>
    </xf>
    <xf numFmtId="190" fontId="0" fillId="0" borderId="25" xfId="0" applyNumberFormat="1" applyBorder="1" applyAlignment="1">
      <alignment/>
    </xf>
    <xf numFmtId="0" fontId="6" fillId="0" borderId="0" xfId="107" applyFont="1" applyBorder="1" applyAlignment="1">
      <alignment vertical="center"/>
      <protection/>
    </xf>
    <xf numFmtId="0" fontId="1" fillId="0" borderId="27" xfId="104" applyFont="1" applyBorder="1" applyAlignment="1" quotePrefix="1">
      <alignment horizontal="center" vertical="center" wrapText="1"/>
      <protection/>
    </xf>
    <xf numFmtId="0" fontId="1" fillId="0" borderId="24" xfId="104" applyFont="1" applyBorder="1" applyAlignment="1" quotePrefix="1">
      <alignment horizontal="center" vertical="center" wrapText="1"/>
      <protection/>
    </xf>
    <xf numFmtId="175" fontId="0" fillId="0" borderId="30" xfId="107" applyNumberFormat="1" applyFont="1" applyBorder="1" applyAlignment="1">
      <alignment horizontal="center" vertical="center"/>
      <protection/>
    </xf>
    <xf numFmtId="175" fontId="0" fillId="0" borderId="25" xfId="107" applyNumberFormat="1" applyFont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175" fontId="0" fillId="0" borderId="10" xfId="0" applyNumberFormat="1" applyFill="1" applyBorder="1" applyAlignment="1">
      <alignment horizontal="right" vertical="center" wrapText="1"/>
    </xf>
    <xf numFmtId="190" fontId="0" fillId="0" borderId="10" xfId="0" applyNumberFormat="1" applyFont="1" applyFill="1" applyBorder="1" applyAlignment="1">
      <alignment horizontal="right"/>
    </xf>
    <xf numFmtId="190" fontId="0" fillId="0" borderId="18" xfId="0" applyNumberFormat="1" applyFont="1" applyFill="1" applyBorder="1" applyAlignment="1">
      <alignment horizontal="right"/>
    </xf>
    <xf numFmtId="190" fontId="0" fillId="0" borderId="28" xfId="0" applyNumberFormat="1" applyFont="1" applyFill="1" applyBorder="1" applyAlignment="1">
      <alignment horizontal="right"/>
    </xf>
    <xf numFmtId="190" fontId="0" fillId="0" borderId="21" xfId="0" applyNumberFormat="1" applyFont="1" applyFill="1" applyBorder="1" applyAlignment="1">
      <alignment horizontal="right"/>
    </xf>
    <xf numFmtId="175" fontId="0" fillId="0" borderId="25" xfId="0" applyNumberFormat="1" applyFill="1" applyBorder="1" applyAlignment="1">
      <alignment/>
    </xf>
    <xf numFmtId="191" fontId="0" fillId="0" borderId="28" xfId="69" applyNumberFormat="1" applyFont="1" applyFill="1" applyBorder="1" applyAlignment="1">
      <alignment/>
    </xf>
    <xf numFmtId="191" fontId="0" fillId="0" borderId="25" xfId="69" applyNumberFormat="1" applyFont="1" applyFill="1" applyBorder="1" applyAlignment="1">
      <alignment/>
    </xf>
    <xf numFmtId="175" fontId="0" fillId="0" borderId="28" xfId="0" applyNumberFormat="1" applyFill="1" applyBorder="1" applyAlignment="1">
      <alignment/>
    </xf>
    <xf numFmtId="174" fontId="0" fillId="0" borderId="28" xfId="108" applyNumberFormat="1" applyFill="1" applyBorder="1" applyAlignment="1">
      <alignment vertical="center"/>
      <protection/>
    </xf>
    <xf numFmtId="174" fontId="0" fillId="0" borderId="25" xfId="108" applyNumberFormat="1" applyFill="1" applyBorder="1" applyAlignment="1">
      <alignment vertical="center"/>
      <protection/>
    </xf>
    <xf numFmtId="174" fontId="0" fillId="0" borderId="47" xfId="108" applyNumberFormat="1" applyFill="1" applyBorder="1" applyAlignment="1">
      <alignment vertical="center"/>
      <protection/>
    </xf>
    <xf numFmtId="175" fontId="0" fillId="0" borderId="28" xfId="108" applyNumberFormat="1" applyFill="1" applyBorder="1" applyAlignment="1">
      <alignment vertical="center"/>
      <protection/>
    </xf>
    <xf numFmtId="175" fontId="0" fillId="0" borderId="25" xfId="108" applyNumberFormat="1" applyFill="1" applyBorder="1" applyAlignment="1">
      <alignment vertical="center"/>
      <protection/>
    </xf>
    <xf numFmtId="191" fontId="0" fillId="0" borderId="25" xfId="69" applyNumberFormat="1" applyFill="1" applyBorder="1" applyAlignment="1">
      <alignment vertical="center"/>
    </xf>
    <xf numFmtId="0" fontId="0" fillId="0" borderId="10" xfId="105" applyFont="1" applyBorder="1" applyAlignment="1">
      <alignment vertical="center" wrapText="1"/>
      <protection/>
    </xf>
    <xf numFmtId="0" fontId="0" fillId="0" borderId="15" xfId="105" applyFont="1" applyBorder="1" applyAlignment="1">
      <alignment vertical="center"/>
      <protection/>
    </xf>
    <xf numFmtId="191" fontId="0" fillId="0" borderId="28" xfId="69" applyNumberFormat="1" applyFont="1" applyBorder="1" applyAlignment="1">
      <alignment/>
    </xf>
    <xf numFmtId="0" fontId="1" fillId="0" borderId="20" xfId="108" applyFont="1" applyBorder="1" applyAlignment="1" quotePrefix="1">
      <alignment horizontal="center" vertical="center" wrapText="1"/>
      <protection/>
    </xf>
    <xf numFmtId="191" fontId="0" fillId="0" borderId="0" xfId="69" applyNumberFormat="1" applyFill="1" applyBorder="1" applyAlignment="1">
      <alignment vertical="center"/>
    </xf>
    <xf numFmtId="191" fontId="0" fillId="0" borderId="0" xfId="69" applyNumberFormat="1" applyBorder="1" applyAlignment="1">
      <alignment vertical="center"/>
    </xf>
    <xf numFmtId="174" fontId="0" fillId="0" borderId="0" xfId="108" applyNumberFormat="1" applyFill="1" applyBorder="1" applyAlignment="1">
      <alignment vertical="center"/>
      <protection/>
    </xf>
    <xf numFmtId="191" fontId="0" fillId="0" borderId="31" xfId="69" applyNumberFormat="1" applyFill="1" applyBorder="1" applyAlignment="1">
      <alignment vertical="center"/>
    </xf>
    <xf numFmtId="0" fontId="1" fillId="0" borderId="39" xfId="108" applyFont="1" applyBorder="1" applyAlignment="1" quotePrefix="1">
      <alignment horizontal="center" vertical="center" wrapText="1"/>
      <protection/>
    </xf>
    <xf numFmtId="174" fontId="0" fillId="0" borderId="53" xfId="108" applyNumberFormat="1" applyFill="1" applyBorder="1" applyAlignment="1">
      <alignment vertical="center"/>
      <protection/>
    </xf>
    <xf numFmtId="174" fontId="0" fillId="0" borderId="0" xfId="108" applyNumberFormat="1" applyFont="1" applyFill="1" applyBorder="1" applyAlignment="1">
      <alignment horizontal="right" vertical="center"/>
      <protection/>
    </xf>
    <xf numFmtId="17" fontId="1" fillId="0" borderId="20" xfId="105" applyNumberFormat="1" applyFont="1" applyBorder="1" applyAlignment="1" quotePrefix="1">
      <alignment horizontal="center" vertical="center" wrapText="1"/>
      <protection/>
    </xf>
    <xf numFmtId="175" fontId="5" fillId="0" borderId="40" xfId="105" applyNumberFormat="1" applyFont="1" applyBorder="1" applyAlignment="1">
      <alignment vertical="center"/>
      <protection/>
    </xf>
    <xf numFmtId="191" fontId="1" fillId="0" borderId="45" xfId="71" applyNumberFormat="1" applyFont="1" applyBorder="1" applyAlignment="1">
      <alignment vertical="center"/>
    </xf>
    <xf numFmtId="0" fontId="1" fillId="0" borderId="20" xfId="105" applyFont="1" applyBorder="1" applyAlignment="1">
      <alignment horizontal="center" vertical="center" wrapText="1"/>
      <protection/>
    </xf>
    <xf numFmtId="174" fontId="0" fillId="0" borderId="0" xfId="105" applyNumberFormat="1" applyFont="1" applyBorder="1" applyAlignment="1">
      <alignment vertical="center"/>
      <protection/>
    </xf>
    <xf numFmtId="174" fontId="0" fillId="0" borderId="31" xfId="105" applyNumberFormat="1" applyFont="1" applyBorder="1" applyAlignment="1">
      <alignment vertical="center"/>
      <protection/>
    </xf>
    <xf numFmtId="17" fontId="1" fillId="0" borderId="39" xfId="105" applyNumberFormat="1" applyFont="1" applyBorder="1" applyAlignment="1" quotePrefix="1">
      <alignment horizontal="center" vertical="center" wrapText="1"/>
      <protection/>
    </xf>
    <xf numFmtId="0" fontId="1" fillId="0" borderId="20" xfId="104" applyFont="1" applyBorder="1" applyAlignment="1">
      <alignment horizontal="center" vertical="center" wrapText="1"/>
      <protection/>
    </xf>
    <xf numFmtId="189" fontId="0" fillId="0" borderId="47" xfId="0" applyNumberFormat="1" applyBorder="1" applyAlignment="1">
      <alignment/>
    </xf>
    <xf numFmtId="0" fontId="1" fillId="0" borderId="20" xfId="104" applyFont="1" applyBorder="1" applyAlignment="1" quotePrefix="1">
      <alignment horizontal="center" vertical="center" wrapText="1"/>
      <protection/>
    </xf>
    <xf numFmtId="191" fontId="0" fillId="0" borderId="0" xfId="69" applyNumberFormat="1" applyFont="1" applyBorder="1" applyAlignment="1">
      <alignment vertical="center"/>
    </xf>
    <xf numFmtId="191" fontId="0" fillId="0" borderId="31" xfId="69" applyNumberFormat="1" applyFont="1" applyBorder="1" applyAlignment="1">
      <alignment vertical="center"/>
    </xf>
    <xf numFmtId="174" fontId="0" fillId="0" borderId="0" xfId="107" applyNumberFormat="1" applyFont="1" applyBorder="1" applyAlignment="1">
      <alignment vertical="center"/>
      <protection/>
    </xf>
    <xf numFmtId="174" fontId="0" fillId="0" borderId="31" xfId="107" applyNumberFormat="1" applyFont="1" applyBorder="1" applyAlignment="1">
      <alignment vertical="center"/>
      <protection/>
    </xf>
    <xf numFmtId="0" fontId="1" fillId="0" borderId="39" xfId="104" applyFont="1" applyBorder="1" applyAlignment="1">
      <alignment horizontal="center" vertical="center" wrapText="1"/>
      <protection/>
    </xf>
    <xf numFmtId="174" fontId="0" fillId="0" borderId="53" xfId="107" applyNumberFormat="1" applyFont="1" applyBorder="1" applyAlignment="1">
      <alignment vertical="center"/>
      <protection/>
    </xf>
    <xf numFmtId="175" fontId="0" fillId="0" borderId="28" xfId="107" applyNumberFormat="1" applyBorder="1" applyAlignment="1">
      <alignment vertical="center"/>
      <protection/>
    </xf>
    <xf numFmtId="185" fontId="4" fillId="0" borderId="28" xfId="107" applyNumberFormat="1" applyFont="1" applyBorder="1" applyAlignment="1">
      <alignment vertical="center"/>
      <protection/>
    </xf>
    <xf numFmtId="175" fontId="4" fillId="0" borderId="28" xfId="0" applyNumberFormat="1" applyFont="1" applyBorder="1" applyAlignment="1">
      <alignment/>
    </xf>
    <xf numFmtId="175" fontId="4" fillId="0" borderId="26" xfId="0" applyNumberFormat="1" applyFont="1" applyBorder="1" applyAlignment="1">
      <alignment/>
    </xf>
    <xf numFmtId="175" fontId="4" fillId="0" borderId="29" xfId="0" applyNumberFormat="1" applyFont="1" applyBorder="1" applyAlignment="1">
      <alignment/>
    </xf>
    <xf numFmtId="191" fontId="4" fillId="0" borderId="26" xfId="69" applyNumberFormat="1" applyFont="1" applyBorder="1" applyAlignment="1">
      <alignment/>
    </xf>
    <xf numFmtId="191" fontId="4" fillId="0" borderId="29" xfId="69" applyNumberFormat="1" applyFont="1" applyBorder="1" applyAlignment="1">
      <alignment/>
    </xf>
    <xf numFmtId="191" fontId="0" fillId="0" borderId="28" xfId="69" applyNumberFormat="1" applyFont="1" applyBorder="1" applyAlignment="1">
      <alignment vertical="center"/>
    </xf>
    <xf numFmtId="191" fontId="4" fillId="0" borderId="28" xfId="69" applyNumberFormat="1" applyFont="1" applyBorder="1" applyAlignment="1">
      <alignment vertical="center"/>
    </xf>
    <xf numFmtId="191" fontId="4" fillId="0" borderId="29" xfId="69" applyNumberFormat="1" applyFont="1" applyBorder="1" applyAlignment="1">
      <alignment vertical="center"/>
    </xf>
    <xf numFmtId="17" fontId="1" fillId="0" borderId="27" xfId="105" applyNumberFormat="1" applyFont="1" applyBorder="1" applyAlignment="1" quotePrefix="1">
      <alignment horizontal="center" vertical="center" wrapText="1"/>
      <protection/>
    </xf>
    <xf numFmtId="0" fontId="1" fillId="0" borderId="27" xfId="108" applyFont="1" applyBorder="1" applyAlignment="1">
      <alignment horizontal="center" vertical="center" wrapText="1"/>
      <protection/>
    </xf>
    <xf numFmtId="174" fontId="0" fillId="0" borderId="28" xfId="108" applyNumberFormat="1" applyFont="1" applyFill="1" applyBorder="1" applyAlignment="1">
      <alignment horizontal="right" vertical="center"/>
      <protection/>
    </xf>
    <xf numFmtId="191" fontId="0" fillId="0" borderId="29" xfId="69" applyNumberFormat="1" applyFill="1" applyBorder="1" applyAlignment="1">
      <alignment vertical="center"/>
    </xf>
    <xf numFmtId="191" fontId="4" fillId="0" borderId="28" xfId="69" applyNumberFormat="1" applyFont="1" applyFill="1" applyBorder="1" applyAlignment="1">
      <alignment vertical="center"/>
    </xf>
    <xf numFmtId="191" fontId="1" fillId="0" borderId="46" xfId="71" applyNumberFormat="1" applyFont="1" applyBorder="1" applyAlignment="1">
      <alignment vertical="center"/>
    </xf>
    <xf numFmtId="175" fontId="0" fillId="0" borderId="28" xfId="105" applyNumberFormat="1" applyFont="1" applyBorder="1" applyAlignment="1">
      <alignment vertical="center"/>
      <protection/>
    </xf>
    <xf numFmtId="174" fontId="0" fillId="0" borderId="31" xfId="105" applyNumberFormat="1" applyFont="1" applyFill="1" applyBorder="1" applyAlignment="1">
      <alignment vertical="center"/>
      <protection/>
    </xf>
    <xf numFmtId="0" fontId="1" fillId="0" borderId="39" xfId="104" applyFont="1" applyBorder="1" applyAlignment="1" quotePrefix="1">
      <alignment horizontal="center" vertical="center" wrapText="1"/>
      <protection/>
    </xf>
    <xf numFmtId="181" fontId="4" fillId="0" borderId="34" xfId="107" applyNumberFormat="1" applyFont="1" applyBorder="1" applyAlignment="1">
      <alignment horizontal="right" vertical="center"/>
      <protection/>
    </xf>
    <xf numFmtId="0" fontId="1" fillId="0" borderId="0" xfId="106" applyFont="1" applyAlignment="1">
      <alignment horizontal="left" vertical="top"/>
      <protection/>
    </xf>
    <xf numFmtId="0" fontId="0" fillId="0" borderId="0" xfId="106">
      <alignment/>
      <protection/>
    </xf>
    <xf numFmtId="0" fontId="1" fillId="0" borderId="16" xfId="106" applyFont="1" applyBorder="1" applyAlignment="1">
      <alignment horizontal="center" vertical="center"/>
      <protection/>
    </xf>
    <xf numFmtId="0" fontId="1" fillId="0" borderId="53" xfId="106" applyFont="1" applyBorder="1" applyAlignment="1">
      <alignment horizontal="center" vertical="center"/>
      <protection/>
    </xf>
    <xf numFmtId="0" fontId="0" fillId="0" borderId="0" xfId="99">
      <alignment/>
      <protection/>
    </xf>
    <xf numFmtId="0" fontId="1" fillId="0" borderId="19" xfId="106" applyFont="1" applyBorder="1" applyAlignment="1">
      <alignment horizontal="center" vertical="center" wrapText="1"/>
      <protection/>
    </xf>
    <xf numFmtId="0" fontId="1" fillId="0" borderId="15" xfId="106" applyFont="1" applyBorder="1" applyAlignment="1">
      <alignment horizontal="center" vertical="center" wrapText="1"/>
      <protection/>
    </xf>
    <xf numFmtId="0" fontId="1" fillId="0" borderId="15" xfId="106" applyFont="1" applyBorder="1" applyAlignment="1">
      <alignment horizontal="center" vertical="center"/>
      <protection/>
    </xf>
    <xf numFmtId="0" fontId="1" fillId="0" borderId="19" xfId="106" applyFont="1" applyBorder="1" applyAlignment="1">
      <alignment horizontal="center"/>
      <protection/>
    </xf>
    <xf numFmtId="0" fontId="1" fillId="0" borderId="24" xfId="106" applyFont="1" applyBorder="1" applyAlignment="1">
      <alignment horizontal="center"/>
      <protection/>
    </xf>
    <xf numFmtId="0" fontId="1" fillId="0" borderId="24" xfId="106" applyFont="1" applyBorder="1" applyAlignment="1">
      <alignment horizontal="center" vertical="center"/>
      <protection/>
    </xf>
    <xf numFmtId="0" fontId="1" fillId="0" borderId="27" xfId="106" applyFont="1" applyBorder="1" applyAlignment="1">
      <alignment horizontal="center" vertical="center"/>
      <protection/>
    </xf>
    <xf numFmtId="0" fontId="1" fillId="0" borderId="27" xfId="106" applyFont="1" applyBorder="1" applyAlignment="1">
      <alignment horizontal="center" vertical="center" wrapText="1"/>
      <protection/>
    </xf>
    <xf numFmtId="0" fontId="1" fillId="0" borderId="24" xfId="106" applyFont="1" applyBorder="1" applyAlignment="1">
      <alignment horizontal="center" vertical="center" wrapText="1"/>
      <protection/>
    </xf>
    <xf numFmtId="0" fontId="1" fillId="0" borderId="20" xfId="106" applyFont="1" applyBorder="1" applyAlignment="1">
      <alignment horizontal="center" vertical="center" wrapText="1"/>
      <protection/>
    </xf>
    <xf numFmtId="0" fontId="0" fillId="0" borderId="10" xfId="106" applyNumberFormat="1" applyFont="1" applyBorder="1" applyAlignment="1">
      <alignment horizontal="left" vertical="top" wrapText="1"/>
      <protection/>
    </xf>
    <xf numFmtId="175" fontId="0" fillId="0" borderId="16" xfId="106" applyNumberFormat="1" applyFont="1" applyBorder="1" applyAlignment="1">
      <alignment horizontal="center" vertical="center"/>
      <protection/>
    </xf>
    <xf numFmtId="175" fontId="0" fillId="0" borderId="12" xfId="106" applyNumberFormat="1" applyBorder="1" applyAlignment="1">
      <alignment horizontal="right" vertical="center"/>
      <protection/>
    </xf>
    <xf numFmtId="175" fontId="0" fillId="0" borderId="12" xfId="106" applyNumberFormat="1" applyBorder="1" applyAlignment="1">
      <alignment vertical="center"/>
      <protection/>
    </xf>
    <xf numFmtId="175" fontId="0" fillId="0" borderId="16" xfId="106" applyNumberFormat="1" applyBorder="1">
      <alignment/>
      <protection/>
    </xf>
    <xf numFmtId="175" fontId="0" fillId="0" borderId="30" xfId="106" applyNumberFormat="1" applyBorder="1">
      <alignment/>
      <protection/>
    </xf>
    <xf numFmtId="175" fontId="0" fillId="0" borderId="30" xfId="106" applyNumberFormat="1" applyFont="1" applyBorder="1" applyAlignment="1">
      <alignment horizontal="right"/>
      <protection/>
    </xf>
    <xf numFmtId="3" fontId="0" fillId="0" borderId="30" xfId="106" applyNumberFormat="1" applyBorder="1" applyAlignment="1">
      <alignment horizontal="right" vertical="center"/>
      <protection/>
    </xf>
    <xf numFmtId="0" fontId="0" fillId="0" borderId="47" xfId="106" applyBorder="1">
      <alignment/>
      <protection/>
    </xf>
    <xf numFmtId="0" fontId="0" fillId="0" borderId="30" xfId="106" applyBorder="1">
      <alignment/>
      <protection/>
    </xf>
    <xf numFmtId="0" fontId="0" fillId="0" borderId="53" xfId="106" applyBorder="1">
      <alignment/>
      <protection/>
    </xf>
    <xf numFmtId="175" fontId="0" fillId="0" borderId="18" xfId="106" applyNumberFormat="1" applyFont="1" applyBorder="1" applyAlignment="1">
      <alignment horizontal="center" vertical="center"/>
      <protection/>
    </xf>
    <xf numFmtId="175" fontId="0" fillId="0" borderId="10" xfId="106" applyNumberFormat="1" applyBorder="1" applyAlignment="1">
      <alignment horizontal="right" vertical="center"/>
      <protection/>
    </xf>
    <xf numFmtId="175" fontId="0" fillId="0" borderId="10" xfId="106" applyNumberFormat="1" applyBorder="1" applyAlignment="1">
      <alignment vertical="center"/>
      <protection/>
    </xf>
    <xf numFmtId="190" fontId="0" fillId="0" borderId="18" xfId="106" applyNumberFormat="1" applyBorder="1">
      <alignment/>
      <protection/>
    </xf>
    <xf numFmtId="190" fontId="0" fillId="0" borderId="25" xfId="106" applyNumberFormat="1" applyBorder="1">
      <alignment/>
      <protection/>
    </xf>
    <xf numFmtId="190" fontId="0" fillId="0" borderId="25" xfId="106" applyNumberFormat="1" applyFont="1" applyBorder="1" applyAlignment="1">
      <alignment horizontal="right"/>
      <protection/>
    </xf>
    <xf numFmtId="175" fontId="0" fillId="0" borderId="25" xfId="106" applyNumberFormat="1" applyFont="1" applyBorder="1" applyAlignment="1">
      <alignment horizontal="right"/>
      <protection/>
    </xf>
    <xf numFmtId="190" fontId="0" fillId="0" borderId="25" xfId="106" applyNumberFormat="1" applyBorder="1" applyAlignment="1">
      <alignment horizontal="right" vertical="center"/>
      <protection/>
    </xf>
    <xf numFmtId="190" fontId="0" fillId="0" borderId="28" xfId="106" applyNumberFormat="1" applyBorder="1" applyAlignment="1">
      <alignment horizontal="right" vertical="center"/>
      <protection/>
    </xf>
    <xf numFmtId="191" fontId="0" fillId="0" borderId="28" xfId="72" applyNumberFormat="1" applyBorder="1" applyAlignment="1">
      <alignment/>
    </xf>
    <xf numFmtId="191" fontId="0" fillId="0" borderId="25" xfId="72" applyNumberFormat="1" applyBorder="1" applyAlignment="1">
      <alignment/>
    </xf>
    <xf numFmtId="191" fontId="0" fillId="0" borderId="0" xfId="72" applyNumberFormat="1" applyBorder="1" applyAlignment="1">
      <alignment/>
    </xf>
    <xf numFmtId="190" fontId="0" fillId="0" borderId="18" xfId="106" applyNumberFormat="1" applyFont="1" applyBorder="1" applyAlignment="1">
      <alignment horizontal="center" vertical="center"/>
      <protection/>
    </xf>
    <xf numFmtId="190" fontId="0" fillId="0" borderId="10" xfId="106" applyNumberFormat="1" applyBorder="1" applyAlignment="1">
      <alignment horizontal="right" vertical="center"/>
      <protection/>
    </xf>
    <xf numFmtId="190" fontId="0" fillId="0" borderId="10" xfId="106" applyNumberFormat="1" applyBorder="1" applyAlignment="1">
      <alignment vertical="center"/>
      <protection/>
    </xf>
    <xf numFmtId="190" fontId="0" fillId="0" borderId="18" xfId="106" applyNumberFormat="1" applyBorder="1" applyAlignment="1">
      <alignment horizontal="center" vertical="center"/>
      <protection/>
    </xf>
    <xf numFmtId="190" fontId="0" fillId="0" borderId="28" xfId="106" applyNumberFormat="1" applyBorder="1">
      <alignment/>
      <protection/>
    </xf>
    <xf numFmtId="182" fontId="0" fillId="0" borderId="10" xfId="106" applyNumberFormat="1" applyBorder="1" applyAlignment="1">
      <alignment vertical="top"/>
      <protection/>
    </xf>
    <xf numFmtId="190" fontId="0" fillId="0" borderId="18" xfId="106" applyNumberFormat="1" applyBorder="1" applyAlignment="1">
      <alignment horizontal="center" vertical="center" wrapText="1"/>
      <protection/>
    </xf>
    <xf numFmtId="190" fontId="0" fillId="0" borderId="0" xfId="99" applyNumberFormat="1" applyBorder="1">
      <alignment/>
      <protection/>
    </xf>
    <xf numFmtId="190" fontId="0" fillId="0" borderId="0" xfId="106" applyNumberFormat="1" applyBorder="1">
      <alignment/>
      <protection/>
    </xf>
    <xf numFmtId="182" fontId="0" fillId="0" borderId="10" xfId="106" applyNumberFormat="1" applyFont="1" applyBorder="1" applyAlignment="1">
      <alignment vertical="top"/>
      <protection/>
    </xf>
    <xf numFmtId="190" fontId="0" fillId="0" borderId="25" xfId="106" applyNumberFormat="1" applyFont="1" applyBorder="1" applyAlignment="1">
      <alignment horizontal="center"/>
      <protection/>
    </xf>
    <xf numFmtId="182" fontId="0" fillId="0" borderId="10" xfId="106" applyNumberFormat="1" applyFont="1" applyBorder="1" applyAlignment="1">
      <alignment vertical="top" shrinkToFit="1"/>
      <protection/>
    </xf>
    <xf numFmtId="182" fontId="0" fillId="0" borderId="10" xfId="106" applyNumberFormat="1" applyFont="1" applyBorder="1" applyAlignment="1">
      <alignment vertical="center" shrinkToFit="1"/>
      <protection/>
    </xf>
    <xf numFmtId="0" fontId="0" fillId="0" borderId="10" xfId="106" applyFont="1" applyBorder="1" applyAlignment="1">
      <alignment horizontal="left" vertical="top" wrapText="1"/>
      <protection/>
    </xf>
    <xf numFmtId="190" fontId="0" fillId="0" borderId="18" xfId="106" applyNumberFormat="1" applyFont="1" applyBorder="1" applyAlignment="1">
      <alignment horizontal="center" vertical="top" wrapText="1"/>
      <protection/>
    </xf>
    <xf numFmtId="0" fontId="0" fillId="0" borderId="0" xfId="106" applyBorder="1">
      <alignment/>
      <protection/>
    </xf>
    <xf numFmtId="0" fontId="0" fillId="0" borderId="25" xfId="106" applyBorder="1">
      <alignment/>
      <protection/>
    </xf>
    <xf numFmtId="0" fontId="0" fillId="0" borderId="28" xfId="106" applyBorder="1">
      <alignment/>
      <protection/>
    </xf>
    <xf numFmtId="190" fontId="0" fillId="0" borderId="18" xfId="106" applyNumberFormat="1" applyFont="1" applyBorder="1" applyAlignment="1">
      <alignment horizontal="center" vertical="center" wrapText="1"/>
      <protection/>
    </xf>
    <xf numFmtId="0" fontId="0" fillId="0" borderId="10" xfId="106" applyFont="1" applyBorder="1" applyAlignment="1">
      <alignment horizontal="left" vertical="top"/>
      <protection/>
    </xf>
    <xf numFmtId="190" fontId="0" fillId="0" borderId="10" xfId="106" applyNumberFormat="1" applyBorder="1" applyAlignment="1">
      <alignment horizontal="centerContinuous" vertical="center" wrapText="1"/>
      <protection/>
    </xf>
    <xf numFmtId="190" fontId="0" fillId="0" borderId="10" xfId="106" applyNumberFormat="1" applyBorder="1" applyAlignment="1">
      <alignment vertical="center" wrapText="1"/>
      <protection/>
    </xf>
    <xf numFmtId="0" fontId="0" fillId="0" borderId="0" xfId="106" applyFont="1" applyFill="1">
      <alignment/>
      <protection/>
    </xf>
    <xf numFmtId="0" fontId="0" fillId="0" borderId="0" xfId="106" applyFill="1">
      <alignment/>
      <protection/>
    </xf>
    <xf numFmtId="190" fontId="0" fillId="0" borderId="0" xfId="106" applyNumberFormat="1" applyBorder="1" applyAlignment="1">
      <alignment horizontal="centerContinuous" vertical="center" wrapText="1"/>
      <protection/>
    </xf>
    <xf numFmtId="190" fontId="0" fillId="0" borderId="25" xfId="106" applyNumberFormat="1" applyBorder="1" applyAlignment="1">
      <alignment vertical="center"/>
      <protection/>
    </xf>
    <xf numFmtId="190" fontId="0" fillId="0" borderId="28" xfId="106" applyNumberFormat="1" applyBorder="1" applyAlignment="1">
      <alignment vertical="center"/>
      <protection/>
    </xf>
    <xf numFmtId="191" fontId="0" fillId="0" borderId="0" xfId="106" applyNumberFormat="1">
      <alignment/>
      <protection/>
    </xf>
    <xf numFmtId="190" fontId="0" fillId="0" borderId="0" xfId="106" applyNumberFormat="1" applyFont="1" applyBorder="1" applyAlignment="1">
      <alignment horizontal="center"/>
      <protection/>
    </xf>
    <xf numFmtId="190" fontId="0" fillId="0" borderId="54" xfId="106" applyNumberFormat="1" applyBorder="1" applyAlignment="1">
      <alignment horizontal="centerContinuous" vertical="center" wrapText="1"/>
      <protection/>
    </xf>
    <xf numFmtId="190" fontId="0" fillId="0" borderId="28" xfId="106" applyNumberFormat="1" applyFill="1" applyBorder="1">
      <alignment/>
      <protection/>
    </xf>
    <xf numFmtId="190" fontId="0" fillId="0" borderId="25" xfId="106" applyNumberFormat="1" applyFill="1" applyBorder="1">
      <alignment/>
      <protection/>
    </xf>
    <xf numFmtId="190" fontId="0" fillId="0" borderId="0" xfId="106" applyNumberFormat="1" applyFill="1" applyBorder="1">
      <alignment/>
      <protection/>
    </xf>
    <xf numFmtId="190" fontId="0" fillId="0" borderId="34" xfId="106" applyNumberFormat="1" applyFill="1" applyBorder="1">
      <alignment/>
      <protection/>
    </xf>
    <xf numFmtId="171" fontId="0" fillId="0" borderId="0" xfId="106" applyNumberFormat="1">
      <alignment/>
      <protection/>
    </xf>
    <xf numFmtId="190" fontId="0" fillId="0" borderId="28" xfId="106" applyNumberFormat="1" applyFont="1" applyBorder="1" applyAlignment="1">
      <alignment horizontal="right"/>
      <protection/>
    </xf>
    <xf numFmtId="173" fontId="0" fillId="0" borderId="10" xfId="77" applyFont="1" applyBorder="1" applyAlignment="1">
      <alignment vertical="top"/>
    </xf>
    <xf numFmtId="190" fontId="0" fillId="0" borderId="18" xfId="106" applyNumberFormat="1" applyBorder="1" applyAlignment="1">
      <alignment horizontal="centerContinuous" vertical="center" wrapText="1"/>
      <protection/>
    </xf>
    <xf numFmtId="190" fontId="9" fillId="0" borderId="18" xfId="106" applyNumberFormat="1" applyFont="1" applyBorder="1" applyAlignment="1">
      <alignment horizontal="centerContinuous" vertical="center" wrapText="1"/>
      <protection/>
    </xf>
    <xf numFmtId="190" fontId="9" fillId="0" borderId="0" xfId="106" applyNumberFormat="1" applyFont="1" applyBorder="1" applyAlignment="1">
      <alignment horizontal="center" vertical="center" wrapText="1"/>
      <protection/>
    </xf>
    <xf numFmtId="190" fontId="0" fillId="0" borderId="10" xfId="106" applyNumberFormat="1" applyBorder="1" applyAlignment="1">
      <alignment horizontal="center" vertical="center" wrapText="1"/>
      <protection/>
    </xf>
    <xf numFmtId="190" fontId="0" fillId="0" borderId="54" xfId="106" applyNumberFormat="1" applyBorder="1" applyAlignment="1">
      <alignment vertical="center"/>
      <protection/>
    </xf>
    <xf numFmtId="0" fontId="0" fillId="0" borderId="11" xfId="106" applyNumberFormat="1" applyFont="1" applyBorder="1" applyAlignment="1">
      <alignment horizontal="left" vertical="top" wrapText="1"/>
      <protection/>
    </xf>
    <xf numFmtId="190" fontId="0" fillId="0" borderId="17" xfId="106" applyNumberFormat="1" applyBorder="1" applyAlignment="1">
      <alignment horizontal="center" vertical="center" wrapText="1"/>
      <protection/>
    </xf>
    <xf numFmtId="190" fontId="0" fillId="0" borderId="11" xfId="106" applyNumberFormat="1" applyBorder="1" applyAlignment="1">
      <alignment horizontal="center" vertical="center" wrapText="1"/>
      <protection/>
    </xf>
    <xf numFmtId="190" fontId="0" fillId="0" borderId="31" xfId="99" applyNumberFormat="1" applyBorder="1">
      <alignment/>
      <protection/>
    </xf>
    <xf numFmtId="190" fontId="0" fillId="0" borderId="11" xfId="106" applyNumberFormat="1" applyBorder="1" applyAlignment="1">
      <alignment vertical="center"/>
      <protection/>
    </xf>
    <xf numFmtId="190" fontId="0" fillId="0" borderId="55" xfId="106" applyNumberFormat="1" applyBorder="1" applyAlignment="1">
      <alignment vertical="center"/>
      <protection/>
    </xf>
    <xf numFmtId="190" fontId="0" fillId="0" borderId="31" xfId="106" applyNumberFormat="1" applyBorder="1">
      <alignment/>
      <protection/>
    </xf>
    <xf numFmtId="190" fontId="0" fillId="0" borderId="26" xfId="106" applyNumberFormat="1" applyBorder="1">
      <alignment/>
      <protection/>
    </xf>
    <xf numFmtId="190" fontId="0" fillId="0" borderId="29" xfId="106" applyNumberFormat="1" applyBorder="1">
      <alignment/>
      <protection/>
    </xf>
    <xf numFmtId="190" fontId="0" fillId="0" borderId="54" xfId="106" applyNumberFormat="1" applyBorder="1" applyAlignment="1">
      <alignment horizontal="center" vertical="center" wrapText="1"/>
      <protection/>
    </xf>
    <xf numFmtId="182" fontId="0" fillId="0" borderId="11" xfId="106" applyNumberFormat="1" applyFont="1" applyBorder="1" applyAlignment="1">
      <alignment vertical="top"/>
      <protection/>
    </xf>
    <xf numFmtId="190" fontId="0" fillId="0" borderId="55" xfId="106" applyNumberFormat="1" applyBorder="1" applyAlignment="1">
      <alignment horizontal="center" vertical="center" wrapText="1"/>
      <protection/>
    </xf>
    <xf numFmtId="0" fontId="6" fillId="0" borderId="0" xfId="106" applyFont="1">
      <alignment/>
      <protection/>
    </xf>
    <xf numFmtId="0" fontId="6" fillId="0" borderId="0" xfId="106" applyFont="1" applyBorder="1" applyAlignment="1">
      <alignment/>
      <protection/>
    </xf>
    <xf numFmtId="0" fontId="6" fillId="0" borderId="0" xfId="106" applyFont="1" applyBorder="1">
      <alignment/>
      <protection/>
    </xf>
    <xf numFmtId="0" fontId="4" fillId="0" borderId="0" xfId="106" applyFont="1">
      <alignment/>
      <protection/>
    </xf>
    <xf numFmtId="0" fontId="4" fillId="0" borderId="0" xfId="106" applyFont="1" applyBorder="1" applyAlignment="1">
      <alignment/>
      <protection/>
    </xf>
    <xf numFmtId="0" fontId="1" fillId="0" borderId="0" xfId="104" applyFont="1" applyAlignment="1">
      <alignment horizontal="left" vertical="center"/>
      <protection/>
    </xf>
    <xf numFmtId="190" fontId="0" fillId="0" borderId="33" xfId="106" applyNumberFormat="1" applyFill="1" applyBorder="1">
      <alignment/>
      <protection/>
    </xf>
    <xf numFmtId="0" fontId="0" fillId="0" borderId="54" xfId="106" applyFill="1" applyBorder="1">
      <alignment/>
      <protection/>
    </xf>
    <xf numFmtId="191" fontId="0" fillId="0" borderId="34" xfId="69" applyNumberFormat="1" applyBorder="1" applyAlignment="1">
      <alignment horizontal="right" vertical="center"/>
    </xf>
    <xf numFmtId="185" fontId="4" fillId="0" borderId="34" xfId="107" applyNumberFormat="1" applyFont="1" applyBorder="1" applyAlignment="1">
      <alignment horizontal="right" vertical="center"/>
      <protection/>
    </xf>
    <xf numFmtId="175" fontId="4" fillId="0" borderId="34" xfId="107" applyNumberFormat="1" applyFont="1" applyBorder="1" applyAlignment="1">
      <alignment horizontal="right" vertical="center" indent="1"/>
      <protection/>
    </xf>
    <xf numFmtId="0" fontId="1" fillId="0" borderId="0" xfId="105" applyFont="1" applyAlignment="1">
      <alignment horizontal="center" vertical="center" wrapText="1"/>
      <protection/>
    </xf>
    <xf numFmtId="191" fontId="0" fillId="0" borderId="47" xfId="69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191" fontId="0" fillId="0" borderId="28" xfId="69" applyNumberFormat="1" applyFont="1" applyFill="1" applyBorder="1" applyAlignment="1">
      <alignment/>
    </xf>
    <xf numFmtId="191" fontId="4" fillId="0" borderId="28" xfId="69" applyNumberFormat="1" applyFont="1" applyFill="1" applyBorder="1" applyAlignment="1">
      <alignment/>
    </xf>
    <xf numFmtId="191" fontId="4" fillId="0" borderId="29" xfId="69" applyNumberFormat="1" applyFont="1" applyFill="1" applyBorder="1" applyAlignment="1">
      <alignment/>
    </xf>
    <xf numFmtId="0" fontId="1" fillId="0" borderId="27" xfId="105" applyFont="1" applyBorder="1" applyAlignment="1">
      <alignment horizontal="center" vertical="center" wrapText="1"/>
      <protection/>
    </xf>
    <xf numFmtId="191" fontId="0" fillId="0" borderId="28" xfId="69" applyNumberFormat="1" applyFont="1" applyBorder="1" applyAlignment="1">
      <alignment vertical="center"/>
    </xf>
    <xf numFmtId="191" fontId="0" fillId="0" borderId="29" xfId="69" applyNumberFormat="1" applyFont="1" applyBorder="1" applyAlignment="1">
      <alignment vertical="center"/>
    </xf>
    <xf numFmtId="174" fontId="0" fillId="0" borderId="47" xfId="107" applyNumberFormat="1" applyFont="1" applyBorder="1" applyAlignment="1">
      <alignment vertical="center"/>
      <protection/>
    </xf>
    <xf numFmtId="0" fontId="0" fillId="0" borderId="47" xfId="106" applyFill="1" applyBorder="1">
      <alignment/>
      <protection/>
    </xf>
    <xf numFmtId="191" fontId="0" fillId="0" borderId="28" xfId="72" applyNumberFormat="1" applyFill="1" applyBorder="1" applyAlignment="1">
      <alignment/>
    </xf>
    <xf numFmtId="0" fontId="0" fillId="0" borderId="28" xfId="106" applyFill="1" applyBorder="1">
      <alignment/>
      <protection/>
    </xf>
    <xf numFmtId="190" fontId="0" fillId="0" borderId="28" xfId="106" applyNumberFormat="1" applyFont="1" applyFill="1" applyBorder="1" applyAlignment="1">
      <alignment horizontal="right"/>
      <protection/>
    </xf>
    <xf numFmtId="190" fontId="0" fillId="0" borderId="29" xfId="106" applyNumberFormat="1" applyFill="1" applyBorder="1">
      <alignment/>
      <protection/>
    </xf>
    <xf numFmtId="3" fontId="0" fillId="0" borderId="0" xfId="105" applyNumberFormat="1" applyAlignment="1">
      <alignment vertical="center"/>
      <protection/>
    </xf>
    <xf numFmtId="3" fontId="1" fillId="0" borderId="0" xfId="104" applyNumberFormat="1" applyFont="1" applyAlignment="1">
      <alignment horizontal="left" vertical="center"/>
      <protection/>
    </xf>
    <xf numFmtId="174" fontId="0" fillId="0" borderId="26" xfId="105" applyNumberFormat="1" applyFont="1" applyFill="1" applyBorder="1" applyAlignment="1">
      <alignment horizontal="center" vertical="center"/>
      <protection/>
    </xf>
    <xf numFmtId="191" fontId="0" fillId="0" borderId="28" xfId="69" applyNumberFormat="1" applyFont="1" applyBorder="1" applyAlignment="1">
      <alignment/>
    </xf>
    <xf numFmtId="191" fontId="0" fillId="0" borderId="28" xfId="69" applyNumberFormat="1" applyFont="1" applyFill="1" applyBorder="1" applyAlignment="1">
      <alignment/>
    </xf>
    <xf numFmtId="185" fontId="0" fillId="0" borderId="0" xfId="104" applyNumberFormat="1" applyAlignment="1">
      <alignment vertical="center"/>
      <protection/>
    </xf>
    <xf numFmtId="0" fontId="1" fillId="0" borderId="0" xfId="0" applyFont="1" applyFill="1" applyAlignment="1">
      <alignment horizontal="left"/>
    </xf>
    <xf numFmtId="174" fontId="0" fillId="0" borderId="28" xfId="108" applyNumberFormat="1" applyFont="1" applyFill="1" applyBorder="1" applyAlignment="1">
      <alignment vertical="center"/>
      <protection/>
    </xf>
    <xf numFmtId="191" fontId="0" fillId="0" borderId="28" xfId="69" applyNumberFormat="1" applyFont="1" applyFill="1" applyBorder="1" applyAlignment="1">
      <alignment vertical="center"/>
    </xf>
    <xf numFmtId="190" fontId="0" fillId="0" borderId="28" xfId="0" applyNumberFormat="1" applyFill="1" applyBorder="1" applyAlignment="1">
      <alignment/>
    </xf>
    <xf numFmtId="189" fontId="0" fillId="0" borderId="28" xfId="0" applyNumberFormat="1" applyFill="1" applyBorder="1" applyAlignment="1">
      <alignment/>
    </xf>
    <xf numFmtId="191" fontId="0" fillId="0" borderId="29" xfId="69" applyNumberFormat="1" applyFont="1" applyFill="1" applyBorder="1" applyAlignment="1">
      <alignment vertical="center"/>
    </xf>
    <xf numFmtId="174" fontId="0" fillId="0" borderId="29" xfId="107" applyNumberFormat="1" applyFont="1" applyFill="1" applyBorder="1" applyAlignment="1">
      <alignment vertical="center"/>
      <protection/>
    </xf>
    <xf numFmtId="0" fontId="1" fillId="0" borderId="27" xfId="106" applyFont="1" applyFill="1" applyBorder="1" applyAlignment="1">
      <alignment horizontal="center" vertical="center" wrapText="1"/>
      <protection/>
    </xf>
    <xf numFmtId="174" fontId="0" fillId="0" borderId="28" xfId="10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/>
    </xf>
    <xf numFmtId="0" fontId="1" fillId="0" borderId="0" xfId="105" applyFont="1" applyAlignment="1">
      <alignment horizontal="left" vertical="center" wrapText="1"/>
      <protection/>
    </xf>
    <xf numFmtId="191" fontId="0" fillId="0" borderId="34" xfId="69" applyNumberFormat="1" applyFill="1" applyBorder="1" applyAlignment="1">
      <alignment vertical="center"/>
    </xf>
    <xf numFmtId="191" fontId="0" fillId="0" borderId="34" xfId="69" applyNumberFormat="1" applyFont="1" applyFill="1" applyBorder="1" applyAlignment="1">
      <alignment vertical="center"/>
    </xf>
    <xf numFmtId="191" fontId="0" fillId="0" borderId="33" xfId="69" applyNumberFormat="1" applyFill="1" applyBorder="1" applyAlignment="1">
      <alignment vertical="center"/>
    </xf>
    <xf numFmtId="174" fontId="0" fillId="0" borderId="37" xfId="108" applyNumberFormat="1" applyFill="1" applyBorder="1" applyAlignment="1">
      <alignment vertical="center"/>
      <protection/>
    </xf>
    <xf numFmtId="174" fontId="0" fillId="0" borderId="34" xfId="108" applyNumberFormat="1" applyFont="1" applyFill="1" applyBorder="1" applyAlignment="1">
      <alignment horizontal="right" vertical="center"/>
      <protection/>
    </xf>
    <xf numFmtId="174" fontId="0" fillId="0" borderId="34" xfId="108" applyNumberFormat="1" applyFill="1" applyBorder="1" applyAlignment="1">
      <alignment vertical="center"/>
      <protection/>
    </xf>
    <xf numFmtId="174" fontId="0" fillId="0" borderId="34" xfId="108" applyNumberFormat="1" applyFont="1" applyFill="1" applyBorder="1" applyAlignment="1">
      <alignment vertical="center"/>
      <protection/>
    </xf>
    <xf numFmtId="174" fontId="0" fillId="0" borderId="33" xfId="108" applyNumberFormat="1" applyFill="1" applyBorder="1" applyAlignment="1">
      <alignment vertical="center"/>
      <protection/>
    </xf>
    <xf numFmtId="175" fontId="0" fillId="0" borderId="34" xfId="105" applyNumberFormat="1" applyFont="1" applyFill="1" applyBorder="1" applyAlignment="1">
      <alignment vertical="center"/>
      <protection/>
    </xf>
    <xf numFmtId="175" fontId="5" fillId="0" borderId="39" xfId="105" applyNumberFormat="1" applyFont="1" applyFill="1" applyBorder="1" applyAlignment="1">
      <alignment vertical="center"/>
      <protection/>
    </xf>
    <xf numFmtId="175" fontId="5" fillId="0" borderId="56" xfId="105" applyNumberFormat="1" applyFont="1" applyFill="1" applyBorder="1" applyAlignment="1">
      <alignment vertical="center"/>
      <protection/>
    </xf>
    <xf numFmtId="191" fontId="1" fillId="0" borderId="57" xfId="71" applyNumberFormat="1" applyFont="1" applyFill="1" applyBorder="1" applyAlignment="1">
      <alignment vertical="center"/>
    </xf>
    <xf numFmtId="174" fontId="0" fillId="0" borderId="34" xfId="105" applyNumberFormat="1" applyFont="1" applyFill="1" applyBorder="1" applyAlignment="1">
      <alignment vertical="center"/>
      <protection/>
    </xf>
    <xf numFmtId="174" fontId="0" fillId="0" borderId="33" xfId="105" applyNumberFormat="1" applyFont="1" applyFill="1" applyBorder="1" applyAlignment="1">
      <alignment horizontal="center" vertical="center"/>
      <protection/>
    </xf>
    <xf numFmtId="189" fontId="0" fillId="0" borderId="37" xfId="0" applyNumberFormat="1" applyFill="1" applyBorder="1" applyAlignment="1">
      <alignment/>
    </xf>
    <xf numFmtId="189" fontId="0" fillId="0" borderId="34" xfId="0" applyNumberFormat="1" applyFill="1" applyBorder="1" applyAlignment="1">
      <alignment/>
    </xf>
    <xf numFmtId="189" fontId="0" fillId="0" borderId="34" xfId="0" applyNumberFormat="1" applyFill="1" applyBorder="1" applyAlignment="1">
      <alignment horizontal="right"/>
    </xf>
    <xf numFmtId="190" fontId="0" fillId="0" borderId="34" xfId="0" applyNumberFormat="1" applyFill="1" applyBorder="1" applyAlignment="1">
      <alignment/>
    </xf>
    <xf numFmtId="191" fontId="0" fillId="0" borderId="33" xfId="69" applyNumberFormat="1" applyFont="1" applyFill="1" applyBorder="1" applyAlignment="1">
      <alignment vertical="center"/>
    </xf>
    <xf numFmtId="174" fontId="0" fillId="0" borderId="37" xfId="107" applyNumberFormat="1" applyFont="1" applyFill="1" applyBorder="1" applyAlignment="1">
      <alignment vertical="center"/>
      <protection/>
    </xf>
    <xf numFmtId="174" fontId="0" fillId="0" borderId="34" xfId="107" applyNumberFormat="1" applyFont="1" applyFill="1" applyBorder="1" applyAlignment="1">
      <alignment vertical="center"/>
      <protection/>
    </xf>
    <xf numFmtId="191" fontId="0" fillId="0" borderId="28" xfId="69" applyNumberFormat="1" applyFont="1" applyFill="1" applyBorder="1" applyAlignment="1">
      <alignment vertical="center"/>
    </xf>
    <xf numFmtId="191" fontId="0" fillId="0" borderId="28" xfId="69" applyNumberFormat="1" applyFont="1" applyFill="1" applyBorder="1" applyAlignment="1">
      <alignment vertical="center"/>
    </xf>
    <xf numFmtId="0" fontId="0" fillId="0" borderId="28" xfId="69" applyNumberFormat="1" applyFont="1" applyFill="1" applyBorder="1" applyAlignment="1">
      <alignment horizontal="right" vertical="center"/>
    </xf>
    <xf numFmtId="191" fontId="4" fillId="0" borderId="29" xfId="69" applyNumberFormat="1" applyFont="1" applyFill="1" applyBorder="1" applyAlignment="1">
      <alignment vertical="center"/>
    </xf>
    <xf numFmtId="191" fontId="0" fillId="0" borderId="47" xfId="69" applyNumberFormat="1" applyFont="1" applyFill="1" applyBorder="1" applyAlignment="1">
      <alignment/>
    </xf>
    <xf numFmtId="191" fontId="0" fillId="0" borderId="28" xfId="69" applyNumberFormat="1" applyFont="1" applyFill="1" applyBorder="1" applyAlignment="1">
      <alignment/>
    </xf>
    <xf numFmtId="0" fontId="0" fillId="0" borderId="28" xfId="69" applyNumberFormat="1" applyFont="1" applyFill="1" applyBorder="1" applyAlignment="1">
      <alignment horizontal="right"/>
    </xf>
    <xf numFmtId="191" fontId="86" fillId="0" borderId="34" xfId="69" applyNumberFormat="1" applyFont="1" applyFill="1" applyBorder="1" applyAlignment="1">
      <alignment vertical="center"/>
    </xf>
    <xf numFmtId="191" fontId="87" fillId="0" borderId="34" xfId="69" applyNumberFormat="1" applyFont="1" applyFill="1" applyBorder="1" applyAlignment="1">
      <alignment vertical="center"/>
    </xf>
    <xf numFmtId="191" fontId="87" fillId="0" borderId="33" xfId="69" applyNumberFormat="1" applyFont="1" applyFill="1" applyBorder="1" applyAlignment="1">
      <alignment vertical="center"/>
    </xf>
    <xf numFmtId="191" fontId="86" fillId="0" borderId="37" xfId="69" applyNumberFormat="1" applyFont="1" applyFill="1" applyBorder="1" applyAlignment="1">
      <alignment/>
    </xf>
    <xf numFmtId="0" fontId="86" fillId="0" borderId="34" xfId="0" applyFont="1" applyFill="1" applyBorder="1" applyAlignment="1">
      <alignment/>
    </xf>
    <xf numFmtId="191" fontId="87" fillId="0" borderId="34" xfId="69" applyNumberFormat="1" applyFont="1" applyFill="1" applyBorder="1" applyAlignment="1">
      <alignment/>
    </xf>
    <xf numFmtId="191" fontId="86" fillId="0" borderId="34" xfId="69" applyNumberFormat="1" applyFont="1" applyFill="1" applyBorder="1" applyAlignment="1">
      <alignment/>
    </xf>
    <xf numFmtId="191" fontId="87" fillId="0" borderId="33" xfId="69" applyNumberFormat="1" applyFont="1" applyFill="1" applyBorder="1" applyAlignment="1">
      <alignment/>
    </xf>
    <xf numFmtId="0" fontId="0" fillId="0" borderId="17" xfId="0" applyBorder="1" applyAlignment="1">
      <alignment horizontal="left" vertical="center"/>
    </xf>
    <xf numFmtId="192" fontId="0" fillId="0" borderId="38" xfId="69" applyNumberFormat="1" applyFont="1" applyBorder="1" applyAlignment="1">
      <alignment vertical="center"/>
    </xf>
    <xf numFmtId="189" fontId="0" fillId="0" borderId="21" xfId="0" applyNumberFormat="1" applyBorder="1" applyAlignment="1">
      <alignment vertical="center"/>
    </xf>
    <xf numFmtId="189" fontId="0" fillId="0" borderId="36" xfId="0" applyNumberFormat="1" applyBorder="1" applyAlignment="1">
      <alignment vertical="center"/>
    </xf>
    <xf numFmtId="174" fontId="0" fillId="0" borderId="28" xfId="105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190" fontId="4" fillId="0" borderId="0" xfId="107" applyNumberFormat="1" applyFont="1" applyBorder="1" applyAlignment="1" quotePrefix="1">
      <alignment horizontal="center" vertical="center"/>
      <protection/>
    </xf>
    <xf numFmtId="190" fontId="4" fillId="0" borderId="0" xfId="107" applyNumberFormat="1" applyFont="1" applyBorder="1" applyAlignment="1">
      <alignment horizontal="center" vertical="center"/>
      <protection/>
    </xf>
    <xf numFmtId="181" fontId="0" fillId="0" borderId="0" xfId="107" applyNumberFormat="1" applyFont="1" applyBorder="1" applyAlignment="1">
      <alignment horizontal="right" vertical="center"/>
      <protection/>
    </xf>
    <xf numFmtId="191" fontId="0" fillId="0" borderId="0" xfId="69" applyNumberFormat="1" applyBorder="1" applyAlignment="1">
      <alignment horizontal="right" vertical="center"/>
    </xf>
    <xf numFmtId="181" fontId="0" fillId="0" borderId="30" xfId="107" applyNumberFormat="1" applyFont="1" applyBorder="1" applyAlignment="1">
      <alignment horizontal="right" vertical="center"/>
      <protection/>
    </xf>
    <xf numFmtId="191" fontId="0" fillId="0" borderId="25" xfId="69" applyNumberFormat="1" applyBorder="1" applyAlignment="1">
      <alignment horizontal="right" vertical="center"/>
    </xf>
    <xf numFmtId="186" fontId="4" fillId="0" borderId="25" xfId="107" applyNumberFormat="1" applyFont="1" applyBorder="1" applyAlignment="1">
      <alignment vertical="center"/>
      <protection/>
    </xf>
    <xf numFmtId="185" fontId="4" fillId="0" borderId="0" xfId="107" applyNumberFormat="1" applyFont="1" applyBorder="1" applyAlignment="1">
      <alignment horizontal="right" vertical="center"/>
      <protection/>
    </xf>
    <xf numFmtId="175" fontId="4" fillId="0" borderId="0" xfId="107" applyNumberFormat="1" applyFont="1" applyBorder="1" applyAlignment="1">
      <alignment horizontal="right" vertical="center" indent="1"/>
      <protection/>
    </xf>
    <xf numFmtId="175" fontId="4" fillId="0" borderId="25" xfId="107" applyNumberFormat="1" applyFont="1" applyBorder="1" applyAlignment="1">
      <alignment horizontal="right" vertical="center" indent="1"/>
      <protection/>
    </xf>
    <xf numFmtId="185" fontId="4" fillId="0" borderId="25" xfId="107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/>
    </xf>
    <xf numFmtId="190" fontId="0" fillId="0" borderId="54" xfId="106" applyNumberFormat="1" applyFont="1" applyFill="1" applyBorder="1" applyAlignment="1">
      <alignment horizontal="right"/>
      <protection/>
    </xf>
    <xf numFmtId="190" fontId="0" fillId="0" borderId="54" xfId="106" applyNumberFormat="1" applyFill="1" applyBorder="1">
      <alignment/>
      <protection/>
    </xf>
    <xf numFmtId="190" fontId="0" fillId="0" borderId="55" xfId="106" applyNumberFormat="1" applyFill="1" applyBorder="1">
      <alignment/>
      <protection/>
    </xf>
    <xf numFmtId="0" fontId="0" fillId="0" borderId="25" xfId="106" applyFill="1" applyBorder="1">
      <alignment/>
      <protection/>
    </xf>
    <xf numFmtId="190" fontId="0" fillId="0" borderId="25" xfId="106" applyNumberFormat="1" applyFont="1" applyFill="1" applyBorder="1" applyAlignment="1">
      <alignment horizontal="right"/>
      <protection/>
    </xf>
    <xf numFmtId="190" fontId="0" fillId="0" borderId="26" xfId="106" applyNumberFormat="1" applyFill="1" applyBorder="1">
      <alignment/>
      <protection/>
    </xf>
    <xf numFmtId="0" fontId="1" fillId="0" borderId="58" xfId="106" applyFont="1" applyFill="1" applyBorder="1" applyAlignment="1">
      <alignment horizontal="center" vertical="center" wrapText="1"/>
      <protection/>
    </xf>
    <xf numFmtId="0" fontId="0" fillId="0" borderId="59" xfId="106" applyFill="1" applyBorder="1">
      <alignment/>
      <protection/>
    </xf>
    <xf numFmtId="191" fontId="0" fillId="0" borderId="54" xfId="72" applyNumberFormat="1" applyFill="1" applyBorder="1" applyAlignment="1">
      <alignment/>
    </xf>
    <xf numFmtId="0" fontId="1" fillId="0" borderId="24" xfId="106" applyFont="1" applyFill="1" applyBorder="1" applyAlignment="1">
      <alignment horizontal="center" vertical="center" wrapText="1"/>
      <protection/>
    </xf>
    <xf numFmtId="0" fontId="0" fillId="0" borderId="30" xfId="106" applyFill="1" applyBorder="1">
      <alignment/>
      <protection/>
    </xf>
    <xf numFmtId="191" fontId="0" fillId="0" borderId="25" xfId="72" applyNumberFormat="1" applyFill="1" applyBorder="1" applyAlignment="1">
      <alignment/>
    </xf>
    <xf numFmtId="181" fontId="0" fillId="0" borderId="37" xfId="107" applyNumberFormat="1" applyFont="1" applyBorder="1" applyAlignment="1">
      <alignment horizontal="right" vertical="center"/>
      <protection/>
    </xf>
    <xf numFmtId="181" fontId="0" fillId="0" borderId="34" xfId="107" applyNumberFormat="1" applyFont="1" applyBorder="1" applyAlignment="1">
      <alignment horizontal="right" vertical="center"/>
      <protection/>
    </xf>
    <xf numFmtId="189" fontId="0" fillId="0" borderId="47" xfId="0" applyNumberFormat="1" applyFill="1" applyBorder="1" applyAlignment="1">
      <alignment/>
    </xf>
    <xf numFmtId="189" fontId="0" fillId="0" borderId="28" xfId="0" applyNumberFormat="1" applyFill="1" applyBorder="1" applyAlignment="1">
      <alignment horizontal="right"/>
    </xf>
    <xf numFmtId="191" fontId="0" fillId="0" borderId="37" xfId="69" applyNumberFormat="1" applyFont="1" applyFill="1" applyBorder="1" applyAlignment="1">
      <alignment vertical="center"/>
    </xf>
    <xf numFmtId="174" fontId="0" fillId="0" borderId="47" xfId="107" applyNumberFormat="1" applyFont="1" applyFill="1" applyBorder="1" applyAlignment="1">
      <alignment vertical="center"/>
      <protection/>
    </xf>
    <xf numFmtId="174" fontId="0" fillId="0" borderId="28" xfId="107" applyNumberFormat="1" applyFont="1" applyFill="1" applyBorder="1" applyAlignment="1">
      <alignment vertical="center"/>
      <protection/>
    </xf>
    <xf numFmtId="175" fontId="0" fillId="0" borderId="28" xfId="105" applyNumberFormat="1" applyFont="1" applyFill="1" applyBorder="1" applyAlignment="1">
      <alignment vertical="center"/>
      <protection/>
    </xf>
    <xf numFmtId="175" fontId="5" fillId="0" borderId="27" xfId="105" applyNumberFormat="1" applyFont="1" applyFill="1" applyBorder="1" applyAlignment="1">
      <alignment vertical="center"/>
      <protection/>
    </xf>
    <xf numFmtId="175" fontId="5" fillId="0" borderId="41" xfId="105" applyNumberFormat="1" applyFont="1" applyFill="1" applyBorder="1" applyAlignment="1">
      <alignment vertical="center"/>
      <protection/>
    </xf>
    <xf numFmtId="191" fontId="1" fillId="0" borderId="46" xfId="71" applyNumberFormat="1" applyFont="1" applyFill="1" applyBorder="1" applyAlignment="1">
      <alignment vertical="center"/>
    </xf>
    <xf numFmtId="174" fontId="0" fillId="0" borderId="29" xfId="108" applyNumberFormat="1" applyFill="1" applyBorder="1" applyAlignment="1">
      <alignment vertical="center"/>
      <protection/>
    </xf>
    <xf numFmtId="181" fontId="0" fillId="0" borderId="26" xfId="107" applyNumberFormat="1" applyFont="1" applyBorder="1" applyAlignment="1">
      <alignment horizontal="right" vertical="center"/>
      <protection/>
    </xf>
    <xf numFmtId="186" fontId="0" fillId="0" borderId="26" xfId="107" applyNumberFormat="1" applyFont="1" applyBorder="1" applyAlignment="1">
      <alignment vertical="center"/>
      <protection/>
    </xf>
    <xf numFmtId="181" fontId="0" fillId="0" borderId="33" xfId="107" applyNumberFormat="1" applyFont="1" applyBorder="1" applyAlignment="1">
      <alignment horizontal="right" vertical="center"/>
      <protection/>
    </xf>
    <xf numFmtId="174" fontId="0" fillId="0" borderId="33" xfId="107" applyNumberFormat="1" applyFont="1" applyFill="1" applyBorder="1" applyAlignment="1">
      <alignment vertical="center"/>
      <protection/>
    </xf>
    <xf numFmtId="175" fontId="0" fillId="0" borderId="34" xfId="107" applyNumberFormat="1" applyBorder="1" applyAlignment="1">
      <alignment vertical="center"/>
      <protection/>
    </xf>
    <xf numFmtId="174" fontId="0" fillId="0" borderId="26" xfId="105" applyNumberFormat="1" applyFont="1" applyFill="1" applyBorder="1" applyAlignment="1">
      <alignment horizontal="right" vertical="center"/>
      <protection/>
    </xf>
    <xf numFmtId="174" fontId="0" fillId="0" borderId="37" xfId="0" applyNumberFormat="1" applyFont="1" applyFill="1" applyBorder="1" applyAlignment="1">
      <alignment vertical="center"/>
    </xf>
    <xf numFmtId="174" fontId="0" fillId="0" borderId="34" xfId="0" applyNumberFormat="1" applyFont="1" applyFill="1" applyBorder="1" applyAlignment="1">
      <alignment vertical="center"/>
    </xf>
    <xf numFmtId="174" fontId="0" fillId="0" borderId="33" xfId="0" applyNumberFormat="1" applyFont="1" applyFill="1" applyBorder="1" applyAlignment="1">
      <alignment vertical="center"/>
    </xf>
    <xf numFmtId="0" fontId="6" fillId="0" borderId="0" xfId="0" applyFont="1" applyAlignment="1">
      <alignment horizontal="left" wrapText="1"/>
    </xf>
    <xf numFmtId="0" fontId="1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2" xfId="108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19" xfId="108" applyFont="1" applyBorder="1" applyAlignment="1">
      <alignment horizontal="center" vertical="center"/>
      <protection/>
    </xf>
    <xf numFmtId="0" fontId="1" fillId="0" borderId="20" xfId="108" applyFont="1" applyBorder="1" applyAlignment="1">
      <alignment horizontal="center" vertical="center"/>
      <protection/>
    </xf>
    <xf numFmtId="0" fontId="1" fillId="0" borderId="58" xfId="108" applyFont="1" applyBorder="1" applyAlignment="1">
      <alignment horizontal="center" vertical="center"/>
      <protection/>
    </xf>
    <xf numFmtId="0" fontId="5" fillId="0" borderId="31" xfId="108" applyFont="1" applyBorder="1" applyAlignment="1">
      <alignment horizontal="left" vertical="center" wrapText="1"/>
      <protection/>
    </xf>
    <xf numFmtId="0" fontId="1" fillId="0" borderId="0" xfId="105" applyFont="1" applyAlignment="1">
      <alignment horizontal="left" vertical="center" wrapText="1"/>
      <protection/>
    </xf>
    <xf numFmtId="174" fontId="0" fillId="0" borderId="28" xfId="0" applyNumberFormat="1" applyFill="1" applyBorder="1" applyAlignment="1">
      <alignment horizontal="right" vertical="center"/>
    </xf>
    <xf numFmtId="174" fontId="0" fillId="0" borderId="29" xfId="0" applyNumberFormat="1" applyFill="1" applyBorder="1" applyAlignment="1">
      <alignment horizontal="right" vertical="center"/>
    </xf>
    <xf numFmtId="0" fontId="1" fillId="0" borderId="12" xfId="104" applyFont="1" applyBorder="1" applyAlignment="1">
      <alignment horizontal="center" vertical="center"/>
      <protection/>
    </xf>
    <xf numFmtId="0" fontId="1" fillId="0" borderId="11" xfId="104" applyFont="1" applyBorder="1" applyAlignment="1">
      <alignment horizontal="center" vertical="center"/>
      <protection/>
    </xf>
    <xf numFmtId="189" fontId="0" fillId="0" borderId="21" xfId="0" applyNumberFormat="1" applyBorder="1" applyAlignment="1">
      <alignment horizontal="center" vertical="center" wrapText="1"/>
    </xf>
    <xf numFmtId="189" fontId="0" fillId="0" borderId="36" xfId="0" applyNumberFormat="1" applyBorder="1" applyAlignment="1">
      <alignment horizontal="center" vertical="center" wrapText="1"/>
    </xf>
    <xf numFmtId="189" fontId="0" fillId="0" borderId="28" xfId="0" applyNumberFormat="1" applyBorder="1" applyAlignment="1">
      <alignment horizontal="center" vertical="center" wrapText="1"/>
    </xf>
    <xf numFmtId="189" fontId="0" fillId="0" borderId="29" xfId="0" applyNumberFormat="1" applyBorder="1" applyAlignment="1">
      <alignment horizontal="center" vertical="center" wrapText="1"/>
    </xf>
    <xf numFmtId="0" fontId="1" fillId="0" borderId="31" xfId="104" applyFont="1" applyBorder="1" applyAlignment="1">
      <alignment horizontal="left" vertical="center" wrapText="1"/>
      <protection/>
    </xf>
    <xf numFmtId="174" fontId="0" fillId="0" borderId="25" xfId="0" applyNumberFormat="1" applyBorder="1" applyAlignment="1">
      <alignment horizontal="right" vertical="center"/>
    </xf>
    <xf numFmtId="174" fontId="0" fillId="0" borderId="26" xfId="0" applyNumberFormat="1" applyBorder="1" applyAlignment="1">
      <alignment horizontal="right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3" xfId="0" applyNumberFormat="1" applyFill="1" applyBorder="1" applyAlignment="1">
      <alignment horizontal="center" vertical="center"/>
    </xf>
    <xf numFmtId="0" fontId="1" fillId="0" borderId="19" xfId="104" applyFont="1" applyBorder="1" applyAlignment="1">
      <alignment horizontal="center" vertical="center"/>
      <protection/>
    </xf>
    <xf numFmtId="0" fontId="1" fillId="0" borderId="20" xfId="104" applyFont="1" applyBorder="1" applyAlignment="1">
      <alignment horizontal="center" vertical="center"/>
      <protection/>
    </xf>
    <xf numFmtId="0" fontId="1" fillId="0" borderId="58" xfId="104" applyFont="1" applyBorder="1" applyAlignment="1">
      <alignment horizontal="center" vertical="center"/>
      <protection/>
    </xf>
    <xf numFmtId="174" fontId="0" fillId="0" borderId="28" xfId="0" applyNumberFormat="1" applyBorder="1" applyAlignment="1">
      <alignment horizontal="right" vertical="center"/>
    </xf>
    <xf numFmtId="174" fontId="0" fillId="0" borderId="29" xfId="0" applyNumberFormat="1" applyBorder="1" applyAlignment="1">
      <alignment horizontal="right" vertical="center"/>
    </xf>
    <xf numFmtId="174" fontId="0" fillId="0" borderId="28" xfId="0" applyNumberFormat="1" applyBorder="1" applyAlignment="1">
      <alignment horizontal="center" vertical="center" wrapText="1"/>
    </xf>
    <xf numFmtId="174" fontId="0" fillId="0" borderId="29" xfId="0" applyNumberFormat="1" applyBorder="1" applyAlignment="1">
      <alignment horizontal="center" vertical="center" wrapText="1"/>
    </xf>
    <xf numFmtId="174" fontId="0" fillId="0" borderId="25" xfId="0" applyNumberFormat="1" applyBorder="1" applyAlignment="1">
      <alignment horizontal="right" vertical="center" wrapText="1"/>
    </xf>
    <xf numFmtId="174" fontId="0" fillId="0" borderId="26" xfId="0" applyNumberFormat="1" applyBorder="1" applyAlignment="1">
      <alignment horizontal="right" vertical="center" wrapText="1"/>
    </xf>
    <xf numFmtId="0" fontId="1" fillId="0" borderId="31" xfId="104" applyFont="1" applyBorder="1" applyAlignment="1">
      <alignment horizontal="left" vertical="center"/>
      <protection/>
    </xf>
    <xf numFmtId="0" fontId="1" fillId="0" borderId="0" xfId="104" applyFont="1" applyAlignment="1">
      <alignment horizontal="left" vertical="center"/>
      <protection/>
    </xf>
    <xf numFmtId="0" fontId="1" fillId="0" borderId="0" xfId="104" applyFont="1" applyAlignment="1">
      <alignment horizontal="left" vertical="center"/>
      <protection/>
    </xf>
    <xf numFmtId="174" fontId="0" fillId="0" borderId="25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190" fontId="10" fillId="0" borderId="18" xfId="106" applyNumberFormat="1" applyFont="1" applyBorder="1" applyAlignment="1">
      <alignment horizontal="center" vertical="center" wrapText="1"/>
      <protection/>
    </xf>
    <xf numFmtId="190" fontId="10" fillId="0" borderId="0" xfId="106" applyNumberFormat="1" applyFont="1" applyBorder="1" applyAlignment="1">
      <alignment horizontal="center" vertical="center" wrapText="1"/>
      <protection/>
    </xf>
    <xf numFmtId="190" fontId="10" fillId="0" borderId="54" xfId="106" applyNumberFormat="1" applyFont="1" applyBorder="1" applyAlignment="1">
      <alignment horizontal="center" vertical="center" wrapText="1"/>
      <protection/>
    </xf>
    <xf numFmtId="190" fontId="0" fillId="0" borderId="10" xfId="99" applyNumberFormat="1" applyBorder="1" applyAlignment="1">
      <alignment horizontal="right" vertical="center"/>
      <protection/>
    </xf>
    <xf numFmtId="190" fontId="9" fillId="0" borderId="18" xfId="106" applyNumberFormat="1" applyFont="1" applyBorder="1" applyAlignment="1">
      <alignment horizontal="center" vertical="center" wrapText="1"/>
      <protection/>
    </xf>
    <xf numFmtId="190" fontId="9" fillId="0" borderId="0" xfId="106" applyNumberFormat="1" applyFont="1" applyBorder="1" applyAlignment="1">
      <alignment horizontal="center" vertical="center" wrapText="1"/>
      <protection/>
    </xf>
    <xf numFmtId="0" fontId="1" fillId="0" borderId="12" xfId="106" applyFont="1" applyBorder="1" applyAlignment="1">
      <alignment horizontal="center" vertical="center"/>
      <protection/>
    </xf>
    <xf numFmtId="0" fontId="1" fillId="0" borderId="11" xfId="106" applyFont="1" applyBorder="1" applyAlignment="1">
      <alignment horizontal="center" vertical="center"/>
      <protection/>
    </xf>
    <xf numFmtId="0" fontId="1" fillId="0" borderId="19" xfId="106" applyFont="1" applyBorder="1" applyAlignment="1">
      <alignment horizontal="center" vertical="center"/>
      <protection/>
    </xf>
    <xf numFmtId="0" fontId="1" fillId="0" borderId="20" xfId="106" applyFont="1" applyBorder="1" applyAlignment="1">
      <alignment horizontal="center" vertical="center"/>
      <protection/>
    </xf>
    <xf numFmtId="0" fontId="1" fillId="0" borderId="58" xfId="106" applyFont="1" applyBorder="1" applyAlignment="1">
      <alignment horizontal="center" vertical="center"/>
      <protection/>
    </xf>
    <xf numFmtId="190" fontId="0" fillId="0" borderId="25" xfId="106" applyNumberFormat="1" applyFont="1" applyBorder="1" applyAlignment="1">
      <alignment horizontal="center" vertical="center"/>
      <protection/>
    </xf>
    <xf numFmtId="190" fontId="0" fillId="0" borderId="54" xfId="99" applyNumberFormat="1" applyBorder="1" applyAlignment="1">
      <alignment horizontal="right" vertical="center"/>
      <protection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urrency" xfId="74"/>
    <cellStyle name="Currency [0]" xfId="75"/>
    <cellStyle name="Currency 2" xfId="76"/>
    <cellStyle name="Currency 2 2" xfId="77"/>
    <cellStyle name="Explanatory Text" xfId="78"/>
    <cellStyle name="Explanatory Text 2" xfId="79"/>
    <cellStyle name="Followed Hyperlink" xfId="80"/>
    <cellStyle name="Good" xfId="81"/>
    <cellStyle name="Good 2" xfId="82"/>
    <cellStyle name="Heading 1" xfId="83"/>
    <cellStyle name="Heading 1 2" xfId="84"/>
    <cellStyle name="Heading 2" xfId="85"/>
    <cellStyle name="Heading 2 2" xfId="86"/>
    <cellStyle name="Heading 3" xfId="87"/>
    <cellStyle name="Heading 3 2" xfId="88"/>
    <cellStyle name="Heading 4" xfId="89"/>
    <cellStyle name="Heading 4 2" xfId="90"/>
    <cellStyle name="Hyperlink" xfId="91"/>
    <cellStyle name="Hyperlink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2 2 2" xfId="101"/>
    <cellStyle name="Normal 2 3" xfId="102"/>
    <cellStyle name="Normal 3" xfId="103"/>
    <cellStyle name="Normal_2000" xfId="104"/>
    <cellStyle name="Normal_2000 2" xfId="105"/>
    <cellStyle name="Normal_2000 2 2" xfId="106"/>
    <cellStyle name="Normal_2000 3" xfId="107"/>
    <cellStyle name="Normal_ECOTABLES" xfId="108"/>
    <cellStyle name="Note" xfId="109"/>
    <cellStyle name="Note 2" xfId="110"/>
    <cellStyle name="Output" xfId="111"/>
    <cellStyle name="Output 2" xfId="112"/>
    <cellStyle name="Percent" xfId="113"/>
    <cellStyle name="Title" xfId="114"/>
    <cellStyle name="Total" xfId="115"/>
    <cellStyle name="Total 2" xfId="116"/>
    <cellStyle name="Warning Text" xfId="117"/>
    <cellStyle name="Warning Text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29</xdr:row>
      <xdr:rowOff>9525</xdr:rowOff>
    </xdr:from>
    <xdr:to>
      <xdr:col>3</xdr:col>
      <xdr:colOff>95250</xdr:colOff>
      <xdr:row>32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76625" y="669607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219075</xdr:rowOff>
    </xdr:from>
    <xdr:to>
      <xdr:col>8</xdr:col>
      <xdr:colOff>66675</xdr:colOff>
      <xdr:row>13</xdr:row>
      <xdr:rowOff>9525</xdr:rowOff>
    </xdr:to>
    <xdr:sp>
      <xdr:nvSpPr>
        <xdr:cNvPr id="2" name="Right Brace 2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219075</xdr:rowOff>
    </xdr:from>
    <xdr:to>
      <xdr:col>8</xdr:col>
      <xdr:colOff>76200</xdr:colOff>
      <xdr:row>13</xdr:row>
      <xdr:rowOff>9525</xdr:rowOff>
    </xdr:to>
    <xdr:sp>
      <xdr:nvSpPr>
        <xdr:cNvPr id="3" name="Right Brace 3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38100</xdr:rowOff>
    </xdr:from>
    <xdr:to>
      <xdr:col>9</xdr:col>
      <xdr:colOff>76200</xdr:colOff>
      <xdr:row>12</xdr:row>
      <xdr:rowOff>200025</xdr:rowOff>
    </xdr:to>
    <xdr:sp>
      <xdr:nvSpPr>
        <xdr:cNvPr id="4" name="Right Brace 5"/>
        <xdr:cNvSpPr>
          <a:spLocks/>
        </xdr:cNvSpPr>
      </xdr:nvSpPr>
      <xdr:spPr>
        <a:xfrm>
          <a:off x="3476625" y="2609850"/>
          <a:ext cx="0" cy="3905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47625</xdr:rowOff>
    </xdr:from>
    <xdr:to>
      <xdr:col>10</xdr:col>
      <xdr:colOff>76200</xdr:colOff>
      <xdr:row>12</xdr:row>
      <xdr:rowOff>190500</xdr:rowOff>
    </xdr:to>
    <xdr:sp>
      <xdr:nvSpPr>
        <xdr:cNvPr id="5" name="Right Brace 6"/>
        <xdr:cNvSpPr>
          <a:spLocks/>
        </xdr:cNvSpPr>
      </xdr:nvSpPr>
      <xdr:spPr>
        <a:xfrm>
          <a:off x="3476625" y="2619375"/>
          <a:ext cx="0" cy="371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12"/>
  <sheetViews>
    <sheetView workbookViewId="0" topLeftCell="A1">
      <selection activeCell="A1" sqref="A1"/>
    </sheetView>
  </sheetViews>
  <sheetFormatPr defaultColWidth="9.00390625" defaultRowHeight="15.75"/>
  <cols>
    <col min="1" max="1" width="33.75390625" style="0" customWidth="1"/>
    <col min="2" max="5" width="11.875" style="0" customWidth="1"/>
  </cols>
  <sheetData>
    <row r="1" ht="29.25" customHeight="1"/>
    <row r="2" ht="33.75" customHeight="1">
      <c r="A2" s="91" t="s">
        <v>218</v>
      </c>
    </row>
    <row r="3" ht="33.75" customHeight="1">
      <c r="A3" s="710" t="s">
        <v>274</v>
      </c>
    </row>
    <row r="4" ht="19.5" customHeight="1" thickBot="1"/>
    <row r="5" spans="1:5" ht="33" customHeight="1">
      <c r="A5" s="811" t="s">
        <v>61</v>
      </c>
      <c r="B5" s="815" t="s">
        <v>154</v>
      </c>
      <c r="C5" s="813" t="s">
        <v>158</v>
      </c>
      <c r="D5" s="813" t="s">
        <v>216</v>
      </c>
      <c r="E5" s="809" t="s">
        <v>226</v>
      </c>
    </row>
    <row r="6" spans="1:5" ht="33.75" customHeight="1" thickBot="1">
      <c r="A6" s="812"/>
      <c r="B6" s="816"/>
      <c r="C6" s="814"/>
      <c r="D6" s="814"/>
      <c r="E6" s="810"/>
    </row>
    <row r="7" spans="1:5" s="4" customFormat="1" ht="30" customHeight="1">
      <c r="A7" s="300" t="s">
        <v>272</v>
      </c>
      <c r="B7" s="758">
        <v>28060.4</v>
      </c>
      <c r="C7" s="513">
        <v>12221.1</v>
      </c>
      <c r="D7" s="513">
        <v>31185</v>
      </c>
      <c r="E7" s="309">
        <v>34820.9</v>
      </c>
    </row>
    <row r="8" spans="1:5" s="4" customFormat="1" ht="30" customHeight="1">
      <c r="A8" s="140" t="s">
        <v>98</v>
      </c>
      <c r="B8" s="759">
        <v>28</v>
      </c>
      <c r="C8" s="514">
        <v>24.2</v>
      </c>
      <c r="D8" s="514">
        <v>29</v>
      </c>
      <c r="E8" s="254">
        <v>28.2</v>
      </c>
    </row>
    <row r="9" spans="1:5" ht="30" customHeight="1" thickBot="1">
      <c r="A9" s="757" t="s">
        <v>99</v>
      </c>
      <c r="B9" s="760">
        <v>7.3</v>
      </c>
      <c r="C9" s="460">
        <v>6.2</v>
      </c>
      <c r="D9" s="460">
        <v>7.386799693016116</v>
      </c>
      <c r="E9" s="253">
        <v>7.8</v>
      </c>
    </row>
    <row r="10" ht="22.5" customHeight="1">
      <c r="A10" s="87"/>
    </row>
    <row r="11" spans="1:5" ht="45" customHeight="1">
      <c r="A11" s="808" t="s">
        <v>273</v>
      </c>
      <c r="B11" s="808"/>
      <c r="C11" s="808"/>
      <c r="D11" s="808"/>
      <c r="E11" s="808"/>
    </row>
    <row r="12" ht="27.75" customHeight="1">
      <c r="A12" s="87" t="s">
        <v>219</v>
      </c>
    </row>
  </sheetData>
  <sheetProtection/>
  <mergeCells count="6">
    <mergeCell ref="A11:E11"/>
    <mergeCell ref="E5:E6"/>
    <mergeCell ref="A5:A6"/>
    <mergeCell ref="C5:C6"/>
    <mergeCell ref="B5:B6"/>
    <mergeCell ref="D5:D6"/>
  </mergeCells>
  <printOptions/>
  <pageMargins left="0.53" right="0.44" top="0.748031496062992" bottom="0" header="0.511811023622047" footer="0"/>
  <pageSetup horizontalDpi="600" verticalDpi="600" orientation="portrait" paperSize="9" r:id="rId1"/>
  <headerFooter alignWithMargins="0">
    <oddHeader>&amp;C- 12 -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37"/>
  <sheetViews>
    <sheetView workbookViewId="0" topLeftCell="A1">
      <selection activeCell="A1" sqref="A1"/>
    </sheetView>
  </sheetViews>
  <sheetFormatPr defaultColWidth="9.00390625" defaultRowHeight="15.75"/>
  <cols>
    <col min="1" max="1" width="29.25390625" style="0" customWidth="1"/>
    <col min="2" max="2" width="8.875" style="0" hidden="1" customWidth="1"/>
    <col min="3" max="3" width="8.75390625" style="0" hidden="1" customWidth="1"/>
    <col min="4" max="9" width="8.875" style="0" hidden="1" customWidth="1"/>
    <col min="10" max="10" width="8.625" style="0" hidden="1" customWidth="1"/>
    <col min="11" max="16" width="10.875" style="0" hidden="1" customWidth="1"/>
    <col min="17" max="21" width="11.00390625" style="0" customWidth="1"/>
    <col min="24" max="24" width="9.875" style="0" bestFit="1" customWidth="1"/>
  </cols>
  <sheetData>
    <row r="1" spans="1:2" ht="24" customHeight="1">
      <c r="A1" s="73" t="s">
        <v>134</v>
      </c>
      <c r="B1" s="1"/>
    </row>
    <row r="2" spans="1:21" ht="24" customHeight="1" thickBot="1">
      <c r="A2" s="324" t="s">
        <v>237</v>
      </c>
      <c r="B2" s="32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.75" customHeight="1" thickBot="1">
      <c r="A3" s="817" t="s">
        <v>2</v>
      </c>
      <c r="B3" s="102"/>
      <c r="C3" s="819" t="s">
        <v>3</v>
      </c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1"/>
    </row>
    <row r="4" spans="1:21" ht="33.75" customHeight="1" thickBot="1">
      <c r="A4" s="818"/>
      <c r="B4" s="103" t="s">
        <v>59</v>
      </c>
      <c r="C4" s="66">
        <v>35217</v>
      </c>
      <c r="D4" s="66">
        <v>35582</v>
      </c>
      <c r="E4" s="66">
        <v>36312</v>
      </c>
      <c r="F4" s="66">
        <v>36678</v>
      </c>
      <c r="G4" s="155" t="s">
        <v>64</v>
      </c>
      <c r="H4" s="161" t="s">
        <v>55</v>
      </c>
      <c r="I4" s="161" t="s">
        <v>63</v>
      </c>
      <c r="J4" s="321" t="s">
        <v>77</v>
      </c>
      <c r="K4" s="322" t="s">
        <v>87</v>
      </c>
      <c r="L4" s="322" t="s">
        <v>103</v>
      </c>
      <c r="M4" s="322" t="s">
        <v>108</v>
      </c>
      <c r="N4" s="322" t="s">
        <v>123</v>
      </c>
      <c r="O4" s="434" t="s">
        <v>140</v>
      </c>
      <c r="P4" s="434" t="s">
        <v>139</v>
      </c>
      <c r="Q4" s="434" t="s">
        <v>156</v>
      </c>
      <c r="R4" s="434" t="s">
        <v>212</v>
      </c>
      <c r="S4" s="434" t="s">
        <v>222</v>
      </c>
      <c r="T4" s="434" t="s">
        <v>235</v>
      </c>
      <c r="U4" s="323" t="s">
        <v>236</v>
      </c>
    </row>
    <row r="5" spans="1:21" ht="30" customHeight="1">
      <c r="A5" s="13" t="s">
        <v>17</v>
      </c>
      <c r="B5" s="104">
        <v>101665</v>
      </c>
      <c r="C5" s="104">
        <v>103804</v>
      </c>
      <c r="D5" s="110">
        <v>107106</v>
      </c>
      <c r="E5" s="110">
        <v>109571</v>
      </c>
      <c r="F5" s="110">
        <v>111885</v>
      </c>
      <c r="G5" s="156">
        <v>113131</v>
      </c>
      <c r="H5" s="162">
        <v>114792</v>
      </c>
      <c r="I5" s="162">
        <v>116324</v>
      </c>
      <c r="J5" s="310">
        <v>120802</v>
      </c>
      <c r="K5" s="311">
        <v>126344</v>
      </c>
      <c r="L5" s="311">
        <v>131126</v>
      </c>
      <c r="M5" s="311">
        <v>136408</v>
      </c>
      <c r="N5" s="311">
        <v>141582</v>
      </c>
      <c r="O5" s="435">
        <v>153870</v>
      </c>
      <c r="P5" s="461">
        <v>161219</v>
      </c>
      <c r="Q5" s="435">
        <v>184487</v>
      </c>
      <c r="R5" s="690">
        <v>188470</v>
      </c>
      <c r="S5" s="435">
        <v>197037</v>
      </c>
      <c r="T5" s="746">
        <v>206799</v>
      </c>
      <c r="U5" s="752">
        <v>215334</v>
      </c>
    </row>
    <row r="6" spans="1:21" ht="13.5" customHeight="1">
      <c r="A6" s="3" t="s">
        <v>65</v>
      </c>
      <c r="B6" s="63"/>
      <c r="C6" s="63"/>
      <c r="D6" s="110"/>
      <c r="E6" s="110"/>
      <c r="F6" s="110"/>
      <c r="G6" s="156"/>
      <c r="H6" s="162"/>
      <c r="I6" s="162"/>
      <c r="J6" s="312"/>
      <c r="K6" s="313"/>
      <c r="L6" s="313"/>
      <c r="M6" s="313"/>
      <c r="N6" s="313"/>
      <c r="O6" s="431"/>
      <c r="P6" s="317"/>
      <c r="Q6" s="431"/>
      <c r="R6" s="691"/>
      <c r="S6" s="431"/>
      <c r="T6" s="691"/>
      <c r="U6" s="753"/>
    </row>
    <row r="7" spans="1:21" ht="18.75" customHeight="1">
      <c r="A7" s="3" t="s">
        <v>66</v>
      </c>
      <c r="B7" s="104">
        <v>9378</v>
      </c>
      <c r="C7" s="104">
        <v>9982</v>
      </c>
      <c r="D7" s="110">
        <v>11081</v>
      </c>
      <c r="E7" s="108">
        <v>11879</v>
      </c>
      <c r="F7" s="108">
        <v>13287</v>
      </c>
      <c r="G7" s="157">
        <v>14020</v>
      </c>
      <c r="H7" s="163">
        <v>14905</v>
      </c>
      <c r="I7" s="163">
        <v>15599</v>
      </c>
      <c r="J7" s="314">
        <v>16596</v>
      </c>
      <c r="K7" s="315">
        <v>17112</v>
      </c>
      <c r="L7" s="315">
        <v>17397</v>
      </c>
      <c r="M7" s="315">
        <v>16981</v>
      </c>
      <c r="N7" s="315">
        <v>16463</v>
      </c>
      <c r="O7" s="436">
        <v>16881</v>
      </c>
      <c r="P7" s="462">
        <v>16527</v>
      </c>
      <c r="Q7" s="436">
        <v>16812</v>
      </c>
      <c r="R7" s="693">
        <v>16586</v>
      </c>
      <c r="S7" s="436">
        <v>16010</v>
      </c>
      <c r="T7" s="693">
        <v>16160</v>
      </c>
      <c r="U7" s="754">
        <v>16147</v>
      </c>
    </row>
    <row r="8" spans="1:21" ht="18.75" customHeight="1">
      <c r="A8" s="523" t="s">
        <v>4</v>
      </c>
      <c r="B8" s="524">
        <v>19692</v>
      </c>
      <c r="C8" s="524">
        <v>19942</v>
      </c>
      <c r="D8" s="525">
        <v>20428</v>
      </c>
      <c r="E8" s="525">
        <v>21153</v>
      </c>
      <c r="F8" s="525">
        <v>21323</v>
      </c>
      <c r="G8" s="526">
        <v>22140</v>
      </c>
      <c r="H8" s="527">
        <v>22484</v>
      </c>
      <c r="I8" s="527">
        <v>22861</v>
      </c>
      <c r="J8" s="528">
        <v>22672</v>
      </c>
      <c r="K8" s="529">
        <v>22973</v>
      </c>
      <c r="L8" s="529">
        <v>22810</v>
      </c>
      <c r="M8" s="529">
        <v>22611</v>
      </c>
      <c r="N8" s="529">
        <v>22596</v>
      </c>
      <c r="O8" s="530">
        <v>21815</v>
      </c>
      <c r="P8" s="531">
        <v>21503</v>
      </c>
      <c r="Q8" s="541">
        <v>20302</v>
      </c>
      <c r="R8" s="692">
        <v>20291</v>
      </c>
      <c r="S8" s="541">
        <v>19890</v>
      </c>
      <c r="T8" s="747">
        <v>19540</v>
      </c>
      <c r="U8" s="755">
        <v>19282</v>
      </c>
    </row>
    <row r="9" spans="1:21" ht="18.75" customHeight="1">
      <c r="A9" s="2" t="s">
        <v>5</v>
      </c>
      <c r="B9" s="104">
        <v>15809</v>
      </c>
      <c r="C9" s="104">
        <v>16130</v>
      </c>
      <c r="D9" s="110">
        <v>17405</v>
      </c>
      <c r="E9" s="110">
        <v>18860</v>
      </c>
      <c r="F9" s="110">
        <v>19958</v>
      </c>
      <c r="G9" s="156">
        <v>21970</v>
      </c>
      <c r="H9" s="162">
        <v>23005</v>
      </c>
      <c r="I9" s="162">
        <v>23627</v>
      </c>
      <c r="J9" s="312">
        <v>25646</v>
      </c>
      <c r="K9" s="313">
        <v>27638</v>
      </c>
      <c r="L9" s="313">
        <v>27603</v>
      </c>
      <c r="M9" s="529">
        <v>27363</v>
      </c>
      <c r="N9" s="529">
        <v>27169</v>
      </c>
      <c r="O9" s="530">
        <v>27679</v>
      </c>
      <c r="P9" s="531">
        <v>26928</v>
      </c>
      <c r="Q9" s="541">
        <v>30715</v>
      </c>
      <c r="R9" s="692">
        <v>30412</v>
      </c>
      <c r="S9" s="541">
        <v>29287</v>
      </c>
      <c r="T9" s="748" t="s">
        <v>230</v>
      </c>
      <c r="U9" s="755">
        <v>32075</v>
      </c>
    </row>
    <row r="10" spans="1:21" ht="13.5" customHeight="1">
      <c r="A10" s="3" t="s">
        <v>65</v>
      </c>
      <c r="B10" s="63"/>
      <c r="C10" s="63"/>
      <c r="D10" s="110"/>
      <c r="E10" s="110"/>
      <c r="F10" s="110"/>
      <c r="G10" s="156"/>
      <c r="H10" s="162"/>
      <c r="I10" s="162"/>
      <c r="J10" s="312"/>
      <c r="K10" s="313"/>
      <c r="L10" s="313"/>
      <c r="M10" s="313"/>
      <c r="N10" s="313"/>
      <c r="O10" s="431"/>
      <c r="P10" s="463"/>
      <c r="Q10" s="541"/>
      <c r="R10" s="530"/>
      <c r="S10" s="541"/>
      <c r="T10" s="747"/>
      <c r="U10" s="755"/>
    </row>
    <row r="11" spans="1:21" ht="18.75" customHeight="1">
      <c r="A11" s="3" t="s">
        <v>125</v>
      </c>
      <c r="B11" s="104">
        <v>3074</v>
      </c>
      <c r="C11" s="104">
        <v>3499</v>
      </c>
      <c r="D11" s="110">
        <v>3944</v>
      </c>
      <c r="E11" s="108">
        <v>4976</v>
      </c>
      <c r="F11" s="108">
        <v>5461</v>
      </c>
      <c r="G11" s="157">
        <v>5875</v>
      </c>
      <c r="H11" s="163">
        <v>6234</v>
      </c>
      <c r="I11" s="163">
        <v>6533</v>
      </c>
      <c r="J11" s="314">
        <v>7354</v>
      </c>
      <c r="K11" s="315">
        <v>7984</v>
      </c>
      <c r="L11" s="315">
        <v>8015</v>
      </c>
      <c r="M11" s="315">
        <v>7787</v>
      </c>
      <c r="N11" s="315">
        <v>7517</v>
      </c>
      <c r="O11" s="436">
        <v>7374</v>
      </c>
      <c r="P11" s="462">
        <v>6669</v>
      </c>
      <c r="Q11" s="436">
        <v>6485</v>
      </c>
      <c r="R11" s="693">
        <v>6531</v>
      </c>
      <c r="S11" s="436">
        <v>6244</v>
      </c>
      <c r="T11" s="693">
        <v>6775</v>
      </c>
      <c r="U11" s="754">
        <v>7231</v>
      </c>
    </row>
    <row r="12" spans="1:21" ht="18.75" customHeight="1">
      <c r="A12" s="2" t="s">
        <v>6</v>
      </c>
      <c r="B12" s="104">
        <v>984</v>
      </c>
      <c r="C12" s="104">
        <v>860</v>
      </c>
      <c r="D12" s="110">
        <v>889</v>
      </c>
      <c r="E12" s="110">
        <v>719</v>
      </c>
      <c r="F12" s="110">
        <v>686</v>
      </c>
      <c r="G12" s="156">
        <v>651</v>
      </c>
      <c r="H12" s="162">
        <v>602</v>
      </c>
      <c r="I12" s="162">
        <v>553</v>
      </c>
      <c r="J12" s="312">
        <v>457</v>
      </c>
      <c r="K12" s="313">
        <v>434</v>
      </c>
      <c r="L12" s="313">
        <v>377</v>
      </c>
      <c r="M12" s="529">
        <v>396</v>
      </c>
      <c r="N12" s="529">
        <v>353</v>
      </c>
      <c r="O12" s="532">
        <v>369</v>
      </c>
      <c r="P12" s="531">
        <v>371</v>
      </c>
      <c r="Q12" s="541">
        <v>372</v>
      </c>
      <c r="R12" s="692">
        <v>376</v>
      </c>
      <c r="S12" s="541">
        <v>370</v>
      </c>
      <c r="T12" s="747">
        <v>365</v>
      </c>
      <c r="U12" s="755">
        <v>349</v>
      </c>
    </row>
    <row r="13" spans="1:21" ht="18.75" customHeight="1">
      <c r="A13" s="2" t="s">
        <v>7</v>
      </c>
      <c r="B13" s="104">
        <v>784</v>
      </c>
      <c r="C13" s="104">
        <v>735</v>
      </c>
      <c r="D13" s="110">
        <v>716</v>
      </c>
      <c r="E13" s="110">
        <v>590</v>
      </c>
      <c r="F13" s="110">
        <v>545</v>
      </c>
      <c r="G13" s="156">
        <v>522</v>
      </c>
      <c r="H13" s="162">
        <v>491</v>
      </c>
      <c r="I13" s="162">
        <v>456</v>
      </c>
      <c r="J13" s="312">
        <v>392</v>
      </c>
      <c r="K13" s="313">
        <v>363</v>
      </c>
      <c r="L13" s="313">
        <v>314</v>
      </c>
      <c r="M13" s="313">
        <v>324</v>
      </c>
      <c r="N13" s="313">
        <v>299</v>
      </c>
      <c r="O13" s="430">
        <v>313</v>
      </c>
      <c r="P13" s="463">
        <v>318</v>
      </c>
      <c r="Q13" s="541">
        <v>321</v>
      </c>
      <c r="R13" s="692">
        <v>329</v>
      </c>
      <c r="S13" s="541">
        <v>322</v>
      </c>
      <c r="T13" s="747">
        <v>314</v>
      </c>
      <c r="U13" s="755">
        <v>290</v>
      </c>
    </row>
    <row r="14" spans="1:21" ht="18.75" customHeight="1">
      <c r="A14" s="2" t="s">
        <v>8</v>
      </c>
      <c r="B14" s="64">
        <v>15867</v>
      </c>
      <c r="C14" s="64">
        <v>15776</v>
      </c>
      <c r="D14" s="109">
        <v>15497</v>
      </c>
      <c r="E14" s="109">
        <v>15642</v>
      </c>
      <c r="F14" s="109">
        <v>16507</v>
      </c>
      <c r="G14" s="158">
        <v>17809</v>
      </c>
      <c r="H14" s="164">
        <v>17902</v>
      </c>
      <c r="I14" s="164">
        <v>17910</v>
      </c>
      <c r="J14" s="316">
        <v>18367</v>
      </c>
      <c r="K14" s="167">
        <v>19515</v>
      </c>
      <c r="L14" s="167">
        <v>19304</v>
      </c>
      <c r="M14" s="167">
        <v>18451</v>
      </c>
      <c r="N14" s="167">
        <v>18144</v>
      </c>
      <c r="O14" s="164">
        <v>18556</v>
      </c>
      <c r="P14" s="167">
        <v>18590</v>
      </c>
      <c r="Q14" s="707">
        <v>16311</v>
      </c>
      <c r="R14" s="708">
        <v>16612</v>
      </c>
      <c r="S14" s="707">
        <v>15368</v>
      </c>
      <c r="T14" s="708">
        <v>14400</v>
      </c>
      <c r="U14" s="755">
        <v>13480</v>
      </c>
    </row>
    <row r="15" spans="1:21" ht="13.5" customHeight="1">
      <c r="A15" s="92" t="s">
        <v>67</v>
      </c>
      <c r="B15" s="105"/>
      <c r="C15" s="63"/>
      <c r="D15" s="108"/>
      <c r="E15" s="108"/>
      <c r="F15" s="108"/>
      <c r="G15" s="157"/>
      <c r="H15" s="163"/>
      <c r="I15" s="163"/>
      <c r="J15" s="314"/>
      <c r="K15" s="317"/>
      <c r="L15" s="317"/>
      <c r="M15" s="317"/>
      <c r="N15" s="317"/>
      <c r="O15" s="431"/>
      <c r="P15" s="463"/>
      <c r="Q15" s="541"/>
      <c r="R15" s="530"/>
      <c r="S15" s="541"/>
      <c r="T15" s="747"/>
      <c r="U15" s="755"/>
    </row>
    <row r="16" spans="1:21" ht="18.75" customHeight="1">
      <c r="A16" s="3" t="s">
        <v>9</v>
      </c>
      <c r="B16" s="106">
        <v>285</v>
      </c>
      <c r="C16" s="63">
        <v>237</v>
      </c>
      <c r="D16" s="108">
        <v>245</v>
      </c>
      <c r="E16" s="108">
        <v>245</v>
      </c>
      <c r="F16" s="108">
        <v>237</v>
      </c>
      <c r="G16" s="157">
        <v>233</v>
      </c>
      <c r="H16" s="163">
        <v>220</v>
      </c>
      <c r="I16" s="163">
        <v>212</v>
      </c>
      <c r="J16" s="314">
        <v>199</v>
      </c>
      <c r="K16" s="313">
        <v>223</v>
      </c>
      <c r="L16" s="313">
        <v>204</v>
      </c>
      <c r="M16" s="313">
        <v>199</v>
      </c>
      <c r="N16" s="315">
        <v>214</v>
      </c>
      <c r="O16" s="568">
        <v>251</v>
      </c>
      <c r="P16" s="462">
        <v>245</v>
      </c>
      <c r="Q16" s="436">
        <v>255</v>
      </c>
      <c r="R16" s="693">
        <v>241</v>
      </c>
      <c r="S16" s="436">
        <v>224</v>
      </c>
      <c r="T16" s="693">
        <v>201</v>
      </c>
      <c r="U16" s="754">
        <v>196</v>
      </c>
    </row>
    <row r="17" spans="1:21" ht="18.75" customHeight="1">
      <c r="A17" s="3" t="s">
        <v>10</v>
      </c>
      <c r="B17" s="106">
        <v>10578</v>
      </c>
      <c r="C17" s="63">
        <v>10436</v>
      </c>
      <c r="D17" s="108">
        <v>10151</v>
      </c>
      <c r="E17" s="108">
        <v>9051</v>
      </c>
      <c r="F17" s="108">
        <v>8853</v>
      </c>
      <c r="G17" s="157">
        <v>9001</v>
      </c>
      <c r="H17" s="163">
        <v>8672</v>
      </c>
      <c r="I17" s="163">
        <v>8300</v>
      </c>
      <c r="J17" s="314">
        <v>7985</v>
      </c>
      <c r="K17" s="313">
        <v>7874</v>
      </c>
      <c r="L17" s="313">
        <v>7681</v>
      </c>
      <c r="M17" s="313">
        <v>7275</v>
      </c>
      <c r="N17" s="315">
        <v>7110</v>
      </c>
      <c r="O17" s="568">
        <v>7208</v>
      </c>
      <c r="P17" s="462">
        <v>7023</v>
      </c>
      <c r="Q17" s="436">
        <v>5809</v>
      </c>
      <c r="R17" s="693">
        <v>5968</v>
      </c>
      <c r="S17" s="436">
        <v>5542</v>
      </c>
      <c r="T17" s="693">
        <v>5244</v>
      </c>
      <c r="U17" s="754">
        <v>4888</v>
      </c>
    </row>
    <row r="18" spans="1:21" ht="18.75" customHeight="1">
      <c r="A18" s="135" t="s">
        <v>11</v>
      </c>
      <c r="B18" s="106">
        <v>5004</v>
      </c>
      <c r="C18" s="136">
        <v>5103</v>
      </c>
      <c r="D18" s="137">
        <v>5101</v>
      </c>
      <c r="E18" s="137">
        <v>6346</v>
      </c>
      <c r="F18" s="137">
        <v>7142</v>
      </c>
      <c r="G18" s="159">
        <v>8217</v>
      </c>
      <c r="H18" s="165">
        <v>8618</v>
      </c>
      <c r="I18" s="165">
        <v>8992</v>
      </c>
      <c r="J18" s="318">
        <v>9755</v>
      </c>
      <c r="K18" s="313">
        <v>10936</v>
      </c>
      <c r="L18" s="313">
        <v>10923</v>
      </c>
      <c r="M18" s="313">
        <v>10441</v>
      </c>
      <c r="N18" s="315">
        <v>10310</v>
      </c>
      <c r="O18" s="568">
        <v>10546</v>
      </c>
      <c r="P18" s="462">
        <v>10781</v>
      </c>
      <c r="Q18" s="436">
        <v>9775</v>
      </c>
      <c r="R18" s="693">
        <v>9927</v>
      </c>
      <c r="S18" s="436">
        <v>9147</v>
      </c>
      <c r="T18" s="693">
        <v>8538</v>
      </c>
      <c r="U18" s="754">
        <v>7990</v>
      </c>
    </row>
    <row r="19" spans="1:21" ht="18.75" customHeight="1" thickBot="1">
      <c r="A19" s="118" t="s">
        <v>88</v>
      </c>
      <c r="B19" s="107"/>
      <c r="C19" s="119"/>
      <c r="D19" s="120"/>
      <c r="E19" s="120"/>
      <c r="F19" s="120">
        <v>275</v>
      </c>
      <c r="G19" s="160">
        <v>358</v>
      </c>
      <c r="H19" s="166">
        <v>392</v>
      </c>
      <c r="I19" s="166">
        <v>406</v>
      </c>
      <c r="J19" s="319">
        <v>428</v>
      </c>
      <c r="K19" s="320">
        <v>482</v>
      </c>
      <c r="L19" s="320">
        <v>496</v>
      </c>
      <c r="M19" s="320">
        <v>536</v>
      </c>
      <c r="N19" s="569">
        <v>510</v>
      </c>
      <c r="O19" s="570">
        <v>551</v>
      </c>
      <c r="P19" s="571">
        <v>541</v>
      </c>
      <c r="Q19" s="572">
        <v>472</v>
      </c>
      <c r="R19" s="694">
        <v>476</v>
      </c>
      <c r="S19" s="572">
        <v>455</v>
      </c>
      <c r="T19" s="694">
        <v>417</v>
      </c>
      <c r="U19" s="756">
        <v>406</v>
      </c>
    </row>
    <row r="20" spans="1:2" ht="18" customHeight="1">
      <c r="A20" s="88" t="s">
        <v>275</v>
      </c>
      <c r="B20" s="89"/>
    </row>
    <row r="21" spans="1:2" ht="18" customHeight="1">
      <c r="A21" s="89" t="s">
        <v>276</v>
      </c>
      <c r="B21" s="89"/>
    </row>
    <row r="22" spans="1:2" ht="18" customHeight="1">
      <c r="A22" s="89" t="s">
        <v>277</v>
      </c>
      <c r="B22" s="89"/>
    </row>
    <row r="23" spans="1:2" ht="18" customHeight="1">
      <c r="A23" s="138" t="s">
        <v>281</v>
      </c>
      <c r="B23" s="89"/>
    </row>
    <row r="24" spans="1:21" ht="18" customHeight="1">
      <c r="A24" s="89" t="s">
        <v>81</v>
      </c>
      <c r="B24" s="89"/>
      <c r="S24" s="418"/>
      <c r="T24" s="418"/>
      <c r="U24" s="418"/>
    </row>
    <row r="25" spans="1:21" ht="18" customHeight="1">
      <c r="A25" s="719" t="s">
        <v>278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</row>
    <row r="26" spans="1:21" ht="18" customHeight="1">
      <c r="A26" s="89" t="s">
        <v>233</v>
      </c>
      <c r="B26" s="89"/>
      <c r="S26" s="418"/>
      <c r="T26" s="418"/>
      <c r="U26" s="418"/>
    </row>
    <row r="27" spans="1:21" ht="9.75" customHeight="1">
      <c r="A27" s="89"/>
      <c r="B27" s="89"/>
      <c r="S27" s="418"/>
      <c r="T27" s="418"/>
      <c r="U27" s="418"/>
    </row>
    <row r="28" spans="1:21" ht="29.25" customHeight="1" thickBot="1">
      <c r="A28" s="822" t="s">
        <v>238</v>
      </c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</row>
    <row r="29" spans="1:21" ht="17.25" customHeight="1" thickBot="1">
      <c r="A29" s="817" t="s">
        <v>2</v>
      </c>
      <c r="B29" s="102"/>
      <c r="C29" s="142" t="s">
        <v>12</v>
      </c>
      <c r="D29" s="143"/>
      <c r="E29" s="143"/>
      <c r="F29" s="143"/>
      <c r="G29" s="819" t="s">
        <v>264</v>
      </c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1"/>
    </row>
    <row r="30" spans="1:21" ht="39.75" customHeight="1" thickBot="1">
      <c r="A30" s="818"/>
      <c r="B30" s="65" t="s">
        <v>19</v>
      </c>
      <c r="C30" s="67" t="s">
        <v>0</v>
      </c>
      <c r="D30" s="68" t="s">
        <v>1</v>
      </c>
      <c r="E30" s="68" t="s">
        <v>13</v>
      </c>
      <c r="F30" s="68" t="s">
        <v>56</v>
      </c>
      <c r="G30" s="129" t="s">
        <v>15</v>
      </c>
      <c r="H30" s="231" t="s">
        <v>54</v>
      </c>
      <c r="I30" s="306" t="s">
        <v>62</v>
      </c>
      <c r="J30" s="327" t="s">
        <v>76</v>
      </c>
      <c r="K30" s="328" t="s">
        <v>85</v>
      </c>
      <c r="L30" s="328" t="s">
        <v>102</v>
      </c>
      <c r="M30" s="328" t="s">
        <v>107</v>
      </c>
      <c r="N30" s="328" t="s">
        <v>124</v>
      </c>
      <c r="O30" s="441" t="s">
        <v>131</v>
      </c>
      <c r="P30" s="441" t="s">
        <v>138</v>
      </c>
      <c r="Q30" s="440" t="s">
        <v>154</v>
      </c>
      <c r="R30" s="440" t="s">
        <v>214</v>
      </c>
      <c r="S30" s="440" t="s">
        <v>223</v>
      </c>
      <c r="T30" s="440" t="s">
        <v>226</v>
      </c>
      <c r="U30" s="329" t="s">
        <v>239</v>
      </c>
    </row>
    <row r="31" spans="1:21" ht="42.75" customHeight="1">
      <c r="A31" s="14" t="s">
        <v>68</v>
      </c>
      <c r="B31" s="111">
        <v>982.65</v>
      </c>
      <c r="C31" s="111">
        <v>1190.5700000000002</v>
      </c>
      <c r="D31" s="115">
        <v>1583.1</v>
      </c>
      <c r="E31" s="115">
        <v>2047.8</v>
      </c>
      <c r="F31" s="116">
        <v>2208.3999999999996</v>
      </c>
      <c r="G31" s="168">
        <v>2484.4</v>
      </c>
      <c r="H31" s="170">
        <v>2592.9</v>
      </c>
      <c r="I31" s="263">
        <v>2918.1</v>
      </c>
      <c r="J31" s="339">
        <v>3486.2</v>
      </c>
      <c r="K31" s="332">
        <v>4129</v>
      </c>
      <c r="L31" s="332">
        <v>4459.1</v>
      </c>
      <c r="M31" s="332">
        <v>4761.8</v>
      </c>
      <c r="N31" s="332">
        <v>5685.01</v>
      </c>
      <c r="O31" s="432">
        <v>6612.26</v>
      </c>
      <c r="P31" s="333">
        <v>7170.8</v>
      </c>
      <c r="Q31" s="432">
        <v>9959.64</v>
      </c>
      <c r="R31" s="432">
        <v>6178.5</v>
      </c>
      <c r="S31" s="432">
        <v>14096.082</v>
      </c>
      <c r="T31" s="432">
        <v>15359.561999999998</v>
      </c>
      <c r="U31" s="805">
        <v>16809.62368497</v>
      </c>
    </row>
    <row r="32" spans="1:21" ht="33.75" customHeight="1">
      <c r="A32" s="14" t="s">
        <v>21</v>
      </c>
      <c r="B32" s="113">
        <v>190.14000000000001</v>
      </c>
      <c r="C32" s="111">
        <v>209.6</v>
      </c>
      <c r="D32" s="115">
        <v>325.3</v>
      </c>
      <c r="E32" s="115">
        <v>422</v>
      </c>
      <c r="F32" s="116">
        <v>451.2</v>
      </c>
      <c r="G32" s="168">
        <v>499.4</v>
      </c>
      <c r="H32" s="170">
        <v>521.3</v>
      </c>
      <c r="I32" s="263">
        <v>584.5</v>
      </c>
      <c r="J32" s="307">
        <v>639.4</v>
      </c>
      <c r="K32" s="153">
        <v>687.8</v>
      </c>
      <c r="L32" s="153">
        <v>722</v>
      </c>
      <c r="M32" s="153">
        <v>778.8</v>
      </c>
      <c r="N32" s="153">
        <v>844.2</v>
      </c>
      <c r="O32" s="336">
        <v>885.5</v>
      </c>
      <c r="P32" s="334">
        <v>893.8</v>
      </c>
      <c r="Q32" s="336">
        <v>1039.55</v>
      </c>
      <c r="R32" s="336">
        <v>669.56</v>
      </c>
      <c r="S32" s="336">
        <v>1454.149</v>
      </c>
      <c r="T32" s="336">
        <v>1482.0344</v>
      </c>
      <c r="U32" s="806">
        <v>1525.78742605</v>
      </c>
    </row>
    <row r="33" spans="1:21" ht="42.75" customHeight="1">
      <c r="A33" s="14" t="s">
        <v>22</v>
      </c>
      <c r="B33" s="113">
        <v>170.72</v>
      </c>
      <c r="C33" s="111">
        <v>189.17999999999998</v>
      </c>
      <c r="D33" s="115">
        <v>302.3</v>
      </c>
      <c r="E33" s="115">
        <v>430.1</v>
      </c>
      <c r="F33" s="116">
        <v>484.9</v>
      </c>
      <c r="G33" s="168">
        <v>568.3000000000001</v>
      </c>
      <c r="H33" s="170">
        <v>615.7</v>
      </c>
      <c r="I33" s="263">
        <v>717.6</v>
      </c>
      <c r="J33" s="307">
        <v>867.2</v>
      </c>
      <c r="K33" s="153">
        <v>995.3</v>
      </c>
      <c r="L33" s="153">
        <v>1061.9</v>
      </c>
      <c r="M33" s="334">
        <v>1125.9</v>
      </c>
      <c r="N33" s="334">
        <v>1214.2</v>
      </c>
      <c r="O33" s="336">
        <v>1312.3</v>
      </c>
      <c r="P33" s="334">
        <v>1335.5</v>
      </c>
      <c r="Q33" s="336">
        <v>1678.66</v>
      </c>
      <c r="R33" s="336">
        <v>1065.63</v>
      </c>
      <c r="S33" s="336">
        <v>2321.995</v>
      </c>
      <c r="T33" s="336">
        <v>2558.6148999999996</v>
      </c>
      <c r="U33" s="806">
        <v>2706.1666149899997</v>
      </c>
    </row>
    <row r="34" spans="1:21" ht="35.25" customHeight="1" thickBot="1">
      <c r="A34" s="19" t="s">
        <v>80</v>
      </c>
      <c r="B34" s="114">
        <v>4.94</v>
      </c>
      <c r="C34" s="112">
        <v>5.8100000000000005</v>
      </c>
      <c r="D34" s="117">
        <v>7.4</v>
      </c>
      <c r="E34" s="117">
        <v>10.9</v>
      </c>
      <c r="F34" s="117">
        <v>10.2</v>
      </c>
      <c r="G34" s="169">
        <v>13</v>
      </c>
      <c r="H34" s="171">
        <v>11.100000000000001</v>
      </c>
      <c r="I34" s="264">
        <v>14.4</v>
      </c>
      <c r="J34" s="308">
        <v>14.1</v>
      </c>
      <c r="K34" s="330">
        <v>14.6</v>
      </c>
      <c r="L34" s="154">
        <v>14.9</v>
      </c>
      <c r="M34" s="335">
        <v>20.7</v>
      </c>
      <c r="N34" s="335">
        <v>22.1</v>
      </c>
      <c r="O34" s="433">
        <v>23.4</v>
      </c>
      <c r="P34" s="335">
        <v>24.299999999999997</v>
      </c>
      <c r="Q34" s="433">
        <v>27.740000000000002</v>
      </c>
      <c r="R34" s="433">
        <v>15.01</v>
      </c>
      <c r="S34" s="433">
        <v>35.523999999999994</v>
      </c>
      <c r="T34" s="433">
        <v>35.2903</v>
      </c>
      <c r="U34" s="807">
        <v>34.803049</v>
      </c>
    </row>
    <row r="35" spans="1:2" ht="18.75">
      <c r="A35" s="87" t="s">
        <v>279</v>
      </c>
      <c r="B35" s="88"/>
    </row>
    <row r="36" spans="1:2" ht="13.5" customHeight="1">
      <c r="A36" s="88" t="s">
        <v>83</v>
      </c>
      <c r="B36" s="88"/>
    </row>
    <row r="37" ht="15.75" customHeight="1">
      <c r="A37" s="87" t="s">
        <v>280</v>
      </c>
    </row>
  </sheetData>
  <sheetProtection/>
  <mergeCells count="5">
    <mergeCell ref="A3:A4"/>
    <mergeCell ref="A29:A30"/>
    <mergeCell ref="C3:U3"/>
    <mergeCell ref="G29:U29"/>
    <mergeCell ref="A28:U28"/>
  </mergeCells>
  <printOptions/>
  <pageMargins left="0.590551181102362" right="0.354330708661417" top="0.65" bottom="0" header="0.45" footer="0"/>
  <pageSetup horizontalDpi="600" verticalDpi="600" orientation="portrait" paperSize="9" r:id="rId1"/>
  <headerFooter alignWithMargins="0">
    <oddHeader>&amp;C- 13 -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37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28.75390625" style="4" customWidth="1"/>
    <col min="2" max="2" width="8.375" style="4" hidden="1" customWidth="1"/>
    <col min="3" max="6" width="8.875" style="4" hidden="1" customWidth="1"/>
    <col min="7" max="7" width="9.125" style="4" hidden="1" customWidth="1"/>
    <col min="8" max="8" width="8.875" style="4" hidden="1" customWidth="1"/>
    <col min="9" max="9" width="0" style="4" hidden="1" customWidth="1"/>
    <col min="10" max="10" width="8.50390625" style="4" hidden="1" customWidth="1"/>
    <col min="11" max="16" width="10.625" style="4" hidden="1" customWidth="1"/>
    <col min="17" max="18" width="10.625" style="4" customWidth="1"/>
    <col min="19" max="21" width="11.25390625" style="0" customWidth="1"/>
    <col min="22" max="16384" width="9.00390625" style="4" customWidth="1"/>
  </cols>
  <sheetData>
    <row r="1" ht="21" customHeight="1">
      <c r="A1" s="73" t="s">
        <v>135</v>
      </c>
    </row>
    <row r="2" spans="1:21" ht="15.75" customHeight="1" thickBot="1">
      <c r="A2" s="324" t="s">
        <v>237</v>
      </c>
      <c r="S2" s="4"/>
      <c r="T2" s="4"/>
      <c r="U2" s="4"/>
    </row>
    <row r="3" spans="1:21" ht="15.75" customHeight="1" thickBot="1">
      <c r="A3" s="817" t="s">
        <v>2</v>
      </c>
      <c r="B3" s="69"/>
      <c r="C3" s="819" t="s">
        <v>16</v>
      </c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1"/>
    </row>
    <row r="4" spans="1:21" ht="32.25" thickBot="1">
      <c r="A4" s="818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55" t="s">
        <v>64</v>
      </c>
      <c r="H4" s="255" t="s">
        <v>55</v>
      </c>
      <c r="I4" s="255" t="s">
        <v>63</v>
      </c>
      <c r="J4" s="255" t="s">
        <v>77</v>
      </c>
      <c r="K4" s="256" t="s">
        <v>87</v>
      </c>
      <c r="L4" s="257" t="s">
        <v>103</v>
      </c>
      <c r="M4" s="265" t="s">
        <v>108</v>
      </c>
      <c r="N4" s="186" t="s">
        <v>123</v>
      </c>
      <c r="O4" s="437" t="s">
        <v>140</v>
      </c>
      <c r="P4" s="439" t="s">
        <v>139</v>
      </c>
      <c r="Q4" s="434" t="s">
        <v>156</v>
      </c>
      <c r="R4" s="434" t="s">
        <v>213</v>
      </c>
      <c r="S4" s="434" t="s">
        <v>224</v>
      </c>
      <c r="T4" s="434" t="s">
        <v>235</v>
      </c>
      <c r="U4" s="323" t="s">
        <v>236</v>
      </c>
    </row>
    <row r="5" spans="1:21" ht="30" customHeight="1">
      <c r="A5" s="13" t="s">
        <v>17</v>
      </c>
      <c r="B5" s="7">
        <v>99216</v>
      </c>
      <c r="C5" s="7">
        <v>101267</v>
      </c>
      <c r="D5" s="6">
        <v>104522</v>
      </c>
      <c r="E5" s="7">
        <v>106650</v>
      </c>
      <c r="F5" s="7">
        <v>108840</v>
      </c>
      <c r="G5" s="172">
        <v>109938</v>
      </c>
      <c r="H5" s="177">
        <v>111541</v>
      </c>
      <c r="I5" s="177">
        <v>112966</v>
      </c>
      <c r="J5" s="325" t="s">
        <v>126</v>
      </c>
      <c r="K5" s="96">
        <v>122723</v>
      </c>
      <c r="L5" s="258">
        <v>127420</v>
      </c>
      <c r="M5" s="420">
        <v>132632</v>
      </c>
      <c r="N5" s="422">
        <v>137762</v>
      </c>
      <c r="O5" s="438">
        <v>149908</v>
      </c>
      <c r="P5" s="464">
        <v>157144</v>
      </c>
      <c r="Q5" s="573">
        <v>180136</v>
      </c>
      <c r="R5" s="573">
        <v>184034</v>
      </c>
      <c r="S5" s="573">
        <v>192442</v>
      </c>
      <c r="T5" s="742">
        <v>201991</v>
      </c>
      <c r="U5" s="749">
        <v>210303</v>
      </c>
    </row>
    <row r="6" spans="1:21" ht="16.5" customHeight="1">
      <c r="A6" s="3" t="s">
        <v>65</v>
      </c>
      <c r="B6" s="7"/>
      <c r="C6" s="7"/>
      <c r="D6" s="6"/>
      <c r="E6" s="7"/>
      <c r="F6" s="7"/>
      <c r="G6" s="172"/>
      <c r="H6" s="177"/>
      <c r="I6" s="177"/>
      <c r="J6" s="177"/>
      <c r="K6" s="96"/>
      <c r="L6" s="258"/>
      <c r="M6" s="258"/>
      <c r="N6" s="177"/>
      <c r="O6" s="438"/>
      <c r="P6" s="464"/>
      <c r="Q6" s="573"/>
      <c r="R6" s="573"/>
      <c r="S6" s="573"/>
      <c r="T6" s="743"/>
      <c r="U6" s="749"/>
    </row>
    <row r="7" spans="1:21" s="5" customFormat="1" ht="20.25" customHeight="1">
      <c r="A7" s="3" t="s">
        <v>66</v>
      </c>
      <c r="B7" s="8">
        <v>9182</v>
      </c>
      <c r="C7" s="8">
        <v>9699</v>
      </c>
      <c r="D7" s="9">
        <v>10743</v>
      </c>
      <c r="E7" s="8">
        <v>11401</v>
      </c>
      <c r="F7" s="8">
        <v>12735</v>
      </c>
      <c r="G7" s="173">
        <v>13485</v>
      </c>
      <c r="H7" s="178">
        <v>14425</v>
      </c>
      <c r="I7" s="178">
        <v>15158</v>
      </c>
      <c r="J7" s="178">
        <v>16114</v>
      </c>
      <c r="K7" s="234">
        <v>16637</v>
      </c>
      <c r="L7" s="259">
        <v>16900</v>
      </c>
      <c r="M7" s="465">
        <v>16412</v>
      </c>
      <c r="N7" s="187">
        <v>15915</v>
      </c>
      <c r="O7" s="442">
        <v>16230</v>
      </c>
      <c r="P7" s="466">
        <v>15817</v>
      </c>
      <c r="Q7" s="574">
        <v>16158</v>
      </c>
      <c r="R7" s="574">
        <v>15892</v>
      </c>
      <c r="S7" s="574">
        <v>15200</v>
      </c>
      <c r="T7" s="580">
        <v>15273</v>
      </c>
      <c r="U7" s="750">
        <v>15167</v>
      </c>
    </row>
    <row r="8" spans="1:21" ht="21" customHeight="1">
      <c r="A8" s="2" t="s">
        <v>4</v>
      </c>
      <c r="B8" s="7">
        <v>19368</v>
      </c>
      <c r="C8" s="7">
        <v>19626</v>
      </c>
      <c r="D8" s="6">
        <v>20112</v>
      </c>
      <c r="E8" s="7">
        <v>20813</v>
      </c>
      <c r="F8" s="7">
        <v>20973</v>
      </c>
      <c r="G8" s="172">
        <v>21794</v>
      </c>
      <c r="H8" s="177">
        <v>22134</v>
      </c>
      <c r="I8" s="177">
        <v>22504</v>
      </c>
      <c r="J8" s="177">
        <v>22306</v>
      </c>
      <c r="K8" s="96">
        <v>22589</v>
      </c>
      <c r="L8" s="258">
        <v>22412</v>
      </c>
      <c r="M8" s="258">
        <v>22213</v>
      </c>
      <c r="N8" s="177">
        <v>22183</v>
      </c>
      <c r="O8" s="438">
        <v>21380</v>
      </c>
      <c r="P8" s="464">
        <v>21086</v>
      </c>
      <c r="Q8" s="573">
        <v>19878</v>
      </c>
      <c r="R8" s="573">
        <v>19861</v>
      </c>
      <c r="S8" s="573">
        <v>19466</v>
      </c>
      <c r="T8" s="742">
        <v>19126</v>
      </c>
      <c r="U8" s="749">
        <v>18869</v>
      </c>
    </row>
    <row r="9" spans="1:22" ht="21" customHeight="1">
      <c r="A9" s="2" t="s">
        <v>5</v>
      </c>
      <c r="B9" s="7">
        <v>15504</v>
      </c>
      <c r="C9" s="7">
        <v>15781</v>
      </c>
      <c r="D9" s="6">
        <v>16988</v>
      </c>
      <c r="E9" s="6">
        <v>18390</v>
      </c>
      <c r="F9" s="7">
        <v>19481</v>
      </c>
      <c r="G9" s="172">
        <v>21456</v>
      </c>
      <c r="H9" s="177">
        <v>22463</v>
      </c>
      <c r="I9" s="177">
        <v>23089</v>
      </c>
      <c r="J9" s="177">
        <v>25001</v>
      </c>
      <c r="K9" s="96">
        <v>26920</v>
      </c>
      <c r="L9" s="258">
        <v>26858</v>
      </c>
      <c r="M9" s="258">
        <v>26541</v>
      </c>
      <c r="N9" s="177">
        <v>26324</v>
      </c>
      <c r="O9" s="438">
        <v>26818</v>
      </c>
      <c r="P9" s="464">
        <v>26158</v>
      </c>
      <c r="Q9" s="573">
        <v>29980</v>
      </c>
      <c r="R9" s="573">
        <v>29623</v>
      </c>
      <c r="S9" s="573">
        <v>28457</v>
      </c>
      <c r="T9" s="744" t="s">
        <v>231</v>
      </c>
      <c r="U9" s="749">
        <v>31055</v>
      </c>
      <c r="V9"/>
    </row>
    <row r="10" spans="1:21" ht="16.5" customHeight="1">
      <c r="A10" s="3" t="s">
        <v>65</v>
      </c>
      <c r="B10" s="7"/>
      <c r="C10" s="7"/>
      <c r="D10" s="6"/>
      <c r="E10" s="7"/>
      <c r="F10" s="7"/>
      <c r="G10" s="172"/>
      <c r="H10" s="177"/>
      <c r="I10" s="177"/>
      <c r="J10" s="177"/>
      <c r="K10" s="96"/>
      <c r="L10" s="258"/>
      <c r="M10" s="258"/>
      <c r="N10" s="177"/>
      <c r="O10" s="438"/>
      <c r="P10" s="464"/>
      <c r="Q10" s="573"/>
      <c r="R10" s="573"/>
      <c r="S10" s="573"/>
      <c r="T10" s="743"/>
      <c r="U10" s="749"/>
    </row>
    <row r="11" spans="1:21" s="5" customFormat="1" ht="21.75" customHeight="1">
      <c r="A11" s="3" t="s">
        <v>125</v>
      </c>
      <c r="B11" s="8">
        <v>3005</v>
      </c>
      <c r="C11" s="8">
        <v>3408</v>
      </c>
      <c r="D11" s="9">
        <v>3838</v>
      </c>
      <c r="E11" s="9">
        <v>4788</v>
      </c>
      <c r="F11" s="9">
        <v>5276</v>
      </c>
      <c r="G11" s="173">
        <v>5691</v>
      </c>
      <c r="H11" s="178">
        <v>6059</v>
      </c>
      <c r="I11" s="178">
        <v>6371</v>
      </c>
      <c r="J11" s="178">
        <v>7077</v>
      </c>
      <c r="K11" s="234">
        <v>7655</v>
      </c>
      <c r="L11" s="259">
        <v>7661</v>
      </c>
      <c r="M11" s="465">
        <v>7452</v>
      </c>
      <c r="N11" s="187">
        <v>7237</v>
      </c>
      <c r="O11" s="442">
        <v>7119</v>
      </c>
      <c r="P11" s="466">
        <v>6448</v>
      </c>
      <c r="Q11" s="574">
        <v>6163</v>
      </c>
      <c r="R11" s="574">
        <v>6146</v>
      </c>
      <c r="S11" s="574">
        <v>5855</v>
      </c>
      <c r="T11" s="580">
        <v>6327</v>
      </c>
      <c r="U11" s="750">
        <v>6750</v>
      </c>
    </row>
    <row r="12" spans="1:21" ht="20.25" customHeight="1">
      <c r="A12" s="2" t="s">
        <v>6</v>
      </c>
      <c r="B12" s="7">
        <v>778</v>
      </c>
      <c r="C12" s="7">
        <v>680</v>
      </c>
      <c r="D12" s="6">
        <v>708</v>
      </c>
      <c r="E12" s="7">
        <v>563</v>
      </c>
      <c r="F12" s="7">
        <v>546</v>
      </c>
      <c r="G12" s="172">
        <v>512</v>
      </c>
      <c r="H12" s="177">
        <v>469</v>
      </c>
      <c r="I12" s="177">
        <v>440</v>
      </c>
      <c r="J12" s="177">
        <v>370</v>
      </c>
      <c r="K12" s="96">
        <v>349</v>
      </c>
      <c r="L12" s="258">
        <v>310</v>
      </c>
      <c r="M12" s="258">
        <v>330</v>
      </c>
      <c r="N12" s="177">
        <v>305</v>
      </c>
      <c r="O12" s="438">
        <v>319</v>
      </c>
      <c r="P12" s="464">
        <v>324</v>
      </c>
      <c r="Q12" s="573">
        <v>326</v>
      </c>
      <c r="R12" s="573">
        <v>337</v>
      </c>
      <c r="S12" s="573">
        <v>332</v>
      </c>
      <c r="T12" s="742">
        <v>331</v>
      </c>
      <c r="U12" s="749">
        <v>314</v>
      </c>
    </row>
    <row r="13" spans="1:21" ht="20.25" customHeight="1">
      <c r="A13" s="2" t="s">
        <v>7</v>
      </c>
      <c r="B13" s="7">
        <v>632</v>
      </c>
      <c r="C13" s="7">
        <v>591</v>
      </c>
      <c r="D13" s="6">
        <v>579</v>
      </c>
      <c r="E13" s="7">
        <v>471</v>
      </c>
      <c r="F13" s="7">
        <v>438</v>
      </c>
      <c r="G13" s="172">
        <v>415</v>
      </c>
      <c r="H13" s="177">
        <v>386</v>
      </c>
      <c r="I13" s="177">
        <v>359</v>
      </c>
      <c r="J13" s="177">
        <v>313</v>
      </c>
      <c r="K13" s="96">
        <v>287</v>
      </c>
      <c r="L13" s="258">
        <v>255</v>
      </c>
      <c r="M13" s="258">
        <v>269</v>
      </c>
      <c r="N13" s="177">
        <v>260</v>
      </c>
      <c r="O13" s="438">
        <v>275</v>
      </c>
      <c r="P13" s="464">
        <v>280</v>
      </c>
      <c r="Q13" s="573">
        <v>279</v>
      </c>
      <c r="R13" s="573">
        <v>293</v>
      </c>
      <c r="S13" s="573">
        <v>286</v>
      </c>
      <c r="T13" s="742">
        <v>281</v>
      </c>
      <c r="U13" s="749">
        <v>259</v>
      </c>
    </row>
    <row r="14" spans="1:21" ht="20.25" customHeight="1">
      <c r="A14" s="2" t="s">
        <v>8</v>
      </c>
      <c r="B14" s="7">
        <v>15493</v>
      </c>
      <c r="C14" s="26">
        <f>SUM(C16:C18)</f>
        <v>15384</v>
      </c>
      <c r="D14" s="26">
        <f>SUM(D16:D18)</f>
        <v>15093</v>
      </c>
      <c r="E14" s="26">
        <f>SUM(E16:E18)</f>
        <v>15198</v>
      </c>
      <c r="F14" s="26">
        <f aca="true" t="shared" si="0" ref="F14:L14">SUM(F16:F19)</f>
        <v>16030</v>
      </c>
      <c r="G14" s="174">
        <f t="shared" si="0"/>
        <v>17307</v>
      </c>
      <c r="H14" s="179">
        <f t="shared" si="0"/>
        <v>17397</v>
      </c>
      <c r="I14" s="179">
        <f t="shared" si="0"/>
        <v>17422</v>
      </c>
      <c r="J14" s="179">
        <f t="shared" si="0"/>
        <v>17840</v>
      </c>
      <c r="K14" s="235">
        <f t="shared" si="0"/>
        <v>18910</v>
      </c>
      <c r="L14" s="260">
        <f t="shared" si="0"/>
        <v>18660</v>
      </c>
      <c r="M14" s="260">
        <v>17767</v>
      </c>
      <c r="N14" s="179">
        <v>17463</v>
      </c>
      <c r="O14" s="235">
        <v>17856</v>
      </c>
      <c r="P14" s="179">
        <v>17902</v>
      </c>
      <c r="Q14" s="707">
        <v>15715</v>
      </c>
      <c r="R14" s="708">
        <v>15990</v>
      </c>
      <c r="S14" s="707">
        <v>14733</v>
      </c>
      <c r="T14" s="708">
        <v>13807</v>
      </c>
      <c r="U14" s="755">
        <v>12839</v>
      </c>
    </row>
    <row r="15" spans="1:21" ht="16.5" customHeight="1">
      <c r="A15" s="92" t="s">
        <v>67</v>
      </c>
      <c r="B15" s="7"/>
      <c r="C15" s="7"/>
      <c r="D15" s="6"/>
      <c r="E15" s="7"/>
      <c r="F15" s="7"/>
      <c r="G15" s="175"/>
      <c r="H15" s="180"/>
      <c r="I15" s="180"/>
      <c r="J15" s="180"/>
      <c r="K15" s="96"/>
      <c r="L15" s="258"/>
      <c r="M15" s="258"/>
      <c r="N15" s="177"/>
      <c r="O15" s="438"/>
      <c r="P15" s="464"/>
      <c r="Q15" s="573"/>
      <c r="R15" s="573"/>
      <c r="S15" s="573"/>
      <c r="T15" s="743"/>
      <c r="U15" s="749"/>
    </row>
    <row r="16" spans="1:21" s="5" customFormat="1" ht="21" customHeight="1">
      <c r="A16" s="3" t="s">
        <v>9</v>
      </c>
      <c r="B16" s="8">
        <v>285</v>
      </c>
      <c r="C16" s="8">
        <v>237</v>
      </c>
      <c r="D16" s="9">
        <v>237</v>
      </c>
      <c r="E16" s="8">
        <v>221</v>
      </c>
      <c r="F16" s="8">
        <v>217</v>
      </c>
      <c r="G16" s="173">
        <v>214</v>
      </c>
      <c r="H16" s="178">
        <v>203</v>
      </c>
      <c r="I16" s="178">
        <v>200</v>
      </c>
      <c r="J16" s="178">
        <v>194</v>
      </c>
      <c r="K16" s="234">
        <v>215</v>
      </c>
      <c r="L16" s="259">
        <v>193</v>
      </c>
      <c r="M16" s="465">
        <v>187</v>
      </c>
      <c r="N16" s="187">
        <v>204</v>
      </c>
      <c r="O16" s="442">
        <v>241</v>
      </c>
      <c r="P16" s="466">
        <v>234</v>
      </c>
      <c r="Q16" s="574">
        <v>242</v>
      </c>
      <c r="R16" s="574">
        <v>231</v>
      </c>
      <c r="S16" s="574">
        <v>212</v>
      </c>
      <c r="T16" s="580">
        <v>193</v>
      </c>
      <c r="U16" s="750">
        <v>188</v>
      </c>
    </row>
    <row r="17" spans="1:21" s="5" customFormat="1" ht="21" customHeight="1">
      <c r="A17" s="3" t="s">
        <v>10</v>
      </c>
      <c r="B17" s="8">
        <v>10304</v>
      </c>
      <c r="C17" s="8">
        <v>10182</v>
      </c>
      <c r="D17" s="9">
        <v>9914</v>
      </c>
      <c r="E17" s="8">
        <v>8834</v>
      </c>
      <c r="F17" s="8">
        <v>8620</v>
      </c>
      <c r="G17" s="173">
        <v>8784</v>
      </c>
      <c r="H17" s="178">
        <v>8463</v>
      </c>
      <c r="I17" s="178">
        <v>8093</v>
      </c>
      <c r="J17" s="178">
        <v>7784</v>
      </c>
      <c r="K17" s="234">
        <v>7661</v>
      </c>
      <c r="L17" s="259">
        <v>7455</v>
      </c>
      <c r="M17" s="465">
        <v>7069</v>
      </c>
      <c r="N17" s="187">
        <v>6923</v>
      </c>
      <c r="O17" s="442">
        <v>6981</v>
      </c>
      <c r="P17" s="466">
        <v>6811</v>
      </c>
      <c r="Q17" s="574">
        <v>5600</v>
      </c>
      <c r="R17" s="574">
        <v>5759</v>
      </c>
      <c r="S17" s="574">
        <v>5339</v>
      </c>
      <c r="T17" s="580">
        <v>5054</v>
      </c>
      <c r="U17" s="750">
        <v>4686</v>
      </c>
    </row>
    <row r="18" spans="1:21" s="5" customFormat="1" ht="21" customHeight="1">
      <c r="A18" s="135" t="s">
        <v>11</v>
      </c>
      <c r="B18" s="8">
        <v>4904</v>
      </c>
      <c r="C18" s="8">
        <v>4965</v>
      </c>
      <c r="D18" s="9">
        <v>4942</v>
      </c>
      <c r="E18" s="8">
        <v>6143</v>
      </c>
      <c r="F18" s="8">
        <v>6926</v>
      </c>
      <c r="G18" s="173">
        <v>7966</v>
      </c>
      <c r="H18" s="178">
        <v>8352</v>
      </c>
      <c r="I18" s="178">
        <v>8735</v>
      </c>
      <c r="J18" s="178">
        <v>9450</v>
      </c>
      <c r="K18" s="234">
        <v>10574</v>
      </c>
      <c r="L18" s="259">
        <v>10537</v>
      </c>
      <c r="M18" s="465">
        <v>10003</v>
      </c>
      <c r="N18" s="187">
        <v>9854</v>
      </c>
      <c r="O18" s="442">
        <v>10112</v>
      </c>
      <c r="P18" s="466">
        <v>10344</v>
      </c>
      <c r="Q18" s="574">
        <v>9429</v>
      </c>
      <c r="R18" s="574">
        <v>9554</v>
      </c>
      <c r="S18" s="574">
        <v>8756</v>
      </c>
      <c r="T18" s="580">
        <v>8168</v>
      </c>
      <c r="U18" s="750">
        <v>7585</v>
      </c>
    </row>
    <row r="19" spans="1:21" s="5" customFormat="1" ht="23.25" customHeight="1" thickBot="1">
      <c r="A19" s="118" t="s">
        <v>88</v>
      </c>
      <c r="B19" s="139"/>
      <c r="C19" s="139"/>
      <c r="D19" s="139"/>
      <c r="E19" s="139"/>
      <c r="F19" s="11">
        <v>267</v>
      </c>
      <c r="G19" s="176">
        <v>343</v>
      </c>
      <c r="H19" s="181">
        <v>379</v>
      </c>
      <c r="I19" s="181">
        <v>394</v>
      </c>
      <c r="J19" s="181">
        <v>412</v>
      </c>
      <c r="K19" s="236">
        <v>460</v>
      </c>
      <c r="L19" s="261">
        <v>475</v>
      </c>
      <c r="M19" s="421">
        <v>508</v>
      </c>
      <c r="N19" s="188">
        <v>482</v>
      </c>
      <c r="O19" s="443">
        <v>522</v>
      </c>
      <c r="P19" s="467">
        <v>513</v>
      </c>
      <c r="Q19" s="575">
        <v>444</v>
      </c>
      <c r="R19" s="575">
        <v>446</v>
      </c>
      <c r="S19" s="575">
        <v>426</v>
      </c>
      <c r="T19" s="745">
        <v>392</v>
      </c>
      <c r="U19" s="751">
        <v>380</v>
      </c>
    </row>
    <row r="20" spans="1:6" ht="18" customHeight="1">
      <c r="A20" s="88" t="s">
        <v>275</v>
      </c>
      <c r="B20" s="90"/>
      <c r="C20" s="90"/>
      <c r="D20" s="90"/>
      <c r="E20" s="90"/>
      <c r="F20" s="90"/>
    </row>
    <row r="21" spans="1:6" ht="16.5" customHeight="1">
      <c r="A21" s="89" t="s">
        <v>276</v>
      </c>
      <c r="B21" s="90"/>
      <c r="C21" s="90"/>
      <c r="D21" s="90"/>
      <c r="E21" s="90"/>
      <c r="F21" s="90"/>
    </row>
    <row r="22" spans="1:6" ht="18" customHeight="1">
      <c r="A22" s="89" t="s">
        <v>277</v>
      </c>
      <c r="B22" s="90"/>
      <c r="C22" s="90"/>
      <c r="D22" s="90"/>
      <c r="E22" s="90"/>
      <c r="F22" s="90"/>
    </row>
    <row r="23" spans="1:6" ht="18" customHeight="1">
      <c r="A23" s="138" t="s">
        <v>281</v>
      </c>
      <c r="B23" s="90"/>
      <c r="C23" s="90"/>
      <c r="D23" s="90"/>
      <c r="E23" s="90"/>
      <c r="F23" s="90"/>
    </row>
    <row r="24" spans="1:21" ht="13.5" customHeight="1">
      <c r="A24" s="89" t="s">
        <v>81</v>
      </c>
      <c r="B24" s="90"/>
      <c r="C24" s="90"/>
      <c r="D24" s="90"/>
      <c r="E24" s="90"/>
      <c r="F24" s="90"/>
      <c r="S24" s="418"/>
      <c r="T24" s="418"/>
      <c r="U24" s="418"/>
    </row>
    <row r="25" spans="1:21" ht="18" customHeight="1">
      <c r="A25" s="719" t="s">
        <v>278</v>
      </c>
      <c r="B25" s="90"/>
      <c r="C25" s="90"/>
      <c r="D25" s="90"/>
      <c r="E25" s="90"/>
      <c r="F25" s="90"/>
      <c r="S25" s="418"/>
      <c r="T25" s="418"/>
      <c r="U25" s="418"/>
    </row>
    <row r="26" spans="1:21" ht="18" customHeight="1">
      <c r="A26" s="89" t="s">
        <v>233</v>
      </c>
      <c r="B26" s="90"/>
      <c r="C26" s="90"/>
      <c r="D26" s="90"/>
      <c r="E26" s="90"/>
      <c r="F26" s="90"/>
      <c r="S26" s="418"/>
      <c r="T26" s="418"/>
      <c r="U26" s="418"/>
    </row>
    <row r="27" spans="1:21" ht="12" customHeight="1">
      <c r="A27" s="89"/>
      <c r="B27" s="90"/>
      <c r="C27" s="90"/>
      <c r="D27" s="90"/>
      <c r="E27" s="90"/>
      <c r="F27" s="90"/>
      <c r="S27" s="418"/>
      <c r="T27" s="418"/>
      <c r="U27" s="418"/>
    </row>
    <row r="28" spans="1:21" ht="33" customHeight="1" thickBot="1">
      <c r="A28" s="822" t="s">
        <v>238</v>
      </c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</row>
    <row r="29" spans="1:21" ht="18" customHeight="1" thickBot="1">
      <c r="A29" s="817" t="s">
        <v>2</v>
      </c>
      <c r="B29" s="71" t="s">
        <v>18</v>
      </c>
      <c r="D29" s="823" t="s">
        <v>264</v>
      </c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1"/>
    </row>
    <row r="30" spans="1:21" ht="35.25" thickBot="1">
      <c r="A30" s="818"/>
      <c r="B30" s="66" t="s">
        <v>19</v>
      </c>
      <c r="C30" s="66" t="s">
        <v>0</v>
      </c>
      <c r="D30" s="68" t="s">
        <v>1</v>
      </c>
      <c r="E30" s="68" t="s">
        <v>13</v>
      </c>
      <c r="F30" s="72" t="s">
        <v>14</v>
      </c>
      <c r="G30" s="129" t="s">
        <v>15</v>
      </c>
      <c r="H30" s="231" t="s">
        <v>54</v>
      </c>
      <c r="I30" s="306" t="s">
        <v>62</v>
      </c>
      <c r="J30" s="327" t="s">
        <v>76</v>
      </c>
      <c r="K30" s="328" t="s">
        <v>85</v>
      </c>
      <c r="L30" s="328" t="s">
        <v>102</v>
      </c>
      <c r="M30" s="328" t="s">
        <v>107</v>
      </c>
      <c r="N30" s="328" t="s">
        <v>124</v>
      </c>
      <c r="O30" s="440" t="s">
        <v>131</v>
      </c>
      <c r="P30" s="441" t="s">
        <v>138</v>
      </c>
      <c r="Q30" s="440" t="s">
        <v>154</v>
      </c>
      <c r="R30" s="440" t="s">
        <v>158</v>
      </c>
      <c r="S30" s="440" t="s">
        <v>216</v>
      </c>
      <c r="T30" s="440" t="s">
        <v>226</v>
      </c>
      <c r="U30" s="329" t="s">
        <v>239</v>
      </c>
    </row>
    <row r="31" spans="1:23" ht="41.25" customHeight="1">
      <c r="A31" s="14" t="s">
        <v>20</v>
      </c>
      <c r="B31" s="15">
        <v>958.37</v>
      </c>
      <c r="C31" s="16">
        <v>1160.4</v>
      </c>
      <c r="D31" s="17">
        <v>1542.1</v>
      </c>
      <c r="E31" s="17">
        <v>1993</v>
      </c>
      <c r="F31" s="17">
        <v>2147.2</v>
      </c>
      <c r="G31" s="130">
        <v>2416.4</v>
      </c>
      <c r="H31" s="153">
        <v>2522</v>
      </c>
      <c r="I31" s="263">
        <v>2840.9</v>
      </c>
      <c r="J31" s="337">
        <v>3396.7</v>
      </c>
      <c r="K31" s="332">
        <v>4011.6</v>
      </c>
      <c r="L31" s="332">
        <v>4334.3</v>
      </c>
      <c r="M31" s="332">
        <v>4620.2</v>
      </c>
      <c r="N31" s="332">
        <v>5525.4</v>
      </c>
      <c r="O31" s="432">
        <v>6431.7</v>
      </c>
      <c r="P31" s="333">
        <v>6978.6</v>
      </c>
      <c r="Q31" s="432">
        <v>9727.3</v>
      </c>
      <c r="R31" s="432">
        <v>6027.65</v>
      </c>
      <c r="S31" s="432">
        <v>13745.563</v>
      </c>
      <c r="T31" s="432">
        <v>14975.689999999999</v>
      </c>
      <c r="U31" s="805">
        <v>16386.58197497</v>
      </c>
      <c r="W31"/>
    </row>
    <row r="32" spans="1:23" ht="31.5" customHeight="1">
      <c r="A32" s="14" t="s">
        <v>21</v>
      </c>
      <c r="B32" s="15">
        <v>186.8</v>
      </c>
      <c r="C32" s="17">
        <v>206.14</v>
      </c>
      <c r="D32" s="18">
        <v>319.8</v>
      </c>
      <c r="E32" s="17">
        <v>415.4</v>
      </c>
      <c r="F32" s="17">
        <v>444.4</v>
      </c>
      <c r="G32" s="130">
        <v>492.7</v>
      </c>
      <c r="H32" s="153">
        <v>514.5</v>
      </c>
      <c r="I32" s="263">
        <v>577.4</v>
      </c>
      <c r="J32" s="338">
        <v>632</v>
      </c>
      <c r="K32" s="153">
        <v>675.9</v>
      </c>
      <c r="L32" s="153">
        <v>709.3</v>
      </c>
      <c r="M32" s="153">
        <v>764.8</v>
      </c>
      <c r="N32" s="153">
        <v>828</v>
      </c>
      <c r="O32" s="336">
        <v>867.2</v>
      </c>
      <c r="P32" s="334">
        <v>875.8</v>
      </c>
      <c r="Q32" s="336">
        <v>1018.5</v>
      </c>
      <c r="R32" s="336">
        <v>654.81</v>
      </c>
      <c r="S32" s="336">
        <v>1422.044</v>
      </c>
      <c r="T32" s="336">
        <v>1449.6200000000001</v>
      </c>
      <c r="U32" s="806">
        <v>1491.73429605</v>
      </c>
      <c r="W32"/>
    </row>
    <row r="33" spans="1:23" ht="39.75" customHeight="1">
      <c r="A33" s="303" t="s">
        <v>22</v>
      </c>
      <c r="B33" s="15">
        <v>167.46</v>
      </c>
      <c r="C33" s="17">
        <v>184.92</v>
      </c>
      <c r="D33" s="18">
        <v>295.3</v>
      </c>
      <c r="E33" s="17">
        <v>418.1</v>
      </c>
      <c r="F33" s="17">
        <v>472.4</v>
      </c>
      <c r="G33" s="130">
        <v>555.1</v>
      </c>
      <c r="H33" s="153">
        <v>601</v>
      </c>
      <c r="I33" s="263">
        <v>701.9</v>
      </c>
      <c r="J33" s="307">
        <v>845.6</v>
      </c>
      <c r="K33" s="153">
        <v>968.5</v>
      </c>
      <c r="L33" s="153">
        <v>1032</v>
      </c>
      <c r="M33" s="153">
        <v>1092.6</v>
      </c>
      <c r="N33" s="153">
        <v>1172.7</v>
      </c>
      <c r="O33" s="336">
        <v>1270.9</v>
      </c>
      <c r="P33" s="334">
        <v>1297.1</v>
      </c>
      <c r="Q33" s="336">
        <v>1634.23</v>
      </c>
      <c r="R33" s="336">
        <v>1032.93</v>
      </c>
      <c r="S33" s="336">
        <v>2246.757</v>
      </c>
      <c r="T33" s="336">
        <v>2466.3399999999997</v>
      </c>
      <c r="U33" s="806">
        <v>2608.38741499</v>
      </c>
      <c r="W33"/>
    </row>
    <row r="34" spans="1:23" ht="33.75" customHeight="1" thickBot="1">
      <c r="A34" s="19" t="s">
        <v>82</v>
      </c>
      <c r="B34" s="20">
        <v>3.85</v>
      </c>
      <c r="C34" s="21">
        <v>4.57</v>
      </c>
      <c r="D34" s="22">
        <v>5.9</v>
      </c>
      <c r="E34" s="21">
        <v>8.8</v>
      </c>
      <c r="F34" s="21">
        <v>8.1</v>
      </c>
      <c r="G34" s="131">
        <v>10.9</v>
      </c>
      <c r="H34" s="154">
        <v>8.9</v>
      </c>
      <c r="I34" s="264">
        <v>12.2</v>
      </c>
      <c r="J34" s="308">
        <v>12.2</v>
      </c>
      <c r="K34" s="154">
        <v>12.7</v>
      </c>
      <c r="L34" s="154">
        <v>13.1</v>
      </c>
      <c r="M34" s="154">
        <v>18</v>
      </c>
      <c r="N34" s="154">
        <v>19.6</v>
      </c>
      <c r="O34" s="433">
        <v>21</v>
      </c>
      <c r="P34" s="335">
        <v>21.9</v>
      </c>
      <c r="Q34" s="433">
        <v>25</v>
      </c>
      <c r="R34" s="433">
        <v>13.61</v>
      </c>
      <c r="S34" s="433">
        <v>32.486</v>
      </c>
      <c r="T34" s="433">
        <v>32.5</v>
      </c>
      <c r="U34" s="807">
        <v>31.836899000000003</v>
      </c>
      <c r="W34"/>
    </row>
    <row r="35" spans="1:11" ht="18" customHeight="1">
      <c r="A35" s="87" t="s">
        <v>279</v>
      </c>
      <c r="B35" s="87" t="s">
        <v>84</v>
      </c>
      <c r="C35" s="87" t="s">
        <v>84</v>
      </c>
      <c r="D35" s="87" t="s">
        <v>84</v>
      </c>
      <c r="E35" s="87" t="s">
        <v>84</v>
      </c>
      <c r="F35" s="87" t="s">
        <v>84</v>
      </c>
      <c r="G35" s="87" t="s">
        <v>84</v>
      </c>
      <c r="H35" s="87" t="s">
        <v>84</v>
      </c>
      <c r="I35" s="87"/>
      <c r="J35" s="87"/>
      <c r="K35" s="87"/>
    </row>
    <row r="36" spans="1:11" ht="12.75" customHeight="1">
      <c r="A36" s="88" t="s">
        <v>83</v>
      </c>
      <c r="B36" s="88" t="s">
        <v>83</v>
      </c>
      <c r="C36" s="88" t="s">
        <v>83</v>
      </c>
      <c r="D36" s="88" t="s">
        <v>83</v>
      </c>
      <c r="E36" s="88" t="s">
        <v>83</v>
      </c>
      <c r="F36" s="88" t="s">
        <v>83</v>
      </c>
      <c r="G36" s="88" t="s">
        <v>83</v>
      </c>
      <c r="H36" s="88" t="s">
        <v>83</v>
      </c>
      <c r="I36" s="88"/>
      <c r="J36" s="88"/>
      <c r="K36" s="88"/>
    </row>
    <row r="37" ht="15.75" customHeight="1">
      <c r="A37" s="87" t="s">
        <v>280</v>
      </c>
    </row>
  </sheetData>
  <sheetProtection/>
  <mergeCells count="5">
    <mergeCell ref="A29:A30"/>
    <mergeCell ref="A3:A4"/>
    <mergeCell ref="D29:U29"/>
    <mergeCell ref="C3:U3"/>
    <mergeCell ref="A28:U28"/>
  </mergeCells>
  <printOptions/>
  <pageMargins left="0.748031496062992" right="0.511811023622047" top="0.58" bottom="0" header="0.433070866141732" footer="0"/>
  <pageSetup horizontalDpi="600" verticalDpi="600" orientation="portrait" paperSize="9" r:id="rId1"/>
  <headerFooter alignWithMargins="0">
    <oddHeader>&amp;C- 14 -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X37"/>
  <sheetViews>
    <sheetView workbookViewId="0" topLeftCell="A1">
      <selection activeCell="A1" sqref="A1"/>
    </sheetView>
  </sheetViews>
  <sheetFormatPr defaultColWidth="9.00390625" defaultRowHeight="24.75" customHeight="1"/>
  <cols>
    <col min="1" max="1" width="30.375" style="4" customWidth="1"/>
    <col min="2" max="5" width="8.625" style="4" hidden="1" customWidth="1"/>
    <col min="6" max="10" width="0" style="4" hidden="1" customWidth="1"/>
    <col min="11" max="16" width="10.875" style="4" hidden="1" customWidth="1"/>
    <col min="17" max="21" width="10.875" style="4" customWidth="1"/>
    <col min="22" max="16384" width="9.00390625" style="4" customWidth="1"/>
  </cols>
  <sheetData>
    <row r="1" ht="23.25" customHeight="1">
      <c r="A1" s="73" t="s">
        <v>136</v>
      </c>
    </row>
    <row r="2" ht="15.75" customHeight="1" thickBot="1">
      <c r="A2" s="324" t="s">
        <v>237</v>
      </c>
    </row>
    <row r="3" spans="1:21" ht="16.5" customHeight="1" thickBot="1">
      <c r="A3" s="817" t="s">
        <v>2</v>
      </c>
      <c r="B3" s="69"/>
      <c r="C3" s="819" t="s">
        <v>16</v>
      </c>
      <c r="D3" s="820"/>
      <c r="E3" s="820"/>
      <c r="F3" s="820"/>
      <c r="G3" s="820"/>
      <c r="H3" s="820"/>
      <c r="I3" s="820"/>
      <c r="J3" s="820"/>
      <c r="K3" s="820"/>
      <c r="L3" s="820"/>
      <c r="M3" s="820"/>
      <c r="N3" s="820"/>
      <c r="O3" s="820"/>
      <c r="P3" s="820"/>
      <c r="Q3" s="820"/>
      <c r="R3" s="820"/>
      <c r="S3" s="820"/>
      <c r="T3" s="820"/>
      <c r="U3" s="821"/>
    </row>
    <row r="4" spans="1:21" ht="35.25" thickBot="1">
      <c r="A4" s="818"/>
      <c r="B4" s="70">
        <v>34851</v>
      </c>
      <c r="C4" s="66">
        <v>35217</v>
      </c>
      <c r="D4" s="66">
        <v>35582</v>
      </c>
      <c r="E4" s="66">
        <v>36312</v>
      </c>
      <c r="F4" s="66">
        <v>36678</v>
      </c>
      <c r="G4" s="183" t="s">
        <v>64</v>
      </c>
      <c r="H4" s="186" t="s">
        <v>55</v>
      </c>
      <c r="I4" s="186" t="s">
        <v>63</v>
      </c>
      <c r="J4" s="186" t="s">
        <v>77</v>
      </c>
      <c r="K4" s="233" t="s">
        <v>87</v>
      </c>
      <c r="L4" s="265" t="s">
        <v>103</v>
      </c>
      <c r="M4" s="265" t="s">
        <v>108</v>
      </c>
      <c r="N4" s="186" t="s">
        <v>123</v>
      </c>
      <c r="O4" s="437" t="s">
        <v>141</v>
      </c>
      <c r="P4" s="439" t="s">
        <v>142</v>
      </c>
      <c r="Q4" s="434" t="s">
        <v>157</v>
      </c>
      <c r="R4" s="434" t="s">
        <v>215</v>
      </c>
      <c r="S4" s="434" t="s">
        <v>225</v>
      </c>
      <c r="T4" s="434" t="s">
        <v>240</v>
      </c>
      <c r="U4" s="323" t="s">
        <v>241</v>
      </c>
    </row>
    <row r="5" spans="1:21" ht="31.5" customHeight="1">
      <c r="A5" s="13" t="s">
        <v>17</v>
      </c>
      <c r="B5" s="7">
        <v>2449</v>
      </c>
      <c r="C5" s="7">
        <v>2537</v>
      </c>
      <c r="D5" s="6">
        <v>2584</v>
      </c>
      <c r="E5" s="7">
        <v>2921</v>
      </c>
      <c r="F5" s="7">
        <v>3045</v>
      </c>
      <c r="G5" s="172">
        <v>3193</v>
      </c>
      <c r="H5" s="177">
        <v>3251</v>
      </c>
      <c r="I5" s="177">
        <v>3358</v>
      </c>
      <c r="J5" s="326" t="s">
        <v>127</v>
      </c>
      <c r="K5" s="96">
        <v>3621</v>
      </c>
      <c r="L5" s="258">
        <v>3706</v>
      </c>
      <c r="M5" s="258">
        <v>3776</v>
      </c>
      <c r="N5" s="177">
        <v>3820</v>
      </c>
      <c r="O5" s="438">
        <v>3962</v>
      </c>
      <c r="P5" s="464">
        <v>4075</v>
      </c>
      <c r="Q5" s="573">
        <v>4351</v>
      </c>
      <c r="R5" s="573">
        <v>4436</v>
      </c>
      <c r="S5" s="573">
        <f>'tab2.1'!S5-'tab2.2'!S5</f>
        <v>4595</v>
      </c>
      <c r="T5" s="742">
        <v>4808</v>
      </c>
      <c r="U5" s="722">
        <v>5031</v>
      </c>
    </row>
    <row r="6" spans="1:21" ht="13.5" customHeight="1">
      <c r="A6" s="3" t="s">
        <v>65</v>
      </c>
      <c r="B6" s="7"/>
      <c r="C6" s="7"/>
      <c r="D6" s="6"/>
      <c r="E6" s="10"/>
      <c r="F6" s="10"/>
      <c r="G6" s="175"/>
      <c r="H6" s="180"/>
      <c r="I6" s="180"/>
      <c r="J6" s="180"/>
      <c r="K6" s="96"/>
      <c r="L6" s="258"/>
      <c r="M6" s="258"/>
      <c r="N6" s="177"/>
      <c r="O6" s="438"/>
      <c r="P6" s="464"/>
      <c r="Q6" s="573"/>
      <c r="R6" s="573"/>
      <c r="S6" s="573"/>
      <c r="T6" s="743"/>
      <c r="U6" s="722"/>
    </row>
    <row r="7" spans="1:21" s="5" customFormat="1" ht="19.5" customHeight="1">
      <c r="A7" s="3" t="s">
        <v>66</v>
      </c>
      <c r="B7" s="8">
        <v>196</v>
      </c>
      <c r="C7" s="8">
        <v>283</v>
      </c>
      <c r="D7" s="9">
        <v>338</v>
      </c>
      <c r="E7" s="8">
        <v>478</v>
      </c>
      <c r="F7" s="8">
        <v>552</v>
      </c>
      <c r="G7" s="184">
        <v>535</v>
      </c>
      <c r="H7" s="187">
        <v>480</v>
      </c>
      <c r="I7" s="187">
        <v>441</v>
      </c>
      <c r="J7" s="187">
        <v>482</v>
      </c>
      <c r="K7" s="234">
        <v>475</v>
      </c>
      <c r="L7" s="259">
        <v>497</v>
      </c>
      <c r="M7" s="465">
        <v>569</v>
      </c>
      <c r="N7" s="187">
        <v>548</v>
      </c>
      <c r="O7" s="442">
        <v>651</v>
      </c>
      <c r="P7" s="466">
        <v>710</v>
      </c>
      <c r="Q7" s="574">
        <v>654</v>
      </c>
      <c r="R7" s="574">
        <v>694</v>
      </c>
      <c r="S7" s="574">
        <f>'tab2.1'!S7-'tab2.2'!S7</f>
        <v>810</v>
      </c>
      <c r="T7" s="580">
        <v>887</v>
      </c>
      <c r="U7" s="722">
        <v>980</v>
      </c>
    </row>
    <row r="8" spans="1:21" ht="22.5" customHeight="1">
      <c r="A8" s="2" t="s">
        <v>4</v>
      </c>
      <c r="B8" s="7">
        <v>324</v>
      </c>
      <c r="C8" s="7">
        <v>316</v>
      </c>
      <c r="D8" s="6">
        <v>316</v>
      </c>
      <c r="E8" s="7">
        <v>340</v>
      </c>
      <c r="F8" s="7">
        <v>350</v>
      </c>
      <c r="G8" s="172">
        <v>346</v>
      </c>
      <c r="H8" s="177">
        <v>350</v>
      </c>
      <c r="I8" s="177">
        <v>357</v>
      </c>
      <c r="J8" s="177">
        <v>366</v>
      </c>
      <c r="K8" s="96">
        <v>384</v>
      </c>
      <c r="L8" s="258">
        <v>398</v>
      </c>
      <c r="M8" s="258">
        <v>398</v>
      </c>
      <c r="N8" s="177">
        <v>413</v>
      </c>
      <c r="O8" s="438">
        <v>435</v>
      </c>
      <c r="P8" s="464">
        <v>417</v>
      </c>
      <c r="Q8" s="573">
        <v>424</v>
      </c>
      <c r="R8" s="573">
        <v>430</v>
      </c>
      <c r="S8" s="573">
        <f>'tab2.1'!S8-'tab2.2'!S8</f>
        <v>424</v>
      </c>
      <c r="T8" s="742">
        <v>414</v>
      </c>
      <c r="U8" s="722">
        <v>413</v>
      </c>
    </row>
    <row r="9" spans="1:22" ht="22.5" customHeight="1">
      <c r="A9" s="2" t="s">
        <v>5</v>
      </c>
      <c r="B9" s="7">
        <v>305</v>
      </c>
      <c r="C9" s="7">
        <v>349</v>
      </c>
      <c r="D9" s="6">
        <v>417</v>
      </c>
      <c r="E9" s="7">
        <v>470</v>
      </c>
      <c r="F9" s="7">
        <v>477</v>
      </c>
      <c r="G9" s="172">
        <v>514</v>
      </c>
      <c r="H9" s="177">
        <v>542</v>
      </c>
      <c r="I9" s="177">
        <v>538</v>
      </c>
      <c r="J9" s="177">
        <v>645</v>
      </c>
      <c r="K9" s="96">
        <v>718</v>
      </c>
      <c r="L9" s="258">
        <v>745</v>
      </c>
      <c r="M9" s="258">
        <v>822</v>
      </c>
      <c r="N9" s="177">
        <v>845</v>
      </c>
      <c r="O9" s="438">
        <v>861</v>
      </c>
      <c r="P9" s="464">
        <v>770</v>
      </c>
      <c r="Q9" s="573">
        <v>735</v>
      </c>
      <c r="R9" s="573">
        <v>789</v>
      </c>
      <c r="S9" s="573">
        <f>'tab2.1'!S9-'tab2.2'!S9</f>
        <v>830</v>
      </c>
      <c r="T9" s="744" t="s">
        <v>232</v>
      </c>
      <c r="U9" s="722">
        <v>1020</v>
      </c>
      <c r="V9"/>
    </row>
    <row r="10" spans="1:21" ht="14.25" customHeight="1">
      <c r="A10" s="3" t="s">
        <v>65</v>
      </c>
      <c r="B10" s="7"/>
      <c r="C10" s="7"/>
      <c r="D10" s="6"/>
      <c r="E10" s="7"/>
      <c r="F10" s="7"/>
      <c r="G10" s="172"/>
      <c r="H10" s="177"/>
      <c r="I10" s="177"/>
      <c r="J10" s="177"/>
      <c r="K10" s="96"/>
      <c r="L10" s="258"/>
      <c r="M10" s="258"/>
      <c r="N10" s="177"/>
      <c r="O10" s="438"/>
      <c r="P10" s="464"/>
      <c r="Q10" s="573"/>
      <c r="R10" s="573"/>
      <c r="S10" s="573"/>
      <c r="T10" s="743"/>
      <c r="U10" s="722"/>
    </row>
    <row r="11" spans="1:21" s="5" customFormat="1" ht="21" customHeight="1">
      <c r="A11" s="3" t="s">
        <v>125</v>
      </c>
      <c r="B11" s="8">
        <v>69</v>
      </c>
      <c r="C11" s="8">
        <v>91</v>
      </c>
      <c r="D11" s="9">
        <v>106</v>
      </c>
      <c r="E11" s="8">
        <v>188</v>
      </c>
      <c r="F11" s="8">
        <v>185</v>
      </c>
      <c r="G11" s="184">
        <v>184</v>
      </c>
      <c r="H11" s="187">
        <v>175</v>
      </c>
      <c r="I11" s="187">
        <v>162</v>
      </c>
      <c r="J11" s="187">
        <v>277</v>
      </c>
      <c r="K11" s="234">
        <v>329</v>
      </c>
      <c r="L11" s="259">
        <v>354</v>
      </c>
      <c r="M11" s="465">
        <v>335</v>
      </c>
      <c r="N11" s="187">
        <v>280</v>
      </c>
      <c r="O11" s="442">
        <v>255</v>
      </c>
      <c r="P11" s="466">
        <v>221</v>
      </c>
      <c r="Q11" s="574">
        <v>322</v>
      </c>
      <c r="R11" s="574">
        <v>385</v>
      </c>
      <c r="S11" s="574">
        <f>'tab2.1'!S11-'tab2.2'!S11</f>
        <v>389</v>
      </c>
      <c r="T11" s="580">
        <v>448</v>
      </c>
      <c r="U11" s="722">
        <v>481</v>
      </c>
    </row>
    <row r="12" spans="1:21" ht="19.5" customHeight="1">
      <c r="A12" s="2" t="s">
        <v>6</v>
      </c>
      <c r="B12" s="7">
        <v>206</v>
      </c>
      <c r="C12" s="7">
        <v>180</v>
      </c>
      <c r="D12" s="6">
        <v>181</v>
      </c>
      <c r="E12" s="7">
        <v>156</v>
      </c>
      <c r="F12" s="7">
        <v>140</v>
      </c>
      <c r="G12" s="172">
        <v>139</v>
      </c>
      <c r="H12" s="177">
        <v>133</v>
      </c>
      <c r="I12" s="177">
        <v>113</v>
      </c>
      <c r="J12" s="177">
        <v>87</v>
      </c>
      <c r="K12" s="96">
        <v>85</v>
      </c>
      <c r="L12" s="258">
        <v>67</v>
      </c>
      <c r="M12" s="258">
        <v>66</v>
      </c>
      <c r="N12" s="177">
        <v>48</v>
      </c>
      <c r="O12" s="438">
        <v>50</v>
      </c>
      <c r="P12" s="464">
        <v>47</v>
      </c>
      <c r="Q12" s="573">
        <v>46</v>
      </c>
      <c r="R12" s="573">
        <v>39</v>
      </c>
      <c r="S12" s="573">
        <f>'tab2.1'!S12-'tab2.2'!S12</f>
        <v>38</v>
      </c>
      <c r="T12" s="742">
        <v>34</v>
      </c>
      <c r="U12" s="722">
        <v>35</v>
      </c>
    </row>
    <row r="13" spans="1:21" ht="19.5" customHeight="1">
      <c r="A13" s="2" t="s">
        <v>7</v>
      </c>
      <c r="B13" s="7">
        <v>152</v>
      </c>
      <c r="C13" s="7">
        <v>144</v>
      </c>
      <c r="D13" s="6">
        <v>137</v>
      </c>
      <c r="E13" s="7">
        <v>119</v>
      </c>
      <c r="F13" s="7">
        <v>107</v>
      </c>
      <c r="G13" s="172">
        <v>107</v>
      </c>
      <c r="H13" s="177">
        <v>105</v>
      </c>
      <c r="I13" s="177">
        <v>97</v>
      </c>
      <c r="J13" s="177">
        <v>79</v>
      </c>
      <c r="K13" s="96">
        <v>76</v>
      </c>
      <c r="L13" s="258">
        <v>59</v>
      </c>
      <c r="M13" s="258">
        <v>55</v>
      </c>
      <c r="N13" s="177">
        <v>39</v>
      </c>
      <c r="O13" s="438">
        <v>38</v>
      </c>
      <c r="P13" s="464">
        <v>38</v>
      </c>
      <c r="Q13" s="573">
        <v>42</v>
      </c>
      <c r="R13" s="573">
        <v>36</v>
      </c>
      <c r="S13" s="573">
        <f>'tab2.1'!S13-'tab2.2'!S13</f>
        <v>36</v>
      </c>
      <c r="T13" s="742">
        <v>33</v>
      </c>
      <c r="U13" s="722">
        <v>31</v>
      </c>
    </row>
    <row r="14" spans="1:21" ht="19.5" customHeight="1">
      <c r="A14" s="2" t="s">
        <v>8</v>
      </c>
      <c r="B14" s="7">
        <v>374</v>
      </c>
      <c r="C14" s="26">
        <f>SUM(C16:C18)</f>
        <v>392</v>
      </c>
      <c r="D14" s="26">
        <f>SUM(D16:D18)</f>
        <v>404</v>
      </c>
      <c r="E14" s="26">
        <f>SUM(E16:E18)</f>
        <v>444</v>
      </c>
      <c r="F14" s="26">
        <f aca="true" t="shared" si="0" ref="F14:L14">SUM(F16:F19)</f>
        <v>477</v>
      </c>
      <c r="G14" s="174">
        <f t="shared" si="0"/>
        <v>502</v>
      </c>
      <c r="H14" s="179">
        <f t="shared" si="0"/>
        <v>505</v>
      </c>
      <c r="I14" s="179">
        <f t="shared" si="0"/>
        <v>488</v>
      </c>
      <c r="J14" s="179">
        <f t="shared" si="0"/>
        <v>527</v>
      </c>
      <c r="K14" s="235">
        <f t="shared" si="0"/>
        <v>605</v>
      </c>
      <c r="L14" s="260">
        <f t="shared" si="0"/>
        <v>644</v>
      </c>
      <c r="M14" s="260">
        <v>684</v>
      </c>
      <c r="N14" s="179">
        <v>681</v>
      </c>
      <c r="O14" s="235">
        <v>700</v>
      </c>
      <c r="P14" s="179">
        <v>688</v>
      </c>
      <c r="Q14" s="707">
        <f>SUM(Q16:Q19)</f>
        <v>596</v>
      </c>
      <c r="R14" s="708">
        <f>SUM(R16:R19)</f>
        <v>622</v>
      </c>
      <c r="S14" s="707">
        <f>'tab2.1'!S14-'tab2.2'!S14</f>
        <v>635</v>
      </c>
      <c r="T14" s="708">
        <f>T16+T17+T18+T19</f>
        <v>593</v>
      </c>
      <c r="U14" s="755">
        <f>SUM(U16:U19)</f>
        <v>641</v>
      </c>
    </row>
    <row r="15" spans="1:21" ht="16.5" customHeight="1">
      <c r="A15" s="92" t="s">
        <v>67</v>
      </c>
      <c r="B15" s="7"/>
      <c r="C15" s="7"/>
      <c r="D15" s="6"/>
      <c r="E15" s="7"/>
      <c r="F15" s="7"/>
      <c r="G15" s="172"/>
      <c r="H15" s="177"/>
      <c r="I15" s="177"/>
      <c r="J15" s="177"/>
      <c r="K15" s="96"/>
      <c r="L15" s="258"/>
      <c r="M15" s="258"/>
      <c r="N15" s="177"/>
      <c r="O15" s="438"/>
      <c r="P15" s="464"/>
      <c r="Q15" s="573"/>
      <c r="R15" s="573"/>
      <c r="S15" s="573"/>
      <c r="T15" s="743"/>
      <c r="U15" s="722"/>
    </row>
    <row r="16" spans="1:21" s="5" customFormat="1" ht="18.75" customHeight="1">
      <c r="A16" s="3" t="s">
        <v>9</v>
      </c>
      <c r="B16" s="25">
        <v>0</v>
      </c>
      <c r="C16" s="8">
        <v>0</v>
      </c>
      <c r="D16" s="9">
        <v>8</v>
      </c>
      <c r="E16" s="8">
        <v>24</v>
      </c>
      <c r="F16" s="8">
        <v>20</v>
      </c>
      <c r="G16" s="184">
        <v>19</v>
      </c>
      <c r="H16" s="187">
        <v>17</v>
      </c>
      <c r="I16" s="187">
        <v>12</v>
      </c>
      <c r="J16" s="187">
        <v>5</v>
      </c>
      <c r="K16" s="234">
        <v>8</v>
      </c>
      <c r="L16" s="259">
        <v>11</v>
      </c>
      <c r="M16" s="465">
        <v>12</v>
      </c>
      <c r="N16" s="187">
        <v>10</v>
      </c>
      <c r="O16" s="442">
        <v>10</v>
      </c>
      <c r="P16" s="466">
        <v>11</v>
      </c>
      <c r="Q16" s="574">
        <v>13</v>
      </c>
      <c r="R16" s="574">
        <v>10</v>
      </c>
      <c r="S16" s="574">
        <f>'tab2.1'!S16-'tab2.2'!S16</f>
        <v>12</v>
      </c>
      <c r="T16" s="742">
        <v>8</v>
      </c>
      <c r="U16" s="722">
        <v>8</v>
      </c>
    </row>
    <row r="17" spans="1:21" s="5" customFormat="1" ht="18.75" customHeight="1">
      <c r="A17" s="3" t="s">
        <v>10</v>
      </c>
      <c r="B17" s="8">
        <v>274</v>
      </c>
      <c r="C17" s="8">
        <v>254</v>
      </c>
      <c r="D17" s="9">
        <v>237</v>
      </c>
      <c r="E17" s="8">
        <v>217</v>
      </c>
      <c r="F17" s="8">
        <v>233</v>
      </c>
      <c r="G17" s="184">
        <v>217</v>
      </c>
      <c r="H17" s="187">
        <v>209</v>
      </c>
      <c r="I17" s="187">
        <v>207</v>
      </c>
      <c r="J17" s="187">
        <v>201</v>
      </c>
      <c r="K17" s="234">
        <v>213</v>
      </c>
      <c r="L17" s="259">
        <v>226</v>
      </c>
      <c r="M17" s="465">
        <v>206</v>
      </c>
      <c r="N17" s="187">
        <v>187</v>
      </c>
      <c r="O17" s="442">
        <v>227</v>
      </c>
      <c r="P17" s="466">
        <v>212</v>
      </c>
      <c r="Q17" s="574">
        <v>209</v>
      </c>
      <c r="R17" s="574">
        <v>209</v>
      </c>
      <c r="S17" s="574">
        <f>'tab2.1'!S17-'tab2.2'!S17</f>
        <v>203</v>
      </c>
      <c r="T17" s="742">
        <v>190</v>
      </c>
      <c r="U17" s="722">
        <v>202</v>
      </c>
    </row>
    <row r="18" spans="1:22" s="5" customFormat="1" ht="18.75" customHeight="1" thickBot="1">
      <c r="A18" s="135" t="s">
        <v>11</v>
      </c>
      <c r="B18" s="11">
        <v>100</v>
      </c>
      <c r="C18" s="11">
        <v>138</v>
      </c>
      <c r="D18" s="12">
        <v>159</v>
      </c>
      <c r="E18" s="11">
        <v>203</v>
      </c>
      <c r="F18" s="8">
        <v>216</v>
      </c>
      <c r="G18" s="184">
        <v>251</v>
      </c>
      <c r="H18" s="187">
        <v>266</v>
      </c>
      <c r="I18" s="187">
        <v>257</v>
      </c>
      <c r="J18" s="187">
        <v>305</v>
      </c>
      <c r="K18" s="234">
        <v>362</v>
      </c>
      <c r="L18" s="259">
        <v>386</v>
      </c>
      <c r="M18" s="465">
        <v>438</v>
      </c>
      <c r="N18" s="187">
        <v>456</v>
      </c>
      <c r="O18" s="442">
        <v>434</v>
      </c>
      <c r="P18" s="466">
        <v>437</v>
      </c>
      <c r="Q18" s="580">
        <v>346</v>
      </c>
      <c r="R18" s="580">
        <v>373</v>
      </c>
      <c r="S18" s="574">
        <f>'tab2.1'!S18-'tab2.2'!S18</f>
        <v>391</v>
      </c>
      <c r="T18" s="742">
        <v>370</v>
      </c>
      <c r="U18" s="722">
        <v>405</v>
      </c>
      <c r="V18" s="90"/>
    </row>
    <row r="19" spans="1:21" s="5" customFormat="1" ht="18.75" customHeight="1" thickBot="1">
      <c r="A19" s="118" t="s">
        <v>88</v>
      </c>
      <c r="F19" s="121">
        <v>8</v>
      </c>
      <c r="G19" s="185">
        <v>15</v>
      </c>
      <c r="H19" s="188">
        <v>13</v>
      </c>
      <c r="I19" s="188">
        <v>12</v>
      </c>
      <c r="J19" s="188">
        <v>16</v>
      </c>
      <c r="K19" s="236">
        <v>22</v>
      </c>
      <c r="L19" s="261">
        <v>21</v>
      </c>
      <c r="M19" s="468">
        <v>28</v>
      </c>
      <c r="N19" s="188">
        <v>28</v>
      </c>
      <c r="O19" s="443">
        <v>29</v>
      </c>
      <c r="P19" s="467">
        <v>28</v>
      </c>
      <c r="Q19" s="575">
        <v>28</v>
      </c>
      <c r="R19" s="575">
        <v>30</v>
      </c>
      <c r="S19" s="575">
        <f>'tab2.1'!S19-'tab2.2'!S19</f>
        <v>29</v>
      </c>
      <c r="T19" s="745">
        <v>25</v>
      </c>
      <c r="U19" s="739">
        <v>26</v>
      </c>
    </row>
    <row r="20" ht="18" customHeight="1">
      <c r="A20" s="88" t="s">
        <v>275</v>
      </c>
    </row>
    <row r="21" ht="15.75" customHeight="1">
      <c r="A21" s="89" t="s">
        <v>276</v>
      </c>
    </row>
    <row r="22" ht="18" customHeight="1">
      <c r="A22" s="89" t="s">
        <v>277</v>
      </c>
    </row>
    <row r="23" ht="18" customHeight="1">
      <c r="A23" s="138" t="s">
        <v>281</v>
      </c>
    </row>
    <row r="24" ht="15" customHeight="1">
      <c r="A24" s="89" t="s">
        <v>81</v>
      </c>
    </row>
    <row r="25" ht="18.75">
      <c r="A25" s="719" t="s">
        <v>278</v>
      </c>
    </row>
    <row r="26" ht="15.75">
      <c r="A26" s="89" t="s">
        <v>233</v>
      </c>
    </row>
    <row r="27" ht="11.25" customHeight="1">
      <c r="A27" s="138"/>
    </row>
    <row r="28" spans="1:21" ht="33" customHeight="1" thickBot="1">
      <c r="A28" s="822" t="s">
        <v>238</v>
      </c>
      <c r="B28" s="822"/>
      <c r="C28" s="822"/>
      <c r="D28" s="822"/>
      <c r="E28" s="822"/>
      <c r="F28" s="822"/>
      <c r="G28" s="822"/>
      <c r="H28" s="822"/>
      <c r="I28" s="822"/>
      <c r="J28" s="822"/>
      <c r="K28" s="822"/>
      <c r="L28" s="822"/>
      <c r="M28" s="822"/>
      <c r="N28" s="822"/>
      <c r="O28" s="822"/>
      <c r="P28" s="822"/>
      <c r="Q28" s="822"/>
      <c r="R28" s="822"/>
      <c r="S28" s="822"/>
      <c r="T28" s="822"/>
      <c r="U28" s="822"/>
    </row>
    <row r="29" spans="1:21" ht="18.75" customHeight="1" thickBot="1">
      <c r="A29" s="817" t="s">
        <v>2</v>
      </c>
      <c r="B29" s="73"/>
      <c r="C29" s="819" t="s">
        <v>265</v>
      </c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1"/>
    </row>
    <row r="30" spans="1:21" ht="35.25" thickBot="1">
      <c r="A30" s="818"/>
      <c r="B30" s="70" t="s">
        <v>19</v>
      </c>
      <c r="C30" s="66" t="s">
        <v>0</v>
      </c>
      <c r="D30" s="68" t="s">
        <v>1</v>
      </c>
      <c r="E30" s="68" t="s">
        <v>13</v>
      </c>
      <c r="F30" s="68" t="s">
        <v>14</v>
      </c>
      <c r="G30" s="129" t="s">
        <v>15</v>
      </c>
      <c r="H30" s="182" t="s">
        <v>54</v>
      </c>
      <c r="I30" s="262" t="s">
        <v>62</v>
      </c>
      <c r="J30" s="327" t="s">
        <v>76</v>
      </c>
      <c r="K30" s="328" t="s">
        <v>85</v>
      </c>
      <c r="L30" s="328" t="s">
        <v>102</v>
      </c>
      <c r="M30" s="328" t="s">
        <v>107</v>
      </c>
      <c r="N30" s="328" t="s">
        <v>124</v>
      </c>
      <c r="O30" s="440" t="s">
        <v>131</v>
      </c>
      <c r="P30" s="441" t="s">
        <v>138</v>
      </c>
      <c r="Q30" s="440" t="s">
        <v>154</v>
      </c>
      <c r="R30" s="440" t="s">
        <v>158</v>
      </c>
      <c r="S30" s="440" t="s">
        <v>223</v>
      </c>
      <c r="T30" s="440" t="s">
        <v>242</v>
      </c>
      <c r="U30" s="329" t="s">
        <v>239</v>
      </c>
    </row>
    <row r="31" spans="1:24" ht="40.5" customHeight="1">
      <c r="A31" s="14" t="s">
        <v>20</v>
      </c>
      <c r="B31" s="23">
        <v>24.28</v>
      </c>
      <c r="C31" s="18">
        <v>30.17</v>
      </c>
      <c r="D31" s="18">
        <v>41</v>
      </c>
      <c r="E31" s="17">
        <v>54.8</v>
      </c>
      <c r="F31" s="17">
        <v>61.2</v>
      </c>
      <c r="G31" s="130">
        <v>68</v>
      </c>
      <c r="H31" s="153">
        <v>70.9</v>
      </c>
      <c r="I31" s="189">
        <v>77.2</v>
      </c>
      <c r="J31" s="331">
        <v>89.5</v>
      </c>
      <c r="K31" s="332">
        <v>117.4</v>
      </c>
      <c r="L31" s="332">
        <v>124.8</v>
      </c>
      <c r="M31" s="332">
        <v>141.6</v>
      </c>
      <c r="N31" s="333">
        <v>159.6</v>
      </c>
      <c r="O31" s="432">
        <v>180.58</v>
      </c>
      <c r="P31" s="333">
        <v>192.2</v>
      </c>
      <c r="Q31" s="432">
        <v>232.34</v>
      </c>
      <c r="R31" s="432">
        <v>150.85</v>
      </c>
      <c r="S31" s="432">
        <v>350.519</v>
      </c>
      <c r="T31" s="432">
        <v>383.872</v>
      </c>
      <c r="U31" s="805">
        <v>423.04171</v>
      </c>
      <c r="X31"/>
    </row>
    <row r="32" spans="1:24" ht="31.5" customHeight="1">
      <c r="A32" s="14" t="s">
        <v>21</v>
      </c>
      <c r="B32" s="23">
        <v>3.34</v>
      </c>
      <c r="C32" s="18">
        <v>3.46</v>
      </c>
      <c r="D32" s="18">
        <v>5.5</v>
      </c>
      <c r="E32" s="17">
        <v>6.6</v>
      </c>
      <c r="F32" s="17">
        <v>6.8</v>
      </c>
      <c r="G32" s="130">
        <v>6.7</v>
      </c>
      <c r="H32" s="153">
        <v>6.8</v>
      </c>
      <c r="I32" s="189">
        <v>7.1</v>
      </c>
      <c r="J32" s="190">
        <v>7.4</v>
      </c>
      <c r="K32" s="153">
        <v>11.9</v>
      </c>
      <c r="L32" s="153">
        <v>12.7</v>
      </c>
      <c r="M32" s="153">
        <v>14</v>
      </c>
      <c r="N32" s="334">
        <v>16.2</v>
      </c>
      <c r="O32" s="336">
        <v>18.29</v>
      </c>
      <c r="P32" s="334">
        <v>18</v>
      </c>
      <c r="Q32" s="336">
        <v>21.05</v>
      </c>
      <c r="R32" s="336">
        <v>14.75</v>
      </c>
      <c r="S32" s="336">
        <v>32.105</v>
      </c>
      <c r="T32" s="336">
        <v>32.4144</v>
      </c>
      <c r="U32" s="806">
        <v>34.05313</v>
      </c>
      <c r="X32"/>
    </row>
    <row r="33" spans="1:24" ht="42" customHeight="1">
      <c r="A33" s="14" t="s">
        <v>22</v>
      </c>
      <c r="B33" s="23">
        <v>3.26</v>
      </c>
      <c r="C33" s="18">
        <v>4.26</v>
      </c>
      <c r="D33" s="18">
        <v>7</v>
      </c>
      <c r="E33" s="18">
        <v>12</v>
      </c>
      <c r="F33" s="18">
        <v>12.5</v>
      </c>
      <c r="G33" s="130">
        <v>13.2</v>
      </c>
      <c r="H33" s="153">
        <v>14.7</v>
      </c>
      <c r="I33" s="189">
        <v>15.7</v>
      </c>
      <c r="J33" s="189">
        <v>21.6</v>
      </c>
      <c r="K33" s="153">
        <v>26.8</v>
      </c>
      <c r="L33" s="153">
        <v>29.9</v>
      </c>
      <c r="M33" s="153">
        <v>33.3</v>
      </c>
      <c r="N33" s="336">
        <v>41.5</v>
      </c>
      <c r="O33" s="336">
        <v>41.4</v>
      </c>
      <c r="P33" s="334">
        <v>38.4</v>
      </c>
      <c r="Q33" s="336">
        <v>44.43</v>
      </c>
      <c r="R33" s="336">
        <v>32.7</v>
      </c>
      <c r="S33" s="336">
        <v>75.238</v>
      </c>
      <c r="T33" s="336">
        <v>92.2749</v>
      </c>
      <c r="U33" s="806">
        <v>97.7792</v>
      </c>
      <c r="X33"/>
    </row>
    <row r="34" spans="1:24" ht="31.5" customHeight="1" thickBot="1">
      <c r="A34" s="19" t="s">
        <v>82</v>
      </c>
      <c r="B34" s="24">
        <v>1.09</v>
      </c>
      <c r="C34" s="22">
        <v>1.24</v>
      </c>
      <c r="D34" s="22">
        <v>1.5</v>
      </c>
      <c r="E34" s="21">
        <v>2.1</v>
      </c>
      <c r="F34" s="21">
        <v>2.1</v>
      </c>
      <c r="G34" s="131">
        <v>2.1</v>
      </c>
      <c r="H34" s="154">
        <v>2.2</v>
      </c>
      <c r="I34" s="191">
        <v>2.2</v>
      </c>
      <c r="J34" s="191">
        <v>1.9</v>
      </c>
      <c r="K34" s="330">
        <v>1.9</v>
      </c>
      <c r="L34" s="154">
        <v>1.8</v>
      </c>
      <c r="M34" s="154">
        <v>2.7</v>
      </c>
      <c r="N34" s="335">
        <v>2.5</v>
      </c>
      <c r="O34" s="433">
        <v>2.4</v>
      </c>
      <c r="P34" s="335">
        <v>2.4</v>
      </c>
      <c r="Q34" s="433">
        <v>2.74</v>
      </c>
      <c r="R34" s="433">
        <v>1.4</v>
      </c>
      <c r="S34" s="433">
        <v>3.038</v>
      </c>
      <c r="T34" s="433">
        <v>2.7903</v>
      </c>
      <c r="U34" s="807">
        <v>2.96615</v>
      </c>
      <c r="X34"/>
    </row>
    <row r="35" ht="18.75" customHeight="1">
      <c r="A35" s="87" t="s">
        <v>279</v>
      </c>
    </row>
    <row r="36" ht="17.25" customHeight="1">
      <c r="A36" s="88" t="s">
        <v>83</v>
      </c>
    </row>
    <row r="37" ht="17.25" customHeight="1">
      <c r="A37" s="87" t="s">
        <v>280</v>
      </c>
    </row>
  </sheetData>
  <sheetProtection/>
  <mergeCells count="5">
    <mergeCell ref="A3:A4"/>
    <mergeCell ref="A29:A30"/>
    <mergeCell ref="C3:U3"/>
    <mergeCell ref="C29:U29"/>
    <mergeCell ref="A28:U28"/>
  </mergeCells>
  <printOptions/>
  <pageMargins left="0.67" right="0.32" top="0.590551181102362" bottom="0" header="0.511811023622047" footer="0"/>
  <pageSetup horizontalDpi="600" verticalDpi="600" orientation="portrait" paperSize="9" r:id="rId1"/>
  <headerFooter alignWithMargins="0">
    <oddHeader>&amp;C- 15 -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76"/>
  <sheetViews>
    <sheetView workbookViewId="0" topLeftCell="A1">
      <selection activeCell="A1" sqref="A1"/>
    </sheetView>
  </sheetViews>
  <sheetFormatPr defaultColWidth="9.00390625" defaultRowHeight="30" customHeight="1"/>
  <cols>
    <col min="1" max="1" width="29.75390625" style="28" customWidth="1"/>
    <col min="2" max="3" width="9.00390625" style="28" hidden="1" customWidth="1"/>
    <col min="4" max="4" width="8.875" style="28" hidden="1" customWidth="1"/>
    <col min="5" max="9" width="9.00390625" style="28" hidden="1" customWidth="1"/>
    <col min="10" max="10" width="8.375" style="28" hidden="1" customWidth="1"/>
    <col min="11" max="12" width="10.75390625" style="28" hidden="1" customWidth="1"/>
    <col min="13" max="17" width="10.875" style="28" hidden="1" customWidth="1"/>
    <col min="18" max="19" width="10.875" style="28" customWidth="1"/>
    <col min="20" max="22" width="11.375" style="28" customWidth="1"/>
    <col min="24" max="16384" width="9.00390625" style="28" customWidth="1"/>
  </cols>
  <sheetData>
    <row r="1" ht="32.25" customHeight="1">
      <c r="A1" s="413" t="s">
        <v>137</v>
      </c>
    </row>
    <row r="2" ht="15" customHeight="1">
      <c r="A2" s="27" t="s">
        <v>60</v>
      </c>
    </row>
    <row r="3" ht="30" customHeight="1" thickBot="1">
      <c r="A3" s="299" t="s">
        <v>249</v>
      </c>
    </row>
    <row r="4" spans="1:22" ht="27" customHeight="1" thickBot="1">
      <c r="A4" s="824" t="s">
        <v>24</v>
      </c>
      <c r="B4" s="74"/>
      <c r="C4" s="132" t="s">
        <v>16</v>
      </c>
      <c r="D4" s="133"/>
      <c r="E4" s="133"/>
      <c r="F4" s="826" t="s">
        <v>79</v>
      </c>
      <c r="G4" s="827"/>
      <c r="H4" s="827"/>
      <c r="I4" s="827"/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27"/>
      <c r="U4" s="827"/>
      <c r="V4" s="828"/>
    </row>
    <row r="5" spans="1:22" ht="36" customHeight="1" thickBot="1">
      <c r="A5" s="825"/>
      <c r="B5" s="76">
        <v>34851</v>
      </c>
      <c r="C5" s="76">
        <v>35217</v>
      </c>
      <c r="D5" s="76">
        <v>35582</v>
      </c>
      <c r="E5" s="76">
        <v>36312</v>
      </c>
      <c r="F5" s="186" t="s">
        <v>133</v>
      </c>
      <c r="G5" s="186" t="s">
        <v>64</v>
      </c>
      <c r="H5" s="186" t="s">
        <v>55</v>
      </c>
      <c r="I5" s="186" t="s">
        <v>63</v>
      </c>
      <c r="J5" s="186" t="s">
        <v>132</v>
      </c>
      <c r="K5" s="233" t="s">
        <v>87</v>
      </c>
      <c r="L5" s="265" t="s">
        <v>103</v>
      </c>
      <c r="M5" s="265" t="s">
        <v>108</v>
      </c>
      <c r="N5" s="186" t="s">
        <v>123</v>
      </c>
      <c r="O5" s="445" t="s">
        <v>143</v>
      </c>
      <c r="P5" s="449" t="s">
        <v>139</v>
      </c>
      <c r="Q5" s="542" t="s">
        <v>152</v>
      </c>
      <c r="R5" s="445" t="s">
        <v>156</v>
      </c>
      <c r="S5" s="445" t="s">
        <v>213</v>
      </c>
      <c r="T5" s="445" t="s">
        <v>228</v>
      </c>
      <c r="U5" s="445" t="s">
        <v>247</v>
      </c>
      <c r="V5" s="547" t="s">
        <v>248</v>
      </c>
    </row>
    <row r="6" spans="1:22" ht="30" customHeight="1">
      <c r="A6" s="29" t="s">
        <v>51</v>
      </c>
      <c r="B6" s="30">
        <v>10021</v>
      </c>
      <c r="C6" s="30">
        <v>10761</v>
      </c>
      <c r="D6" s="31">
        <v>11200</v>
      </c>
      <c r="E6" s="30">
        <v>11865</v>
      </c>
      <c r="F6" s="30">
        <v>12622</v>
      </c>
      <c r="G6" s="192">
        <v>14242</v>
      </c>
      <c r="H6" s="194">
        <v>17026</v>
      </c>
      <c r="I6" s="194">
        <v>15521</v>
      </c>
      <c r="J6" s="194">
        <v>16346</v>
      </c>
      <c r="K6" s="240">
        <v>17100</v>
      </c>
      <c r="L6" s="267">
        <v>16876</v>
      </c>
      <c r="M6" s="536">
        <v>16577</v>
      </c>
      <c r="N6" s="537">
        <v>17180</v>
      </c>
      <c r="O6" s="447">
        <v>19432</v>
      </c>
      <c r="P6" s="538">
        <v>20191</v>
      </c>
      <c r="Q6" s="543">
        <v>20447</v>
      </c>
      <c r="R6" s="447">
        <v>21246</v>
      </c>
      <c r="S6" s="447">
        <v>20369</v>
      </c>
      <c r="T6" s="447">
        <v>20319</v>
      </c>
      <c r="U6" s="447">
        <v>18493</v>
      </c>
      <c r="V6" s="721">
        <v>16975</v>
      </c>
    </row>
    <row r="7" spans="1:22" ht="30" customHeight="1">
      <c r="A7" s="29" t="s">
        <v>220</v>
      </c>
      <c r="B7" s="30">
        <v>61000</v>
      </c>
      <c r="C7" s="30">
        <v>61400</v>
      </c>
      <c r="D7" s="86">
        <v>55700</v>
      </c>
      <c r="E7" s="86">
        <v>48800</v>
      </c>
      <c r="F7" s="86">
        <v>47100</v>
      </c>
      <c r="G7" s="192">
        <v>48700</v>
      </c>
      <c r="H7" s="194">
        <v>46500</v>
      </c>
      <c r="I7" s="194">
        <v>48200</v>
      </c>
      <c r="J7" s="194">
        <v>48000</v>
      </c>
      <c r="K7" s="238">
        <v>53000</v>
      </c>
      <c r="L7" s="268">
        <v>109000</v>
      </c>
      <c r="M7" s="470">
        <v>96000</v>
      </c>
      <c r="N7" s="195">
        <v>86000</v>
      </c>
      <c r="O7" s="446">
        <v>96028</v>
      </c>
      <c r="P7" s="469">
        <v>76200</v>
      </c>
      <c r="Q7" s="543">
        <v>87200</v>
      </c>
      <c r="R7" s="447">
        <v>93150</v>
      </c>
      <c r="S7" s="447">
        <v>95625</v>
      </c>
      <c r="T7" s="447">
        <v>95835</v>
      </c>
      <c r="U7" s="447">
        <v>94200</v>
      </c>
      <c r="V7" s="721">
        <v>74650</v>
      </c>
    </row>
    <row r="8" spans="1:22" ht="30" customHeight="1">
      <c r="A8" s="93" t="s">
        <v>25</v>
      </c>
      <c r="B8" s="30">
        <v>742</v>
      </c>
      <c r="C8" s="30">
        <v>757</v>
      </c>
      <c r="D8" s="31">
        <v>761</v>
      </c>
      <c r="E8" s="30">
        <v>807</v>
      </c>
      <c r="F8" s="30">
        <v>829</v>
      </c>
      <c r="G8" s="192">
        <v>847</v>
      </c>
      <c r="H8" s="194">
        <v>852</v>
      </c>
      <c r="I8" s="194">
        <v>857</v>
      </c>
      <c r="J8" s="194">
        <v>826</v>
      </c>
      <c r="K8" s="238">
        <v>686</v>
      </c>
      <c r="L8" s="267">
        <v>661</v>
      </c>
      <c r="M8" s="267">
        <v>651</v>
      </c>
      <c r="N8" s="194">
        <v>677</v>
      </c>
      <c r="O8" s="447">
        <v>662</v>
      </c>
      <c r="P8" s="469">
        <v>669</v>
      </c>
      <c r="Q8" s="544">
        <v>662</v>
      </c>
      <c r="R8" s="446">
        <v>677</v>
      </c>
      <c r="S8" s="446">
        <v>677</v>
      </c>
      <c r="T8" s="447">
        <v>644</v>
      </c>
      <c r="U8" s="447">
        <v>674</v>
      </c>
      <c r="V8" s="721">
        <v>644</v>
      </c>
    </row>
    <row r="9" spans="1:22" ht="30" customHeight="1">
      <c r="A9" s="97" t="s">
        <v>58</v>
      </c>
      <c r="B9" s="30">
        <v>979</v>
      </c>
      <c r="C9" s="30">
        <v>939</v>
      </c>
      <c r="D9" s="31">
        <v>940</v>
      </c>
      <c r="E9" s="30">
        <v>938</v>
      </c>
      <c r="F9" s="30">
        <v>934</v>
      </c>
      <c r="G9" s="192">
        <v>939</v>
      </c>
      <c r="H9" s="194">
        <v>925</v>
      </c>
      <c r="I9" s="194">
        <v>950</v>
      </c>
      <c r="J9" s="194">
        <v>935</v>
      </c>
      <c r="K9" s="238">
        <v>808</v>
      </c>
      <c r="L9" s="267">
        <v>801</v>
      </c>
      <c r="M9" s="267">
        <v>775</v>
      </c>
      <c r="N9" s="423">
        <v>679</v>
      </c>
      <c r="O9" s="446">
        <v>720</v>
      </c>
      <c r="P9" s="469">
        <v>724</v>
      </c>
      <c r="Q9" s="544">
        <v>728</v>
      </c>
      <c r="R9" s="446">
        <v>809</v>
      </c>
      <c r="S9" s="446">
        <v>788</v>
      </c>
      <c r="T9" s="712">
        <v>734</v>
      </c>
      <c r="U9" s="712">
        <v>722</v>
      </c>
      <c r="V9" s="722">
        <v>709</v>
      </c>
    </row>
    <row r="10" spans="1:22" ht="30" customHeight="1">
      <c r="A10" s="32" t="s">
        <v>26</v>
      </c>
      <c r="B10" s="30">
        <v>305</v>
      </c>
      <c r="C10" s="30">
        <v>340</v>
      </c>
      <c r="D10" s="31">
        <v>227</v>
      </c>
      <c r="E10" s="86">
        <v>212</v>
      </c>
      <c r="F10" s="86">
        <v>233</v>
      </c>
      <c r="G10" s="192">
        <v>276</v>
      </c>
      <c r="H10" s="194">
        <v>202</v>
      </c>
      <c r="I10" s="195">
        <v>336</v>
      </c>
      <c r="J10" s="195">
        <v>402</v>
      </c>
      <c r="K10" s="238">
        <v>440</v>
      </c>
      <c r="L10" s="267">
        <v>420</v>
      </c>
      <c r="M10" s="267">
        <v>372</v>
      </c>
      <c r="N10" s="194">
        <v>364</v>
      </c>
      <c r="O10" s="446">
        <v>479</v>
      </c>
      <c r="P10" s="469">
        <v>589</v>
      </c>
      <c r="Q10" s="544">
        <v>611</v>
      </c>
      <c r="R10" s="446">
        <v>882</v>
      </c>
      <c r="S10" s="446">
        <v>1020</v>
      </c>
      <c r="T10" s="446">
        <v>902</v>
      </c>
      <c r="U10" s="447">
        <v>909</v>
      </c>
      <c r="V10" s="721">
        <v>708</v>
      </c>
    </row>
    <row r="11" spans="1:22" ht="30" customHeight="1" thickBot="1">
      <c r="A11" s="301" t="s">
        <v>153</v>
      </c>
      <c r="B11" s="33">
        <v>596</v>
      </c>
      <c r="C11" s="33">
        <v>624</v>
      </c>
      <c r="D11" s="34">
        <v>960</v>
      </c>
      <c r="E11" s="33">
        <v>1278</v>
      </c>
      <c r="F11" s="33">
        <v>1335</v>
      </c>
      <c r="G11" s="193">
        <v>1720</v>
      </c>
      <c r="H11" s="196">
        <v>1969</v>
      </c>
      <c r="I11" s="197">
        <v>1960</v>
      </c>
      <c r="J11" s="417">
        <v>2050</v>
      </c>
      <c r="K11" s="239">
        <v>2585</v>
      </c>
      <c r="L11" s="269">
        <v>2375</v>
      </c>
      <c r="M11" s="269">
        <v>2487</v>
      </c>
      <c r="N11" s="196">
        <v>3118</v>
      </c>
      <c r="O11" s="448">
        <v>3359</v>
      </c>
      <c r="P11" s="471">
        <v>3044</v>
      </c>
      <c r="Q11" s="546">
        <v>3133</v>
      </c>
      <c r="R11" s="579">
        <v>3218</v>
      </c>
      <c r="S11" s="579">
        <v>1642</v>
      </c>
      <c r="T11" s="579">
        <v>3468</v>
      </c>
      <c r="U11" s="579">
        <v>3323</v>
      </c>
      <c r="V11" s="723">
        <v>3743</v>
      </c>
    </row>
    <row r="12" spans="1:4" ht="18" customHeight="1">
      <c r="A12" s="251" t="s">
        <v>284</v>
      </c>
      <c r="B12" s="35"/>
      <c r="C12" s="35"/>
      <c r="D12" s="35"/>
    </row>
    <row r="13" ht="18" customHeight="1">
      <c r="A13" s="60" t="s">
        <v>148</v>
      </c>
    </row>
    <row r="14" ht="18" customHeight="1">
      <c r="A14" s="252" t="s">
        <v>283</v>
      </c>
    </row>
    <row r="15" ht="18" customHeight="1">
      <c r="A15" s="302" t="s">
        <v>282</v>
      </c>
    </row>
    <row r="16" ht="19.5" customHeight="1">
      <c r="A16" s="141"/>
    </row>
    <row r="17" spans="1:22" ht="39.75" customHeight="1" thickBot="1">
      <c r="A17" s="829" t="s">
        <v>252</v>
      </c>
      <c r="B17" s="829"/>
      <c r="C17" s="829"/>
      <c r="D17" s="829"/>
      <c r="E17" s="829"/>
      <c r="F17" s="829"/>
      <c r="G17" s="829"/>
      <c r="H17" s="829"/>
      <c r="I17" s="829"/>
      <c r="J17" s="829"/>
      <c r="K17" s="829"/>
      <c r="L17" s="829"/>
      <c r="M17" s="829"/>
      <c r="N17" s="829"/>
      <c r="O17" s="829"/>
      <c r="P17" s="829"/>
      <c r="Q17" s="829"/>
      <c r="R17" s="829"/>
      <c r="S17" s="829"/>
      <c r="T17" s="829"/>
      <c r="U17" s="829"/>
      <c r="V17" s="829"/>
    </row>
    <row r="18" spans="1:22" ht="30" customHeight="1" thickBot="1">
      <c r="A18" s="824" t="s">
        <v>24</v>
      </c>
      <c r="B18" s="77"/>
      <c r="C18" s="826" t="s">
        <v>264</v>
      </c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7"/>
      <c r="T18" s="827"/>
      <c r="U18" s="827"/>
      <c r="V18" s="828"/>
    </row>
    <row r="19" spans="1:22" ht="35.25" thickBot="1">
      <c r="A19" s="825"/>
      <c r="B19" s="78" t="s">
        <v>19</v>
      </c>
      <c r="C19" s="76" t="s">
        <v>0</v>
      </c>
      <c r="D19" s="75" t="s">
        <v>1</v>
      </c>
      <c r="E19" s="75" t="s">
        <v>13</v>
      </c>
      <c r="F19" s="75" t="s">
        <v>14</v>
      </c>
      <c r="G19" s="198" t="s">
        <v>15</v>
      </c>
      <c r="H19" s="241" t="s">
        <v>54</v>
      </c>
      <c r="I19" s="241" t="s">
        <v>62</v>
      </c>
      <c r="J19" s="241" t="s">
        <v>76</v>
      </c>
      <c r="K19" s="237" t="s">
        <v>85</v>
      </c>
      <c r="L19" s="266" t="s">
        <v>102</v>
      </c>
      <c r="M19" s="266" t="s">
        <v>107</v>
      </c>
      <c r="N19" s="304" t="s">
        <v>124</v>
      </c>
      <c r="O19" s="450" t="s">
        <v>131</v>
      </c>
      <c r="P19" s="451" t="s">
        <v>138</v>
      </c>
      <c r="Q19" s="450" t="s">
        <v>147</v>
      </c>
      <c r="R19" s="577" t="s">
        <v>154</v>
      </c>
      <c r="S19" s="577" t="s">
        <v>214</v>
      </c>
      <c r="T19" s="440" t="s">
        <v>223</v>
      </c>
      <c r="U19" s="440" t="s">
        <v>242</v>
      </c>
      <c r="V19" s="329" t="s">
        <v>253</v>
      </c>
    </row>
    <row r="20" spans="1:22" ht="30" customHeight="1">
      <c r="A20" s="29" t="s">
        <v>51</v>
      </c>
      <c r="B20" s="36">
        <v>80.1</v>
      </c>
      <c r="C20" s="36">
        <v>91.2</v>
      </c>
      <c r="D20" s="36">
        <v>108.8</v>
      </c>
      <c r="E20" s="36">
        <v>150.8</v>
      </c>
      <c r="F20" s="79">
        <v>176.7</v>
      </c>
      <c r="G20" s="199">
        <v>203.7</v>
      </c>
      <c r="H20" s="202">
        <v>234.5</v>
      </c>
      <c r="I20" s="203">
        <v>276.4</v>
      </c>
      <c r="J20" s="204">
        <v>317.3</v>
      </c>
      <c r="K20" s="242">
        <v>349</v>
      </c>
      <c r="L20" s="270">
        <v>394.6</v>
      </c>
      <c r="M20" s="533">
        <v>430.2</v>
      </c>
      <c r="N20" s="534">
        <v>460.1</v>
      </c>
      <c r="O20" s="535">
        <v>540.6</v>
      </c>
      <c r="P20" s="534">
        <v>658.9</v>
      </c>
      <c r="Q20" s="548">
        <v>702.2</v>
      </c>
      <c r="R20" s="535">
        <v>764.17</v>
      </c>
      <c r="S20" s="535">
        <v>326.445674</v>
      </c>
      <c r="T20" s="535">
        <v>733.173241</v>
      </c>
      <c r="U20" s="535">
        <v>638.4558519999999</v>
      </c>
      <c r="V20" s="724">
        <v>562.487637</v>
      </c>
    </row>
    <row r="21" spans="1:22" ht="30" customHeight="1">
      <c r="A21" s="29" t="s">
        <v>221</v>
      </c>
      <c r="B21" s="36">
        <v>23.8</v>
      </c>
      <c r="C21" s="36">
        <v>23.9</v>
      </c>
      <c r="D21" s="36">
        <v>21.7</v>
      </c>
      <c r="E21" s="79">
        <v>19</v>
      </c>
      <c r="F21" s="79">
        <v>18.3</v>
      </c>
      <c r="G21" s="200">
        <v>19</v>
      </c>
      <c r="H21" s="205">
        <v>18.1</v>
      </c>
      <c r="I21" s="202">
        <v>18.8</v>
      </c>
      <c r="J21" s="202">
        <v>16.9</v>
      </c>
      <c r="K21" s="242">
        <v>30.5</v>
      </c>
      <c r="L21" s="297" t="s">
        <v>119</v>
      </c>
      <c r="M21" s="444" t="s">
        <v>120</v>
      </c>
      <c r="N21" s="305">
        <v>108.7</v>
      </c>
      <c r="O21" s="444">
        <v>130.6</v>
      </c>
      <c r="P21" s="305">
        <v>235.2</v>
      </c>
      <c r="Q21" s="549">
        <v>267.9</v>
      </c>
      <c r="R21" s="578">
        <v>292.243</v>
      </c>
      <c r="S21" s="578">
        <v>148.16752000000002</v>
      </c>
      <c r="T21" s="578">
        <v>327.610239</v>
      </c>
      <c r="U21" s="578">
        <v>349.00620899999996</v>
      </c>
      <c r="V21" s="725">
        <v>276.576377</v>
      </c>
    </row>
    <row r="22" spans="1:22" ht="30" customHeight="1">
      <c r="A22" s="93" t="s">
        <v>25</v>
      </c>
      <c r="B22" s="36">
        <v>10.6</v>
      </c>
      <c r="C22" s="36">
        <v>12</v>
      </c>
      <c r="D22" s="36">
        <v>14.1</v>
      </c>
      <c r="E22" s="79">
        <v>18.8</v>
      </c>
      <c r="F22" s="79">
        <v>21.1</v>
      </c>
      <c r="G22" s="200">
        <v>22.9</v>
      </c>
      <c r="H22" s="205">
        <v>24.2</v>
      </c>
      <c r="I22" s="202">
        <v>28.1</v>
      </c>
      <c r="J22" s="202">
        <v>31.1</v>
      </c>
      <c r="K22" s="242">
        <v>31.8</v>
      </c>
      <c r="L22" s="270">
        <v>33.4</v>
      </c>
      <c r="M22" s="270">
        <v>34.6</v>
      </c>
      <c r="N22" s="202">
        <v>41.1</v>
      </c>
      <c r="O22" s="270">
        <v>44.1</v>
      </c>
      <c r="P22" s="202">
        <v>46.6</v>
      </c>
      <c r="Q22" s="242">
        <v>51</v>
      </c>
      <c r="R22" s="270">
        <v>63.249</v>
      </c>
      <c r="S22" s="270">
        <v>29.50261</v>
      </c>
      <c r="T22" s="270">
        <v>60.027039</v>
      </c>
      <c r="U22" s="533">
        <v>58.568004</v>
      </c>
      <c r="V22" s="726">
        <v>60.465458</v>
      </c>
    </row>
    <row r="23" spans="1:22" ht="30" customHeight="1">
      <c r="A23" s="93" t="s">
        <v>28</v>
      </c>
      <c r="B23" s="36">
        <v>1.7</v>
      </c>
      <c r="C23" s="36">
        <v>1.8</v>
      </c>
      <c r="D23" s="79">
        <v>2.3</v>
      </c>
      <c r="E23" s="79">
        <v>3.2</v>
      </c>
      <c r="F23" s="79">
        <v>3.6</v>
      </c>
      <c r="G23" s="200">
        <v>3.9</v>
      </c>
      <c r="H23" s="205">
        <v>4.1</v>
      </c>
      <c r="I23" s="202">
        <v>4.8</v>
      </c>
      <c r="J23" s="202">
        <v>4.9</v>
      </c>
      <c r="K23" s="242">
        <v>4.84</v>
      </c>
      <c r="L23" s="270">
        <v>5.2</v>
      </c>
      <c r="M23" s="270">
        <v>5.3</v>
      </c>
      <c r="N23" s="305">
        <v>4.5</v>
      </c>
      <c r="O23" s="444">
        <v>5.6</v>
      </c>
      <c r="P23" s="202">
        <v>5.93</v>
      </c>
      <c r="Q23" s="242">
        <v>6.8</v>
      </c>
      <c r="R23" s="270">
        <v>8.921</v>
      </c>
      <c r="S23" s="270">
        <v>4.4146517</v>
      </c>
      <c r="T23" s="711">
        <v>9.92544</v>
      </c>
      <c r="U23" s="711">
        <v>10.310743</v>
      </c>
      <c r="V23" s="727">
        <v>9.739189</v>
      </c>
    </row>
    <row r="24" spans="1:22" ht="30" customHeight="1">
      <c r="A24" s="93" t="s">
        <v>26</v>
      </c>
      <c r="B24" s="36">
        <v>1</v>
      </c>
      <c r="C24" s="36">
        <v>1.2</v>
      </c>
      <c r="D24" s="36">
        <v>1.1</v>
      </c>
      <c r="E24" s="79">
        <v>0.9</v>
      </c>
      <c r="F24" s="79">
        <v>0.9</v>
      </c>
      <c r="G24" s="200">
        <v>1.2</v>
      </c>
      <c r="H24" s="205">
        <v>1.5</v>
      </c>
      <c r="I24" s="203">
        <v>1.7</v>
      </c>
      <c r="J24" s="203">
        <v>3</v>
      </c>
      <c r="K24" s="242">
        <v>3.6</v>
      </c>
      <c r="L24" s="270">
        <v>3.8</v>
      </c>
      <c r="M24" s="270">
        <v>3.8</v>
      </c>
      <c r="N24" s="202">
        <v>4.3</v>
      </c>
      <c r="O24" s="270">
        <v>6.2</v>
      </c>
      <c r="P24" s="202">
        <v>13.8</v>
      </c>
      <c r="Q24" s="545">
        <v>16.3</v>
      </c>
      <c r="R24" s="533">
        <v>26.47</v>
      </c>
      <c r="S24" s="533">
        <v>12.278156999999998</v>
      </c>
      <c r="T24" s="533">
        <v>20.504185</v>
      </c>
      <c r="U24" s="533">
        <v>20.298784</v>
      </c>
      <c r="V24" s="726">
        <v>15.708069</v>
      </c>
    </row>
    <row r="25" spans="1:22" ht="30" customHeight="1" thickBot="1">
      <c r="A25" s="37" t="s">
        <v>29</v>
      </c>
      <c r="B25" s="38">
        <v>0.8</v>
      </c>
      <c r="C25" s="38">
        <v>1</v>
      </c>
      <c r="D25" s="38">
        <v>1.5</v>
      </c>
      <c r="E25" s="80">
        <v>2.6</v>
      </c>
      <c r="F25" s="80">
        <v>3.1</v>
      </c>
      <c r="G25" s="201">
        <v>3.7</v>
      </c>
      <c r="H25" s="206">
        <v>4.5</v>
      </c>
      <c r="I25" s="207">
        <v>5</v>
      </c>
      <c r="J25" s="207">
        <v>6.7</v>
      </c>
      <c r="K25" s="243">
        <v>7.6</v>
      </c>
      <c r="L25" s="271">
        <v>7.3</v>
      </c>
      <c r="M25" s="271">
        <v>8.3</v>
      </c>
      <c r="N25" s="207">
        <v>10.9</v>
      </c>
      <c r="O25" s="271">
        <v>14.2</v>
      </c>
      <c r="P25" s="207">
        <v>12.8</v>
      </c>
      <c r="Q25" s="243">
        <v>13.5</v>
      </c>
      <c r="R25" s="271">
        <v>14.633</v>
      </c>
      <c r="S25" s="271">
        <v>8.193965</v>
      </c>
      <c r="T25" s="271">
        <v>17.459861</v>
      </c>
      <c r="U25" s="798">
        <v>31.050764</v>
      </c>
      <c r="V25" s="728">
        <v>37.843325</v>
      </c>
    </row>
    <row r="26" spans="1:5" ht="18" customHeight="1">
      <c r="A26" s="128" t="s">
        <v>286</v>
      </c>
      <c r="E26" s="39"/>
    </row>
    <row r="27" spans="1:5" ht="18" customHeight="1">
      <c r="A27" s="128" t="s">
        <v>151</v>
      </c>
      <c r="E27" s="39"/>
    </row>
    <row r="28" spans="1:5" ht="18" customHeight="1">
      <c r="A28" s="60" t="s">
        <v>287</v>
      </c>
      <c r="E28" s="39"/>
    </row>
    <row r="29" spans="1:22" ht="21" customHeight="1">
      <c r="A29" s="302" t="s">
        <v>285</v>
      </c>
      <c r="E29" s="3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</row>
    <row r="30" ht="30" customHeight="1">
      <c r="E30" s="39"/>
    </row>
    <row r="31" ht="30" customHeight="1">
      <c r="E31" s="39"/>
    </row>
    <row r="32" ht="30" customHeight="1">
      <c r="E32" s="39"/>
    </row>
    <row r="33" ht="30" customHeight="1">
      <c r="E33" s="39"/>
    </row>
    <row r="34" ht="30" customHeight="1">
      <c r="E34" s="39"/>
    </row>
    <row r="35" ht="30" customHeight="1">
      <c r="E35" s="39"/>
    </row>
    <row r="36" ht="30" customHeight="1">
      <c r="E36" s="39"/>
    </row>
    <row r="37" ht="30" customHeight="1">
      <c r="E37" s="39"/>
    </row>
    <row r="38" ht="30" customHeight="1">
      <c r="E38" s="39"/>
    </row>
    <row r="39" ht="30" customHeight="1">
      <c r="E39" s="39"/>
    </row>
    <row r="40" ht="30" customHeight="1">
      <c r="E40" s="39"/>
    </row>
    <row r="41" ht="30" customHeight="1">
      <c r="E41" s="39"/>
    </row>
    <row r="42" ht="30" customHeight="1">
      <c r="E42" s="39"/>
    </row>
    <row r="43" ht="30" customHeight="1">
      <c r="E43" s="39"/>
    </row>
    <row r="44" ht="30" customHeight="1">
      <c r="E44" s="39"/>
    </row>
    <row r="45" ht="30" customHeight="1">
      <c r="E45" s="39"/>
    </row>
    <row r="46" ht="30" customHeight="1">
      <c r="E46" s="39"/>
    </row>
    <row r="47" ht="30" customHeight="1">
      <c r="E47" s="39"/>
    </row>
    <row r="48" ht="30" customHeight="1">
      <c r="E48" s="39"/>
    </row>
    <row r="49" ht="30" customHeight="1">
      <c r="E49" s="39"/>
    </row>
    <row r="50" ht="30" customHeight="1">
      <c r="E50" s="39"/>
    </row>
    <row r="51" ht="30" customHeight="1">
      <c r="E51" s="39"/>
    </row>
    <row r="52" ht="30" customHeight="1">
      <c r="E52" s="39"/>
    </row>
    <row r="53" ht="30" customHeight="1">
      <c r="E53" s="39"/>
    </row>
    <row r="54" ht="30" customHeight="1">
      <c r="E54" s="39"/>
    </row>
    <row r="55" ht="30" customHeight="1">
      <c r="E55" s="39"/>
    </row>
    <row r="56" ht="30" customHeight="1">
      <c r="E56" s="39"/>
    </row>
    <row r="57" ht="30" customHeight="1">
      <c r="E57" s="39"/>
    </row>
    <row r="58" ht="30" customHeight="1">
      <c r="E58" s="39"/>
    </row>
    <row r="59" ht="30" customHeight="1">
      <c r="E59" s="39"/>
    </row>
    <row r="60" ht="30" customHeight="1">
      <c r="E60" s="39"/>
    </row>
    <row r="61" ht="30" customHeight="1">
      <c r="E61" s="39"/>
    </row>
    <row r="62" ht="30" customHeight="1">
      <c r="E62" s="39"/>
    </row>
    <row r="63" ht="30" customHeight="1">
      <c r="E63" s="39"/>
    </row>
    <row r="64" ht="30" customHeight="1">
      <c r="E64" s="39"/>
    </row>
    <row r="65" ht="30" customHeight="1">
      <c r="E65" s="39"/>
    </row>
    <row r="66" ht="30" customHeight="1">
      <c r="E66" s="39"/>
    </row>
    <row r="67" ht="30" customHeight="1">
      <c r="E67" s="39"/>
    </row>
    <row r="68" ht="30" customHeight="1">
      <c r="E68" s="39"/>
    </row>
    <row r="69" ht="30" customHeight="1">
      <c r="E69" s="39"/>
    </row>
    <row r="70" ht="30" customHeight="1">
      <c r="E70" s="39"/>
    </row>
    <row r="71" ht="30" customHeight="1">
      <c r="E71" s="39"/>
    </row>
    <row r="72" ht="30" customHeight="1">
      <c r="E72" s="39"/>
    </row>
    <row r="73" ht="30" customHeight="1">
      <c r="E73" s="39"/>
    </row>
    <row r="74" ht="30" customHeight="1">
      <c r="E74" s="39"/>
    </row>
    <row r="75" ht="30" customHeight="1">
      <c r="E75" s="39"/>
    </row>
    <row r="76" ht="30" customHeight="1">
      <c r="E76" s="39"/>
    </row>
  </sheetData>
  <sheetProtection/>
  <mergeCells count="5">
    <mergeCell ref="A18:A19"/>
    <mergeCell ref="A4:A5"/>
    <mergeCell ref="F4:V4"/>
    <mergeCell ref="C18:V18"/>
    <mergeCell ref="A17:V17"/>
  </mergeCells>
  <printOptions/>
  <pageMargins left="0.66" right="0.33" top="0.590551181102362" bottom="0" header="0.4" footer="0"/>
  <pageSetup horizontalDpi="600" verticalDpi="600" orientation="portrait" paperSize="9" r:id="rId1"/>
  <headerFooter alignWithMargins="0">
    <oddHeader>&amp;C- 16 -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9"/>
  <sheetViews>
    <sheetView workbookViewId="0" topLeftCell="A1">
      <selection activeCell="A1" sqref="A1:U1"/>
    </sheetView>
  </sheetViews>
  <sheetFormatPr defaultColWidth="9.00390625" defaultRowHeight="15.75"/>
  <cols>
    <col min="1" max="1" width="31.125" style="346" customWidth="1"/>
    <col min="2" max="4" width="9.625" style="346" hidden="1" customWidth="1"/>
    <col min="5" max="5" width="0" style="346" hidden="1" customWidth="1"/>
    <col min="6" max="6" width="7.625" style="346" hidden="1" customWidth="1"/>
    <col min="7" max="9" width="8.625" style="346" hidden="1" customWidth="1"/>
    <col min="10" max="11" width="11.00390625" style="346" hidden="1" customWidth="1"/>
    <col min="12" max="16" width="11.125" style="346" hidden="1" customWidth="1"/>
    <col min="17" max="21" width="11.00390625" style="346" customWidth="1"/>
    <col min="29" max="16384" width="9.00390625" style="346" customWidth="1"/>
  </cols>
  <sheetData>
    <row r="1" spans="1:21" ht="29.25" customHeight="1">
      <c r="A1" s="830" t="s">
        <v>244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830"/>
      <c r="T1" s="830"/>
      <c r="U1" s="830"/>
    </row>
    <row r="2" spans="1:21" ht="18" customHeight="1">
      <c r="A2" s="720" t="s">
        <v>245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</row>
    <row r="3" ht="14.25" customHeight="1" thickBot="1"/>
    <row r="4" spans="1:21" ht="33" customHeight="1" thickBot="1">
      <c r="A4" s="343" t="s">
        <v>30</v>
      </c>
      <c r="B4" s="347" t="s">
        <v>31</v>
      </c>
      <c r="C4" s="347" t="s">
        <v>32</v>
      </c>
      <c r="D4" s="348">
        <v>35582</v>
      </c>
      <c r="E4" s="348">
        <v>36312</v>
      </c>
      <c r="F4" s="349">
        <v>2000</v>
      </c>
      <c r="G4" s="350">
        <v>2001</v>
      </c>
      <c r="H4" s="351">
        <v>2002</v>
      </c>
      <c r="I4" s="352">
        <v>2003</v>
      </c>
      <c r="J4" s="342">
        <v>2006</v>
      </c>
      <c r="K4" s="353">
        <v>2007</v>
      </c>
      <c r="L4" s="353">
        <v>2008</v>
      </c>
      <c r="M4" s="353">
        <v>2009</v>
      </c>
      <c r="N4" s="455" t="s">
        <v>128</v>
      </c>
      <c r="O4" s="455" t="s">
        <v>144</v>
      </c>
      <c r="P4" s="550" t="s">
        <v>145</v>
      </c>
      <c r="Q4" s="576" t="s">
        <v>255</v>
      </c>
      <c r="R4" s="576" t="s">
        <v>217</v>
      </c>
      <c r="S4" s="576" t="s">
        <v>229</v>
      </c>
      <c r="T4" s="576" t="s">
        <v>243</v>
      </c>
      <c r="U4" s="556" t="s">
        <v>254</v>
      </c>
    </row>
    <row r="5" spans="1:21" ht="30" customHeight="1">
      <c r="A5" s="354" t="s">
        <v>33</v>
      </c>
      <c r="B5" s="344">
        <v>2213</v>
      </c>
      <c r="C5" s="344">
        <v>2194</v>
      </c>
      <c r="D5" s="344">
        <v>2192</v>
      </c>
      <c r="E5" s="344">
        <v>2355</v>
      </c>
      <c r="F5" s="344">
        <v>2434</v>
      </c>
      <c r="G5" s="355">
        <v>2631</v>
      </c>
      <c r="H5" s="356">
        <v>3382</v>
      </c>
      <c r="I5" s="357">
        <v>3160</v>
      </c>
      <c r="J5" s="358">
        <v>3552</v>
      </c>
      <c r="K5" s="359">
        <v>3444</v>
      </c>
      <c r="L5" s="359">
        <v>3397</v>
      </c>
      <c r="M5" s="359">
        <v>3575</v>
      </c>
      <c r="N5" s="356">
        <v>3864</v>
      </c>
      <c r="O5" s="452">
        <v>3980</v>
      </c>
      <c r="P5" s="358">
        <v>4100</v>
      </c>
      <c r="Q5" s="582">
        <v>3888</v>
      </c>
      <c r="R5" s="582">
        <v>3728</v>
      </c>
      <c r="S5" s="582">
        <v>3799</v>
      </c>
      <c r="T5" s="794">
        <v>3293</v>
      </c>
      <c r="U5" s="729">
        <v>3244</v>
      </c>
    </row>
    <row r="6" spans="1:21" ht="30" customHeight="1">
      <c r="A6" s="354" t="s">
        <v>34</v>
      </c>
      <c r="B6" s="344">
        <v>1118</v>
      </c>
      <c r="C6" s="344">
        <v>1120</v>
      </c>
      <c r="D6" s="344">
        <v>1157</v>
      </c>
      <c r="E6" s="344">
        <v>1342</v>
      </c>
      <c r="F6" s="344">
        <v>1385</v>
      </c>
      <c r="G6" s="355">
        <v>1655</v>
      </c>
      <c r="H6" s="356">
        <v>2118</v>
      </c>
      <c r="I6" s="356">
        <v>1662</v>
      </c>
      <c r="J6" s="358">
        <v>1900</v>
      </c>
      <c r="K6" s="359">
        <v>1983</v>
      </c>
      <c r="L6" s="359">
        <v>1765</v>
      </c>
      <c r="M6" s="359">
        <v>1898</v>
      </c>
      <c r="N6" s="356">
        <v>2115</v>
      </c>
      <c r="O6" s="452">
        <v>2273</v>
      </c>
      <c r="P6" s="358">
        <v>2481</v>
      </c>
      <c r="Q6" s="582">
        <v>2411</v>
      </c>
      <c r="R6" s="582">
        <v>2312</v>
      </c>
      <c r="S6" s="582">
        <v>2456</v>
      </c>
      <c r="T6" s="794">
        <v>2079</v>
      </c>
      <c r="U6" s="729">
        <v>1952</v>
      </c>
    </row>
    <row r="7" spans="1:21" ht="30" customHeight="1">
      <c r="A7" s="354" t="s">
        <v>35</v>
      </c>
      <c r="B7" s="344">
        <v>1110</v>
      </c>
      <c r="C7" s="344">
        <v>1177</v>
      </c>
      <c r="D7" s="344">
        <v>1207</v>
      </c>
      <c r="E7" s="344">
        <v>1039</v>
      </c>
      <c r="F7" s="344">
        <v>1166</v>
      </c>
      <c r="G7" s="355">
        <v>1206</v>
      </c>
      <c r="H7" s="356">
        <v>1523</v>
      </c>
      <c r="I7" s="356">
        <v>1198</v>
      </c>
      <c r="J7" s="358">
        <v>1241</v>
      </c>
      <c r="K7" s="359">
        <v>1305</v>
      </c>
      <c r="L7" s="359">
        <v>1307</v>
      </c>
      <c r="M7" s="359">
        <v>1318</v>
      </c>
      <c r="N7" s="356">
        <v>1294</v>
      </c>
      <c r="O7" s="452">
        <v>1143</v>
      </c>
      <c r="P7" s="358">
        <v>1047</v>
      </c>
      <c r="Q7" s="582">
        <v>1347</v>
      </c>
      <c r="R7" s="582">
        <v>1291</v>
      </c>
      <c r="S7" s="582">
        <v>1345</v>
      </c>
      <c r="T7" s="794">
        <v>1035</v>
      </c>
      <c r="U7" s="729">
        <v>919</v>
      </c>
    </row>
    <row r="8" spans="1:21" ht="30" customHeight="1">
      <c r="A8" s="354" t="s">
        <v>36</v>
      </c>
      <c r="B8" s="344">
        <v>703</v>
      </c>
      <c r="C8" s="344">
        <v>803</v>
      </c>
      <c r="D8" s="344">
        <v>914</v>
      </c>
      <c r="E8" s="344">
        <v>896</v>
      </c>
      <c r="F8" s="344">
        <v>1214</v>
      </c>
      <c r="G8" s="355">
        <v>1452</v>
      </c>
      <c r="H8" s="356">
        <v>1398</v>
      </c>
      <c r="I8" s="356">
        <v>1354</v>
      </c>
      <c r="J8" s="358">
        <v>1517</v>
      </c>
      <c r="K8" s="359">
        <v>1535</v>
      </c>
      <c r="L8" s="359">
        <v>1632</v>
      </c>
      <c r="M8" s="359">
        <v>1690</v>
      </c>
      <c r="N8" s="356">
        <v>1870</v>
      </c>
      <c r="O8" s="452">
        <v>1920</v>
      </c>
      <c r="P8" s="358">
        <v>1595</v>
      </c>
      <c r="Q8" s="582">
        <v>1888</v>
      </c>
      <c r="R8" s="582">
        <v>1810</v>
      </c>
      <c r="S8" s="582">
        <v>1713</v>
      </c>
      <c r="T8" s="794">
        <v>1495</v>
      </c>
      <c r="U8" s="729">
        <v>1393</v>
      </c>
    </row>
    <row r="9" spans="1:21" ht="30" customHeight="1">
      <c r="A9" s="354" t="s">
        <v>37</v>
      </c>
      <c r="B9" s="344">
        <v>757</v>
      </c>
      <c r="C9" s="344">
        <v>893</v>
      </c>
      <c r="D9" s="344">
        <v>758</v>
      </c>
      <c r="E9" s="344">
        <v>786</v>
      </c>
      <c r="F9" s="344">
        <v>851</v>
      </c>
      <c r="G9" s="355">
        <v>892</v>
      </c>
      <c r="H9" s="356">
        <v>1117</v>
      </c>
      <c r="I9" s="356">
        <v>1000</v>
      </c>
      <c r="J9" s="358">
        <v>1088</v>
      </c>
      <c r="K9" s="359">
        <v>1135</v>
      </c>
      <c r="L9" s="359">
        <v>1161</v>
      </c>
      <c r="M9" s="359">
        <v>1224</v>
      </c>
      <c r="N9" s="356">
        <v>1430</v>
      </c>
      <c r="O9" s="452">
        <v>1286</v>
      </c>
      <c r="P9" s="358">
        <v>1223</v>
      </c>
      <c r="Q9" s="582">
        <v>1134</v>
      </c>
      <c r="R9" s="582">
        <v>1087</v>
      </c>
      <c r="S9" s="582">
        <v>1123</v>
      </c>
      <c r="T9" s="794">
        <v>1082</v>
      </c>
      <c r="U9" s="729">
        <v>1028</v>
      </c>
    </row>
    <row r="10" spans="1:21" ht="30" customHeight="1">
      <c r="A10" s="354" t="s">
        <v>38</v>
      </c>
      <c r="B10" s="344">
        <v>630</v>
      </c>
      <c r="C10" s="344">
        <v>635</v>
      </c>
      <c r="D10" s="344">
        <v>690</v>
      </c>
      <c r="E10" s="344">
        <v>739</v>
      </c>
      <c r="F10" s="344">
        <v>717</v>
      </c>
      <c r="G10" s="355">
        <v>817</v>
      </c>
      <c r="H10" s="356">
        <v>1000</v>
      </c>
      <c r="I10" s="356">
        <v>832</v>
      </c>
      <c r="J10" s="358">
        <v>941</v>
      </c>
      <c r="K10" s="359">
        <v>875</v>
      </c>
      <c r="L10" s="359">
        <v>814</v>
      </c>
      <c r="M10" s="359">
        <v>789</v>
      </c>
      <c r="N10" s="356">
        <v>830</v>
      </c>
      <c r="O10" s="452">
        <v>987</v>
      </c>
      <c r="P10" s="358">
        <v>1010</v>
      </c>
      <c r="Q10" s="582">
        <v>1095</v>
      </c>
      <c r="R10" s="582">
        <v>1050</v>
      </c>
      <c r="S10" s="582">
        <v>938</v>
      </c>
      <c r="T10" s="794">
        <v>822</v>
      </c>
      <c r="U10" s="729">
        <v>741</v>
      </c>
    </row>
    <row r="11" spans="1:21" ht="30" customHeight="1">
      <c r="A11" s="360" t="s">
        <v>118</v>
      </c>
      <c r="B11" s="344">
        <v>1951</v>
      </c>
      <c r="C11" s="344">
        <v>2189</v>
      </c>
      <c r="D11" s="344">
        <v>2419</v>
      </c>
      <c r="E11" s="344">
        <v>2772</v>
      </c>
      <c r="F11" s="344">
        <v>2825</v>
      </c>
      <c r="G11" s="355">
        <v>3260</v>
      </c>
      <c r="H11" s="356">
        <v>3776</v>
      </c>
      <c r="I11" s="356">
        <v>3278</v>
      </c>
      <c r="J11" s="358">
        <v>3532</v>
      </c>
      <c r="K11" s="359">
        <v>3506</v>
      </c>
      <c r="L11" s="359">
        <v>3476</v>
      </c>
      <c r="M11" s="359">
        <v>3555</v>
      </c>
      <c r="N11" s="356">
        <v>4124</v>
      </c>
      <c r="O11" s="452">
        <v>4408</v>
      </c>
      <c r="P11" s="358">
        <v>4400</v>
      </c>
      <c r="Q11" s="582">
        <v>4538</v>
      </c>
      <c r="R11" s="582">
        <v>4351</v>
      </c>
      <c r="S11" s="582">
        <v>4390</v>
      </c>
      <c r="T11" s="794">
        <v>3737</v>
      </c>
      <c r="U11" s="729">
        <v>3359</v>
      </c>
    </row>
    <row r="12" spans="1:21" ht="30" customHeight="1">
      <c r="A12" s="354" t="s">
        <v>39</v>
      </c>
      <c r="B12" s="344">
        <v>330</v>
      </c>
      <c r="C12" s="344">
        <v>395</v>
      </c>
      <c r="D12" s="344">
        <v>389</v>
      </c>
      <c r="E12" s="344">
        <v>320</v>
      </c>
      <c r="F12" s="344">
        <v>346</v>
      </c>
      <c r="G12" s="355">
        <v>530</v>
      </c>
      <c r="H12" s="356">
        <v>604</v>
      </c>
      <c r="I12" s="356">
        <v>575</v>
      </c>
      <c r="J12" s="358">
        <v>584</v>
      </c>
      <c r="K12" s="359">
        <v>643</v>
      </c>
      <c r="L12" s="359">
        <v>669</v>
      </c>
      <c r="M12" s="359">
        <v>699</v>
      </c>
      <c r="N12" s="356">
        <v>802</v>
      </c>
      <c r="O12" s="452">
        <v>839</v>
      </c>
      <c r="P12" s="358">
        <v>871</v>
      </c>
      <c r="Q12" s="582">
        <v>915</v>
      </c>
      <c r="R12" s="582">
        <v>877</v>
      </c>
      <c r="S12" s="582">
        <v>881</v>
      </c>
      <c r="T12" s="794">
        <v>795</v>
      </c>
      <c r="U12" s="729">
        <v>656</v>
      </c>
    </row>
    <row r="13" spans="1:21" ht="30" customHeight="1" thickBot="1">
      <c r="A13" s="354" t="s">
        <v>40</v>
      </c>
      <c r="B13" s="344">
        <v>391</v>
      </c>
      <c r="C13" s="344">
        <v>455</v>
      </c>
      <c r="D13" s="344">
        <v>526</v>
      </c>
      <c r="E13" s="344">
        <v>606</v>
      </c>
      <c r="F13" s="344">
        <v>680</v>
      </c>
      <c r="G13" s="355">
        <v>726</v>
      </c>
      <c r="H13" s="356">
        <v>912</v>
      </c>
      <c r="I13" s="356">
        <v>935</v>
      </c>
      <c r="J13" s="361">
        <v>904</v>
      </c>
      <c r="K13" s="362">
        <v>839</v>
      </c>
      <c r="L13" s="362">
        <v>775</v>
      </c>
      <c r="M13" s="362">
        <v>862</v>
      </c>
      <c r="N13" s="356">
        <v>910</v>
      </c>
      <c r="O13" s="452">
        <v>866</v>
      </c>
      <c r="P13" s="358">
        <v>895</v>
      </c>
      <c r="Q13" s="582">
        <v>959</v>
      </c>
      <c r="R13" s="582">
        <v>919</v>
      </c>
      <c r="S13" s="582">
        <v>975</v>
      </c>
      <c r="T13" s="794">
        <v>1029</v>
      </c>
      <c r="U13" s="729">
        <v>1014</v>
      </c>
    </row>
    <row r="14" spans="1:28" s="369" customFormat="1" ht="30" customHeight="1" thickBot="1">
      <c r="A14" s="363" t="s">
        <v>41</v>
      </c>
      <c r="B14" s="364">
        <f aca="true" t="shared" si="0" ref="B14:K14">SUM(B5:B13)</f>
        <v>9203</v>
      </c>
      <c r="C14" s="364">
        <f t="shared" si="0"/>
        <v>9861</v>
      </c>
      <c r="D14" s="364">
        <f t="shared" si="0"/>
        <v>10252</v>
      </c>
      <c r="E14" s="364">
        <f t="shared" si="0"/>
        <v>10855</v>
      </c>
      <c r="F14" s="364">
        <f t="shared" si="0"/>
        <v>11618</v>
      </c>
      <c r="G14" s="365">
        <f t="shared" si="0"/>
        <v>13169</v>
      </c>
      <c r="H14" s="366">
        <f t="shared" si="0"/>
        <v>15830</v>
      </c>
      <c r="I14" s="366">
        <f t="shared" si="0"/>
        <v>13994</v>
      </c>
      <c r="J14" s="367">
        <f t="shared" si="0"/>
        <v>15259</v>
      </c>
      <c r="K14" s="368">
        <f t="shared" si="0"/>
        <v>15265</v>
      </c>
      <c r="L14" s="368">
        <v>14996</v>
      </c>
      <c r="M14" s="368">
        <v>15610</v>
      </c>
      <c r="N14" s="366">
        <v>17239</v>
      </c>
      <c r="O14" s="453">
        <v>17702</v>
      </c>
      <c r="P14" s="367">
        <v>17622</v>
      </c>
      <c r="Q14" s="368">
        <f>SUM(Q5:Q13)</f>
        <v>18175</v>
      </c>
      <c r="R14" s="368">
        <f>SUM(R5:R13)</f>
        <v>17425</v>
      </c>
      <c r="S14" s="368">
        <f>SUM(S5:S13)</f>
        <v>17620</v>
      </c>
      <c r="T14" s="795">
        <f>SUM(T5:T13)</f>
        <v>15367</v>
      </c>
      <c r="U14" s="730">
        <f>SUM(U5:U13)</f>
        <v>14306</v>
      </c>
      <c r="V14"/>
      <c r="W14"/>
      <c r="X14"/>
      <c r="Y14"/>
      <c r="Z14"/>
      <c r="AA14"/>
      <c r="AB14"/>
    </row>
    <row r="15" spans="1:28" s="369" customFormat="1" ht="30" customHeight="1" thickBot="1">
      <c r="A15" s="370" t="s">
        <v>42</v>
      </c>
      <c r="B15" s="371">
        <v>818</v>
      </c>
      <c r="C15" s="371">
        <v>900</v>
      </c>
      <c r="D15" s="371">
        <v>948</v>
      </c>
      <c r="E15" s="371">
        <v>1010</v>
      </c>
      <c r="F15" s="371">
        <v>1004</v>
      </c>
      <c r="G15" s="372">
        <v>1073</v>
      </c>
      <c r="H15" s="373">
        <v>1196</v>
      </c>
      <c r="I15" s="374">
        <v>1527</v>
      </c>
      <c r="J15" s="375">
        <v>1841</v>
      </c>
      <c r="K15" s="376">
        <v>1611</v>
      </c>
      <c r="L15" s="376">
        <v>1581</v>
      </c>
      <c r="M15" s="376">
        <v>1570</v>
      </c>
      <c r="N15" s="472">
        <v>2193</v>
      </c>
      <c r="O15" s="454">
        <v>2489</v>
      </c>
      <c r="P15" s="551">
        <v>2825</v>
      </c>
      <c r="Q15" s="376">
        <v>3071</v>
      </c>
      <c r="R15" s="376">
        <v>2944</v>
      </c>
      <c r="S15" s="376">
        <v>2699</v>
      </c>
      <c r="T15" s="796">
        <v>3126</v>
      </c>
      <c r="U15" s="731">
        <v>2669</v>
      </c>
      <c r="V15"/>
      <c r="W15"/>
      <c r="X15"/>
      <c r="Y15"/>
      <c r="Z15"/>
      <c r="AA15"/>
      <c r="AB15"/>
    </row>
    <row r="16" spans="1:28" s="345" customFormat="1" ht="30" customHeight="1" thickBot="1" thickTop="1">
      <c r="A16" s="377" t="s">
        <v>43</v>
      </c>
      <c r="B16" s="378">
        <f aca="true" t="shared" si="1" ref="B16:I16">SUM(B14:B15)</f>
        <v>10021</v>
      </c>
      <c r="C16" s="378">
        <f t="shared" si="1"/>
        <v>10761</v>
      </c>
      <c r="D16" s="378">
        <f t="shared" si="1"/>
        <v>11200</v>
      </c>
      <c r="E16" s="378">
        <f t="shared" si="1"/>
        <v>11865</v>
      </c>
      <c r="F16" s="378">
        <f t="shared" si="1"/>
        <v>12622</v>
      </c>
      <c r="G16" s="379">
        <f t="shared" si="1"/>
        <v>14242</v>
      </c>
      <c r="H16" s="380">
        <f t="shared" si="1"/>
        <v>17026</v>
      </c>
      <c r="I16" s="381">
        <f t="shared" si="1"/>
        <v>15521</v>
      </c>
      <c r="J16" s="382">
        <v>17100</v>
      </c>
      <c r="K16" s="383">
        <f>SUM(K14:K15)</f>
        <v>16876</v>
      </c>
      <c r="L16" s="383">
        <v>16577</v>
      </c>
      <c r="M16" s="383">
        <v>17180</v>
      </c>
      <c r="N16" s="456">
        <v>19432</v>
      </c>
      <c r="O16" s="473">
        <v>20191</v>
      </c>
      <c r="P16" s="552">
        <v>20447</v>
      </c>
      <c r="Q16" s="581">
        <v>21246</v>
      </c>
      <c r="R16" s="581">
        <f>SUM(R14:R15)</f>
        <v>20369</v>
      </c>
      <c r="S16" s="581">
        <f>SUM(S14:S15)</f>
        <v>20319</v>
      </c>
      <c r="T16" s="797">
        <f>SUM(T14:T15)</f>
        <v>18493</v>
      </c>
      <c r="U16" s="732">
        <f>SUM(U14:U15)</f>
        <v>16975</v>
      </c>
      <c r="V16"/>
      <c r="W16"/>
      <c r="X16"/>
      <c r="Y16"/>
      <c r="Z16"/>
      <c r="AA16"/>
      <c r="AB16"/>
    </row>
    <row r="17" ht="26.25" customHeight="1" thickTop="1">
      <c r="A17" s="340" t="s">
        <v>155</v>
      </c>
    </row>
    <row r="18" spans="1:21" ht="19.5" customHeight="1">
      <c r="A18" s="384" t="s">
        <v>258</v>
      </c>
      <c r="B18" s="341"/>
      <c r="C18" s="341"/>
      <c r="D18" s="341"/>
      <c r="E18" s="341"/>
      <c r="F18" s="341"/>
      <c r="G18" s="341"/>
      <c r="H18" s="341"/>
      <c r="I18"/>
      <c r="J18" s="341"/>
      <c r="K18" s="341"/>
      <c r="U18" s="704"/>
    </row>
    <row r="19" spans="1:21" ht="17.25" customHeight="1">
      <c r="A19" s="384" t="s">
        <v>256</v>
      </c>
      <c r="B19" s="341"/>
      <c r="C19" s="341"/>
      <c r="D19" s="341"/>
      <c r="E19" s="341"/>
      <c r="F19" s="341"/>
      <c r="G19" s="341"/>
      <c r="H19" s="341"/>
      <c r="I19"/>
      <c r="J19" s="341"/>
      <c r="K19" s="341"/>
      <c r="S19" s="704"/>
      <c r="T19" s="704"/>
      <c r="U19" s="704"/>
    </row>
    <row r="20" spans="1:11" ht="12" customHeight="1" thickBot="1">
      <c r="A20" s="341"/>
      <c r="B20" s="385"/>
      <c r="C20" s="385"/>
      <c r="D20" s="385"/>
      <c r="E20" s="341"/>
      <c r="F20" s="341"/>
      <c r="G20" s="341"/>
      <c r="H20" s="341"/>
      <c r="I20"/>
      <c r="J20" s="341"/>
      <c r="K20" s="341"/>
    </row>
    <row r="21" spans="1:21" ht="35.25" thickBot="1">
      <c r="A21" s="540"/>
      <c r="B21" s="386" t="s">
        <v>19</v>
      </c>
      <c r="C21" s="348" t="s">
        <v>0</v>
      </c>
      <c r="D21" s="343" t="s">
        <v>1</v>
      </c>
      <c r="E21" s="343" t="s">
        <v>13</v>
      </c>
      <c r="F21" s="387" t="s">
        <v>78</v>
      </c>
      <c r="G21" s="388" t="s">
        <v>15</v>
      </c>
      <c r="H21" s="389" t="s">
        <v>54</v>
      </c>
      <c r="I21" s="389" t="s">
        <v>62</v>
      </c>
      <c r="J21" s="342" t="s">
        <v>85</v>
      </c>
      <c r="K21" s="353" t="s">
        <v>102</v>
      </c>
      <c r="L21" s="353" t="s">
        <v>107</v>
      </c>
      <c r="M21" s="353" t="s">
        <v>124</v>
      </c>
      <c r="N21" s="457" t="s">
        <v>131</v>
      </c>
      <c r="O21" s="457" t="s">
        <v>138</v>
      </c>
      <c r="P21" s="553" t="s">
        <v>147</v>
      </c>
      <c r="Q21" s="553" t="s">
        <v>154</v>
      </c>
      <c r="R21" s="695" t="s">
        <v>158</v>
      </c>
      <c r="S21" s="458" t="s">
        <v>227</v>
      </c>
      <c r="T21" s="458" t="s">
        <v>262</v>
      </c>
      <c r="U21" s="564" t="s">
        <v>257</v>
      </c>
    </row>
    <row r="22" spans="1:21" ht="45" customHeight="1">
      <c r="A22" s="539" t="s">
        <v>266</v>
      </c>
      <c r="B22" s="390">
        <v>15117</v>
      </c>
      <c r="C22" s="391">
        <v>14900</v>
      </c>
      <c r="D22" s="390">
        <v>15100</v>
      </c>
      <c r="E22" s="390">
        <v>15400</v>
      </c>
      <c r="F22" s="390">
        <v>15400</v>
      </c>
      <c r="G22" s="392">
        <v>15.1</v>
      </c>
      <c r="H22" s="393">
        <v>15.4</v>
      </c>
      <c r="I22" s="393">
        <v>15.1</v>
      </c>
      <c r="J22" s="394">
        <v>16.8</v>
      </c>
      <c r="K22" s="395">
        <v>17</v>
      </c>
      <c r="L22" s="474">
        <v>17.6</v>
      </c>
      <c r="M22" s="474">
        <v>18.1</v>
      </c>
      <c r="N22" s="475">
        <v>19.1</v>
      </c>
      <c r="O22" s="475">
        <v>19.5</v>
      </c>
      <c r="P22" s="554">
        <v>20</v>
      </c>
      <c r="Q22" s="554">
        <v>19.965</v>
      </c>
      <c r="R22" s="761">
        <v>19.16</v>
      </c>
      <c r="S22" s="718">
        <v>20.666</v>
      </c>
      <c r="T22" s="718">
        <v>21.28</v>
      </c>
      <c r="U22" s="733">
        <v>23.982</v>
      </c>
    </row>
    <row r="23" spans="1:21" ht="38.25" customHeight="1">
      <c r="A23" s="539" t="s">
        <v>267</v>
      </c>
      <c r="B23" s="390"/>
      <c r="C23" s="391"/>
      <c r="D23" s="390"/>
      <c r="E23" s="390"/>
      <c r="F23" s="390"/>
      <c r="G23" s="392">
        <v>283</v>
      </c>
      <c r="H23" s="393">
        <v>278.6</v>
      </c>
      <c r="I23" s="393">
        <v>283.4</v>
      </c>
      <c r="J23" s="394">
        <v>286.7</v>
      </c>
      <c r="K23" s="395">
        <v>296.2</v>
      </c>
      <c r="L23" s="474">
        <v>305.3</v>
      </c>
      <c r="M23" s="474">
        <v>301.9</v>
      </c>
      <c r="N23" s="475">
        <v>302.2</v>
      </c>
      <c r="O23" s="475">
        <v>307.4</v>
      </c>
      <c r="P23" s="554">
        <v>311.4</v>
      </c>
      <c r="Q23" s="554">
        <v>328.567</v>
      </c>
      <c r="R23" s="718">
        <v>307.528</v>
      </c>
      <c r="S23" s="718">
        <v>344.715</v>
      </c>
      <c r="T23" s="718">
        <v>352.726</v>
      </c>
      <c r="U23" s="733">
        <v>380.919</v>
      </c>
    </row>
    <row r="24" spans="1:21" ht="34.5" customHeight="1">
      <c r="A24" s="396" t="s">
        <v>44</v>
      </c>
      <c r="B24" s="397">
        <v>682.9</v>
      </c>
      <c r="C24" s="398">
        <v>718.9</v>
      </c>
      <c r="D24" s="398">
        <v>761.8</v>
      </c>
      <c r="E24" s="398">
        <v>890.7</v>
      </c>
      <c r="F24" s="399">
        <v>979</v>
      </c>
      <c r="G24" s="392">
        <v>1043.1</v>
      </c>
      <c r="H24" s="393">
        <v>1113.3</v>
      </c>
      <c r="I24" s="393">
        <v>1142.2</v>
      </c>
      <c r="J24" s="394">
        <v>1446.5</v>
      </c>
      <c r="K24" s="395">
        <v>1571.9</v>
      </c>
      <c r="L24" s="474">
        <v>1712.1</v>
      </c>
      <c r="M24" s="474">
        <v>1842.1</v>
      </c>
      <c r="N24" s="475">
        <v>2108.2</v>
      </c>
      <c r="O24" s="475">
        <v>2317.8</v>
      </c>
      <c r="P24" s="554">
        <v>2477.7</v>
      </c>
      <c r="Q24" s="554">
        <v>3012.138</v>
      </c>
      <c r="R24" s="718">
        <v>1637.366</v>
      </c>
      <c r="S24" s="718">
        <v>3373.837</v>
      </c>
      <c r="T24" s="718">
        <v>3642.029</v>
      </c>
      <c r="U24" s="733">
        <v>3628.935967</v>
      </c>
    </row>
    <row r="25" spans="1:21" ht="30" customHeight="1">
      <c r="A25" s="391" t="s">
        <v>45</v>
      </c>
      <c r="B25" s="397">
        <v>6.1</v>
      </c>
      <c r="C25" s="398">
        <v>5.8</v>
      </c>
      <c r="D25" s="398">
        <v>7.4</v>
      </c>
      <c r="E25" s="398">
        <v>7.1</v>
      </c>
      <c r="F25" s="398">
        <v>6.9</v>
      </c>
      <c r="G25" s="392">
        <v>7.3</v>
      </c>
      <c r="H25" s="393">
        <v>9</v>
      </c>
      <c r="I25" s="393">
        <v>9.7</v>
      </c>
      <c r="J25" s="394">
        <v>0.9</v>
      </c>
      <c r="K25" s="395">
        <v>1.1</v>
      </c>
      <c r="L25" s="474">
        <v>1.3</v>
      </c>
      <c r="M25" s="474">
        <v>2.5</v>
      </c>
      <c r="N25" s="475">
        <v>4.3</v>
      </c>
      <c r="O25" s="475">
        <v>5.2</v>
      </c>
      <c r="P25" s="554">
        <v>4.7</v>
      </c>
      <c r="Q25" s="554">
        <v>6.422</v>
      </c>
      <c r="R25" s="718">
        <v>3.911</v>
      </c>
      <c r="S25" s="718">
        <v>5.685</v>
      </c>
      <c r="T25" s="718">
        <v>6.353706</v>
      </c>
      <c r="U25" s="733">
        <v>1.164635</v>
      </c>
    </row>
    <row r="26" spans="1:21" ht="39" customHeight="1" thickBot="1">
      <c r="A26" s="400" t="s">
        <v>106</v>
      </c>
      <c r="B26" s="401">
        <v>8505</v>
      </c>
      <c r="C26" s="402" t="s">
        <v>52</v>
      </c>
      <c r="D26" s="402">
        <v>12101.6</v>
      </c>
      <c r="E26" s="402">
        <v>16442.3</v>
      </c>
      <c r="F26" s="402">
        <v>18887.3</v>
      </c>
      <c r="G26" s="403">
        <v>21810.4</v>
      </c>
      <c r="H26" s="404">
        <v>24962.8</v>
      </c>
      <c r="I26" s="405">
        <v>29435.7</v>
      </c>
      <c r="J26" s="406">
        <v>43316.7</v>
      </c>
      <c r="K26" s="407">
        <v>50564.3</v>
      </c>
      <c r="L26" s="476">
        <v>56574.3</v>
      </c>
      <c r="M26" s="476">
        <v>60132.5</v>
      </c>
      <c r="N26" s="477">
        <v>69392.8</v>
      </c>
      <c r="O26" s="477">
        <v>74141.99999999999</v>
      </c>
      <c r="P26" s="555">
        <v>80414.4</v>
      </c>
      <c r="Q26" s="583">
        <v>93981.30000000002</v>
      </c>
      <c r="R26" s="706" t="s">
        <v>297</v>
      </c>
      <c r="S26" s="804">
        <v>100934.2</v>
      </c>
      <c r="T26" s="804">
        <v>111692</v>
      </c>
      <c r="U26" s="734" t="s">
        <v>297</v>
      </c>
    </row>
    <row r="27" spans="1:11" ht="6.75" customHeight="1">
      <c r="A27" s="408"/>
      <c r="B27" s="394"/>
      <c r="C27" s="409"/>
      <c r="D27" s="409"/>
      <c r="E27" s="409"/>
      <c r="F27" s="409"/>
      <c r="G27" s="409"/>
      <c r="H27" s="409"/>
      <c r="I27"/>
      <c r="J27" s="341"/>
      <c r="K27" s="341"/>
    </row>
    <row r="28" spans="1:11" ht="24.75" customHeight="1">
      <c r="A28" s="410" t="s">
        <v>288</v>
      </c>
      <c r="B28" s="341"/>
      <c r="C28" s="341"/>
      <c r="D28" s="341"/>
      <c r="E28" s="341"/>
      <c r="F28" s="341"/>
      <c r="G28" s="341"/>
      <c r="H28" s="341"/>
      <c r="I28"/>
      <c r="J28" s="341"/>
      <c r="K28" s="341"/>
    </row>
    <row r="29" spans="1:11" ht="24.75" customHeight="1">
      <c r="A29" s="411" t="s">
        <v>289</v>
      </c>
      <c r="B29" s="412"/>
      <c r="C29" s="412"/>
      <c r="D29" s="412"/>
      <c r="E29" s="412"/>
      <c r="F29" s="412"/>
      <c r="G29" s="149"/>
      <c r="H29" s="149"/>
      <c r="I29" s="149"/>
      <c r="J29" s="149"/>
      <c r="K29" s="149"/>
    </row>
  </sheetData>
  <sheetProtection/>
  <mergeCells count="1">
    <mergeCell ref="A1:U1"/>
  </mergeCells>
  <printOptions/>
  <pageMargins left="0.61" right="0.45" top="0.590551181102362" bottom="0" header="0.4" footer="0"/>
  <pageSetup horizontalDpi="600" verticalDpi="600" orientation="portrait" paperSize="9" r:id="rId1"/>
  <headerFooter alignWithMargins="0">
    <oddHeader>&amp;C- 17 -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U31"/>
  <sheetViews>
    <sheetView workbookViewId="0" topLeftCell="A1">
      <selection activeCell="A1" sqref="A1:U1"/>
    </sheetView>
  </sheetViews>
  <sheetFormatPr defaultColWidth="9.00390625" defaultRowHeight="19.5" customHeight="1"/>
  <cols>
    <col min="1" max="1" width="36.875" style="0" customWidth="1"/>
    <col min="2" max="2" width="0.74609375" style="0" hidden="1" customWidth="1"/>
    <col min="3" max="6" width="8.625" style="0" hidden="1" customWidth="1"/>
    <col min="7" max="8" width="8.125" style="0" hidden="1" customWidth="1"/>
    <col min="9" max="9" width="8.375" style="0" hidden="1" customWidth="1"/>
    <col min="10" max="14" width="10.625" style="0" hidden="1" customWidth="1"/>
    <col min="15" max="16" width="9.75390625" style="0" hidden="1" customWidth="1"/>
    <col min="17" max="17" width="9.75390625" style="0" customWidth="1"/>
    <col min="18" max="18" width="8.75390625" style="0" customWidth="1"/>
    <col min="19" max="21" width="10.25390625" style="0" customWidth="1"/>
  </cols>
  <sheetData>
    <row r="1" spans="1:21" ht="24" customHeight="1">
      <c r="A1" s="854" t="s">
        <v>259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</row>
    <row r="2" spans="1:21" ht="24" customHeight="1" thickBot="1">
      <c r="A2" s="85" t="s">
        <v>260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705"/>
      <c r="T2" s="705"/>
      <c r="U2" s="705"/>
    </row>
    <row r="3" spans="1:21" ht="44.25" customHeight="1" thickBot="1">
      <c r="A3" s="427"/>
      <c r="B3" s="43"/>
      <c r="C3" s="43"/>
      <c r="D3" s="43"/>
      <c r="E3" s="43"/>
      <c r="F3" s="43"/>
      <c r="G3" s="146" t="s">
        <v>27</v>
      </c>
      <c r="H3" s="276" t="s">
        <v>89</v>
      </c>
      <c r="I3" s="146" t="s">
        <v>90</v>
      </c>
      <c r="J3" s="245" t="s">
        <v>86</v>
      </c>
      <c r="K3" s="280" t="s">
        <v>104</v>
      </c>
      <c r="L3" s="280" t="s">
        <v>105</v>
      </c>
      <c r="M3" s="280" t="s">
        <v>129</v>
      </c>
      <c r="N3" s="458" t="s">
        <v>146</v>
      </c>
      <c r="O3" s="459" t="s">
        <v>138</v>
      </c>
      <c r="P3" s="557" t="s">
        <v>147</v>
      </c>
      <c r="Q3" s="458" t="s">
        <v>154</v>
      </c>
      <c r="R3" s="458" t="s">
        <v>158</v>
      </c>
      <c r="S3" s="458" t="s">
        <v>216</v>
      </c>
      <c r="T3" s="458" t="s">
        <v>262</v>
      </c>
      <c r="U3" s="564" t="s">
        <v>261</v>
      </c>
    </row>
    <row r="4" spans="1:21" ht="22.5" customHeight="1">
      <c r="A4" s="424" t="s">
        <v>92</v>
      </c>
      <c r="B4" s="43"/>
      <c r="C4" s="43"/>
      <c r="D4" s="43"/>
      <c r="E4" s="43"/>
      <c r="F4" s="43"/>
      <c r="G4" s="147">
        <v>14.6</v>
      </c>
      <c r="H4" s="277">
        <v>15.1</v>
      </c>
      <c r="I4" s="147">
        <v>15.5</v>
      </c>
      <c r="J4" s="246">
        <v>16.5</v>
      </c>
      <c r="K4" s="277">
        <v>16.7</v>
      </c>
      <c r="L4" s="277">
        <v>17.3</v>
      </c>
      <c r="M4" s="277">
        <v>17.8</v>
      </c>
      <c r="N4" s="277">
        <v>18.9</v>
      </c>
      <c r="O4" s="515">
        <v>19.2</v>
      </c>
      <c r="P4" s="558">
        <v>19.7</v>
      </c>
      <c r="Q4" s="558">
        <v>19.789</v>
      </c>
      <c r="R4" s="558">
        <v>19.026</v>
      </c>
      <c r="S4" s="558">
        <v>20.498</v>
      </c>
      <c r="T4" s="789">
        <v>21.115</v>
      </c>
      <c r="U4" s="735">
        <v>23.695</v>
      </c>
    </row>
    <row r="5" spans="1:21" ht="22.5" customHeight="1">
      <c r="A5" s="424" t="s">
        <v>101</v>
      </c>
      <c r="B5" s="43"/>
      <c r="C5" s="43"/>
      <c r="D5" s="43"/>
      <c r="E5" s="43"/>
      <c r="F5" s="43"/>
      <c r="G5" s="145">
        <v>332.927</v>
      </c>
      <c r="H5" s="278">
        <v>335.64</v>
      </c>
      <c r="I5" s="145">
        <v>345.02</v>
      </c>
      <c r="J5" s="247">
        <v>353.883</v>
      </c>
      <c r="K5" s="278">
        <v>367.2</v>
      </c>
      <c r="L5" s="278">
        <v>373.1</v>
      </c>
      <c r="M5" s="278">
        <v>357.7</v>
      </c>
      <c r="N5" s="278">
        <v>367.2</v>
      </c>
      <c r="O5" s="516">
        <v>375.4</v>
      </c>
      <c r="P5" s="278">
        <v>378.2</v>
      </c>
      <c r="Q5" s="278">
        <v>402.181</v>
      </c>
      <c r="R5" s="278">
        <v>374.554</v>
      </c>
      <c r="S5" s="278">
        <v>395.838</v>
      </c>
      <c r="T5" s="714">
        <v>425.425</v>
      </c>
      <c r="U5" s="736">
        <v>458.903</v>
      </c>
    </row>
    <row r="6" spans="1:21" ht="22.5" customHeight="1">
      <c r="A6" s="425" t="s">
        <v>300</v>
      </c>
      <c r="B6" s="43"/>
      <c r="C6" s="43"/>
      <c r="D6" s="43"/>
      <c r="E6" s="43"/>
      <c r="F6" s="43"/>
      <c r="G6" s="145">
        <v>392.3</v>
      </c>
      <c r="H6" s="278">
        <v>415.7</v>
      </c>
      <c r="I6" s="145">
        <v>433.2</v>
      </c>
      <c r="J6" s="289">
        <v>559.6</v>
      </c>
      <c r="K6" s="290">
        <v>594.5</v>
      </c>
      <c r="L6" s="290">
        <v>655.6</v>
      </c>
      <c r="M6" s="290">
        <v>788.7</v>
      </c>
      <c r="N6" s="290">
        <v>1034.981627</v>
      </c>
      <c r="O6" s="289">
        <v>1137.1</v>
      </c>
      <c r="P6" s="290">
        <v>1222.3</v>
      </c>
      <c r="Q6" s="290">
        <v>1485.424</v>
      </c>
      <c r="R6" s="290">
        <v>805.492</v>
      </c>
      <c r="S6" s="290">
        <v>1648.671</v>
      </c>
      <c r="T6" s="790">
        <v>1777.275</v>
      </c>
      <c r="U6" s="737">
        <v>1758.112022</v>
      </c>
    </row>
    <row r="7" spans="1:21" ht="22.5" customHeight="1">
      <c r="A7" s="774" t="s">
        <v>268</v>
      </c>
      <c r="B7" s="43"/>
      <c r="C7" s="43"/>
      <c r="D7" s="43"/>
      <c r="E7" s="43"/>
      <c r="F7" s="43"/>
      <c r="G7" s="145">
        <v>2</v>
      </c>
      <c r="H7" s="278">
        <v>2.3</v>
      </c>
      <c r="I7" s="145">
        <v>2.9</v>
      </c>
      <c r="J7" s="289">
        <v>0.2</v>
      </c>
      <c r="K7" s="290">
        <v>0.3</v>
      </c>
      <c r="L7" s="290">
        <v>0.3</v>
      </c>
      <c r="M7" s="290">
        <v>0.8</v>
      </c>
      <c r="N7" s="290">
        <v>1.9</v>
      </c>
      <c r="O7" s="289">
        <v>0.7</v>
      </c>
      <c r="P7" s="290">
        <v>0.6</v>
      </c>
      <c r="Q7" s="290">
        <v>0.903</v>
      </c>
      <c r="R7" s="290">
        <v>0.694</v>
      </c>
      <c r="S7" s="290">
        <v>0.86</v>
      </c>
      <c r="T7" s="790">
        <v>0.763756</v>
      </c>
      <c r="U7" s="737">
        <v>0.06391</v>
      </c>
    </row>
    <row r="8" spans="1:21" ht="22.5" customHeight="1">
      <c r="A8" s="2" t="s">
        <v>93</v>
      </c>
      <c r="B8" s="43"/>
      <c r="C8" s="43"/>
      <c r="D8" s="43"/>
      <c r="E8" s="43"/>
      <c r="F8" s="43"/>
      <c r="G8" s="144">
        <v>6014</v>
      </c>
      <c r="H8" s="279">
        <v>10430</v>
      </c>
      <c r="I8" s="144">
        <v>12107</v>
      </c>
      <c r="J8" s="248">
        <v>11720</v>
      </c>
      <c r="K8" s="279">
        <v>8255</v>
      </c>
      <c r="L8" s="279">
        <v>15221</v>
      </c>
      <c r="M8" s="279">
        <v>12792</v>
      </c>
      <c r="N8" s="279">
        <v>5990</v>
      </c>
      <c r="O8" s="517">
        <v>7581</v>
      </c>
      <c r="P8" s="279">
        <v>8099</v>
      </c>
      <c r="Q8" s="279">
        <v>7915</v>
      </c>
      <c r="R8" s="279">
        <v>5077</v>
      </c>
      <c r="S8" s="713">
        <v>12017</v>
      </c>
      <c r="T8" s="713">
        <v>14961</v>
      </c>
      <c r="U8" s="738">
        <v>15158</v>
      </c>
    </row>
    <row r="9" spans="1:21" ht="22.5" customHeight="1">
      <c r="A9" s="424" t="s">
        <v>95</v>
      </c>
      <c r="B9" s="43"/>
      <c r="C9" s="43"/>
      <c r="D9" s="43"/>
      <c r="E9" s="43"/>
      <c r="F9" s="43"/>
      <c r="G9" s="148" t="s">
        <v>91</v>
      </c>
      <c r="H9" s="279">
        <v>3813</v>
      </c>
      <c r="I9" s="144">
        <v>3373</v>
      </c>
      <c r="J9" s="248">
        <v>1622</v>
      </c>
      <c r="K9" s="279">
        <v>125</v>
      </c>
      <c r="L9" s="279">
        <v>5972</v>
      </c>
      <c r="M9" s="279">
        <v>849</v>
      </c>
      <c r="N9" s="279">
        <v>120</v>
      </c>
      <c r="O9" s="517">
        <v>136</v>
      </c>
      <c r="P9" s="279">
        <v>681</v>
      </c>
      <c r="Q9" s="279">
        <v>152</v>
      </c>
      <c r="R9" s="279">
        <v>16</v>
      </c>
      <c r="S9" s="279">
        <v>24</v>
      </c>
      <c r="T9" s="713">
        <v>66</v>
      </c>
      <c r="U9" s="738">
        <v>5</v>
      </c>
    </row>
    <row r="10" spans="1:21" ht="22.5" customHeight="1">
      <c r="A10" s="774" t="s">
        <v>269</v>
      </c>
      <c r="B10" s="43"/>
      <c r="C10" s="43"/>
      <c r="D10" s="43"/>
      <c r="E10" s="43"/>
      <c r="F10" s="43"/>
      <c r="G10" s="145">
        <v>35.6</v>
      </c>
      <c r="H10" s="278">
        <v>85.6</v>
      </c>
      <c r="I10" s="145">
        <v>92.31</v>
      </c>
      <c r="J10" s="247">
        <v>121.68</v>
      </c>
      <c r="K10" s="278">
        <v>173.2</v>
      </c>
      <c r="L10" s="278">
        <v>379.8</v>
      </c>
      <c r="M10" s="278">
        <v>210.7</v>
      </c>
      <c r="N10" s="278">
        <v>206.8</v>
      </c>
      <c r="O10" s="516">
        <v>278.1</v>
      </c>
      <c r="P10" s="278">
        <v>316.3</v>
      </c>
      <c r="Q10" s="278">
        <v>396.32</v>
      </c>
      <c r="R10" s="278">
        <v>250.873</v>
      </c>
      <c r="S10" s="714">
        <v>472.262</v>
      </c>
      <c r="T10" s="714">
        <v>671.0818</v>
      </c>
      <c r="U10" s="736">
        <v>686.4780201799999</v>
      </c>
    </row>
    <row r="11" spans="1:21" ht="22.5" customHeight="1">
      <c r="A11" s="774" t="s">
        <v>270</v>
      </c>
      <c r="B11" s="43"/>
      <c r="C11" s="43"/>
      <c r="D11" s="43"/>
      <c r="E11" s="43"/>
      <c r="F11" s="43"/>
      <c r="G11" s="148" t="s">
        <v>91</v>
      </c>
      <c r="H11" s="278">
        <v>37.4</v>
      </c>
      <c r="I11" s="145">
        <v>34.26</v>
      </c>
      <c r="J11" s="247">
        <v>2.91</v>
      </c>
      <c r="K11" s="278">
        <v>2.6</v>
      </c>
      <c r="L11" s="278">
        <v>182.5</v>
      </c>
      <c r="M11" s="278">
        <v>28.3</v>
      </c>
      <c r="N11" s="278">
        <v>4.7</v>
      </c>
      <c r="O11" s="516">
        <v>7.1</v>
      </c>
      <c r="P11" s="278">
        <v>38</v>
      </c>
      <c r="Q11" s="278">
        <v>11.776</v>
      </c>
      <c r="R11" s="278">
        <v>1.047</v>
      </c>
      <c r="S11" s="278">
        <v>1.597</v>
      </c>
      <c r="T11" s="714">
        <v>4.568689</v>
      </c>
      <c r="U11" s="736">
        <v>0.35442592</v>
      </c>
    </row>
    <row r="12" spans="1:21" ht="22.5" customHeight="1">
      <c r="A12" s="774" t="s">
        <v>271</v>
      </c>
      <c r="B12" s="43"/>
      <c r="C12" s="43"/>
      <c r="D12" s="43"/>
      <c r="E12" s="43"/>
      <c r="F12" s="43"/>
      <c r="G12" s="835">
        <v>3019.2</v>
      </c>
      <c r="H12" s="837">
        <v>3734.5</v>
      </c>
      <c r="I12" s="835">
        <v>4485.3</v>
      </c>
      <c r="J12" s="851">
        <v>7441.1</v>
      </c>
      <c r="K12" s="849">
        <v>8767.3</v>
      </c>
      <c r="L12" s="840">
        <v>9643.3</v>
      </c>
      <c r="M12" s="840">
        <v>10500</v>
      </c>
      <c r="N12" s="840">
        <v>12774</v>
      </c>
      <c r="O12" s="840">
        <v>14273.5</v>
      </c>
      <c r="P12" s="847">
        <v>16130.3</v>
      </c>
      <c r="Q12" s="831">
        <v>19598.7</v>
      </c>
      <c r="R12" s="856" t="s">
        <v>298</v>
      </c>
      <c r="S12" s="831">
        <v>21771.987</v>
      </c>
      <c r="T12" s="831">
        <v>23548</v>
      </c>
      <c r="U12" s="842" t="s">
        <v>297</v>
      </c>
    </row>
    <row r="13" spans="1:21" ht="22.5" customHeight="1" thickBot="1">
      <c r="A13" s="426" t="s">
        <v>94</v>
      </c>
      <c r="B13" s="52"/>
      <c r="C13" s="52"/>
      <c r="D13" s="52"/>
      <c r="E13" s="43"/>
      <c r="F13" s="43"/>
      <c r="G13" s="836"/>
      <c r="H13" s="838"/>
      <c r="I13" s="836"/>
      <c r="J13" s="852"/>
      <c r="K13" s="850"/>
      <c r="L13" s="841"/>
      <c r="M13" s="841"/>
      <c r="N13" s="841"/>
      <c r="O13" s="841"/>
      <c r="P13" s="848"/>
      <c r="Q13" s="832"/>
      <c r="R13" s="857"/>
      <c r="S13" s="832"/>
      <c r="T13" s="832"/>
      <c r="U13" s="843"/>
    </row>
    <row r="14" spans="1:21" ht="18.75" customHeight="1">
      <c r="A14" s="42" t="s">
        <v>155</v>
      </c>
      <c r="B14" s="52"/>
      <c r="C14" s="52"/>
      <c r="D14" s="52"/>
      <c r="E14" s="43"/>
      <c r="F14" s="43"/>
      <c r="G14" s="43"/>
      <c r="H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ht="40.5" customHeight="1" thickBot="1">
      <c r="A15" s="839" t="s">
        <v>246</v>
      </c>
      <c r="B15" s="839"/>
      <c r="C15" s="839"/>
      <c r="D15" s="839"/>
      <c r="E15" s="839"/>
      <c r="F15" s="839"/>
      <c r="G15" s="839"/>
      <c r="H15" s="839"/>
      <c r="I15" s="839"/>
      <c r="J15" s="839"/>
      <c r="K15" s="839"/>
      <c r="L15" s="839"/>
      <c r="M15" s="839"/>
      <c r="N15" s="839"/>
      <c r="O15" s="839"/>
      <c r="P15" s="839"/>
      <c r="Q15" s="839"/>
      <c r="R15" s="839"/>
      <c r="S15" s="839"/>
      <c r="T15" s="839"/>
      <c r="U15" s="839"/>
    </row>
    <row r="16" spans="1:21" ht="35.25" thickBot="1">
      <c r="A16" s="81" t="s">
        <v>2</v>
      </c>
      <c r="B16" s="82">
        <v>34851</v>
      </c>
      <c r="C16" s="100">
        <v>35217</v>
      </c>
      <c r="D16" s="100">
        <v>35582</v>
      </c>
      <c r="E16" s="101" t="s">
        <v>69</v>
      </c>
      <c r="F16" s="134">
        <v>2000</v>
      </c>
      <c r="G16" s="214">
        <v>2001</v>
      </c>
      <c r="H16" s="217">
        <v>2002</v>
      </c>
      <c r="I16" s="217">
        <v>2003</v>
      </c>
      <c r="J16" s="232">
        <v>2006</v>
      </c>
      <c r="K16" s="272">
        <v>2007</v>
      </c>
      <c r="L16" s="519" t="s">
        <v>149</v>
      </c>
      <c r="M16" s="519" t="s">
        <v>150</v>
      </c>
      <c r="N16" s="520" t="s">
        <v>140</v>
      </c>
      <c r="O16" s="520" t="s">
        <v>139</v>
      </c>
      <c r="P16" s="559" t="s">
        <v>152</v>
      </c>
      <c r="Q16" s="559" t="s">
        <v>156</v>
      </c>
      <c r="R16" s="519" t="s">
        <v>213</v>
      </c>
      <c r="S16" s="519" t="s">
        <v>234</v>
      </c>
      <c r="T16" s="519" t="s">
        <v>299</v>
      </c>
      <c r="U16" s="584" t="s">
        <v>241</v>
      </c>
    </row>
    <row r="17" spans="1:21" ht="23.25" customHeight="1">
      <c r="A17" s="44" t="s">
        <v>46</v>
      </c>
      <c r="B17" s="45">
        <v>23547</v>
      </c>
      <c r="C17" s="45">
        <v>25280</v>
      </c>
      <c r="D17" s="45">
        <v>27262</v>
      </c>
      <c r="E17" s="45">
        <v>29797</v>
      </c>
      <c r="F17" s="45">
        <v>31453</v>
      </c>
      <c r="G17" s="215">
        <v>32767</v>
      </c>
      <c r="H17" s="218">
        <v>33957</v>
      </c>
      <c r="I17" s="218">
        <v>34775</v>
      </c>
      <c r="J17" s="249">
        <v>39472</v>
      </c>
      <c r="K17" s="281">
        <v>41827</v>
      </c>
      <c r="L17" s="478">
        <v>44620</v>
      </c>
      <c r="M17" s="478">
        <v>47579</v>
      </c>
      <c r="N17" s="479">
        <v>54880</v>
      </c>
      <c r="O17" s="479">
        <v>60000</v>
      </c>
      <c r="P17" s="560">
        <v>66069</v>
      </c>
      <c r="Q17" s="560">
        <v>78185</v>
      </c>
      <c r="R17" s="696">
        <v>81104</v>
      </c>
      <c r="S17" s="696">
        <v>87721</v>
      </c>
      <c r="T17" s="712">
        <v>95598</v>
      </c>
      <c r="U17" s="791">
        <v>103287</v>
      </c>
    </row>
    <row r="18" spans="1:21" ht="23.25" customHeight="1">
      <c r="A18" s="414" t="s">
        <v>53</v>
      </c>
      <c r="B18" s="45">
        <v>4623</v>
      </c>
      <c r="C18" s="45">
        <v>6416</v>
      </c>
      <c r="D18" s="45">
        <v>7044</v>
      </c>
      <c r="E18" s="45">
        <v>9080</v>
      </c>
      <c r="F18" s="45">
        <v>9748</v>
      </c>
      <c r="G18" s="215">
        <v>10741</v>
      </c>
      <c r="H18" s="218">
        <v>11548</v>
      </c>
      <c r="I18" s="218">
        <v>12403</v>
      </c>
      <c r="J18" s="249">
        <v>15188</v>
      </c>
      <c r="K18" s="281">
        <v>15920</v>
      </c>
      <c r="L18" s="478">
        <v>16689</v>
      </c>
      <c r="M18" s="478">
        <v>17884</v>
      </c>
      <c r="N18" s="479">
        <v>19670</v>
      </c>
      <c r="O18" s="479">
        <v>20851</v>
      </c>
      <c r="P18" s="560">
        <v>21940</v>
      </c>
      <c r="Q18" s="560">
        <v>24512</v>
      </c>
      <c r="R18" s="696">
        <v>25239</v>
      </c>
      <c r="S18" s="696">
        <v>26348</v>
      </c>
      <c r="T18" s="712">
        <v>27622</v>
      </c>
      <c r="U18" s="722">
        <v>28840</v>
      </c>
    </row>
    <row r="19" spans="1:21" ht="23.25" customHeight="1">
      <c r="A19" s="46" t="s">
        <v>47</v>
      </c>
      <c r="B19" s="45">
        <v>2184</v>
      </c>
      <c r="C19" s="45">
        <v>2335</v>
      </c>
      <c r="D19" s="45">
        <v>2636</v>
      </c>
      <c r="E19" s="94">
        <v>3124</v>
      </c>
      <c r="F19" s="45">
        <v>3443</v>
      </c>
      <c r="G19" s="215">
        <v>4166</v>
      </c>
      <c r="H19" s="218">
        <v>4530</v>
      </c>
      <c r="I19" s="218">
        <v>4766</v>
      </c>
      <c r="J19" s="249">
        <v>6445</v>
      </c>
      <c r="K19" s="281">
        <v>6733</v>
      </c>
      <c r="L19" s="478">
        <v>6509</v>
      </c>
      <c r="M19" s="478">
        <v>6731</v>
      </c>
      <c r="N19" s="479">
        <v>7363</v>
      </c>
      <c r="O19" s="479">
        <v>7688</v>
      </c>
      <c r="P19" s="560">
        <v>8305</v>
      </c>
      <c r="Q19" s="560">
        <v>9799</v>
      </c>
      <c r="R19" s="696">
        <v>9721</v>
      </c>
      <c r="S19" s="696">
        <v>9634</v>
      </c>
      <c r="T19" s="712">
        <v>9846</v>
      </c>
      <c r="U19" s="722">
        <v>10076</v>
      </c>
    </row>
    <row r="20" spans="1:21" ht="23.25" customHeight="1">
      <c r="A20" s="46" t="s">
        <v>48</v>
      </c>
      <c r="B20" s="45">
        <v>110</v>
      </c>
      <c r="C20" s="45">
        <v>104</v>
      </c>
      <c r="D20" s="45">
        <v>108</v>
      </c>
      <c r="E20" s="45">
        <v>104</v>
      </c>
      <c r="F20" s="45">
        <v>99</v>
      </c>
      <c r="G20" s="215">
        <v>82</v>
      </c>
      <c r="H20" s="218">
        <v>78</v>
      </c>
      <c r="I20" s="218">
        <v>81</v>
      </c>
      <c r="J20" s="249">
        <v>97</v>
      </c>
      <c r="K20" s="281">
        <v>88</v>
      </c>
      <c r="L20" s="478">
        <v>114</v>
      </c>
      <c r="M20" s="478">
        <v>117</v>
      </c>
      <c r="N20" s="480">
        <v>134</v>
      </c>
      <c r="O20" s="479">
        <v>139</v>
      </c>
      <c r="P20" s="560">
        <v>155</v>
      </c>
      <c r="Q20" s="560">
        <v>173</v>
      </c>
      <c r="R20" s="696">
        <v>185</v>
      </c>
      <c r="S20" s="696">
        <v>188</v>
      </c>
      <c r="T20" s="712">
        <v>197</v>
      </c>
      <c r="U20" s="722">
        <v>207</v>
      </c>
    </row>
    <row r="21" spans="1:21" ht="23.25" customHeight="1" thickBot="1">
      <c r="A21" s="49" t="s">
        <v>75</v>
      </c>
      <c r="B21" s="53">
        <v>760</v>
      </c>
      <c r="C21" s="95" t="s">
        <v>49</v>
      </c>
      <c r="D21" s="95">
        <v>895</v>
      </c>
      <c r="E21" s="95">
        <v>926</v>
      </c>
      <c r="F21" s="53">
        <v>976</v>
      </c>
      <c r="G21" s="216">
        <v>921</v>
      </c>
      <c r="H21" s="219">
        <v>886</v>
      </c>
      <c r="I21" s="219">
        <v>914</v>
      </c>
      <c r="J21" s="250">
        <v>894</v>
      </c>
      <c r="K21" s="282">
        <v>912</v>
      </c>
      <c r="L21" s="481">
        <v>879</v>
      </c>
      <c r="M21" s="481">
        <v>871</v>
      </c>
      <c r="N21" s="482">
        <v>913</v>
      </c>
      <c r="O21" s="483">
        <v>866</v>
      </c>
      <c r="P21" s="561">
        <v>841</v>
      </c>
      <c r="Q21" s="561">
        <v>797</v>
      </c>
      <c r="R21" s="697">
        <v>750</v>
      </c>
      <c r="S21" s="715">
        <v>643</v>
      </c>
      <c r="T21" s="715">
        <v>648</v>
      </c>
      <c r="U21" s="739">
        <v>627</v>
      </c>
    </row>
    <row r="22" spans="1:21" ht="18" customHeight="1">
      <c r="A22" s="61" t="s">
        <v>290</v>
      </c>
      <c r="B22" s="43"/>
      <c r="C22" s="43"/>
      <c r="D22" s="42" t="s">
        <v>57</v>
      </c>
      <c r="E22" s="43"/>
      <c r="F22" s="43"/>
      <c r="G22" s="43"/>
      <c r="H22" s="43"/>
      <c r="J22" s="61" t="s">
        <v>130</v>
      </c>
      <c r="K22" s="43"/>
      <c r="L22" s="43"/>
      <c r="M22" s="518" t="s">
        <v>130</v>
      </c>
      <c r="N22" s="43"/>
      <c r="O22" s="43"/>
      <c r="P22" s="43"/>
      <c r="Q22" s="43"/>
      <c r="R22" s="43"/>
      <c r="S22" s="43"/>
      <c r="T22" s="43"/>
      <c r="U22" s="43"/>
    </row>
    <row r="23" spans="1:21" ht="42" customHeight="1" thickBot="1">
      <c r="A23" s="839" t="s">
        <v>292</v>
      </c>
      <c r="B23" s="853"/>
      <c r="C23" s="853"/>
      <c r="D23" s="853"/>
      <c r="E23" s="853"/>
      <c r="F23" s="853"/>
      <c r="G23" s="853"/>
      <c r="H23" s="853"/>
      <c r="I23" s="853"/>
      <c r="J23" s="853"/>
      <c r="K23" s="853"/>
      <c r="L23" s="853"/>
      <c r="M23" s="853"/>
      <c r="N23" s="853"/>
      <c r="O23" s="853"/>
      <c r="P23" s="853"/>
      <c r="Q23" s="853"/>
      <c r="R23" s="853"/>
      <c r="S23" s="853"/>
      <c r="T23" s="853"/>
      <c r="U23" s="853"/>
    </row>
    <row r="24" spans="1:21" ht="24.75" customHeight="1" thickBot="1">
      <c r="A24" s="833" t="s">
        <v>2</v>
      </c>
      <c r="B24" s="83" t="s">
        <v>23</v>
      </c>
      <c r="C24" s="844" t="s">
        <v>264</v>
      </c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5"/>
      <c r="O24" s="845"/>
      <c r="P24" s="845"/>
      <c r="Q24" s="845"/>
      <c r="R24" s="845"/>
      <c r="S24" s="845"/>
      <c r="T24" s="845"/>
      <c r="U24" s="846"/>
    </row>
    <row r="25" spans="1:21" ht="44.25" customHeight="1" thickBot="1">
      <c r="A25" s="834"/>
      <c r="B25" s="84" t="s">
        <v>19</v>
      </c>
      <c r="C25" s="98" t="s">
        <v>0</v>
      </c>
      <c r="D25" s="99" t="s">
        <v>1</v>
      </c>
      <c r="E25" s="99" t="s">
        <v>13</v>
      </c>
      <c r="F25" s="99" t="s">
        <v>78</v>
      </c>
      <c r="G25" s="220" t="s">
        <v>15</v>
      </c>
      <c r="H25" s="210" t="s">
        <v>54</v>
      </c>
      <c r="I25" s="210" t="s">
        <v>62</v>
      </c>
      <c r="J25" s="232" t="s">
        <v>85</v>
      </c>
      <c r="K25" s="272" t="s">
        <v>102</v>
      </c>
      <c r="L25" s="272" t="s">
        <v>107</v>
      </c>
      <c r="M25" s="272" t="s">
        <v>124</v>
      </c>
      <c r="N25" s="459" t="s">
        <v>146</v>
      </c>
      <c r="O25" s="459" t="s">
        <v>138</v>
      </c>
      <c r="P25" s="557" t="s">
        <v>147</v>
      </c>
      <c r="Q25" s="557" t="s">
        <v>154</v>
      </c>
      <c r="R25" s="458" t="s">
        <v>158</v>
      </c>
      <c r="S25" s="458" t="s">
        <v>227</v>
      </c>
      <c r="T25" s="458" t="s">
        <v>262</v>
      </c>
      <c r="U25" s="564" t="s">
        <v>261</v>
      </c>
    </row>
    <row r="26" spans="1:21" ht="23.25" customHeight="1">
      <c r="A26" s="44" t="s">
        <v>46</v>
      </c>
      <c r="B26" s="54">
        <v>86.64</v>
      </c>
      <c r="C26" s="54">
        <v>106.86</v>
      </c>
      <c r="D26" s="47">
        <v>127.1</v>
      </c>
      <c r="E26" s="47">
        <v>178.8</v>
      </c>
      <c r="F26" s="48">
        <v>212.3</v>
      </c>
      <c r="G26" s="209">
        <v>245</v>
      </c>
      <c r="H26" s="211">
        <v>274.5</v>
      </c>
      <c r="I26" s="211">
        <v>310.6</v>
      </c>
      <c r="J26" s="51">
        <v>416.5</v>
      </c>
      <c r="K26" s="274">
        <v>473.4</v>
      </c>
      <c r="L26" s="484">
        <v>555.6</v>
      </c>
      <c r="M26" s="484">
        <v>646.7</v>
      </c>
      <c r="N26" s="485">
        <v>783.51</v>
      </c>
      <c r="O26" s="486">
        <v>885.7</v>
      </c>
      <c r="P26" s="565">
        <v>1027.3</v>
      </c>
      <c r="Q26" s="565">
        <v>1316.135</v>
      </c>
      <c r="R26" s="698">
        <v>741.1940000000001</v>
      </c>
      <c r="S26" s="698">
        <v>1575.107335</v>
      </c>
      <c r="T26" s="792">
        <v>1792.667821</v>
      </c>
      <c r="U26" s="740">
        <v>1978.8653174199999</v>
      </c>
    </row>
    <row r="27" spans="1:21" ht="23.25" customHeight="1">
      <c r="A27" s="46" t="s">
        <v>53</v>
      </c>
      <c r="B27" s="54">
        <v>15.82</v>
      </c>
      <c r="C27" s="54">
        <v>19.07</v>
      </c>
      <c r="D27" s="47">
        <v>22.2</v>
      </c>
      <c r="E27" s="47">
        <v>34.5</v>
      </c>
      <c r="F27" s="48">
        <v>40.8</v>
      </c>
      <c r="G27" s="209">
        <v>48.7</v>
      </c>
      <c r="H27" s="211">
        <v>56.4</v>
      </c>
      <c r="I27" s="211">
        <v>67.1</v>
      </c>
      <c r="J27" s="51">
        <v>104</v>
      </c>
      <c r="K27" s="274">
        <v>124.2</v>
      </c>
      <c r="L27" s="484">
        <v>147.8</v>
      </c>
      <c r="M27" s="484">
        <v>180.2</v>
      </c>
      <c r="N27" s="486">
        <v>221.97</v>
      </c>
      <c r="O27" s="486">
        <v>248.6</v>
      </c>
      <c r="P27" s="562">
        <v>285.8</v>
      </c>
      <c r="Q27" s="562">
        <v>358.388</v>
      </c>
      <c r="R27" s="484">
        <v>201.144</v>
      </c>
      <c r="S27" s="484">
        <v>417.42100000000005</v>
      </c>
      <c r="T27" s="793">
        <v>461.260092</v>
      </c>
      <c r="U27" s="741">
        <v>498.001303</v>
      </c>
    </row>
    <row r="28" spans="1:21" ht="23.25" customHeight="1">
      <c r="A28" s="46" t="s">
        <v>47</v>
      </c>
      <c r="B28" s="54">
        <v>6.26</v>
      </c>
      <c r="C28" s="54">
        <v>6.86</v>
      </c>
      <c r="D28" s="47">
        <v>8.1</v>
      </c>
      <c r="E28" s="47">
        <v>10.2</v>
      </c>
      <c r="F28" s="47">
        <v>11.7</v>
      </c>
      <c r="G28" s="209">
        <v>13.7</v>
      </c>
      <c r="H28" s="211">
        <v>15.5</v>
      </c>
      <c r="I28" s="211">
        <v>18.2</v>
      </c>
      <c r="J28" s="51">
        <v>26.9</v>
      </c>
      <c r="K28" s="274">
        <v>29.2</v>
      </c>
      <c r="L28" s="484">
        <v>30.9</v>
      </c>
      <c r="M28" s="484">
        <v>32.3</v>
      </c>
      <c r="N28" s="486">
        <v>37.49</v>
      </c>
      <c r="O28" s="486">
        <v>41.4</v>
      </c>
      <c r="P28" s="562">
        <v>48</v>
      </c>
      <c r="Q28" s="562">
        <v>58.756</v>
      </c>
      <c r="R28" s="484">
        <v>30.741</v>
      </c>
      <c r="S28" s="484">
        <v>63.292</v>
      </c>
      <c r="T28" s="793">
        <v>67.69635799999999</v>
      </c>
      <c r="U28" s="741">
        <v>69.96693196999999</v>
      </c>
    </row>
    <row r="29" spans="1:21" ht="23.25" customHeight="1">
      <c r="A29" s="46" t="s">
        <v>48</v>
      </c>
      <c r="B29" s="54">
        <v>0.11</v>
      </c>
      <c r="C29" s="54">
        <v>0.18</v>
      </c>
      <c r="D29" s="47">
        <v>0.2</v>
      </c>
      <c r="E29" s="47">
        <v>0.2</v>
      </c>
      <c r="F29" s="47">
        <v>0.1</v>
      </c>
      <c r="G29" s="209">
        <v>0.1</v>
      </c>
      <c r="H29" s="211">
        <v>0.1</v>
      </c>
      <c r="I29" s="211">
        <v>0.1</v>
      </c>
      <c r="J29" s="51">
        <v>0.2</v>
      </c>
      <c r="K29" s="274">
        <v>0.2</v>
      </c>
      <c r="L29" s="484">
        <v>0.2</v>
      </c>
      <c r="M29" s="484">
        <v>0.2</v>
      </c>
      <c r="N29" s="486">
        <v>0.2</v>
      </c>
      <c r="O29" s="486">
        <v>0.2</v>
      </c>
      <c r="P29" s="562">
        <v>0.3</v>
      </c>
      <c r="Q29" s="562">
        <v>0.345298</v>
      </c>
      <c r="R29" s="484">
        <v>0.20415599999999998</v>
      </c>
      <c r="S29" s="484">
        <v>0.402</v>
      </c>
      <c r="T29" s="793">
        <v>0.390281</v>
      </c>
      <c r="U29" s="741">
        <v>0.386998</v>
      </c>
    </row>
    <row r="30" spans="1:21" ht="23.25" customHeight="1" thickBot="1">
      <c r="A30" s="428" t="s">
        <v>75</v>
      </c>
      <c r="B30" s="55">
        <v>16.84</v>
      </c>
      <c r="C30" s="55">
        <v>16.75</v>
      </c>
      <c r="D30" s="50">
        <v>21.4</v>
      </c>
      <c r="E30" s="50">
        <v>21.8</v>
      </c>
      <c r="F30" s="56">
        <v>24</v>
      </c>
      <c r="G30" s="221">
        <v>21.1</v>
      </c>
      <c r="H30" s="212">
        <v>24.2</v>
      </c>
      <c r="I30" s="213">
        <v>25.9</v>
      </c>
      <c r="J30" s="244">
        <v>29</v>
      </c>
      <c r="K30" s="275">
        <v>29.6</v>
      </c>
      <c r="L30" s="487">
        <v>29.6</v>
      </c>
      <c r="M30" s="487">
        <v>31.7</v>
      </c>
      <c r="N30" s="488">
        <v>34.7</v>
      </c>
      <c r="O30" s="488">
        <v>35.5</v>
      </c>
      <c r="P30" s="563">
        <v>42.5</v>
      </c>
      <c r="Q30" s="563">
        <v>38.2</v>
      </c>
      <c r="R30" s="487">
        <v>20.353</v>
      </c>
      <c r="S30" s="716">
        <v>30.934</v>
      </c>
      <c r="T30" s="716">
        <v>28.052187</v>
      </c>
      <c r="U30" s="802">
        <v>27.101112</v>
      </c>
    </row>
    <row r="31" spans="1:21" ht="23.25" customHeight="1">
      <c r="A31" s="62" t="s">
        <v>291</v>
      </c>
      <c r="B31" s="43"/>
      <c r="C31" s="43"/>
      <c r="D31" s="43"/>
      <c r="E31" s="42" t="s">
        <v>57</v>
      </c>
      <c r="F31" s="43"/>
      <c r="G31" s="43"/>
      <c r="H31" s="43"/>
      <c r="J31" s="41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</row>
    <row r="32" ht="18" customHeight="1"/>
  </sheetData>
  <sheetProtection/>
  <mergeCells count="20">
    <mergeCell ref="I12:I13"/>
    <mergeCell ref="K12:K13"/>
    <mergeCell ref="J12:J13"/>
    <mergeCell ref="L12:L13"/>
    <mergeCell ref="A23:U23"/>
    <mergeCell ref="A1:U1"/>
    <mergeCell ref="N12:N13"/>
    <mergeCell ref="Q12:Q13"/>
    <mergeCell ref="R12:R13"/>
    <mergeCell ref="S12:S13"/>
    <mergeCell ref="T12:T13"/>
    <mergeCell ref="A24:A25"/>
    <mergeCell ref="G12:G13"/>
    <mergeCell ref="H12:H13"/>
    <mergeCell ref="A15:U15"/>
    <mergeCell ref="M12:M13"/>
    <mergeCell ref="O12:O13"/>
    <mergeCell ref="U12:U13"/>
    <mergeCell ref="C24:U24"/>
    <mergeCell ref="P12:P13"/>
  </mergeCells>
  <printOptions/>
  <pageMargins left="0.54" right="0.53" top="0.748031496062992" bottom="0" header="0.511811023622047" footer="0"/>
  <pageSetup horizontalDpi="600" verticalDpi="600" orientation="portrait" paperSize="9" r:id="rId1"/>
  <headerFooter alignWithMargins="0">
    <oddHeader>&amp;C- 18 -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42"/>
  <sheetViews>
    <sheetView workbookViewId="0" topLeftCell="A1">
      <selection activeCell="A1" sqref="A1"/>
    </sheetView>
  </sheetViews>
  <sheetFormatPr defaultColWidth="9.00390625" defaultRowHeight="30" customHeight="1"/>
  <cols>
    <col min="1" max="1" width="34.625" style="41" customWidth="1"/>
    <col min="2" max="3" width="8.125" style="41" hidden="1" customWidth="1"/>
    <col min="4" max="5" width="8.875" style="41" hidden="1" customWidth="1"/>
    <col min="6" max="9" width="10.00390625" style="41" hidden="1" customWidth="1"/>
    <col min="10" max="14" width="10.50390625" style="41" customWidth="1"/>
    <col min="16" max="16384" width="9.00390625" style="41" customWidth="1"/>
  </cols>
  <sheetData>
    <row r="1" spans="1:15" s="40" customFormat="1" ht="23.25" customHeight="1">
      <c r="A1" s="85" t="s">
        <v>293</v>
      </c>
      <c r="O1"/>
    </row>
    <row r="2" spans="1:15" s="40" customFormat="1" ht="19.5" customHeight="1">
      <c r="A2" s="85" t="s">
        <v>294</v>
      </c>
      <c r="O2"/>
    </row>
    <row r="3" ht="11.25" customHeight="1" thickBot="1"/>
    <row r="4" spans="1:14" ht="24" customHeight="1" thickBot="1">
      <c r="A4" s="833" t="s">
        <v>74</v>
      </c>
      <c r="B4" s="844" t="s">
        <v>97</v>
      </c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6"/>
    </row>
    <row r="5" spans="1:23" ht="32.25" thickBot="1">
      <c r="A5" s="834"/>
      <c r="B5" s="150" t="s">
        <v>54</v>
      </c>
      <c r="C5" s="230" t="s">
        <v>62</v>
      </c>
      <c r="D5" s="283" t="s">
        <v>85</v>
      </c>
      <c r="E5" s="272" t="s">
        <v>102</v>
      </c>
      <c r="F5" s="210" t="s">
        <v>107</v>
      </c>
      <c r="G5" s="429" t="s">
        <v>124</v>
      </c>
      <c r="H5" s="458" t="s">
        <v>131</v>
      </c>
      <c r="I5" s="459" t="s">
        <v>138</v>
      </c>
      <c r="J5" s="557" t="s">
        <v>154</v>
      </c>
      <c r="K5" s="458" t="s">
        <v>158</v>
      </c>
      <c r="L5" s="458" t="s">
        <v>216</v>
      </c>
      <c r="M5" s="458" t="s">
        <v>226</v>
      </c>
      <c r="N5" s="564" t="s">
        <v>250</v>
      </c>
      <c r="P5"/>
      <c r="Q5"/>
      <c r="R5"/>
      <c r="S5"/>
      <c r="T5"/>
      <c r="U5"/>
      <c r="V5"/>
      <c r="W5"/>
    </row>
    <row r="6" spans="1:23" ht="21" customHeight="1">
      <c r="A6" s="127" t="s">
        <v>72</v>
      </c>
      <c r="B6" s="208">
        <v>4</v>
      </c>
      <c r="C6" s="208">
        <v>26</v>
      </c>
      <c r="D6" s="58">
        <v>58</v>
      </c>
      <c r="E6" s="273">
        <v>6</v>
      </c>
      <c r="F6" s="480" t="s">
        <v>50</v>
      </c>
      <c r="G6" s="489" t="s">
        <v>50</v>
      </c>
      <c r="H6" s="478" t="s">
        <v>50</v>
      </c>
      <c r="I6" s="480" t="s">
        <v>50</v>
      </c>
      <c r="J6" s="765">
        <v>0</v>
      </c>
      <c r="K6" s="767">
        <v>0</v>
      </c>
      <c r="L6" s="767">
        <v>0</v>
      </c>
      <c r="M6" s="765">
        <v>0</v>
      </c>
      <c r="N6" s="787">
        <v>0</v>
      </c>
      <c r="P6"/>
      <c r="Q6"/>
      <c r="R6"/>
      <c r="S6"/>
      <c r="T6"/>
      <c r="U6"/>
      <c r="V6"/>
      <c r="W6"/>
    </row>
    <row r="7" spans="1:23" ht="21" customHeight="1">
      <c r="A7" s="44" t="s">
        <v>100</v>
      </c>
      <c r="B7" s="151">
        <f>SUM(B8:B15)</f>
        <v>236</v>
      </c>
      <c r="C7" s="151">
        <f>SUM(C8:C15)</f>
        <v>275</v>
      </c>
      <c r="D7" s="58">
        <v>602</v>
      </c>
      <c r="E7" s="273">
        <f>SUM(E8:E16)</f>
        <v>388</v>
      </c>
      <c r="F7" s="490">
        <v>356</v>
      </c>
      <c r="G7" s="491">
        <v>720</v>
      </c>
      <c r="H7" s="446">
        <v>1798</v>
      </c>
      <c r="I7" s="469">
        <v>1602</v>
      </c>
      <c r="J7" s="544">
        <f>SUM(J8:J17)</f>
        <v>2987</v>
      </c>
      <c r="K7" s="469">
        <f>SUM(K8:K17)</f>
        <v>1311</v>
      </c>
      <c r="L7" s="768">
        <f>L8+L9+L10+L11+L12+L13+L14+L15+L16+L17</f>
        <v>2974</v>
      </c>
      <c r="M7" s="766">
        <f>M8+M9+M10+M11+M12+M13+M14+M15+M16+M17</f>
        <v>4796</v>
      </c>
      <c r="N7" s="686">
        <f>N8+N9+N10+N11+N12+N13+N14+N15+N16+N17</f>
        <v>2486</v>
      </c>
      <c r="P7"/>
      <c r="Q7"/>
      <c r="R7"/>
      <c r="S7"/>
      <c r="T7"/>
      <c r="U7"/>
      <c r="V7"/>
      <c r="W7"/>
    </row>
    <row r="8" spans="1:23" ht="21" customHeight="1">
      <c r="A8" s="57" t="s">
        <v>109</v>
      </c>
      <c r="B8" s="222">
        <v>8</v>
      </c>
      <c r="C8" s="222">
        <v>7</v>
      </c>
      <c r="D8" s="284">
        <v>6</v>
      </c>
      <c r="E8" s="291">
        <v>3</v>
      </c>
      <c r="F8" s="492">
        <v>2</v>
      </c>
      <c r="G8" s="493">
        <v>2</v>
      </c>
      <c r="H8" s="494" t="s">
        <v>96</v>
      </c>
      <c r="I8" s="492">
        <v>1</v>
      </c>
      <c r="J8" s="493">
        <v>1</v>
      </c>
      <c r="K8" s="492">
        <v>0</v>
      </c>
      <c r="L8" s="492">
        <v>0</v>
      </c>
      <c r="M8" s="493">
        <v>0</v>
      </c>
      <c r="N8" s="585">
        <v>0</v>
      </c>
      <c r="P8"/>
      <c r="Q8"/>
      <c r="R8"/>
      <c r="S8"/>
      <c r="T8"/>
      <c r="U8"/>
      <c r="V8"/>
      <c r="W8"/>
    </row>
    <row r="9" spans="1:23" ht="21" customHeight="1">
      <c r="A9" s="57" t="s">
        <v>110</v>
      </c>
      <c r="B9" s="222">
        <v>10</v>
      </c>
      <c r="C9" s="222">
        <v>32</v>
      </c>
      <c r="D9" s="284">
        <v>17</v>
      </c>
      <c r="E9" s="291">
        <v>7</v>
      </c>
      <c r="F9" s="492">
        <v>5</v>
      </c>
      <c r="G9" s="493">
        <v>15</v>
      </c>
      <c r="H9" s="495">
        <v>5</v>
      </c>
      <c r="I9" s="496" t="s">
        <v>96</v>
      </c>
      <c r="J9" s="493">
        <v>0</v>
      </c>
      <c r="K9" s="492">
        <v>0</v>
      </c>
      <c r="L9" s="492">
        <v>0</v>
      </c>
      <c r="M9" s="493">
        <v>0</v>
      </c>
      <c r="N9" s="585">
        <v>0</v>
      </c>
      <c r="P9"/>
      <c r="Q9"/>
      <c r="R9"/>
      <c r="S9"/>
      <c r="T9"/>
      <c r="U9"/>
      <c r="V9"/>
      <c r="W9"/>
    </row>
    <row r="10" spans="1:23" ht="21" customHeight="1">
      <c r="A10" s="57" t="s">
        <v>111</v>
      </c>
      <c r="B10" s="222">
        <v>1</v>
      </c>
      <c r="C10" s="223">
        <v>6</v>
      </c>
      <c r="D10" s="284">
        <v>1</v>
      </c>
      <c r="E10" s="291">
        <v>18</v>
      </c>
      <c r="F10" s="496" t="s">
        <v>96</v>
      </c>
      <c r="G10" s="493">
        <v>19</v>
      </c>
      <c r="H10" s="494" t="s">
        <v>96</v>
      </c>
      <c r="I10" s="496" t="s">
        <v>96</v>
      </c>
      <c r="J10" s="493">
        <v>18</v>
      </c>
      <c r="K10" s="492">
        <v>0</v>
      </c>
      <c r="L10" s="492">
        <v>0</v>
      </c>
      <c r="M10" s="493">
        <v>0</v>
      </c>
      <c r="N10" s="585">
        <v>0</v>
      </c>
      <c r="P10"/>
      <c r="Q10"/>
      <c r="R10" s="762"/>
      <c r="S10" s="762"/>
      <c r="T10" s="762"/>
      <c r="U10"/>
      <c r="V10"/>
      <c r="W10"/>
    </row>
    <row r="11" spans="1:23" ht="21" customHeight="1">
      <c r="A11" s="122" t="s">
        <v>112</v>
      </c>
      <c r="B11" s="222">
        <v>17</v>
      </c>
      <c r="C11" s="222">
        <v>35</v>
      </c>
      <c r="D11" s="284">
        <v>16</v>
      </c>
      <c r="E11" s="291">
        <v>21</v>
      </c>
      <c r="F11" s="492">
        <v>5</v>
      </c>
      <c r="G11" s="493">
        <v>19</v>
      </c>
      <c r="H11" s="495">
        <v>16</v>
      </c>
      <c r="I11" s="492">
        <v>17</v>
      </c>
      <c r="J11" s="493">
        <v>10</v>
      </c>
      <c r="K11" s="492">
        <v>0</v>
      </c>
      <c r="L11" s="492">
        <v>5</v>
      </c>
      <c r="M11" s="493">
        <v>0</v>
      </c>
      <c r="N11" s="585">
        <v>0</v>
      </c>
      <c r="P11"/>
      <c r="Q11"/>
      <c r="R11" s="762"/>
      <c r="S11" s="763"/>
      <c r="T11" s="762"/>
      <c r="U11"/>
      <c r="V11"/>
      <c r="W11"/>
    </row>
    <row r="12" spans="1:23" ht="21" customHeight="1">
      <c r="A12" s="122" t="s">
        <v>113</v>
      </c>
      <c r="B12" s="222">
        <v>66</v>
      </c>
      <c r="C12" s="222">
        <v>58</v>
      </c>
      <c r="D12" s="284">
        <v>179</v>
      </c>
      <c r="E12" s="291">
        <v>134</v>
      </c>
      <c r="F12" s="492">
        <v>116</v>
      </c>
      <c r="G12" s="493">
        <v>252</v>
      </c>
      <c r="H12" s="495">
        <v>804</v>
      </c>
      <c r="I12" s="492">
        <v>543</v>
      </c>
      <c r="J12" s="493">
        <v>937</v>
      </c>
      <c r="K12" s="492">
        <v>458</v>
      </c>
      <c r="L12" s="492">
        <v>592</v>
      </c>
      <c r="M12" s="493">
        <v>1056</v>
      </c>
      <c r="N12" s="585">
        <v>529</v>
      </c>
      <c r="P12"/>
      <c r="Q12"/>
      <c r="R12" s="762"/>
      <c r="S12" s="764"/>
      <c r="T12" s="762"/>
      <c r="U12"/>
      <c r="V12"/>
      <c r="W12"/>
    </row>
    <row r="13" spans="1:23" ht="21" customHeight="1">
      <c r="A13" s="122" t="s">
        <v>114</v>
      </c>
      <c r="B13" s="222">
        <v>1</v>
      </c>
      <c r="C13" s="222">
        <v>5</v>
      </c>
      <c r="D13" s="285" t="s">
        <v>122</v>
      </c>
      <c r="E13" s="291">
        <v>2</v>
      </c>
      <c r="F13" s="492">
        <v>1</v>
      </c>
      <c r="G13" s="493">
        <v>4</v>
      </c>
      <c r="H13" s="495">
        <v>5</v>
      </c>
      <c r="I13" s="492">
        <v>3</v>
      </c>
      <c r="J13" s="493">
        <v>8</v>
      </c>
      <c r="K13" s="492">
        <v>0</v>
      </c>
      <c r="L13" s="492">
        <v>1</v>
      </c>
      <c r="M13" s="493">
        <v>0</v>
      </c>
      <c r="N13" s="585">
        <v>0</v>
      </c>
      <c r="P13"/>
      <c r="Q13"/>
      <c r="R13" s="762"/>
      <c r="S13" s="764"/>
      <c r="T13" s="762"/>
      <c r="U13"/>
      <c r="V13"/>
      <c r="W13"/>
    </row>
    <row r="14" spans="1:23" ht="21" customHeight="1">
      <c r="A14" s="123" t="s">
        <v>115</v>
      </c>
      <c r="B14" s="222">
        <v>89</v>
      </c>
      <c r="C14" s="222">
        <v>66</v>
      </c>
      <c r="D14" s="284">
        <v>228</v>
      </c>
      <c r="E14" s="291">
        <v>75</v>
      </c>
      <c r="F14" s="492">
        <v>95</v>
      </c>
      <c r="G14" s="493">
        <v>158</v>
      </c>
      <c r="H14" s="495">
        <v>464</v>
      </c>
      <c r="I14" s="492">
        <v>608</v>
      </c>
      <c r="J14" s="493">
        <v>965</v>
      </c>
      <c r="K14" s="492">
        <v>254</v>
      </c>
      <c r="L14" s="492">
        <v>307</v>
      </c>
      <c r="M14" s="493">
        <v>444</v>
      </c>
      <c r="N14" s="585">
        <v>239</v>
      </c>
      <c r="P14"/>
      <c r="Q14"/>
      <c r="R14" s="762"/>
      <c r="S14" s="764"/>
      <c r="T14" s="762"/>
      <c r="U14"/>
      <c r="V14"/>
      <c r="W14"/>
    </row>
    <row r="15" spans="1:23" ht="21" customHeight="1">
      <c r="A15" s="122" t="s">
        <v>116</v>
      </c>
      <c r="B15" s="223">
        <v>44</v>
      </c>
      <c r="C15" s="222">
        <v>66</v>
      </c>
      <c r="D15" s="284">
        <v>140</v>
      </c>
      <c r="E15" s="291">
        <v>96</v>
      </c>
      <c r="F15" s="492">
        <v>98</v>
      </c>
      <c r="G15" s="493">
        <v>212</v>
      </c>
      <c r="H15" s="495">
        <v>455</v>
      </c>
      <c r="I15" s="492">
        <v>387</v>
      </c>
      <c r="J15" s="493">
        <v>1005</v>
      </c>
      <c r="K15" s="492">
        <v>576</v>
      </c>
      <c r="L15" s="492">
        <v>2023</v>
      </c>
      <c r="M15" s="493">
        <v>3231</v>
      </c>
      <c r="N15" s="585">
        <v>1669</v>
      </c>
      <c r="P15"/>
      <c r="Q15"/>
      <c r="R15" s="762"/>
      <c r="S15" s="762"/>
      <c r="T15" s="762"/>
      <c r="U15"/>
      <c r="V15"/>
      <c r="W15"/>
    </row>
    <row r="16" spans="1:23" ht="21" customHeight="1">
      <c r="A16" s="122" t="s">
        <v>117</v>
      </c>
      <c r="B16" s="224" t="s">
        <v>96</v>
      </c>
      <c r="C16" s="285" t="s">
        <v>122</v>
      </c>
      <c r="D16" s="284">
        <v>15</v>
      </c>
      <c r="E16" s="291">
        <v>32</v>
      </c>
      <c r="F16" s="492">
        <v>28</v>
      </c>
      <c r="G16" s="493">
        <v>29</v>
      </c>
      <c r="H16" s="495">
        <v>39</v>
      </c>
      <c r="I16" s="492">
        <v>40</v>
      </c>
      <c r="J16" s="493">
        <v>43</v>
      </c>
      <c r="K16" s="492">
        <v>23</v>
      </c>
      <c r="L16" s="492">
        <v>46</v>
      </c>
      <c r="M16" s="493">
        <v>62</v>
      </c>
      <c r="N16" s="585">
        <v>49</v>
      </c>
      <c r="P16"/>
      <c r="Q16"/>
      <c r="R16"/>
      <c r="S16"/>
      <c r="T16"/>
      <c r="U16"/>
      <c r="V16"/>
      <c r="W16"/>
    </row>
    <row r="17" spans="1:23" ht="21" customHeight="1">
      <c r="A17" s="122" t="s">
        <v>121</v>
      </c>
      <c r="B17" s="224"/>
      <c r="C17" s="285" t="s">
        <v>122</v>
      </c>
      <c r="D17" s="228" t="s">
        <v>122</v>
      </c>
      <c r="E17" s="285" t="s">
        <v>122</v>
      </c>
      <c r="F17" s="492">
        <v>6</v>
      </c>
      <c r="G17" s="493">
        <v>10</v>
      </c>
      <c r="H17" s="495">
        <v>10</v>
      </c>
      <c r="I17" s="492">
        <v>3</v>
      </c>
      <c r="J17" s="493">
        <v>0</v>
      </c>
      <c r="K17" s="492">
        <v>0</v>
      </c>
      <c r="L17" s="769">
        <v>0</v>
      </c>
      <c r="M17" s="493">
        <v>3</v>
      </c>
      <c r="N17" s="585">
        <v>0</v>
      </c>
      <c r="P17"/>
      <c r="Q17"/>
      <c r="R17"/>
      <c r="S17"/>
      <c r="T17"/>
      <c r="U17"/>
      <c r="V17"/>
      <c r="W17"/>
    </row>
    <row r="18" spans="1:23" ht="21" customHeight="1" thickBot="1">
      <c r="A18" s="124" t="s">
        <v>70</v>
      </c>
      <c r="B18" s="229">
        <v>1</v>
      </c>
      <c r="C18" s="152">
        <v>1</v>
      </c>
      <c r="D18" s="228" t="s">
        <v>122</v>
      </c>
      <c r="E18" s="292">
        <v>18</v>
      </c>
      <c r="F18" s="497">
        <v>1</v>
      </c>
      <c r="G18" s="498">
        <v>2</v>
      </c>
      <c r="H18" s="499">
        <v>19</v>
      </c>
      <c r="I18" s="496" t="s">
        <v>96</v>
      </c>
      <c r="J18" s="765">
        <v>0</v>
      </c>
      <c r="K18" s="799">
        <v>0</v>
      </c>
      <c r="L18" s="800">
        <v>0</v>
      </c>
      <c r="M18" s="765">
        <v>0</v>
      </c>
      <c r="N18" s="801">
        <v>0</v>
      </c>
      <c r="P18"/>
      <c r="Q18"/>
      <c r="R18"/>
      <c r="S18"/>
      <c r="T18"/>
      <c r="U18"/>
      <c r="V18"/>
      <c r="W18"/>
    </row>
    <row r="19" spans="1:23" ht="21" customHeight="1" thickBot="1">
      <c r="A19" s="81" t="s">
        <v>71</v>
      </c>
      <c r="B19" s="225">
        <f>B6+B7+B18</f>
        <v>241</v>
      </c>
      <c r="C19" s="225">
        <f>C6+C7+C18</f>
        <v>302</v>
      </c>
      <c r="D19" s="286">
        <f>D6+D7</f>
        <v>660</v>
      </c>
      <c r="E19" s="293">
        <f>E7+E6+E18</f>
        <v>412</v>
      </c>
      <c r="F19" s="500">
        <v>357</v>
      </c>
      <c r="G19" s="501">
        <v>722</v>
      </c>
      <c r="H19" s="502">
        <v>1817</v>
      </c>
      <c r="I19" s="500">
        <v>1602</v>
      </c>
      <c r="J19" s="501">
        <v>2987</v>
      </c>
      <c r="K19" s="502">
        <v>1311</v>
      </c>
      <c r="L19" s="502">
        <f>L6+L7+L18</f>
        <v>2974</v>
      </c>
      <c r="M19" s="502">
        <f>M6+M7+M18</f>
        <v>4796</v>
      </c>
      <c r="N19" s="512">
        <f>N6+N7+N18</f>
        <v>2486</v>
      </c>
      <c r="P19"/>
      <c r="Q19"/>
      <c r="R19"/>
      <c r="S19"/>
      <c r="T19"/>
      <c r="U19"/>
      <c r="V19"/>
      <c r="W19"/>
    </row>
    <row r="20" spans="1:22" ht="9" customHeight="1">
      <c r="A20" s="125"/>
      <c r="B20" s="126"/>
      <c r="C20" s="126"/>
      <c r="P20"/>
      <c r="Q20"/>
      <c r="R20"/>
      <c r="S20"/>
      <c r="T20"/>
      <c r="U20"/>
      <c r="V20"/>
    </row>
    <row r="21" spans="1:15" s="40" customFormat="1" ht="19.5" customHeight="1">
      <c r="A21" s="85" t="s">
        <v>295</v>
      </c>
      <c r="O21"/>
    </row>
    <row r="22" spans="1:15" s="40" customFormat="1" ht="23.25" customHeight="1">
      <c r="A22" s="85" t="s">
        <v>296</v>
      </c>
      <c r="O22"/>
    </row>
    <row r="23" ht="6" customHeight="1" thickBot="1"/>
    <row r="24" spans="1:21" ht="24" customHeight="1" thickBot="1">
      <c r="A24" s="833" t="s">
        <v>74</v>
      </c>
      <c r="B24" s="844" t="s">
        <v>263</v>
      </c>
      <c r="C24" s="845"/>
      <c r="D24" s="845"/>
      <c r="E24" s="845"/>
      <c r="F24" s="845"/>
      <c r="G24" s="845"/>
      <c r="H24" s="845"/>
      <c r="I24" s="845"/>
      <c r="J24" s="845"/>
      <c r="K24" s="845"/>
      <c r="L24" s="845"/>
      <c r="M24" s="845"/>
      <c r="N24" s="846"/>
      <c r="P24"/>
      <c r="Q24"/>
      <c r="R24"/>
      <c r="S24"/>
      <c r="T24"/>
      <c r="U24"/>
    </row>
    <row r="25" spans="1:21" ht="32.25" thickBot="1">
      <c r="A25" s="834"/>
      <c r="B25" s="287" t="s">
        <v>54</v>
      </c>
      <c r="C25" s="230" t="s">
        <v>62</v>
      </c>
      <c r="D25" s="283" t="s">
        <v>85</v>
      </c>
      <c r="E25" s="294" t="s">
        <v>102</v>
      </c>
      <c r="F25" s="150" t="s">
        <v>107</v>
      </c>
      <c r="G25" s="232" t="s">
        <v>124</v>
      </c>
      <c r="H25" s="458" t="s">
        <v>131</v>
      </c>
      <c r="I25" s="459" t="s">
        <v>138</v>
      </c>
      <c r="J25" s="458" t="s">
        <v>154</v>
      </c>
      <c r="K25" s="458" t="s">
        <v>158</v>
      </c>
      <c r="L25" s="458" t="s">
        <v>216</v>
      </c>
      <c r="M25" s="458" t="s">
        <v>226</v>
      </c>
      <c r="N25" s="564" t="s">
        <v>250</v>
      </c>
      <c r="P25"/>
      <c r="Q25"/>
      <c r="R25"/>
      <c r="S25"/>
      <c r="T25"/>
      <c r="U25"/>
    </row>
    <row r="26" spans="1:21" ht="21" customHeight="1">
      <c r="A26" s="127" t="s">
        <v>72</v>
      </c>
      <c r="B26" s="208">
        <v>79</v>
      </c>
      <c r="C26" s="208">
        <v>278</v>
      </c>
      <c r="D26" s="58">
        <v>751</v>
      </c>
      <c r="E26" s="273">
        <v>80</v>
      </c>
      <c r="F26" s="503" t="s">
        <v>50</v>
      </c>
      <c r="G26" s="504" t="s">
        <v>50</v>
      </c>
      <c r="H26" s="521" t="s">
        <v>96</v>
      </c>
      <c r="I26" s="504" t="s">
        <v>50</v>
      </c>
      <c r="J26" s="765">
        <v>0</v>
      </c>
      <c r="K26" s="767">
        <v>0</v>
      </c>
      <c r="L26" s="767">
        <v>0</v>
      </c>
      <c r="M26" s="765">
        <v>0</v>
      </c>
      <c r="N26" s="788">
        <v>0</v>
      </c>
      <c r="P26"/>
      <c r="Q26"/>
      <c r="R26"/>
      <c r="S26"/>
      <c r="T26"/>
      <c r="U26"/>
    </row>
    <row r="27" spans="1:21" ht="21" customHeight="1">
      <c r="A27" s="44" t="s">
        <v>73</v>
      </c>
      <c r="B27" s="151">
        <f>SUM(B28:B36)</f>
        <v>2180</v>
      </c>
      <c r="C27" s="151">
        <f>SUM(C28:C36)</f>
        <v>4156</v>
      </c>
      <c r="D27" s="58">
        <f>SUM(D28:D36)</f>
        <v>3155</v>
      </c>
      <c r="E27" s="273">
        <f>SUM(E28:E36)</f>
        <v>3636</v>
      </c>
      <c r="F27" s="490">
        <v>5610</v>
      </c>
      <c r="G27" s="491">
        <v>12748</v>
      </c>
      <c r="H27" s="490">
        <v>20573</v>
      </c>
      <c r="I27" s="491">
        <v>15336</v>
      </c>
      <c r="J27" s="566">
        <f>SUM(J28:J37)</f>
        <v>34234</v>
      </c>
      <c r="K27" s="490">
        <f>SUM(K28:K37)</f>
        <v>18592</v>
      </c>
      <c r="L27" s="490">
        <f>SUM(L28:L37)</f>
        <v>55639</v>
      </c>
      <c r="M27" s="490">
        <f>SUM(M28:M37)</f>
        <v>87417.637</v>
      </c>
      <c r="N27" s="803">
        <f>SUM(N28:N37)</f>
        <v>31728</v>
      </c>
      <c r="P27"/>
      <c r="Q27"/>
      <c r="R27"/>
      <c r="S27"/>
      <c r="T27"/>
      <c r="U27"/>
    </row>
    <row r="28" spans="1:21" ht="21" customHeight="1">
      <c r="A28" s="57" t="s">
        <v>109</v>
      </c>
      <c r="B28" s="226">
        <v>54</v>
      </c>
      <c r="C28" s="226">
        <v>102</v>
      </c>
      <c r="D28" s="288">
        <v>50</v>
      </c>
      <c r="E28" s="295">
        <v>31</v>
      </c>
      <c r="F28" s="505">
        <v>44</v>
      </c>
      <c r="G28" s="506">
        <v>20</v>
      </c>
      <c r="H28" s="522" t="s">
        <v>96</v>
      </c>
      <c r="I28" s="506">
        <v>30</v>
      </c>
      <c r="J28" s="567">
        <v>30</v>
      </c>
      <c r="K28" s="492">
        <v>0</v>
      </c>
      <c r="L28" s="492">
        <v>0</v>
      </c>
      <c r="M28" s="493">
        <v>0</v>
      </c>
      <c r="N28" s="585">
        <v>0</v>
      </c>
      <c r="P28"/>
      <c r="Q28"/>
      <c r="R28"/>
      <c r="S28"/>
      <c r="T28"/>
      <c r="U28"/>
    </row>
    <row r="29" spans="1:21" ht="21" customHeight="1">
      <c r="A29" s="57" t="s">
        <v>110</v>
      </c>
      <c r="B29" s="226">
        <v>118</v>
      </c>
      <c r="C29" s="226">
        <v>760</v>
      </c>
      <c r="D29" s="288">
        <v>69</v>
      </c>
      <c r="E29" s="295">
        <v>67</v>
      </c>
      <c r="F29" s="505">
        <v>22</v>
      </c>
      <c r="G29" s="506">
        <v>106</v>
      </c>
      <c r="H29" s="505">
        <v>29</v>
      </c>
      <c r="I29" s="508" t="s">
        <v>96</v>
      </c>
      <c r="J29" s="493">
        <v>0</v>
      </c>
      <c r="K29" s="492">
        <v>0</v>
      </c>
      <c r="L29" s="492">
        <v>0</v>
      </c>
      <c r="M29" s="493">
        <v>0</v>
      </c>
      <c r="N29" s="585">
        <v>0</v>
      </c>
      <c r="P29"/>
      <c r="Q29"/>
      <c r="R29"/>
      <c r="S29"/>
      <c r="T29"/>
      <c r="U29"/>
    </row>
    <row r="30" spans="1:21" ht="21" customHeight="1">
      <c r="A30" s="57" t="s">
        <v>111</v>
      </c>
      <c r="B30" s="226">
        <v>25</v>
      </c>
      <c r="C30" s="227">
        <v>98</v>
      </c>
      <c r="D30" s="288">
        <v>5</v>
      </c>
      <c r="E30" s="295">
        <v>141</v>
      </c>
      <c r="F30" s="496" t="s">
        <v>96</v>
      </c>
      <c r="G30" s="493">
        <v>84</v>
      </c>
      <c r="H30" s="522" t="s">
        <v>96</v>
      </c>
      <c r="I30" s="508" t="s">
        <v>96</v>
      </c>
      <c r="J30" s="567">
        <v>101</v>
      </c>
      <c r="K30" s="492">
        <v>0</v>
      </c>
      <c r="L30" s="492">
        <v>0</v>
      </c>
      <c r="M30" s="493">
        <v>0</v>
      </c>
      <c r="N30" s="585">
        <v>0</v>
      </c>
      <c r="P30"/>
      <c r="Q30"/>
      <c r="R30"/>
      <c r="S30"/>
      <c r="T30"/>
      <c r="U30"/>
    </row>
    <row r="31" spans="1:21" ht="21" customHeight="1">
      <c r="A31" s="122" t="s">
        <v>112</v>
      </c>
      <c r="B31" s="226">
        <v>379</v>
      </c>
      <c r="C31" s="226">
        <v>881</v>
      </c>
      <c r="D31" s="288">
        <v>125</v>
      </c>
      <c r="E31" s="295">
        <v>295</v>
      </c>
      <c r="F31" s="505">
        <v>83</v>
      </c>
      <c r="G31" s="506">
        <v>339</v>
      </c>
      <c r="H31" s="505">
        <v>349</v>
      </c>
      <c r="I31" s="506">
        <v>425</v>
      </c>
      <c r="J31" s="567">
        <v>350</v>
      </c>
      <c r="K31" s="492">
        <v>0</v>
      </c>
      <c r="L31" s="772">
        <v>125</v>
      </c>
      <c r="M31" s="493">
        <v>0</v>
      </c>
      <c r="N31" s="585">
        <v>0</v>
      </c>
      <c r="P31"/>
      <c r="Q31"/>
      <c r="R31"/>
      <c r="S31"/>
      <c r="T31"/>
      <c r="U31"/>
    </row>
    <row r="32" spans="1:21" ht="21" customHeight="1">
      <c r="A32" s="122" t="s">
        <v>113</v>
      </c>
      <c r="B32" s="226">
        <v>329</v>
      </c>
      <c r="C32" s="226">
        <v>583</v>
      </c>
      <c r="D32" s="288">
        <v>791</v>
      </c>
      <c r="E32" s="295">
        <v>808</v>
      </c>
      <c r="F32" s="505">
        <v>1056</v>
      </c>
      <c r="G32" s="506">
        <v>2296</v>
      </c>
      <c r="H32" s="505">
        <v>6698</v>
      </c>
      <c r="I32" s="506">
        <v>4698</v>
      </c>
      <c r="J32" s="567">
        <v>8837</v>
      </c>
      <c r="K32" s="505">
        <v>4908</v>
      </c>
      <c r="L32" s="505">
        <v>6593</v>
      </c>
      <c r="M32" s="506">
        <v>11921.206</v>
      </c>
      <c r="N32" s="507">
        <v>5577</v>
      </c>
      <c r="P32"/>
      <c r="Q32"/>
      <c r="R32"/>
      <c r="S32"/>
      <c r="T32"/>
      <c r="U32"/>
    </row>
    <row r="33" spans="1:21" ht="21" customHeight="1">
      <c r="A33" s="122" t="s">
        <v>114</v>
      </c>
      <c r="B33" s="226">
        <v>15</v>
      </c>
      <c r="C33" s="226">
        <v>115</v>
      </c>
      <c r="D33" s="285" t="s">
        <v>96</v>
      </c>
      <c r="E33" s="291">
        <v>50</v>
      </c>
      <c r="F33" s="492">
        <v>50</v>
      </c>
      <c r="G33" s="493">
        <v>145</v>
      </c>
      <c r="H33" s="505">
        <v>150</v>
      </c>
      <c r="I33" s="506">
        <v>85</v>
      </c>
      <c r="J33" s="567">
        <v>333</v>
      </c>
      <c r="K33" s="492">
        <v>0</v>
      </c>
      <c r="L33" s="772">
        <v>50</v>
      </c>
      <c r="M33" s="493">
        <v>0</v>
      </c>
      <c r="N33" s="585">
        <v>0</v>
      </c>
      <c r="P33"/>
      <c r="Q33"/>
      <c r="R33"/>
      <c r="S33"/>
      <c r="T33"/>
      <c r="U33"/>
    </row>
    <row r="34" spans="1:21" ht="21" customHeight="1">
      <c r="A34" s="123" t="s">
        <v>115</v>
      </c>
      <c r="B34" s="226">
        <v>920</v>
      </c>
      <c r="C34" s="226">
        <v>956</v>
      </c>
      <c r="D34" s="288">
        <v>949</v>
      </c>
      <c r="E34" s="295">
        <v>538</v>
      </c>
      <c r="F34" s="505">
        <v>661</v>
      </c>
      <c r="G34" s="506">
        <v>1097</v>
      </c>
      <c r="H34" s="505">
        <v>3293</v>
      </c>
      <c r="I34" s="506">
        <v>3402</v>
      </c>
      <c r="J34" s="567">
        <v>6870</v>
      </c>
      <c r="K34" s="505">
        <v>1666</v>
      </c>
      <c r="L34" s="773">
        <v>1951</v>
      </c>
      <c r="M34" s="770">
        <v>2712</v>
      </c>
      <c r="N34" s="687">
        <v>1311</v>
      </c>
      <c r="P34"/>
      <c r="Q34"/>
      <c r="R34"/>
      <c r="S34"/>
      <c r="T34"/>
      <c r="U34"/>
    </row>
    <row r="35" spans="1:21" ht="21" customHeight="1">
      <c r="A35" s="122" t="s">
        <v>116</v>
      </c>
      <c r="B35" s="226">
        <v>340</v>
      </c>
      <c r="C35" s="226">
        <v>661</v>
      </c>
      <c r="D35" s="288">
        <v>1016</v>
      </c>
      <c r="E35" s="295">
        <v>1386</v>
      </c>
      <c r="F35" s="505">
        <v>1757</v>
      </c>
      <c r="G35" s="506">
        <v>3951</v>
      </c>
      <c r="H35" s="505">
        <v>7055</v>
      </c>
      <c r="I35" s="506">
        <v>5696</v>
      </c>
      <c r="J35" s="567">
        <v>17263</v>
      </c>
      <c r="K35" s="505">
        <v>11788</v>
      </c>
      <c r="L35" s="773">
        <v>46454</v>
      </c>
      <c r="M35" s="770">
        <v>71626.931</v>
      </c>
      <c r="N35" s="687">
        <v>24350</v>
      </c>
      <c r="P35"/>
      <c r="Q35"/>
      <c r="R35"/>
      <c r="S35"/>
      <c r="T35"/>
      <c r="U35"/>
    </row>
    <row r="36" spans="1:21" ht="21" customHeight="1">
      <c r="A36" s="122" t="s">
        <v>117</v>
      </c>
      <c r="B36" s="228" t="s">
        <v>96</v>
      </c>
      <c r="C36" s="298" t="s">
        <v>96</v>
      </c>
      <c r="D36" s="226">
        <v>150</v>
      </c>
      <c r="E36" s="288">
        <v>320</v>
      </c>
      <c r="F36" s="505">
        <v>280</v>
      </c>
      <c r="G36" s="506">
        <v>290</v>
      </c>
      <c r="H36" s="505">
        <v>390</v>
      </c>
      <c r="I36" s="506">
        <v>400</v>
      </c>
      <c r="J36" s="567">
        <v>430</v>
      </c>
      <c r="K36" s="505">
        <v>230</v>
      </c>
      <c r="L36" s="773">
        <v>460</v>
      </c>
      <c r="M36" s="770">
        <v>620</v>
      </c>
      <c r="N36" s="687">
        <v>490</v>
      </c>
      <c r="P36"/>
      <c r="Q36"/>
      <c r="R36"/>
      <c r="S36"/>
      <c r="T36"/>
      <c r="U36"/>
    </row>
    <row r="37" spans="1:21" ht="21" customHeight="1">
      <c r="A37" s="122" t="s">
        <v>121</v>
      </c>
      <c r="B37" s="228"/>
      <c r="C37" s="298" t="s">
        <v>96</v>
      </c>
      <c r="D37" s="228" t="s">
        <v>96</v>
      </c>
      <c r="E37" s="228" t="s">
        <v>96</v>
      </c>
      <c r="F37" s="505">
        <v>1657</v>
      </c>
      <c r="G37" s="506">
        <v>4420</v>
      </c>
      <c r="H37" s="505">
        <v>2609</v>
      </c>
      <c r="I37" s="506">
        <v>600</v>
      </c>
      <c r="J37" s="567">
        <v>20</v>
      </c>
      <c r="K37" s="492">
        <v>0</v>
      </c>
      <c r="L37" s="772">
        <v>6</v>
      </c>
      <c r="M37" s="771">
        <v>537.5</v>
      </c>
      <c r="N37" s="688">
        <v>0</v>
      </c>
      <c r="P37"/>
      <c r="Q37"/>
      <c r="R37"/>
      <c r="S37"/>
      <c r="T37"/>
      <c r="U37"/>
    </row>
    <row r="38" spans="1:21" ht="21" customHeight="1" thickBot="1">
      <c r="A38" s="124" t="s">
        <v>70</v>
      </c>
      <c r="B38" s="229">
        <v>100</v>
      </c>
      <c r="C38" s="229">
        <v>200</v>
      </c>
      <c r="D38" s="416" t="s">
        <v>122</v>
      </c>
      <c r="E38" s="296">
        <v>108</v>
      </c>
      <c r="F38" s="509">
        <v>100</v>
      </c>
      <c r="G38" s="510">
        <v>20</v>
      </c>
      <c r="H38" s="509">
        <v>114</v>
      </c>
      <c r="I38" s="511" t="s">
        <v>96</v>
      </c>
      <c r="J38" s="765">
        <v>0</v>
      </c>
      <c r="K38" s="799">
        <v>0</v>
      </c>
      <c r="L38" s="799">
        <v>0</v>
      </c>
      <c r="M38" s="765">
        <v>0</v>
      </c>
      <c r="N38" s="788">
        <v>0</v>
      </c>
      <c r="P38"/>
      <c r="Q38"/>
      <c r="R38"/>
      <c r="S38"/>
      <c r="T38"/>
      <c r="U38"/>
    </row>
    <row r="39" spans="1:21" ht="21" customHeight="1" thickBot="1">
      <c r="A39" s="81" t="s">
        <v>71</v>
      </c>
      <c r="B39" s="225">
        <f>B26+B27+B38</f>
        <v>2359</v>
      </c>
      <c r="C39" s="225">
        <f>C26+C27+C38</f>
        <v>4634</v>
      </c>
      <c r="D39" s="286">
        <v>3906</v>
      </c>
      <c r="E39" s="293">
        <f>E26+E27+E38</f>
        <v>3824</v>
      </c>
      <c r="F39" s="500">
        <v>5710</v>
      </c>
      <c r="G39" s="501">
        <v>12768</v>
      </c>
      <c r="H39" s="500">
        <v>20687</v>
      </c>
      <c r="I39" s="501">
        <v>15336</v>
      </c>
      <c r="J39" s="502">
        <v>34234</v>
      </c>
      <c r="K39" s="502">
        <v>18592</v>
      </c>
      <c r="L39" s="502">
        <v>55639</v>
      </c>
      <c r="M39" s="502">
        <f>M27</f>
        <v>87417.637</v>
      </c>
      <c r="N39" s="512">
        <f>N27</f>
        <v>31728</v>
      </c>
      <c r="P39"/>
      <c r="Q39"/>
      <c r="R39"/>
      <c r="S39"/>
      <c r="T39"/>
      <c r="U39"/>
    </row>
    <row r="40" spans="1:21" ht="9" customHeight="1">
      <c r="A40" s="59"/>
      <c r="M40" s="709"/>
      <c r="N40" s="709"/>
      <c r="P40"/>
      <c r="Q40"/>
      <c r="R40"/>
      <c r="S40"/>
      <c r="T40"/>
      <c r="U40"/>
    </row>
    <row r="41" spans="1:21" ht="16.5" customHeight="1">
      <c r="A41" s="61"/>
      <c r="P41"/>
      <c r="Q41"/>
      <c r="R41"/>
      <c r="S41"/>
      <c r="T41"/>
      <c r="U41"/>
    </row>
    <row r="42" ht="16.5" customHeight="1">
      <c r="A42" s="62"/>
    </row>
  </sheetData>
  <sheetProtection/>
  <mergeCells count="4">
    <mergeCell ref="A4:A5"/>
    <mergeCell ref="A24:A25"/>
    <mergeCell ref="B4:N4"/>
    <mergeCell ref="B24:N24"/>
  </mergeCells>
  <printOptions/>
  <pageMargins left="0.59" right="0.31" top="0.54" bottom="0" header="0.42" footer="0"/>
  <pageSetup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Y4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5.625" style="587" customWidth="1"/>
    <col min="2" max="3" width="12.625" style="587" hidden="1" customWidth="1"/>
    <col min="4" max="6" width="13.625" style="587" hidden="1" customWidth="1"/>
    <col min="7" max="7" width="7.375" style="587" hidden="1" customWidth="1"/>
    <col min="8" max="8" width="7.125" style="587" hidden="1" customWidth="1"/>
    <col min="9" max="9" width="6.875" style="587" hidden="1" customWidth="1"/>
    <col min="10" max="14" width="9.25390625" style="587" hidden="1" customWidth="1"/>
    <col min="15" max="16" width="8.625" style="587" hidden="1" customWidth="1"/>
    <col min="17" max="17" width="8.625" style="587" customWidth="1"/>
    <col min="18" max="21" width="8.625" style="647" customWidth="1"/>
    <col min="22" max="22" width="9.00390625" style="587" customWidth="1"/>
    <col min="23" max="16384" width="9.00390625" style="587" customWidth="1"/>
  </cols>
  <sheetData>
    <row r="1" spans="1:6" ht="21.75" customHeight="1" thickBot="1">
      <c r="A1" s="586" t="s">
        <v>251</v>
      </c>
      <c r="B1" s="586"/>
      <c r="C1" s="586"/>
      <c r="D1" s="586"/>
      <c r="E1" s="586"/>
      <c r="F1" s="586"/>
    </row>
    <row r="2" spans="1:25" ht="15.75" customHeight="1" thickBot="1">
      <c r="A2" s="864" t="s">
        <v>2</v>
      </c>
      <c r="B2" s="588" t="s">
        <v>160</v>
      </c>
      <c r="C2" s="589"/>
      <c r="D2" s="866" t="s">
        <v>161</v>
      </c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8"/>
      <c r="X2" s="590"/>
      <c r="Y2" s="590"/>
    </row>
    <row r="3" spans="1:25" ht="21" customHeight="1" thickBot="1">
      <c r="A3" s="865"/>
      <c r="B3" s="591" t="s">
        <v>0</v>
      </c>
      <c r="C3" s="592" t="s">
        <v>1</v>
      </c>
      <c r="D3" s="593" t="s">
        <v>27</v>
      </c>
      <c r="E3" s="593" t="s">
        <v>13</v>
      </c>
      <c r="F3" s="593" t="s">
        <v>78</v>
      </c>
      <c r="G3" s="594" t="s">
        <v>54</v>
      </c>
      <c r="H3" s="595" t="s">
        <v>62</v>
      </c>
      <c r="I3" s="596" t="s">
        <v>76</v>
      </c>
      <c r="J3" s="596" t="s">
        <v>85</v>
      </c>
      <c r="K3" s="597" t="s">
        <v>102</v>
      </c>
      <c r="L3" s="597" t="s">
        <v>107</v>
      </c>
      <c r="M3" s="597" t="s">
        <v>124</v>
      </c>
      <c r="N3" s="598">
        <v>2010</v>
      </c>
      <c r="O3" s="599">
        <v>2011</v>
      </c>
      <c r="P3" s="600">
        <v>2012</v>
      </c>
      <c r="Q3" s="598">
        <v>2014</v>
      </c>
      <c r="R3" s="717">
        <v>2015</v>
      </c>
      <c r="S3" s="784">
        <v>2016</v>
      </c>
      <c r="T3" s="784">
        <v>2017</v>
      </c>
      <c r="U3" s="781">
        <v>2018</v>
      </c>
      <c r="X3" s="590"/>
      <c r="Y3" s="590"/>
    </row>
    <row r="4" spans="1:25" ht="18" customHeight="1">
      <c r="A4" s="601" t="s">
        <v>162</v>
      </c>
      <c r="B4" s="602" t="s">
        <v>163</v>
      </c>
      <c r="C4" s="602">
        <v>1055</v>
      </c>
      <c r="D4" s="603">
        <v>1500</v>
      </c>
      <c r="E4" s="604">
        <v>1300</v>
      </c>
      <c r="F4" s="604">
        <v>1400</v>
      </c>
      <c r="G4" s="605"/>
      <c r="H4" s="606"/>
      <c r="I4" s="607"/>
      <c r="J4" s="607"/>
      <c r="K4" s="608"/>
      <c r="L4" s="609"/>
      <c r="M4" s="609"/>
      <c r="N4" s="609"/>
      <c r="O4" s="610"/>
      <c r="P4" s="611"/>
      <c r="Q4" s="609"/>
      <c r="R4" s="699"/>
      <c r="S4" s="699"/>
      <c r="T4" s="785"/>
      <c r="U4" s="782"/>
      <c r="X4" s="590"/>
      <c r="Y4" s="590"/>
    </row>
    <row r="5" spans="1:25" ht="18" customHeight="1">
      <c r="A5" s="601" t="s">
        <v>164</v>
      </c>
      <c r="B5" s="612"/>
      <c r="C5" s="612"/>
      <c r="D5" s="613"/>
      <c r="E5" s="614"/>
      <c r="F5" s="614"/>
      <c r="G5" s="615">
        <v>1575</v>
      </c>
      <c r="H5" s="616">
        <v>1700</v>
      </c>
      <c r="I5" s="617">
        <v>1900</v>
      </c>
      <c r="J5" s="618" t="s">
        <v>165</v>
      </c>
      <c r="K5" s="619">
        <v>2365</v>
      </c>
      <c r="L5" s="620">
        <v>2571</v>
      </c>
      <c r="M5" s="620">
        <v>2802</v>
      </c>
      <c r="N5" s="621">
        <v>3048</v>
      </c>
      <c r="O5" s="622">
        <v>3146</v>
      </c>
      <c r="P5" s="623">
        <v>3350</v>
      </c>
      <c r="Q5" s="621">
        <v>3623</v>
      </c>
      <c r="R5" s="700">
        <v>5000</v>
      </c>
      <c r="S5" s="700">
        <v>5250</v>
      </c>
      <c r="T5" s="786">
        <v>5450</v>
      </c>
      <c r="U5" s="783">
        <v>5810</v>
      </c>
      <c r="X5" s="590"/>
      <c r="Y5" s="590"/>
    </row>
    <row r="6" spans="1:25" ht="18" customHeight="1">
      <c r="A6" s="601" t="s">
        <v>166</v>
      </c>
      <c r="B6" s="624"/>
      <c r="C6" s="624"/>
      <c r="D6" s="625">
        <v>1500</v>
      </c>
      <c r="E6" s="626"/>
      <c r="F6" s="626">
        <v>1400</v>
      </c>
      <c r="G6" s="615">
        <v>1575</v>
      </c>
      <c r="H6" s="616">
        <v>1700</v>
      </c>
      <c r="I6" s="617">
        <v>2000</v>
      </c>
      <c r="J6" s="617" t="s">
        <v>167</v>
      </c>
      <c r="K6" s="619">
        <v>2365</v>
      </c>
      <c r="L6" s="620">
        <v>2571</v>
      </c>
      <c r="M6" s="620">
        <v>2802</v>
      </c>
      <c r="N6" s="621">
        <v>3048</v>
      </c>
      <c r="O6" s="622">
        <v>3146</v>
      </c>
      <c r="P6" s="623">
        <v>3350</v>
      </c>
      <c r="Q6" s="621">
        <v>3623</v>
      </c>
      <c r="R6" s="700">
        <v>5000</v>
      </c>
      <c r="S6" s="700">
        <v>5250</v>
      </c>
      <c r="T6" s="786">
        <v>5450</v>
      </c>
      <c r="U6" s="783">
        <v>5810</v>
      </c>
      <c r="X6" s="590"/>
      <c r="Y6" s="590"/>
    </row>
    <row r="7" spans="1:25" ht="18" customHeight="1">
      <c r="A7" s="601" t="s">
        <v>168</v>
      </c>
      <c r="B7" s="627">
        <v>3900</v>
      </c>
      <c r="C7" s="627">
        <v>4120</v>
      </c>
      <c r="D7" s="625">
        <v>5725</v>
      </c>
      <c r="E7" s="626">
        <v>5000</v>
      </c>
      <c r="F7" s="626">
        <v>5400</v>
      </c>
      <c r="G7" s="615">
        <v>6015</v>
      </c>
      <c r="H7" s="616">
        <v>6400</v>
      </c>
      <c r="I7" s="616">
        <v>6850</v>
      </c>
      <c r="J7" s="616">
        <v>6900</v>
      </c>
      <c r="K7" s="616">
        <v>7035</v>
      </c>
      <c r="L7" s="628">
        <v>7647</v>
      </c>
      <c r="M7" s="628">
        <v>8335</v>
      </c>
      <c r="N7" s="621">
        <v>9067</v>
      </c>
      <c r="O7" s="622">
        <v>9357</v>
      </c>
      <c r="P7" s="623">
        <v>9975</v>
      </c>
      <c r="Q7" s="621">
        <v>10789</v>
      </c>
      <c r="R7" s="700">
        <v>15000</v>
      </c>
      <c r="S7" s="700">
        <v>15250</v>
      </c>
      <c r="T7" s="786">
        <v>15450</v>
      </c>
      <c r="U7" s="783">
        <v>15810</v>
      </c>
      <c r="X7" s="590"/>
      <c r="Y7" s="590"/>
    </row>
    <row r="8" spans="1:25" ht="18" customHeight="1">
      <c r="A8" s="601" t="s">
        <v>169</v>
      </c>
      <c r="B8" s="627">
        <v>4000</v>
      </c>
      <c r="C8" s="627">
        <v>4220</v>
      </c>
      <c r="D8" s="625">
        <v>6500</v>
      </c>
      <c r="E8" s="626">
        <v>5275</v>
      </c>
      <c r="F8" s="626">
        <v>6000</v>
      </c>
      <c r="G8" s="615">
        <v>6825</v>
      </c>
      <c r="H8" s="616">
        <v>7300</v>
      </c>
      <c r="I8" s="616">
        <v>7795</v>
      </c>
      <c r="J8" s="616">
        <v>7850</v>
      </c>
      <c r="K8" s="616">
        <v>7985</v>
      </c>
      <c r="L8" s="628">
        <v>8680</v>
      </c>
      <c r="M8" s="628">
        <v>9461</v>
      </c>
      <c r="N8" s="621">
        <v>10292</v>
      </c>
      <c r="O8" s="622">
        <v>10621</v>
      </c>
      <c r="P8" s="623">
        <v>11320</v>
      </c>
      <c r="Q8" s="621">
        <v>12300</v>
      </c>
      <c r="R8" s="700">
        <v>20000</v>
      </c>
      <c r="S8" s="700">
        <v>20250</v>
      </c>
      <c r="T8" s="786">
        <v>20450</v>
      </c>
      <c r="U8" s="783">
        <v>20810</v>
      </c>
      <c r="X8" s="590"/>
      <c r="Y8" s="590"/>
    </row>
    <row r="9" spans="1:25" ht="18" customHeight="1">
      <c r="A9" s="629" t="s">
        <v>170</v>
      </c>
      <c r="B9" s="630">
        <v>675</v>
      </c>
      <c r="C9" s="630">
        <v>1055</v>
      </c>
      <c r="D9" s="631">
        <v>1500</v>
      </c>
      <c r="E9" s="626">
        <v>1300</v>
      </c>
      <c r="F9" s="626">
        <v>1400</v>
      </c>
      <c r="G9" s="615">
        <v>1575</v>
      </c>
      <c r="H9" s="616">
        <v>1700</v>
      </c>
      <c r="I9" s="616">
        <v>1900</v>
      </c>
      <c r="J9" s="616">
        <v>2025</v>
      </c>
      <c r="K9" s="616">
        <v>2130</v>
      </c>
      <c r="L9" s="628">
        <v>2315</v>
      </c>
      <c r="M9" s="628">
        <v>2523</v>
      </c>
      <c r="N9" s="621">
        <v>2745</v>
      </c>
      <c r="O9" s="622">
        <v>2833</v>
      </c>
      <c r="P9" s="623">
        <v>3020</v>
      </c>
      <c r="Q9" s="621">
        <v>3267</v>
      </c>
      <c r="R9" s="700">
        <v>5000</v>
      </c>
      <c r="S9" s="700">
        <v>5250</v>
      </c>
      <c r="T9" s="786">
        <v>5450</v>
      </c>
      <c r="U9" s="783">
        <v>5810</v>
      </c>
      <c r="X9" s="590"/>
      <c r="Y9" s="590"/>
    </row>
    <row r="10" spans="1:25" ht="18" customHeight="1">
      <c r="A10" s="629" t="s">
        <v>171</v>
      </c>
      <c r="B10" s="630">
        <v>675</v>
      </c>
      <c r="C10" s="630">
        <v>1055</v>
      </c>
      <c r="D10" s="631">
        <v>1500</v>
      </c>
      <c r="E10" s="626">
        <v>1300</v>
      </c>
      <c r="F10" s="626">
        <v>1400</v>
      </c>
      <c r="G10" s="615">
        <v>1575</v>
      </c>
      <c r="H10" s="616">
        <v>1700</v>
      </c>
      <c r="I10" s="616">
        <v>1900</v>
      </c>
      <c r="J10" s="616">
        <v>2025</v>
      </c>
      <c r="K10" s="616">
        <v>2130</v>
      </c>
      <c r="L10" s="628">
        <v>2315</v>
      </c>
      <c r="M10" s="628">
        <v>2523</v>
      </c>
      <c r="N10" s="621">
        <v>2745</v>
      </c>
      <c r="O10" s="622">
        <v>2833</v>
      </c>
      <c r="P10" s="623">
        <v>3020</v>
      </c>
      <c r="Q10" s="621">
        <v>3267</v>
      </c>
      <c r="R10" s="700">
        <v>5000</v>
      </c>
      <c r="S10" s="700">
        <v>5250</v>
      </c>
      <c r="T10" s="786">
        <v>5450</v>
      </c>
      <c r="U10" s="783">
        <v>5810</v>
      </c>
      <c r="X10" s="590"/>
      <c r="Y10" s="590"/>
    </row>
    <row r="11" spans="1:25" ht="18" customHeight="1">
      <c r="A11" s="629" t="s">
        <v>172</v>
      </c>
      <c r="B11" s="630">
        <v>350</v>
      </c>
      <c r="C11" s="630">
        <v>500</v>
      </c>
      <c r="D11" s="631">
        <v>840</v>
      </c>
      <c r="E11" s="626">
        <v>725</v>
      </c>
      <c r="F11" s="626">
        <v>785</v>
      </c>
      <c r="G11" s="615">
        <v>885</v>
      </c>
      <c r="H11" s="616">
        <v>955</v>
      </c>
      <c r="I11" s="616"/>
      <c r="J11" s="616"/>
      <c r="K11" s="616"/>
      <c r="L11" s="616"/>
      <c r="M11" s="628"/>
      <c r="N11" s="628"/>
      <c r="O11" s="616"/>
      <c r="P11" s="632"/>
      <c r="Q11" s="628"/>
      <c r="R11" s="654"/>
      <c r="S11" s="654"/>
      <c r="T11" s="655"/>
      <c r="U11" s="776"/>
      <c r="X11" s="590"/>
      <c r="Y11" s="590"/>
    </row>
    <row r="12" spans="1:25" ht="18" customHeight="1">
      <c r="A12" s="633" t="s">
        <v>173</v>
      </c>
      <c r="B12" s="630"/>
      <c r="C12" s="630"/>
      <c r="D12" s="631"/>
      <c r="E12" s="626"/>
      <c r="F12" s="626"/>
      <c r="G12" s="615"/>
      <c r="H12" s="634" t="s">
        <v>159</v>
      </c>
      <c r="I12" s="869">
        <v>1050</v>
      </c>
      <c r="J12" s="869">
        <v>1120</v>
      </c>
      <c r="K12" s="869">
        <v>1180</v>
      </c>
      <c r="L12" s="628">
        <v>1283</v>
      </c>
      <c r="M12" s="628">
        <v>1398</v>
      </c>
      <c r="N12" s="621">
        <v>1520</v>
      </c>
      <c r="O12" s="622">
        <v>1569</v>
      </c>
      <c r="P12" s="623">
        <v>1673</v>
      </c>
      <c r="Q12" s="621">
        <v>1810</v>
      </c>
      <c r="R12" s="700">
        <v>2500</v>
      </c>
      <c r="S12" s="700">
        <v>2750</v>
      </c>
      <c r="T12" s="786">
        <v>2950</v>
      </c>
      <c r="U12" s="783">
        <v>3310</v>
      </c>
      <c r="X12" s="590"/>
      <c r="Y12" s="590"/>
    </row>
    <row r="13" spans="1:25" ht="18" customHeight="1">
      <c r="A13" s="635" t="s">
        <v>174</v>
      </c>
      <c r="B13" s="630"/>
      <c r="C13" s="630"/>
      <c r="D13" s="631"/>
      <c r="E13" s="626"/>
      <c r="F13" s="626"/>
      <c r="G13" s="615"/>
      <c r="H13" s="634" t="s">
        <v>159</v>
      </c>
      <c r="I13" s="869"/>
      <c r="J13" s="869"/>
      <c r="K13" s="869"/>
      <c r="L13" s="628">
        <v>2360</v>
      </c>
      <c r="M13" s="628">
        <v>2572</v>
      </c>
      <c r="N13" s="621">
        <v>2798</v>
      </c>
      <c r="O13" s="622">
        <v>2888</v>
      </c>
      <c r="P13" s="623">
        <v>3079</v>
      </c>
      <c r="Q13" s="621">
        <v>3330</v>
      </c>
      <c r="R13" s="700">
        <v>4000</v>
      </c>
      <c r="S13" s="700">
        <v>4250</v>
      </c>
      <c r="T13" s="786">
        <v>4450</v>
      </c>
      <c r="U13" s="783">
        <v>4810</v>
      </c>
      <c r="X13" s="590"/>
      <c r="Y13" s="590"/>
    </row>
    <row r="14" spans="1:25" ht="18" customHeight="1">
      <c r="A14" s="636" t="s">
        <v>175</v>
      </c>
      <c r="B14" s="630">
        <v>175</v>
      </c>
      <c r="C14" s="630">
        <v>195</v>
      </c>
      <c r="D14" s="631">
        <v>370</v>
      </c>
      <c r="E14" s="626">
        <v>320</v>
      </c>
      <c r="F14" s="626">
        <v>345</v>
      </c>
      <c r="G14" s="615">
        <v>390</v>
      </c>
      <c r="H14" s="616">
        <v>420</v>
      </c>
      <c r="I14" s="616">
        <v>465</v>
      </c>
      <c r="J14" s="616">
        <v>495</v>
      </c>
      <c r="K14" s="616">
        <v>520</v>
      </c>
      <c r="L14" s="628">
        <v>565</v>
      </c>
      <c r="M14" s="628">
        <v>616</v>
      </c>
      <c r="N14" s="628">
        <v>670</v>
      </c>
      <c r="O14" s="616">
        <v>691</v>
      </c>
      <c r="P14" s="632">
        <v>737</v>
      </c>
      <c r="Q14" s="628">
        <v>798</v>
      </c>
      <c r="R14" s="654">
        <v>1000</v>
      </c>
      <c r="S14" s="654">
        <v>1000</v>
      </c>
      <c r="T14" s="655">
        <v>1000</v>
      </c>
      <c r="U14" s="776">
        <v>1000</v>
      </c>
      <c r="X14" s="590"/>
      <c r="Y14" s="590"/>
    </row>
    <row r="15" spans="1:25" ht="18" customHeight="1">
      <c r="A15" s="637" t="s">
        <v>176</v>
      </c>
      <c r="B15" s="638" t="s">
        <v>177</v>
      </c>
      <c r="C15" s="638">
        <v>300</v>
      </c>
      <c r="D15" s="631">
        <v>490</v>
      </c>
      <c r="E15" s="626">
        <v>425</v>
      </c>
      <c r="F15" s="626">
        <v>460</v>
      </c>
      <c r="G15" s="639"/>
      <c r="H15" s="640"/>
      <c r="I15" s="640"/>
      <c r="J15" s="640"/>
      <c r="K15" s="640"/>
      <c r="L15" s="641"/>
      <c r="M15" s="641"/>
      <c r="N15" s="628"/>
      <c r="O15" s="616"/>
      <c r="P15" s="632"/>
      <c r="Q15" s="628"/>
      <c r="R15" s="654"/>
      <c r="S15" s="654"/>
      <c r="T15" s="655"/>
      <c r="U15" s="776"/>
      <c r="X15" s="590"/>
      <c r="Y15" s="590"/>
    </row>
    <row r="16" spans="1:25" ht="18" customHeight="1">
      <c r="A16" s="637" t="s">
        <v>178</v>
      </c>
      <c r="B16" s="638"/>
      <c r="C16" s="638"/>
      <c r="D16" s="631"/>
      <c r="E16" s="626"/>
      <c r="F16" s="626"/>
      <c r="G16" s="615">
        <v>515</v>
      </c>
      <c r="H16" s="616">
        <v>555</v>
      </c>
      <c r="I16" s="616">
        <v>615</v>
      </c>
      <c r="J16" s="616">
        <v>655</v>
      </c>
      <c r="K16" s="616">
        <v>690</v>
      </c>
      <c r="L16" s="628">
        <v>750</v>
      </c>
      <c r="M16" s="628">
        <v>818</v>
      </c>
      <c r="N16" s="628">
        <v>890</v>
      </c>
      <c r="O16" s="616">
        <v>918</v>
      </c>
      <c r="P16" s="632">
        <v>979</v>
      </c>
      <c r="Q16" s="628">
        <v>1059</v>
      </c>
      <c r="R16" s="654">
        <v>1400</v>
      </c>
      <c r="S16" s="654">
        <v>1400</v>
      </c>
      <c r="T16" s="655">
        <v>1400</v>
      </c>
      <c r="U16" s="776">
        <v>1400</v>
      </c>
      <c r="X16" s="590"/>
      <c r="Y16" s="590"/>
    </row>
    <row r="17" spans="1:25" ht="18" customHeight="1">
      <c r="A17" s="637" t="s">
        <v>179</v>
      </c>
      <c r="B17" s="642">
        <v>210</v>
      </c>
      <c r="C17" s="642">
        <v>330</v>
      </c>
      <c r="D17" s="631">
        <v>520</v>
      </c>
      <c r="E17" s="626">
        <v>450</v>
      </c>
      <c r="F17" s="626">
        <v>485</v>
      </c>
      <c r="G17" s="615">
        <v>550</v>
      </c>
      <c r="H17" s="616">
        <v>595</v>
      </c>
      <c r="I17" s="616">
        <v>660</v>
      </c>
      <c r="J17" s="616">
        <v>705</v>
      </c>
      <c r="K17" s="616">
        <v>740</v>
      </c>
      <c r="L17" s="628">
        <v>804</v>
      </c>
      <c r="M17" s="628">
        <v>876</v>
      </c>
      <c r="N17" s="628">
        <v>953</v>
      </c>
      <c r="O17" s="616">
        <v>983</v>
      </c>
      <c r="P17" s="632">
        <v>1048</v>
      </c>
      <c r="Q17" s="628">
        <v>1133</v>
      </c>
      <c r="R17" s="654">
        <v>1500</v>
      </c>
      <c r="S17" s="654">
        <v>1500</v>
      </c>
      <c r="T17" s="655">
        <v>1500</v>
      </c>
      <c r="U17" s="776">
        <v>1500</v>
      </c>
      <c r="X17" s="590"/>
      <c r="Y17" s="590"/>
    </row>
    <row r="18" spans="1:25" ht="18" customHeight="1">
      <c r="A18" s="643" t="s">
        <v>180</v>
      </c>
      <c r="B18" s="642" t="s">
        <v>181</v>
      </c>
      <c r="C18" s="642">
        <v>1800</v>
      </c>
      <c r="D18" s="644"/>
      <c r="E18" s="645"/>
      <c r="F18" s="645"/>
      <c r="G18" s="615"/>
      <c r="H18" s="616"/>
      <c r="I18" s="616"/>
      <c r="J18" s="616"/>
      <c r="K18" s="616"/>
      <c r="L18" s="628"/>
      <c r="M18" s="628"/>
      <c r="N18" s="641"/>
      <c r="O18" s="640"/>
      <c r="P18" s="639"/>
      <c r="Q18" s="641"/>
      <c r="R18" s="701"/>
      <c r="S18" s="701"/>
      <c r="T18" s="778"/>
      <c r="U18" s="685"/>
      <c r="V18" s="646"/>
      <c r="W18" s="647"/>
      <c r="X18" s="590"/>
      <c r="Y18" s="590"/>
    </row>
    <row r="19" spans="1:25" ht="18" customHeight="1">
      <c r="A19" s="601" t="s">
        <v>164</v>
      </c>
      <c r="B19" s="642"/>
      <c r="C19" s="642"/>
      <c r="D19" s="648"/>
      <c r="E19" s="645"/>
      <c r="F19" s="645"/>
      <c r="G19" s="615">
        <v>2690</v>
      </c>
      <c r="H19" s="616">
        <v>2905</v>
      </c>
      <c r="I19" s="616">
        <v>3230</v>
      </c>
      <c r="J19" s="617" t="s">
        <v>182</v>
      </c>
      <c r="K19" s="649">
        <v>3855</v>
      </c>
      <c r="L19" s="650">
        <v>4191</v>
      </c>
      <c r="M19" s="650">
        <v>4568</v>
      </c>
      <c r="N19" s="621">
        <v>4969</v>
      </c>
      <c r="O19" s="622">
        <v>5128</v>
      </c>
      <c r="P19" s="623">
        <v>5463</v>
      </c>
      <c r="Q19" s="621">
        <v>5909</v>
      </c>
      <c r="R19" s="700">
        <v>8000</v>
      </c>
      <c r="S19" s="700">
        <v>8250</v>
      </c>
      <c r="T19" s="786">
        <v>8450</v>
      </c>
      <c r="U19" s="783">
        <v>8810</v>
      </c>
      <c r="V19" s="651"/>
      <c r="W19" s="651"/>
      <c r="X19" s="590"/>
      <c r="Y19" s="590"/>
    </row>
    <row r="20" spans="1:25" ht="18" customHeight="1">
      <c r="A20" s="601" t="s">
        <v>166</v>
      </c>
      <c r="B20" s="642" t="s">
        <v>183</v>
      </c>
      <c r="C20" s="642">
        <v>1800</v>
      </c>
      <c r="D20" s="631">
        <v>2560</v>
      </c>
      <c r="E20" s="626">
        <v>2220</v>
      </c>
      <c r="F20" s="626">
        <v>2400</v>
      </c>
      <c r="G20" s="615">
        <v>2690</v>
      </c>
      <c r="H20" s="616">
        <v>2905</v>
      </c>
      <c r="I20" s="616">
        <v>3330</v>
      </c>
      <c r="J20" s="617" t="s">
        <v>184</v>
      </c>
      <c r="K20" s="649">
        <v>3855</v>
      </c>
      <c r="L20" s="650">
        <v>4191</v>
      </c>
      <c r="M20" s="650">
        <v>4568</v>
      </c>
      <c r="N20" s="621">
        <v>4969</v>
      </c>
      <c r="O20" s="622">
        <v>5128</v>
      </c>
      <c r="P20" s="623">
        <v>5463</v>
      </c>
      <c r="Q20" s="621">
        <v>5909</v>
      </c>
      <c r="R20" s="700">
        <v>8000</v>
      </c>
      <c r="S20" s="700">
        <v>8250</v>
      </c>
      <c r="T20" s="786">
        <v>8450</v>
      </c>
      <c r="U20" s="783">
        <v>8810</v>
      </c>
      <c r="V20" s="651"/>
      <c r="W20" s="651"/>
      <c r="X20" s="590"/>
      <c r="Y20" s="590"/>
    </row>
    <row r="21" spans="1:25" ht="18" customHeight="1">
      <c r="A21" s="601" t="s">
        <v>168</v>
      </c>
      <c r="B21" s="630">
        <v>4575</v>
      </c>
      <c r="C21" s="630">
        <v>4865</v>
      </c>
      <c r="D21" s="631">
        <v>6785</v>
      </c>
      <c r="E21" s="626">
        <v>5920</v>
      </c>
      <c r="F21" s="626">
        <v>6400</v>
      </c>
      <c r="G21" s="615">
        <v>7130</v>
      </c>
      <c r="H21" s="616">
        <v>7605</v>
      </c>
      <c r="I21" s="616">
        <v>8180</v>
      </c>
      <c r="J21" s="616">
        <v>8315</v>
      </c>
      <c r="K21" s="616">
        <v>8525</v>
      </c>
      <c r="L21" s="628">
        <v>9267</v>
      </c>
      <c r="M21" s="628">
        <v>10101</v>
      </c>
      <c r="N21" s="621">
        <v>10988</v>
      </c>
      <c r="O21" s="622">
        <v>11339</v>
      </c>
      <c r="P21" s="623">
        <v>12088</v>
      </c>
      <c r="Q21" s="621">
        <v>13075</v>
      </c>
      <c r="R21" s="700">
        <v>18000</v>
      </c>
      <c r="S21" s="700">
        <v>18250</v>
      </c>
      <c r="T21" s="786">
        <v>18450</v>
      </c>
      <c r="U21" s="783">
        <v>18810</v>
      </c>
      <c r="V21" s="651"/>
      <c r="W21" s="651"/>
      <c r="X21" s="590"/>
      <c r="Y21" s="590"/>
    </row>
    <row r="22" spans="1:25" ht="18" customHeight="1">
      <c r="A22" s="601" t="s">
        <v>169</v>
      </c>
      <c r="B22" s="630">
        <v>4675</v>
      </c>
      <c r="C22" s="630">
        <v>4965</v>
      </c>
      <c r="D22" s="631">
        <v>7560</v>
      </c>
      <c r="E22" s="626">
        <v>6195</v>
      </c>
      <c r="F22" s="626">
        <v>7000</v>
      </c>
      <c r="G22" s="615">
        <v>7940</v>
      </c>
      <c r="H22" s="616">
        <v>8505</v>
      </c>
      <c r="I22" s="616">
        <v>9125</v>
      </c>
      <c r="J22" s="616">
        <v>9265</v>
      </c>
      <c r="K22" s="616">
        <v>9475</v>
      </c>
      <c r="L22" s="628">
        <v>10300</v>
      </c>
      <c r="M22" s="628">
        <v>11227</v>
      </c>
      <c r="N22" s="621">
        <v>12213</v>
      </c>
      <c r="O22" s="622">
        <v>12603</v>
      </c>
      <c r="P22" s="623">
        <v>13433</v>
      </c>
      <c r="Q22" s="621">
        <v>14586</v>
      </c>
      <c r="R22" s="700">
        <v>23000</v>
      </c>
      <c r="S22" s="700">
        <v>23250</v>
      </c>
      <c r="T22" s="786">
        <v>23450</v>
      </c>
      <c r="U22" s="783">
        <v>23810</v>
      </c>
      <c r="V22" s="651"/>
      <c r="W22" s="651"/>
      <c r="X22" s="590"/>
      <c r="Y22" s="590"/>
    </row>
    <row r="23" spans="1:25" ht="18" customHeight="1">
      <c r="A23" s="629" t="s">
        <v>185</v>
      </c>
      <c r="B23" s="630">
        <v>560</v>
      </c>
      <c r="C23" s="630">
        <v>620</v>
      </c>
      <c r="D23" s="631">
        <v>920</v>
      </c>
      <c r="E23" s="626">
        <v>800</v>
      </c>
      <c r="F23" s="626">
        <v>865</v>
      </c>
      <c r="G23" s="615">
        <v>970</v>
      </c>
      <c r="H23" s="616">
        <v>1045</v>
      </c>
      <c r="I23" s="616">
        <v>1150</v>
      </c>
      <c r="J23" s="616">
        <v>1225</v>
      </c>
      <c r="K23" s="616">
        <v>1290</v>
      </c>
      <c r="L23" s="628">
        <v>1402</v>
      </c>
      <c r="M23" s="628">
        <v>1528</v>
      </c>
      <c r="N23" s="621">
        <v>1662</v>
      </c>
      <c r="O23" s="622">
        <v>1715</v>
      </c>
      <c r="P23" s="623">
        <v>1828</v>
      </c>
      <c r="Q23" s="621">
        <v>1978</v>
      </c>
      <c r="R23" s="700">
        <v>2500</v>
      </c>
      <c r="S23" s="700">
        <v>2500</v>
      </c>
      <c r="T23" s="786">
        <v>2500</v>
      </c>
      <c r="U23" s="783">
        <v>2500</v>
      </c>
      <c r="X23" s="590"/>
      <c r="Y23" s="590"/>
    </row>
    <row r="24" spans="1:25" ht="18" customHeight="1">
      <c r="A24" s="629" t="s">
        <v>186</v>
      </c>
      <c r="B24" s="630">
        <v>250</v>
      </c>
      <c r="C24" s="630">
        <v>275</v>
      </c>
      <c r="D24" s="631">
        <v>395</v>
      </c>
      <c r="E24" s="626">
        <v>340</v>
      </c>
      <c r="F24" s="626">
        <v>370</v>
      </c>
      <c r="G24" s="615">
        <v>415</v>
      </c>
      <c r="H24" s="616">
        <v>460</v>
      </c>
      <c r="I24" s="616">
        <v>510</v>
      </c>
      <c r="J24" s="616">
        <v>545</v>
      </c>
      <c r="K24" s="616">
        <v>575</v>
      </c>
      <c r="L24" s="628">
        <v>625</v>
      </c>
      <c r="M24" s="628">
        <v>681</v>
      </c>
      <c r="N24" s="628">
        <v>741</v>
      </c>
      <c r="O24" s="616">
        <v>765</v>
      </c>
      <c r="P24" s="632">
        <v>815</v>
      </c>
      <c r="Q24" s="628">
        <v>882</v>
      </c>
      <c r="R24" s="654">
        <v>935</v>
      </c>
      <c r="S24" s="654">
        <v>958</v>
      </c>
      <c r="T24" s="655">
        <v>978</v>
      </c>
      <c r="U24" s="776">
        <v>1013</v>
      </c>
      <c r="X24" s="590"/>
      <c r="Y24" s="590"/>
    </row>
    <row r="25" spans="1:25" ht="18" customHeight="1">
      <c r="A25" s="633" t="s">
        <v>187</v>
      </c>
      <c r="B25" s="630">
        <v>30</v>
      </c>
      <c r="C25" s="630">
        <v>30</v>
      </c>
      <c r="D25" s="631">
        <v>30</v>
      </c>
      <c r="E25" s="626">
        <v>30</v>
      </c>
      <c r="F25" s="626">
        <v>30</v>
      </c>
      <c r="G25" s="615">
        <v>30</v>
      </c>
      <c r="H25" s="616">
        <v>30</v>
      </c>
      <c r="I25" s="617" t="s">
        <v>188</v>
      </c>
      <c r="J25" s="616">
        <v>50</v>
      </c>
      <c r="K25" s="616">
        <v>85</v>
      </c>
      <c r="L25" s="628">
        <v>85</v>
      </c>
      <c r="M25" s="628">
        <v>100</v>
      </c>
      <c r="N25" s="628">
        <v>119</v>
      </c>
      <c r="O25" s="616">
        <v>246</v>
      </c>
      <c r="P25" s="632">
        <v>246</v>
      </c>
      <c r="Q25" s="628">
        <v>267</v>
      </c>
      <c r="R25" s="654">
        <v>285</v>
      </c>
      <c r="S25" s="654">
        <v>285</v>
      </c>
      <c r="T25" s="655">
        <v>285</v>
      </c>
      <c r="U25" s="776">
        <v>285</v>
      </c>
      <c r="X25" s="590"/>
      <c r="Y25" s="590"/>
    </row>
    <row r="26" spans="1:25" ht="18" customHeight="1">
      <c r="A26" s="633" t="s">
        <v>189</v>
      </c>
      <c r="B26" s="630"/>
      <c r="C26" s="630"/>
      <c r="D26" s="631"/>
      <c r="E26" s="626"/>
      <c r="F26" s="626"/>
      <c r="G26" s="652" t="s">
        <v>159</v>
      </c>
      <c r="H26" s="634" t="s">
        <v>159</v>
      </c>
      <c r="I26" s="634" t="s">
        <v>159</v>
      </c>
      <c r="J26" s="634" t="s">
        <v>159</v>
      </c>
      <c r="K26" s="616">
        <v>40</v>
      </c>
      <c r="L26" s="628">
        <v>40</v>
      </c>
      <c r="M26" s="628">
        <v>100</v>
      </c>
      <c r="N26" s="628">
        <v>119</v>
      </c>
      <c r="O26" s="616">
        <v>246</v>
      </c>
      <c r="P26" s="632">
        <v>246</v>
      </c>
      <c r="Q26" s="628">
        <v>267</v>
      </c>
      <c r="R26" s="654">
        <v>285</v>
      </c>
      <c r="S26" s="654">
        <v>285</v>
      </c>
      <c r="T26" s="655">
        <v>285</v>
      </c>
      <c r="U26" s="776">
        <v>285</v>
      </c>
      <c r="X26" s="590"/>
      <c r="Y26" s="590"/>
    </row>
    <row r="27" spans="1:25" ht="18" customHeight="1">
      <c r="A27" s="629" t="s">
        <v>190</v>
      </c>
      <c r="B27" s="630">
        <v>100</v>
      </c>
      <c r="C27" s="630">
        <v>110</v>
      </c>
      <c r="D27" s="631">
        <v>250</v>
      </c>
      <c r="E27" s="626">
        <v>215</v>
      </c>
      <c r="F27" s="626">
        <v>230</v>
      </c>
      <c r="G27" s="615">
        <v>265</v>
      </c>
      <c r="H27" s="616">
        <v>295</v>
      </c>
      <c r="I27" s="616">
        <v>325</v>
      </c>
      <c r="J27" s="616">
        <v>345</v>
      </c>
      <c r="K27" s="616">
        <v>365</v>
      </c>
      <c r="L27" s="628">
        <v>397</v>
      </c>
      <c r="M27" s="628">
        <v>433</v>
      </c>
      <c r="N27" s="628">
        <v>471</v>
      </c>
      <c r="O27" s="616">
        <v>486</v>
      </c>
      <c r="P27" s="632">
        <v>518</v>
      </c>
      <c r="Q27" s="628">
        <v>560</v>
      </c>
      <c r="R27" s="654">
        <v>700</v>
      </c>
      <c r="S27" s="654">
        <v>718</v>
      </c>
      <c r="T27" s="655">
        <v>733</v>
      </c>
      <c r="U27" s="776">
        <v>759</v>
      </c>
      <c r="X27" s="590"/>
      <c r="Y27" s="590"/>
    </row>
    <row r="28" spans="1:25" ht="18" customHeight="1">
      <c r="A28" s="633" t="s">
        <v>191</v>
      </c>
      <c r="B28" s="630">
        <v>169</v>
      </c>
      <c r="C28" s="630">
        <v>265</v>
      </c>
      <c r="D28" s="644"/>
      <c r="E28" s="626">
        <v>325</v>
      </c>
      <c r="F28" s="626"/>
      <c r="G28" s="615"/>
      <c r="H28" s="616"/>
      <c r="I28" s="616"/>
      <c r="J28" s="616"/>
      <c r="K28" s="616"/>
      <c r="L28" s="628"/>
      <c r="M28" s="628"/>
      <c r="N28" s="628"/>
      <c r="O28" s="616"/>
      <c r="P28" s="632"/>
      <c r="Q28" s="628"/>
      <c r="R28" s="654"/>
      <c r="S28" s="654"/>
      <c r="T28" s="655"/>
      <c r="U28" s="776"/>
      <c r="X28" s="590"/>
      <c r="Y28" s="590"/>
    </row>
    <row r="29" spans="1:25" ht="18" customHeight="1">
      <c r="A29" s="601" t="s">
        <v>192</v>
      </c>
      <c r="B29" s="630"/>
      <c r="C29" s="630"/>
      <c r="D29" s="653"/>
      <c r="E29" s="626"/>
      <c r="F29" s="626"/>
      <c r="G29" s="615"/>
      <c r="H29" s="616">
        <v>425</v>
      </c>
      <c r="I29" s="616">
        <v>475</v>
      </c>
      <c r="J29" s="616">
        <v>506</v>
      </c>
      <c r="K29" s="616">
        <v>535</v>
      </c>
      <c r="L29" s="628">
        <v>578</v>
      </c>
      <c r="M29" s="628">
        <v>631</v>
      </c>
      <c r="N29" s="654">
        <v>686</v>
      </c>
      <c r="O29" s="655">
        <v>708</v>
      </c>
      <c r="P29" s="656">
        <v>755</v>
      </c>
      <c r="Q29" s="654">
        <v>817</v>
      </c>
      <c r="R29" s="654">
        <v>1250</v>
      </c>
      <c r="S29" s="654">
        <f aca="true" t="shared" si="0" ref="S29:T32">S5/4</f>
        <v>1312.5</v>
      </c>
      <c r="T29" s="655">
        <f t="shared" si="0"/>
        <v>1362.5</v>
      </c>
      <c r="U29" s="776">
        <v>1452</v>
      </c>
      <c r="V29" s="651"/>
      <c r="W29" s="658"/>
      <c r="X29" s="590"/>
      <c r="Y29" s="590"/>
    </row>
    <row r="30" spans="1:25" ht="18" customHeight="1">
      <c r="A30" s="601" t="s">
        <v>164</v>
      </c>
      <c r="B30" s="630"/>
      <c r="C30" s="630"/>
      <c r="D30" s="870">
        <v>375</v>
      </c>
      <c r="E30" s="626"/>
      <c r="F30" s="626">
        <v>350</v>
      </c>
      <c r="G30" s="615">
        <v>395</v>
      </c>
      <c r="H30" s="616">
        <v>425</v>
      </c>
      <c r="I30" s="617">
        <v>475</v>
      </c>
      <c r="J30" s="617" t="s">
        <v>193</v>
      </c>
      <c r="K30" s="617">
        <v>595</v>
      </c>
      <c r="L30" s="659">
        <v>643</v>
      </c>
      <c r="M30" s="659">
        <v>701</v>
      </c>
      <c r="N30" s="654">
        <v>762</v>
      </c>
      <c r="O30" s="655">
        <v>786</v>
      </c>
      <c r="P30" s="656">
        <v>837.5</v>
      </c>
      <c r="Q30" s="654">
        <v>906</v>
      </c>
      <c r="R30" s="654">
        <v>1250</v>
      </c>
      <c r="S30" s="654">
        <f t="shared" si="0"/>
        <v>1312.5</v>
      </c>
      <c r="T30" s="655">
        <f t="shared" si="0"/>
        <v>1362.5</v>
      </c>
      <c r="U30" s="776">
        <v>1452</v>
      </c>
      <c r="V30" s="658"/>
      <c r="W30" s="658"/>
      <c r="X30" s="590"/>
      <c r="Y30" s="590"/>
    </row>
    <row r="31" spans="1:25" ht="18" customHeight="1">
      <c r="A31" s="601" t="s">
        <v>166</v>
      </c>
      <c r="B31" s="630"/>
      <c r="C31" s="630"/>
      <c r="D31" s="870"/>
      <c r="E31" s="626"/>
      <c r="F31" s="626"/>
      <c r="G31" s="615">
        <v>395</v>
      </c>
      <c r="H31" s="616">
        <v>425</v>
      </c>
      <c r="I31" s="617">
        <v>500</v>
      </c>
      <c r="J31" s="617" t="s">
        <v>194</v>
      </c>
      <c r="K31" s="617">
        <v>595</v>
      </c>
      <c r="L31" s="659">
        <v>643</v>
      </c>
      <c r="M31" s="659">
        <v>701</v>
      </c>
      <c r="N31" s="654">
        <v>762</v>
      </c>
      <c r="O31" s="655">
        <v>786</v>
      </c>
      <c r="P31" s="656">
        <v>837.5</v>
      </c>
      <c r="Q31" s="654">
        <v>906</v>
      </c>
      <c r="R31" s="654">
        <v>1250</v>
      </c>
      <c r="S31" s="654">
        <f t="shared" si="0"/>
        <v>3812.5</v>
      </c>
      <c r="T31" s="655">
        <f t="shared" si="0"/>
        <v>3862.5</v>
      </c>
      <c r="U31" s="776">
        <v>3952</v>
      </c>
      <c r="V31" s="658"/>
      <c r="W31" s="658"/>
      <c r="X31" s="590"/>
      <c r="Y31" s="590"/>
    </row>
    <row r="32" spans="1:25" ht="18" customHeight="1">
      <c r="A32" s="601" t="s">
        <v>168</v>
      </c>
      <c r="B32" s="630"/>
      <c r="C32" s="630"/>
      <c r="D32" s="870"/>
      <c r="E32" s="626"/>
      <c r="F32" s="626">
        <v>350</v>
      </c>
      <c r="G32" s="615">
        <v>395</v>
      </c>
      <c r="H32" s="616">
        <v>1600</v>
      </c>
      <c r="I32" s="617">
        <v>1713</v>
      </c>
      <c r="J32" s="617">
        <v>1725</v>
      </c>
      <c r="K32" s="617">
        <v>1759</v>
      </c>
      <c r="L32" s="659">
        <v>1912</v>
      </c>
      <c r="M32" s="659">
        <v>2084</v>
      </c>
      <c r="N32" s="659">
        <v>2267</v>
      </c>
      <c r="O32" s="617">
        <v>2339</v>
      </c>
      <c r="P32" s="656">
        <v>2493.75</v>
      </c>
      <c r="Q32" s="654">
        <v>2697</v>
      </c>
      <c r="R32" s="654">
        <v>3750</v>
      </c>
      <c r="S32" s="654">
        <f t="shared" si="0"/>
        <v>5062.5</v>
      </c>
      <c r="T32" s="655">
        <f t="shared" si="0"/>
        <v>5112.5</v>
      </c>
      <c r="U32" s="776">
        <v>5202</v>
      </c>
      <c r="V32" s="658"/>
      <c r="W32" s="658"/>
      <c r="X32" s="590"/>
      <c r="Y32" s="590"/>
    </row>
    <row r="33" spans="1:25" ht="18" customHeight="1">
      <c r="A33" s="660" t="s">
        <v>195</v>
      </c>
      <c r="B33" s="661">
        <v>67</v>
      </c>
      <c r="C33" s="661">
        <v>67</v>
      </c>
      <c r="D33" s="631">
        <v>95</v>
      </c>
      <c r="E33" s="626">
        <v>80</v>
      </c>
      <c r="F33" s="626">
        <v>90</v>
      </c>
      <c r="G33" s="615">
        <v>100</v>
      </c>
      <c r="H33" s="616">
        <v>100</v>
      </c>
      <c r="I33" s="616">
        <v>130</v>
      </c>
      <c r="J33" s="616">
        <v>140</v>
      </c>
      <c r="K33" s="616">
        <v>150</v>
      </c>
      <c r="L33" s="628">
        <v>163</v>
      </c>
      <c r="M33" s="628">
        <v>178</v>
      </c>
      <c r="N33" s="628">
        <v>194</v>
      </c>
      <c r="O33" s="616">
        <v>200</v>
      </c>
      <c r="P33" s="632">
        <v>213</v>
      </c>
      <c r="Q33" s="628">
        <v>230</v>
      </c>
      <c r="R33" s="654">
        <v>245</v>
      </c>
      <c r="S33" s="654">
        <v>245</v>
      </c>
      <c r="T33" s="655">
        <v>250</v>
      </c>
      <c r="U33" s="776">
        <v>259</v>
      </c>
      <c r="X33" s="590"/>
      <c r="Y33" s="590"/>
    </row>
    <row r="34" spans="1:25" ht="18" customHeight="1">
      <c r="A34" s="629" t="s">
        <v>196</v>
      </c>
      <c r="B34" s="661">
        <v>167</v>
      </c>
      <c r="C34" s="661">
        <v>177</v>
      </c>
      <c r="D34" s="631">
        <v>230</v>
      </c>
      <c r="E34" s="626">
        <v>202</v>
      </c>
      <c r="F34" s="626">
        <v>218</v>
      </c>
      <c r="G34" s="615">
        <v>242</v>
      </c>
      <c r="H34" s="616">
        <v>258</v>
      </c>
      <c r="I34" s="616">
        <v>283</v>
      </c>
      <c r="J34" s="616">
        <v>305</v>
      </c>
      <c r="K34" s="616">
        <v>320</v>
      </c>
      <c r="L34" s="628">
        <v>348</v>
      </c>
      <c r="M34" s="628">
        <v>379</v>
      </c>
      <c r="N34" s="628">
        <v>412</v>
      </c>
      <c r="O34" s="616">
        <v>425</v>
      </c>
      <c r="P34" s="632">
        <v>453</v>
      </c>
      <c r="Q34" s="628">
        <v>490</v>
      </c>
      <c r="R34" s="654">
        <v>520</v>
      </c>
      <c r="S34" s="654">
        <v>533</v>
      </c>
      <c r="T34" s="655">
        <v>544</v>
      </c>
      <c r="U34" s="776">
        <v>564</v>
      </c>
      <c r="X34" s="590"/>
      <c r="Y34" s="590"/>
    </row>
    <row r="35" spans="1:25" ht="18" customHeight="1">
      <c r="A35" s="660"/>
      <c r="B35" s="662" t="s">
        <v>197</v>
      </c>
      <c r="C35" s="858" t="s">
        <v>198</v>
      </c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59"/>
      <c r="S35" s="859"/>
      <c r="T35" s="859"/>
      <c r="U35" s="860"/>
      <c r="X35" s="590"/>
      <c r="Y35" s="590"/>
    </row>
    <row r="36" spans="1:25" ht="18" customHeight="1">
      <c r="A36" s="633" t="s">
        <v>199</v>
      </c>
      <c r="B36" s="630">
        <v>45</v>
      </c>
      <c r="C36" s="664">
        <v>50</v>
      </c>
      <c r="D36" s="861">
        <v>75</v>
      </c>
      <c r="E36" s="626">
        <v>65</v>
      </c>
      <c r="F36" s="665">
        <v>70</v>
      </c>
      <c r="G36" s="632"/>
      <c r="H36" s="616"/>
      <c r="I36" s="616"/>
      <c r="J36" s="616"/>
      <c r="K36" s="617"/>
      <c r="L36" s="616"/>
      <c r="M36" s="659"/>
      <c r="N36" s="641"/>
      <c r="O36" s="617"/>
      <c r="P36" s="659"/>
      <c r="Q36" s="659"/>
      <c r="R36" s="701"/>
      <c r="S36" s="701"/>
      <c r="T36" s="778"/>
      <c r="U36" s="685"/>
      <c r="X36" s="590"/>
      <c r="Y36" s="590"/>
    </row>
    <row r="37" spans="1:25" ht="18" customHeight="1">
      <c r="A37" s="601" t="s">
        <v>192</v>
      </c>
      <c r="B37" s="630"/>
      <c r="C37" s="664"/>
      <c r="D37" s="861"/>
      <c r="E37" s="626"/>
      <c r="F37" s="665"/>
      <c r="G37" s="632">
        <v>80</v>
      </c>
      <c r="H37" s="616">
        <v>90</v>
      </c>
      <c r="I37" s="616">
        <v>100</v>
      </c>
      <c r="J37" s="617" t="s">
        <v>200</v>
      </c>
      <c r="K37" s="616">
        <v>130</v>
      </c>
      <c r="L37" s="628">
        <v>141</v>
      </c>
      <c r="M37" s="659">
        <v>154</v>
      </c>
      <c r="N37" s="659">
        <v>168</v>
      </c>
      <c r="O37" s="617">
        <v>173</v>
      </c>
      <c r="P37" s="659">
        <v>184</v>
      </c>
      <c r="Q37" s="659">
        <v>199</v>
      </c>
      <c r="R37" s="702">
        <v>210</v>
      </c>
      <c r="S37" s="702">
        <v>215</v>
      </c>
      <c r="T37" s="779">
        <v>220</v>
      </c>
      <c r="U37" s="775">
        <v>228</v>
      </c>
      <c r="X37" s="590"/>
      <c r="Y37" s="590"/>
    </row>
    <row r="38" spans="1:25" ht="18" customHeight="1">
      <c r="A38" s="601" t="s">
        <v>201</v>
      </c>
      <c r="B38" s="630"/>
      <c r="C38" s="664"/>
      <c r="D38" s="861"/>
      <c r="E38" s="626"/>
      <c r="F38" s="665">
        <v>70</v>
      </c>
      <c r="G38" s="632">
        <v>80</v>
      </c>
      <c r="H38" s="616">
        <v>90</v>
      </c>
      <c r="I38" s="616">
        <v>110</v>
      </c>
      <c r="J38" s="617" t="s">
        <v>202</v>
      </c>
      <c r="K38" s="616">
        <v>130</v>
      </c>
      <c r="L38" s="628">
        <v>141</v>
      </c>
      <c r="M38" s="659">
        <v>169</v>
      </c>
      <c r="N38" s="659">
        <v>184</v>
      </c>
      <c r="O38" s="617">
        <v>190</v>
      </c>
      <c r="P38" s="659">
        <v>203</v>
      </c>
      <c r="Q38" s="659">
        <v>220</v>
      </c>
      <c r="R38" s="702">
        <v>235</v>
      </c>
      <c r="S38" s="702">
        <v>241</v>
      </c>
      <c r="T38" s="779">
        <v>246</v>
      </c>
      <c r="U38" s="775">
        <v>255</v>
      </c>
      <c r="X38" s="590"/>
      <c r="Y38" s="590"/>
    </row>
    <row r="39" spans="1:25" ht="18" customHeight="1">
      <c r="A39" s="601" t="s">
        <v>168</v>
      </c>
      <c r="B39" s="630">
        <v>45</v>
      </c>
      <c r="C39" s="664">
        <v>50</v>
      </c>
      <c r="D39" s="631">
        <v>225</v>
      </c>
      <c r="E39" s="626">
        <v>195</v>
      </c>
      <c r="F39" s="665">
        <v>210</v>
      </c>
      <c r="G39" s="632">
        <v>240</v>
      </c>
      <c r="H39" s="616">
        <v>265</v>
      </c>
      <c r="I39" s="616">
        <v>295</v>
      </c>
      <c r="J39" s="616">
        <v>315</v>
      </c>
      <c r="K39" s="616">
        <v>335</v>
      </c>
      <c r="L39" s="628">
        <v>364</v>
      </c>
      <c r="M39" s="628">
        <v>437</v>
      </c>
      <c r="N39" s="628">
        <v>475</v>
      </c>
      <c r="O39" s="616">
        <v>490</v>
      </c>
      <c r="P39" s="628">
        <v>522</v>
      </c>
      <c r="Q39" s="628">
        <v>564</v>
      </c>
      <c r="R39" s="654">
        <v>600</v>
      </c>
      <c r="S39" s="654">
        <v>615</v>
      </c>
      <c r="T39" s="655">
        <v>628</v>
      </c>
      <c r="U39" s="776">
        <v>650</v>
      </c>
      <c r="X39" s="590"/>
      <c r="Y39" s="590"/>
    </row>
    <row r="40" spans="1:25" ht="18" customHeight="1" thickBot="1">
      <c r="A40" s="666" t="s">
        <v>169</v>
      </c>
      <c r="B40" s="667">
        <v>45</v>
      </c>
      <c r="C40" s="668">
        <v>50</v>
      </c>
      <c r="D40" s="669">
        <v>235</v>
      </c>
      <c r="E40" s="670">
        <v>205</v>
      </c>
      <c r="F40" s="671">
        <v>220</v>
      </c>
      <c r="G40" s="672">
        <v>250</v>
      </c>
      <c r="H40" s="673">
        <v>275</v>
      </c>
      <c r="I40" s="673">
        <v>305</v>
      </c>
      <c r="J40" s="673">
        <v>325</v>
      </c>
      <c r="K40" s="673">
        <v>345</v>
      </c>
      <c r="L40" s="674">
        <v>375</v>
      </c>
      <c r="M40" s="674">
        <v>450</v>
      </c>
      <c r="N40" s="674">
        <v>490</v>
      </c>
      <c r="O40" s="673">
        <v>506</v>
      </c>
      <c r="P40" s="674">
        <v>539</v>
      </c>
      <c r="Q40" s="674">
        <v>583</v>
      </c>
      <c r="R40" s="703">
        <v>620</v>
      </c>
      <c r="S40" s="703">
        <v>636</v>
      </c>
      <c r="T40" s="780">
        <v>649</v>
      </c>
      <c r="U40" s="777">
        <v>672</v>
      </c>
      <c r="X40" s="590"/>
      <c r="Y40" s="590"/>
    </row>
    <row r="41" spans="1:25" ht="13.5" customHeight="1" hidden="1" thickBot="1">
      <c r="A41" s="629"/>
      <c r="B41" s="862" t="s">
        <v>203</v>
      </c>
      <c r="C41" s="863"/>
      <c r="D41" s="863"/>
      <c r="E41" s="863"/>
      <c r="F41" s="863"/>
      <c r="G41" s="863"/>
      <c r="H41" s="863"/>
      <c r="I41" s="863"/>
      <c r="J41" s="863"/>
      <c r="K41" s="863"/>
      <c r="L41" s="863"/>
      <c r="M41" s="863"/>
      <c r="N41" s="663"/>
      <c r="O41" s="663"/>
      <c r="P41" s="663"/>
      <c r="Q41" s="663"/>
      <c r="R41" s="685"/>
      <c r="S41" s="685"/>
      <c r="T41" s="685"/>
      <c r="U41" s="685"/>
      <c r="X41" s="590"/>
      <c r="Y41" s="590"/>
    </row>
    <row r="42" spans="1:25" ht="16.5" customHeight="1" hidden="1">
      <c r="A42" s="633" t="s">
        <v>204</v>
      </c>
      <c r="B42" s="664">
        <v>1400</v>
      </c>
      <c r="C42" s="675">
        <v>1540</v>
      </c>
      <c r="D42" s="631">
        <v>2145</v>
      </c>
      <c r="E42" s="626">
        <v>1870</v>
      </c>
      <c r="F42" s="665">
        <v>2020</v>
      </c>
      <c r="G42" s="632">
        <v>2255</v>
      </c>
      <c r="H42" s="616">
        <v>2480</v>
      </c>
      <c r="I42" s="616">
        <v>2610</v>
      </c>
      <c r="J42" s="616">
        <v>2730</v>
      </c>
      <c r="K42" s="616">
        <v>2900</v>
      </c>
      <c r="L42" s="616">
        <v>3045</v>
      </c>
      <c r="M42" s="628">
        <v>3310</v>
      </c>
      <c r="N42" s="628"/>
      <c r="O42" s="628"/>
      <c r="P42" s="628"/>
      <c r="Q42" s="628"/>
      <c r="R42" s="657"/>
      <c r="S42" s="657"/>
      <c r="T42" s="657"/>
      <c r="U42" s="657"/>
      <c r="X42" s="590"/>
      <c r="Y42" s="590"/>
    </row>
    <row r="43" spans="1:25" ht="16.5" customHeight="1" hidden="1">
      <c r="A43" s="633" t="s">
        <v>205</v>
      </c>
      <c r="B43" s="664"/>
      <c r="C43" s="675"/>
      <c r="D43" s="631"/>
      <c r="E43" s="626"/>
      <c r="F43" s="665"/>
      <c r="G43" s="632"/>
      <c r="H43" s="616"/>
      <c r="I43" s="616"/>
      <c r="J43" s="616"/>
      <c r="K43" s="616"/>
      <c r="L43" s="616"/>
      <c r="M43" s="628"/>
      <c r="N43" s="628"/>
      <c r="O43" s="628"/>
      <c r="P43" s="628"/>
      <c r="Q43" s="628"/>
      <c r="R43" s="657"/>
      <c r="S43" s="657"/>
      <c r="T43" s="657"/>
      <c r="U43" s="657"/>
      <c r="X43" s="590"/>
      <c r="Y43" s="590"/>
    </row>
    <row r="44" spans="1:25" ht="16.5" customHeight="1" hidden="1" thickBot="1">
      <c r="A44" s="676" t="s">
        <v>206</v>
      </c>
      <c r="B44" s="668">
        <v>5000</v>
      </c>
      <c r="C44" s="677">
        <v>5000</v>
      </c>
      <c r="D44" s="669">
        <v>10000</v>
      </c>
      <c r="E44" s="670">
        <v>10000</v>
      </c>
      <c r="F44" s="671">
        <v>10000</v>
      </c>
      <c r="G44" s="672">
        <v>25000</v>
      </c>
      <c r="H44" s="673">
        <v>25000</v>
      </c>
      <c r="I44" s="673">
        <v>25000</v>
      </c>
      <c r="J44" s="673">
        <v>25000</v>
      </c>
      <c r="K44" s="673">
        <v>25000</v>
      </c>
      <c r="L44" s="673">
        <v>25000</v>
      </c>
      <c r="M44" s="674">
        <v>25000</v>
      </c>
      <c r="N44" s="674"/>
      <c r="O44" s="674"/>
      <c r="P44" s="674"/>
      <c r="Q44" s="674"/>
      <c r="R44" s="684"/>
      <c r="S44" s="684"/>
      <c r="T44" s="684"/>
      <c r="U44" s="684"/>
      <c r="X44" s="590"/>
      <c r="Y44" s="590"/>
    </row>
    <row r="45" spans="1:25" ht="18.75" customHeight="1">
      <c r="A45" s="678" t="s">
        <v>207</v>
      </c>
      <c r="D45" s="678" t="s">
        <v>208</v>
      </c>
      <c r="G45" s="679" t="s">
        <v>209</v>
      </c>
      <c r="H45" s="680" t="s">
        <v>210</v>
      </c>
      <c r="I45" s="681"/>
      <c r="K45" s="681" t="s">
        <v>211</v>
      </c>
      <c r="X45" s="590"/>
      <c r="Y45" s="590"/>
    </row>
    <row r="46" spans="24:25" ht="15" customHeight="1">
      <c r="X46" s="590"/>
      <c r="Y46" s="590"/>
    </row>
    <row r="47" spans="1:25" ht="15" customHeight="1">
      <c r="A47" s="682"/>
      <c r="X47" s="590"/>
      <c r="Y47" s="590"/>
    </row>
    <row r="48" spans="1:25" ht="15" customHeight="1">
      <c r="A48" s="682"/>
      <c r="X48" s="590"/>
      <c r="Y48" s="590"/>
    </row>
    <row r="49" spans="24:25" ht="15" customHeight="1">
      <c r="X49" s="590"/>
      <c r="Y49" s="590"/>
    </row>
  </sheetData>
  <sheetProtection/>
  <mergeCells count="9">
    <mergeCell ref="C35:U35"/>
    <mergeCell ref="D36:D38"/>
    <mergeCell ref="B41:M41"/>
    <mergeCell ref="A2:A3"/>
    <mergeCell ref="D2:U2"/>
    <mergeCell ref="I12:I13"/>
    <mergeCell ref="J12:J13"/>
    <mergeCell ref="K12:K13"/>
    <mergeCell ref="D30:D32"/>
  </mergeCells>
  <printOptions/>
  <pageMargins left="0.44" right="0.41" top="0.61" bottom="0" header="0.28" footer="0"/>
  <pageSetup horizontalDpi="600" verticalDpi="600" orientation="portrait" paperSize="9" r:id="rId2"/>
  <headerFooter alignWithMargins="0">
    <oddHeader>&amp;C- 20 -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social Security</dc:creator>
  <cp:keywords/>
  <dc:description/>
  <cp:lastModifiedBy>Anand Ramsamy</cp:lastModifiedBy>
  <cp:lastPrinted>2019-02-08T06:04:37Z</cp:lastPrinted>
  <dcterms:created xsi:type="dcterms:W3CDTF">2002-02-05T06:16:03Z</dcterms:created>
  <dcterms:modified xsi:type="dcterms:W3CDTF">2019-02-08T06:04:58Z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