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676" windowWidth="9696" windowHeight="5496" activeTab="0"/>
  </bookViews>
  <sheets>
    <sheet name="Table of Contents" sheetId="1" r:id="rId1"/>
    <sheet name="Tab 1" sheetId="2" r:id="rId2"/>
    <sheet name="Tab 2 - 3" sheetId="3" r:id="rId3"/>
    <sheet name="Tab 4 - 5-6" sheetId="4" r:id="rId4"/>
    <sheet name="Tab 7 " sheetId="5" r:id="rId5"/>
    <sheet name="Tab 8 - 9" sheetId="6" r:id="rId6"/>
    <sheet name="Tab 10 - 11" sheetId="7" r:id="rId7"/>
    <sheet name="Tab 12 ,13" sheetId="8" r:id="rId8"/>
    <sheet name="Tab 14,15" sheetId="9" r:id="rId9"/>
    <sheet name="Tab 16 - 17-18" sheetId="10" r:id="rId10"/>
    <sheet name="Tab 19 &amp; 20" sheetId="11" r:id="rId11"/>
  </sheets>
  <definedNames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dfgg" localSheetId="1">#REF!</definedName>
    <definedName name="dfgg">#REF!</definedName>
    <definedName name="Excel_BuiltIn_Database" localSheetId="1">#REF!</definedName>
    <definedName name="Excel_BuiltIn_Database">#REF!</definedName>
    <definedName name="gfh" localSheetId="1">#REF!</definedName>
    <definedName name="gfh">#REF!</definedName>
    <definedName name="l" localSheetId="4" hidden="1">#REF!</definedName>
    <definedName name="l" hidden="1">#REF!</definedName>
    <definedName name="mmmm" localSheetId="1" hidden="1">#REF!</definedName>
    <definedName name="mmmm" hidden="1">#REF!</definedName>
    <definedName name="mmmmmmmmmm" localSheetId="1">#REF!</definedName>
    <definedName name="mmmmmmmmmm">#REF!</definedName>
    <definedName name="nal" localSheetId="1" hidden="1">#REF!</definedName>
    <definedName name="nal" localSheetId="4" hidden="1">#REF!</definedName>
    <definedName name="nal" hidden="1">#REF!</definedName>
    <definedName name="o" localSheetId="4" hidden="1">#REF!</definedName>
    <definedName name="o" hidden="1">#REF!</definedName>
    <definedName name="ooooo" localSheetId="1">#REF!</definedName>
    <definedName name="ooooo">#REF!</definedName>
    <definedName name="rainl" localSheetId="1">#REF!</definedName>
    <definedName name="rainl" hidden="1">#REF!</definedName>
    <definedName name="s" localSheetId="1">#REF!</definedName>
    <definedName name="s" localSheetId="4" hidden="1">#REF!</definedName>
    <definedName name="s" hidden="1">#REF!</definedName>
    <definedName name="sssss" localSheetId="4" hidden="1">#REF!</definedName>
    <definedName name="sssss" hidden="1">#REF!</definedName>
    <definedName name="sul" localSheetId="1" hidden="1">#REF!</definedName>
    <definedName name="sul" localSheetId="4" hidden="1">#REF!</definedName>
    <definedName name="sul" hidden="1">#REF!</definedName>
    <definedName name="Unit">#REF!</definedName>
    <definedName name="w" localSheetId="4" hidden="1">#REF!</definedName>
    <definedName name="w" hidden="1">#REF!</definedName>
    <definedName name="xxx" localSheetId="4" hidden="1">#REF!</definedName>
    <definedName name="xxx" hidden="1">#REF!</definedName>
    <definedName name="zzz" localSheetId="1">#REF!</definedName>
    <definedName name="zzz">#REF!</definedName>
    <definedName name="zzzzzzz" localSheetId="1">#REF!</definedName>
    <definedName name="zzzzzzz">#REF!</definedName>
  </definedNames>
  <calcPr fullCalcOnLoad="1"/>
</workbook>
</file>

<file path=xl/sharedStrings.xml><?xml version="1.0" encoding="utf-8"?>
<sst xmlns="http://schemas.openxmlformats.org/spreadsheetml/2006/main" count="567" uniqueCount="337">
  <si>
    <t>Indicator</t>
  </si>
  <si>
    <t>Units</t>
  </si>
  <si>
    <t>%</t>
  </si>
  <si>
    <t>Construction</t>
  </si>
  <si>
    <t>Hectares</t>
  </si>
  <si>
    <t>Total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</si>
  <si>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</si>
  <si>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</si>
  <si>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</si>
  <si>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</si>
  <si>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</si>
  <si>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</si>
  <si>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</si>
  <si>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</si>
  <si>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</si>
  <si>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</si>
  <si>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</si>
  <si>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</si>
  <si>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Transport</t>
  </si>
  <si>
    <t>Domestic</t>
  </si>
  <si>
    <t>Type of vehicle</t>
  </si>
  <si>
    <t>Auto / Motocycles</t>
  </si>
  <si>
    <t>Heavy Motor Car and Bus</t>
  </si>
  <si>
    <t>Van and Lorry</t>
  </si>
  <si>
    <t>Gasolene</t>
  </si>
  <si>
    <t>Category</t>
  </si>
  <si>
    <t xml:space="preserve">Oxides of </t>
  </si>
  <si>
    <t>Emissions</t>
  </si>
  <si>
    <t>Removals</t>
  </si>
  <si>
    <t>1. Energy</t>
  </si>
  <si>
    <t>(c) Transport</t>
  </si>
  <si>
    <t>4.Agriculture</t>
  </si>
  <si>
    <t xml:space="preserve">Total </t>
  </si>
  <si>
    <t>Sector</t>
  </si>
  <si>
    <t>Quantity</t>
  </si>
  <si>
    <t>Manufacturing industries</t>
  </si>
  <si>
    <t>Residential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</si>
  <si>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</si>
  <si>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</si>
  <si>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</si>
  <si>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</si>
  <si>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</si>
  <si>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</si>
  <si>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</si>
  <si>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</si>
  <si>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</si>
  <si>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</si>
  <si>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</si>
  <si>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</si>
  <si>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Noise</t>
  </si>
  <si>
    <t>Solid waste</t>
  </si>
  <si>
    <t>Air pollution</t>
  </si>
  <si>
    <t>Waste water</t>
  </si>
  <si>
    <t>Odour</t>
  </si>
  <si>
    <t xml:space="preserve">Livestock rearing </t>
  </si>
  <si>
    <t xml:space="preserve">Housing </t>
  </si>
  <si>
    <t>Rainfall</t>
  </si>
  <si>
    <t>Evapotranspiration</t>
  </si>
  <si>
    <t>Net recharge to groundwater</t>
  </si>
  <si>
    <t>Fuel combustion activities</t>
  </si>
  <si>
    <t>2.Industrial processes</t>
  </si>
  <si>
    <t>3.Solvent and other product use</t>
  </si>
  <si>
    <t>…</t>
  </si>
  <si>
    <t>EIA</t>
  </si>
  <si>
    <t>ha</t>
  </si>
  <si>
    <t>GWh</t>
  </si>
  <si>
    <t>toe</t>
  </si>
  <si>
    <t>millimetres</t>
  </si>
  <si>
    <t xml:space="preserve">Methane 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</si>
  <si>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</si>
  <si>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</si>
  <si>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</si>
  <si>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</si>
  <si>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</si>
  <si>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</si>
  <si>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t>tons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</si>
  <si>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</si>
  <si>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</si>
  <si>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</si>
  <si>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</si>
  <si>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</si>
  <si>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</si>
  <si>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</si>
  <si>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</si>
  <si>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</si>
  <si>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</si>
  <si>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</si>
  <si>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>Year</t>
  </si>
  <si>
    <t>Value</t>
  </si>
  <si>
    <t>Category of Forest</t>
  </si>
  <si>
    <t>Others (mostly rocky)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</si>
  <si>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</si>
  <si>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Tonnes</t>
  </si>
  <si>
    <t xml:space="preserve"> Other Forest Lands</t>
  </si>
  <si>
    <t xml:space="preserve">Agricultural </t>
  </si>
  <si>
    <t xml:space="preserve">Black River Gorges National Park </t>
  </si>
  <si>
    <t>Private Reserves</t>
  </si>
  <si>
    <t>Landfill Gas</t>
  </si>
  <si>
    <t>CIF 
(Rs mn)</t>
  </si>
  <si>
    <t>CIF
 (Rs mn)</t>
  </si>
  <si>
    <t>Pesticides</t>
  </si>
  <si>
    <t>CIF: Cost, Insurance, Freight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</si>
  <si>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</si>
  <si>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Sugar cane plantations </t>
  </si>
  <si>
    <t xml:space="preserve">Tea plantations </t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</si>
  <si>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</si>
  <si>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   Islet National Parks </t>
    </r>
    <r>
      <rPr>
        <vertAlign val="superscript"/>
        <sz val="11"/>
        <rFont val="Times New Roman"/>
        <family val="1"/>
      </rPr>
      <t>2</t>
    </r>
  </si>
  <si>
    <r>
      <t xml:space="preserve">Vallee d'Osterlog Endemic Garden </t>
    </r>
    <r>
      <rPr>
        <vertAlign val="superscript"/>
        <sz val="11"/>
        <rFont val="Times New Roman"/>
        <family val="1"/>
      </rPr>
      <t>3</t>
    </r>
  </si>
  <si>
    <t>Total water mobilisation</t>
  </si>
  <si>
    <t>Abandoned cane field</t>
  </si>
  <si>
    <t>Source: SIFB - Sugar cane plantation, Tea Board - Tea Plantation, Climate change Activities Report, May 2006 - Other</t>
  </si>
  <si>
    <t>Gg or thousand tonnes</t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</si>
  <si>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</si>
  <si>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Overall utilisation</t>
  </si>
  <si>
    <t>Table 2 - Land use, Island of  Mauritius, 1995 and 2005</t>
  </si>
  <si>
    <t>Source</t>
  </si>
  <si>
    <t>Photovoltaic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</si>
  <si>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</si>
  <si>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</si>
  <si>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Petroleum products</t>
  </si>
  <si>
    <t xml:space="preserve">    Fuel oil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</si>
  <si>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</si>
  <si>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</si>
  <si>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</si>
  <si>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</si>
  <si>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</si>
  <si>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</si>
  <si>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r>
      <t>nitrogen (NO</t>
    </r>
    <r>
      <rPr>
        <b/>
        <vertAlign val="subscript"/>
        <sz val="11"/>
        <rFont val="Times New Roman"/>
        <family val="1"/>
      </rPr>
      <t>x</t>
    </r>
    <r>
      <rPr>
        <b/>
        <sz val="11"/>
        <rFont val="Times New Roman"/>
        <family val="1"/>
      </rPr>
      <t>)</t>
    </r>
  </si>
  <si>
    <t>Energy Sector</t>
  </si>
  <si>
    <t>Source: Central Electricity Board and Sugar Industry Energy Survey</t>
  </si>
  <si>
    <t xml:space="preserve">    (a) Energy industries (electricity)</t>
  </si>
  <si>
    <t xml:space="preserve">    (b) Manufacturing industries</t>
  </si>
  <si>
    <t>Reservoirs</t>
  </si>
  <si>
    <t>Utilisation</t>
  </si>
  <si>
    <t>Stone crushing plants</t>
  </si>
  <si>
    <t>Development in port area</t>
  </si>
  <si>
    <t>PER</t>
  </si>
  <si>
    <t>Area harvested (hectares)</t>
  </si>
  <si>
    <t>Production (tonnes)</t>
  </si>
  <si>
    <t xml:space="preserve">   Tea (green leaves)</t>
  </si>
  <si>
    <r>
      <t xml:space="preserve">2014 </t>
    </r>
    <r>
      <rPr>
        <b/>
        <vertAlign val="superscript"/>
        <sz val="11"/>
        <rFont val="Times New Roman"/>
        <family val="1"/>
      </rPr>
      <t>1</t>
    </r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</si>
  <si>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</si>
  <si>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</si>
  <si>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</si>
  <si>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</si>
  <si>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</si>
  <si>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</si>
  <si>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</si>
  <si>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</si>
  <si>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</si>
  <si>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</si>
  <si>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</si>
  <si>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</si>
  <si>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</si>
  <si>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</si>
  <si>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</si>
  <si>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</si>
  <si>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>Source : Forestry Service, Ministry of Agro Industry and Food Security</t>
  </si>
  <si>
    <r>
      <t xml:space="preserve">Other </t>
    </r>
    <r>
      <rPr>
        <vertAlign val="superscript"/>
        <sz val="11"/>
        <rFont val="Times New Roman"/>
        <family val="1"/>
      </rPr>
      <t>5</t>
    </r>
  </si>
  <si>
    <t>Millimetres</t>
  </si>
  <si>
    <t>Total for the year</t>
  </si>
  <si>
    <r>
      <t xml:space="preserve">Private - owned lands </t>
    </r>
    <r>
      <rPr>
        <vertAlign val="superscript"/>
        <sz val="11"/>
        <rFont val="Times New Roman"/>
        <family val="1"/>
      </rPr>
      <t>4</t>
    </r>
  </si>
  <si>
    <t>Annual mean temperature</t>
  </si>
  <si>
    <t>Long Term Mean 
(1981-2010)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</si>
  <si>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</si>
  <si>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</si>
  <si>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</si>
  <si>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</si>
  <si>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</si>
  <si>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</si>
  <si>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</si>
  <si>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</si>
  <si>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</si>
  <si>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r>
      <rPr>
        <i/>
        <sz val="11"/>
        <rFont val="Times New Roman"/>
        <family val="1"/>
      </rPr>
      <t>of which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renewable energy</t>
    </r>
  </si>
  <si>
    <t>Energy source</t>
  </si>
  <si>
    <t>Imported (Fossil fuels)</t>
  </si>
  <si>
    <t>Diesel Oil</t>
  </si>
  <si>
    <t>Dual Purpose Kerosene</t>
  </si>
  <si>
    <t>Kerosene</t>
  </si>
  <si>
    <t>Fuel Oil</t>
  </si>
  <si>
    <t>LPG</t>
  </si>
  <si>
    <t>Local (Renewables)</t>
  </si>
  <si>
    <t xml:space="preserve">Hydro            </t>
  </si>
  <si>
    <t>Aviation Fuel</t>
  </si>
  <si>
    <t xml:space="preserve">Wind    </t>
  </si>
  <si>
    <r>
      <t>Bagasse</t>
    </r>
    <r>
      <rPr>
        <vertAlign val="superscript"/>
        <sz val="11"/>
        <rFont val="Times New Roman"/>
        <family val="1"/>
      </rPr>
      <t xml:space="preserve"> 1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</si>
  <si>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1</t>
    </r>
  </si>
  <si>
    <t>Quantity
(ktoe)</t>
  </si>
  <si>
    <t>Coastal hotels and related works</t>
  </si>
  <si>
    <r>
      <t>Mm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</si>
  <si>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Estimate</t>
    </r>
  </si>
  <si>
    <t xml:space="preserve">              ktoe (000 Tonne of oil equivalent)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</si>
  <si>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Estimates</t>
    </r>
  </si>
  <si>
    <t>Diesel and Fuel oil</t>
  </si>
  <si>
    <t xml:space="preserve">Cars and Dual Purpose Vehicle 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</si>
  <si>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Vallee D'Osterlog Endemic Garden was proclaimed in 2007</t>
    </r>
  </si>
  <si>
    <r>
      <t>Mm</t>
    </r>
    <r>
      <rPr>
        <vertAlign val="superscript"/>
        <sz val="13"/>
        <rFont val="Times New Roman"/>
        <family val="1"/>
      </rPr>
      <t>3</t>
    </r>
  </si>
  <si>
    <r>
      <t xml:space="preserve">Other </t>
    </r>
    <r>
      <rPr>
        <vertAlign val="superscript"/>
        <sz val="11"/>
        <rFont val="Times New Roman"/>
        <family val="1"/>
      </rPr>
      <t>1</t>
    </r>
  </si>
  <si>
    <t xml:space="preserve">  Republic of Mauritius</t>
  </si>
  <si>
    <t>000 tons</t>
  </si>
  <si>
    <t>toe per Rs.100,000 GDP at 2000 prices</t>
  </si>
  <si>
    <t xml:space="preserve">  Island of Mauritius</t>
  </si>
  <si>
    <t xml:space="preserve">15.  Irrigated land </t>
  </si>
  <si>
    <r>
      <t xml:space="preserve">35 </t>
    </r>
    <r>
      <rPr>
        <vertAlign val="superscript"/>
        <sz val="12"/>
        <rFont val="Times New Roman"/>
        <family val="1"/>
      </rPr>
      <t>1</t>
    </r>
  </si>
  <si>
    <r>
      <t>150</t>
    </r>
    <r>
      <rPr>
        <vertAlign val="superscript"/>
        <sz val="12"/>
        <rFont val="Times New Roman"/>
        <family val="1"/>
      </rPr>
      <t xml:space="preserve"> 4</t>
    </r>
  </si>
  <si>
    <r>
      <t xml:space="preserve">Domestic, Industrial </t>
    </r>
    <r>
      <rPr>
        <sz val="12"/>
        <rFont val="Times New Roman"/>
        <family val="1"/>
      </rPr>
      <t xml:space="preserve"> and Tourism </t>
    </r>
  </si>
  <si>
    <t xml:space="preserve">Industrial </t>
  </si>
  <si>
    <t>Table 3 - Forest area by category, Island of Mauritius,  2014 - 2015</t>
  </si>
  <si>
    <r>
      <t xml:space="preserve">2015 </t>
    </r>
    <r>
      <rPr>
        <b/>
        <vertAlign val="superscript"/>
        <sz val="11"/>
        <rFont val="Times New Roman"/>
        <family val="1"/>
      </rPr>
      <t>2</t>
    </r>
  </si>
  <si>
    <t>Table 6 - Total primary energy requirement, Republic of Mauritius, 2014 - 2015</t>
  </si>
  <si>
    <r>
      <t>2014</t>
    </r>
    <r>
      <rPr>
        <b/>
        <vertAlign val="superscript"/>
        <sz val="12"/>
        <rFont val="Times New Roman"/>
        <family val="1"/>
      </rPr>
      <t xml:space="preserve"> </t>
    </r>
  </si>
  <si>
    <t>of Mauritius, 2014 - 2015</t>
  </si>
  <si>
    <t>Food crops</t>
  </si>
  <si>
    <r>
      <t xml:space="preserve">NMVOC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</si>
  <si>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t>Net Carbon Dioxide emissions (Gg or thousand tonnes)</t>
  </si>
  <si>
    <t xml:space="preserve">Table 8 - Carbon dioxide emissions from energy sector (fuel combustion activities), Republic </t>
  </si>
  <si>
    <r>
      <t xml:space="preserve">Other 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</si>
  <si>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includes Commercial/Institutional and Agriculture </t>
    </r>
  </si>
  <si>
    <t>2015</t>
  </si>
  <si>
    <t>Table 9 - Electricity generation by source of energy, Republic of Mauritius, 2014 - 2015</t>
  </si>
  <si>
    <t>ktoe (000 Tonne of oil equivalent)</t>
  </si>
  <si>
    <t>Tonne (except Electricity in GWh)</t>
  </si>
  <si>
    <t>1. Manufacturing</t>
  </si>
  <si>
    <t>1.1  excluding bagasse</t>
  </si>
  <si>
    <t>Fuel oil</t>
  </si>
  <si>
    <r>
      <t xml:space="preserve">Fuel wood </t>
    </r>
    <r>
      <rPr>
        <vertAlign val="superscript"/>
        <sz val="10"/>
        <rFont val="Times New Roman"/>
        <family val="1"/>
      </rPr>
      <t>2</t>
    </r>
  </si>
  <si>
    <r>
      <t>Electricity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</si>
  <si>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t>1.2  bagasse</t>
  </si>
  <si>
    <r>
      <t xml:space="preserve">2. Transport </t>
    </r>
    <r>
      <rPr>
        <b/>
        <vertAlign val="superscript"/>
        <sz val="10"/>
        <rFont val="Times New Roman"/>
        <family val="1"/>
      </rPr>
      <t>1</t>
    </r>
  </si>
  <si>
    <t xml:space="preserve">   Land</t>
  </si>
  <si>
    <t xml:space="preserve">    Air</t>
  </si>
  <si>
    <t xml:space="preserve">   Sea</t>
  </si>
  <si>
    <t>3. Commercial and Distributive Trade</t>
  </si>
  <si>
    <r>
      <t xml:space="preserve">Charcoal </t>
    </r>
    <r>
      <rPr>
        <vertAlign val="superscript"/>
        <sz val="10"/>
        <rFont val="Times New Roman"/>
        <family val="1"/>
      </rPr>
      <t>2</t>
    </r>
  </si>
  <si>
    <t>4. Household</t>
  </si>
  <si>
    <r>
      <t xml:space="preserve">Fuelwood </t>
    </r>
    <r>
      <rPr>
        <vertAlign val="superscript"/>
        <sz val="10"/>
        <rFont val="Times New Roman"/>
        <family val="1"/>
      </rPr>
      <t>2</t>
    </r>
  </si>
  <si>
    <r>
      <t>Charcoal</t>
    </r>
    <r>
      <rPr>
        <vertAlign val="superscript"/>
        <sz val="10"/>
        <rFont val="Times New Roman"/>
        <family val="1"/>
      </rPr>
      <t xml:space="preserve"> 2</t>
    </r>
  </si>
  <si>
    <t>5. Agriculture</t>
  </si>
  <si>
    <r>
      <t xml:space="preserve">Diesel oil </t>
    </r>
    <r>
      <rPr>
        <vertAlign val="superscript"/>
        <sz val="10"/>
        <rFont val="Times New Roman"/>
        <family val="1"/>
      </rPr>
      <t>2</t>
    </r>
  </si>
  <si>
    <t xml:space="preserve">6. Other (n.e.s) </t>
  </si>
  <si>
    <t>TOTAL</t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</si>
  <si>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Includes transport for all sectors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Estimates</t>
    </r>
  </si>
  <si>
    <t>Table 10 - Fuel input for electricity production, Republic of Mauritius, 2014 - 2015</t>
  </si>
  <si>
    <t>Table 11 - Final energy consumption by sector and type of fuel, 2014 - 2015</t>
  </si>
  <si>
    <r>
      <t>Other  vehicles</t>
    </r>
    <r>
      <rPr>
        <vertAlign val="superscript"/>
        <sz val="11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</si>
  <si>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Includes tractor and dumper, prime mover, trailer, road roller and other</t>
    </r>
  </si>
  <si>
    <t>Degree Celcius</t>
  </si>
  <si>
    <t>Monthly Mean</t>
  </si>
  <si>
    <t xml:space="preserve">Difference from Long Term Mean
</t>
  </si>
  <si>
    <t>Table 12 - Stock of registered motor vehicles, Island of Mauritius, 2014 - 2015</t>
  </si>
  <si>
    <r>
      <t xml:space="preserve">Long Term Mean </t>
    </r>
    <r>
      <rPr>
        <b/>
        <sz val="13"/>
        <rFont val="Times New Roman"/>
        <family val="1"/>
      </rPr>
      <t xml:space="preserve">
(1981-2010)</t>
    </r>
  </si>
  <si>
    <t xml:space="preserve">% of Long Term Mean
 </t>
  </si>
  <si>
    <t>Table 14 - Mean rainfall, Island of Mauritius, 2014 - 2015</t>
  </si>
  <si>
    <t>Table 15 - Water balance, Island of Mauritius, 2014 - 2015</t>
  </si>
  <si>
    <t>Source: Water Resources Unit, Ministry of Energy and Public Utilities.</t>
  </si>
  <si>
    <t>Table 16 - Water Utilisation, Island of Mauritius, 2014 - 2015</t>
  </si>
  <si>
    <t>Quantity 
(tonnes)</t>
  </si>
  <si>
    <t>Table 4 - Agricultural crops - Area harvested and production, Island of Mauritius, 2014 - 2015</t>
  </si>
  <si>
    <r>
      <t xml:space="preserve">2 </t>
    </r>
    <r>
      <rPr>
        <vertAlign val="superscript"/>
        <sz val="12"/>
        <rFont val="Times New Roman"/>
        <family val="1"/>
      </rPr>
      <t>2</t>
    </r>
  </si>
  <si>
    <r>
      <t xml:space="preserve">59 </t>
    </r>
    <r>
      <rPr>
        <vertAlign val="superscript"/>
        <sz val="12"/>
        <rFont val="Times New Roman"/>
        <family val="1"/>
      </rPr>
      <t>3</t>
    </r>
  </si>
  <si>
    <r>
      <t>125</t>
    </r>
    <r>
      <rPr>
        <vertAlign val="superscript"/>
        <sz val="12"/>
        <rFont val="Times New Roman"/>
        <family val="1"/>
      </rPr>
      <t xml:space="preserve"> 5</t>
    </r>
  </si>
  <si>
    <t>Table 7 - National inventory of greenhouse gas emissions by source categories, Republic of Mauritius, 2014  - 2015</t>
  </si>
  <si>
    <t xml:space="preserve"> Mainland</t>
  </si>
  <si>
    <r>
      <t>183</t>
    </r>
    <r>
      <rPr>
        <vertAlign val="superscript"/>
        <sz val="12"/>
        <rFont val="Times New Roman"/>
        <family val="1"/>
      </rPr>
      <t xml:space="preserve"> 4</t>
    </r>
  </si>
  <si>
    <r>
      <t xml:space="preserve">68 </t>
    </r>
    <r>
      <rPr>
        <vertAlign val="superscript"/>
        <sz val="12"/>
        <rFont val="Times New Roman"/>
        <family val="1"/>
      </rPr>
      <t>3</t>
    </r>
  </si>
  <si>
    <r>
      <t>178</t>
    </r>
    <r>
      <rPr>
        <vertAlign val="superscript"/>
        <sz val="12"/>
        <rFont val="Times New Roman"/>
        <family val="1"/>
      </rPr>
      <t xml:space="preserve"> 5</t>
    </r>
  </si>
  <si>
    <r>
      <t xml:space="preserve">2014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</si>
  <si>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</si>
  <si>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1 </t>
    </r>
    <r>
      <rPr>
        <sz val="10"/>
        <rFont val="Times New Roman"/>
        <family val="1"/>
      </rPr>
      <t xml:space="preserve"> Non - methane volatile organic compound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</si>
  <si>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includes backfilling, erosion, illegal construction, objections to projects, law and order, land conversions, land reclamation, landslides etc
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</si>
  <si>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mainly industrial waste</t>
    </r>
  </si>
  <si>
    <r>
      <t xml:space="preserve">Source: Solid Waste Management Division, Ministry of Environment, Sustainable Development, and Disaster and Beach Management           </t>
    </r>
  </si>
  <si>
    <t>Source: Ministry of Environment, Sustainable Development, and Disaster and Beach Management</t>
  </si>
  <si>
    <t xml:space="preserve">1.  Land protected areas </t>
  </si>
  <si>
    <t>2. Marine and coastal protected areas</t>
  </si>
  <si>
    <t>3. Total Carbon dioxide emission</t>
  </si>
  <si>
    <t>4.  Per capita carbon dioxide emission</t>
  </si>
  <si>
    <t>5.  Total electricity generated</t>
  </si>
  <si>
    <t>6.  Electricity generated from renewable sources</t>
  </si>
  <si>
    <t>7.  Total primary energy requirement</t>
  </si>
  <si>
    <t>8.  Primary energy requirement from renewable sources</t>
  </si>
  <si>
    <t>9.  Per capita primary energy requirement</t>
  </si>
  <si>
    <t>10. Per capita final energy consumption</t>
  </si>
  <si>
    <t xml:space="preserve">11. Energy intensity </t>
  </si>
  <si>
    <t>12.  Forest area</t>
  </si>
  <si>
    <t>13.  Total forest area as a % of total land area</t>
  </si>
  <si>
    <t>14.  Total fish production (fresh-weight equivalent)</t>
  </si>
  <si>
    <t>16.  Threatened plant species</t>
  </si>
  <si>
    <t>17.  Threatened animal species</t>
  </si>
  <si>
    <t>18.  Mean annual rainfall</t>
  </si>
  <si>
    <t>19.  Mean of maximum annual temperature</t>
  </si>
  <si>
    <t>degrees Celcius</t>
  </si>
  <si>
    <t>20.  Mean of minimum annual temperature</t>
  </si>
  <si>
    <t>21.  Annual fresh water abstraction</t>
  </si>
  <si>
    <t>22.  Daily per capita domestic water consumption</t>
  </si>
  <si>
    <t xml:space="preserve">23.  Daily per capita solid  waste disposed at landfill </t>
  </si>
  <si>
    <t>hectares</t>
  </si>
  <si>
    <t>Table 1 - Main environment indicators, 2014 and 2015</t>
  </si>
  <si>
    <r>
      <t>1</t>
    </r>
    <r>
      <rPr>
        <sz val="10"/>
        <rFont val="Times New Roman"/>
        <family val="1"/>
      </rPr>
      <t xml:space="preserve"> Bras D'Eau National Park was proclaimed in 2011 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</si>
  <si>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Current figures for privately-owned lands are crude estimates based on expert knowledge from Forestry Service </t>
    </r>
  </si>
  <si>
    <r>
      <t>5</t>
    </r>
    <r>
      <rPr>
        <sz val="10"/>
        <rFont val="Times New Roman"/>
        <family val="1"/>
      </rPr>
      <t xml:space="preserve"> Includes plantations, forest lands, scrub and grazing lands</t>
    </r>
  </si>
  <si>
    <r>
      <t>2</t>
    </r>
    <r>
      <rPr>
        <sz val="10"/>
        <rFont val="Times New Roman"/>
        <family val="1"/>
      </rPr>
      <t xml:space="preserve"> Islet National Parks were proclaimed in 2004</t>
    </r>
  </si>
  <si>
    <t>Table 5 - Imports of fertilisers and pesticides, 2014 - 2015</t>
  </si>
  <si>
    <t>Table 13 - Mean maximum and mean minimum temperature, Island of Mauritius, 2015</t>
  </si>
  <si>
    <r>
      <t xml:space="preserve">Source: Water Resources Unit, Ministry of Energy and Public Utilities.                </t>
    </r>
  </si>
  <si>
    <t>Table 17 - Disposal of solid waste by type  at Mare Chicose landfill site, 2014 - 2015</t>
  </si>
  <si>
    <t>Table 18 - Number of complaints received at the Pollution Prevention and Control Division by category, Island of Mauritius, 2014 - 2015</t>
  </si>
  <si>
    <t xml:space="preserve">Source: Ministry of Environment, Sustainable Development, and Disaster and Beach Management </t>
  </si>
  <si>
    <t>Table 19 - Number of Environmental Impact Assessment (EIA) licences granted by type of project, 2014 - 2015, Island of Mauritius</t>
  </si>
  <si>
    <t>Table 20 - Number of Preliminary Environmental Report (PER) approvals granted by type of project, 2014 - 2015, Island of Mauritius</t>
  </si>
  <si>
    <t xml:space="preserve"> </t>
  </si>
  <si>
    <r>
      <t xml:space="preserve">(d) Other sectors </t>
    </r>
    <r>
      <rPr>
        <vertAlign val="superscript"/>
        <sz val="11"/>
        <rFont val="Times New Roman"/>
        <family val="1"/>
      </rPr>
      <t>3</t>
    </r>
  </si>
  <si>
    <r>
      <t xml:space="preserve">5.Land use change and forestry </t>
    </r>
    <r>
      <rPr>
        <vertAlign val="superscript"/>
        <sz val="11"/>
        <rFont val="Times New Roman"/>
        <family val="1"/>
      </rPr>
      <t>4</t>
    </r>
  </si>
  <si>
    <r>
      <t xml:space="preserve">6.Waste </t>
    </r>
    <r>
      <rPr>
        <vertAlign val="superscript"/>
        <sz val="11"/>
        <rFont val="Times New Roman"/>
        <family val="1"/>
      </rPr>
      <t>5</t>
    </r>
  </si>
  <si>
    <r>
      <t xml:space="preserve">Total GHG </t>
    </r>
    <r>
      <rPr>
        <vertAlign val="superscript"/>
        <sz val="10.5"/>
        <rFont val="Times New Roman"/>
        <family val="1"/>
      </rPr>
      <t xml:space="preserve">6 </t>
    </r>
    <r>
      <rPr>
        <sz val="10.5"/>
        <rFont val="Times New Roman"/>
        <family val="1"/>
      </rPr>
      <t>emissions (Gg or thousand tonnes CO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-eq)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</si>
  <si>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residential, commercial, institutional and agriculture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</si>
  <si>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Excludes the amount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sequestrated by trees and vegetations found along rivers and canal reserves and trees along roads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</si>
  <si>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Refers to carbon dioxide, methane and nitrous oxide</t>
    </r>
  </si>
  <si>
    <r>
      <t xml:space="preserve">5 </t>
    </r>
    <r>
      <rPr>
        <sz val="10"/>
        <rFont val="Times New Roman"/>
        <family val="1"/>
      </rPr>
      <t xml:space="preserve"> Excludes waste water </t>
    </r>
  </si>
  <si>
    <r>
      <t xml:space="preserve">672 </t>
    </r>
    <r>
      <rPr>
        <vertAlign val="superscript"/>
        <sz val="11"/>
        <rFont val="Times New Roman"/>
        <family val="1"/>
      </rPr>
      <t>4</t>
    </r>
  </si>
  <si>
    <r>
      <t xml:space="preserve">574 </t>
    </r>
    <r>
      <rPr>
        <vertAlign val="superscript"/>
        <sz val="11"/>
        <rFont val="Times New Roman"/>
        <family val="1"/>
      </rPr>
      <t>4</t>
    </r>
  </si>
  <si>
    <r>
      <t xml:space="preserve">Quantity </t>
    </r>
    <r>
      <rPr>
        <b/>
        <sz val="11"/>
        <rFont val="Times New Roman"/>
        <family val="1"/>
      </rPr>
      <t xml:space="preserve">
(tonnes)</t>
    </r>
  </si>
  <si>
    <r>
      <t xml:space="preserve">2015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</si>
  <si>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</si>
  <si>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t>Energy industries (electricity generation)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</si>
  <si>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</si>
  <si>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t xml:space="preserve">Sugarcane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</si>
  <si>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  </t>
    </r>
    <r>
      <rPr>
        <vertAlign val="superscript"/>
        <sz val="9"/>
        <rFont val="Times New Roman"/>
        <family val="1"/>
      </rPr>
      <t xml:space="preserve">          2</t>
    </r>
    <r>
      <rPr>
        <sz val="9"/>
        <rFont val="Times New Roman"/>
        <family val="1"/>
      </rPr>
      <t xml:space="preserve"> Provisional           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Crop year (July to June of the following year)       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Area under cultivation            </t>
    </r>
  </si>
  <si>
    <r>
      <t>-</t>
    </r>
    <r>
      <rPr>
        <sz val="10"/>
        <rFont val="Times New Roman"/>
        <family val="1"/>
      </rPr>
      <t xml:space="preserve"> : Not occuring, Not applicable, Not estimated</t>
    </r>
  </si>
  <si>
    <r>
      <t xml:space="preserve">0.79 </t>
    </r>
    <r>
      <rPr>
        <vertAlign val="superscript"/>
        <sz val="9"/>
        <rFont val="Times New Roman"/>
        <family val="1"/>
      </rPr>
      <t>1</t>
    </r>
  </si>
  <si>
    <r>
      <t xml:space="preserve">12,617 </t>
    </r>
    <r>
      <rPr>
        <vertAlign val="superscript"/>
        <sz val="9"/>
        <rFont val="Times New Roman"/>
        <family val="1"/>
      </rPr>
      <t>1</t>
    </r>
  </si>
  <si>
    <r>
      <t xml:space="preserve">14,759 </t>
    </r>
    <r>
      <rPr>
        <vertAlign val="superscript"/>
        <sz val="9"/>
        <rFont val="Times New Roman"/>
        <family val="1"/>
      </rPr>
      <t>1</t>
    </r>
  </si>
  <si>
    <r>
      <t xml:space="preserve">14,749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</si>
  <si>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Used also for Reduit hydropower station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Used by IPP (formerly accounted in agricultural purpose)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used also for Tamarind Falls, Magenta and La Ferme hydropower stations                                                                                                         </t>
    </r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 xml:space="preserve">used also twice for Le Val and Ferney hydropower stations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used also twice for Tamarind Falls and Magenta hydropower stations</t>
    </r>
  </si>
  <si>
    <t>Table of Contents</t>
  </si>
  <si>
    <t>Table 8 - Carbon dioxide emissions from energy sector (fuel combustion activities), Republic of Mauritius, 2014 - 2015</t>
  </si>
  <si>
    <t>Back to Table of Contents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</si>
</sst>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_"/>
    <numFmt numFmtId="167" formatCode="000"/>
    <numFmt numFmtId="168" formatCode="#,##0.0______"/>
    <numFmt numFmtId="169" formatCode="\ \ General"/>
    <numFmt numFmtId="170" formatCode="#,##0.0____"/>
    <numFmt numFmtId="171" formatCode="#,##0______"/>
    <numFmt numFmtId="172" formatCode="#,##0.00______"/>
    <numFmt numFmtId="173" formatCode="#,##0.00__"/>
    <numFmt numFmtId="174" formatCode="_(* #,##0_);_(* \(#,##0\);_(* &quot;-&quot;??_);_(@_)"/>
    <numFmt numFmtId="175" formatCode="#,##0\ \ "/>
    <numFmt numFmtId="176" formatCode="_-* #,##0_-;\-* #,##0_-;_-* &quot;-&quot;_-;_-@_-"/>
    <numFmt numFmtId="177" formatCode="_(* #,##0.0_);_(* \(#,##0.0\);_(* &quot;-&quot;??_);_(@_)"/>
    <numFmt numFmtId="178" formatCode="0.000"/>
    <numFmt numFmtId="179" formatCode="_(* #,##0.0_);_(* \(#,##0.0\);_(* \-??_);_(@_)"/>
    <numFmt numFmtId="180" formatCode="#,##0__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vertAlign val="subscript"/>
      <sz val="10"/>
      <name val="Times New Roman"/>
      <family val="1"/>
    </font>
    <font>
      <i/>
      <sz val="10.5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i/>
      <sz val="13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vertAlign val="subscript"/>
      <sz val="10.5"/>
      <name val="Times New Roman"/>
      <family val="1"/>
    </font>
    <font>
      <b/>
      <sz val="11"/>
      <color indexed="12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Helv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1" tint="0.49998000264167786"/>
        <bgColor theme="1" tint="0.349990010261535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/>
    </xf>
    <xf numFmtId="0" fontId="3" fillId="0" borderId="0">
      <alignment/>
      <protection/>
    </xf>
    <xf numFmtId="9" fontId="1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11" xfId="0" applyFont="1" applyBorder="1" applyAlignment="1">
      <alignment horizontal="left" indent="1"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169" fontId="6" fillId="0" borderId="1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9" fillId="0" borderId="0" xfId="98" applyFont="1">
      <alignment/>
      <protection/>
    </xf>
    <xf numFmtId="0" fontId="5" fillId="0" borderId="0" xfId="98" applyFont="1">
      <alignment/>
      <protection/>
    </xf>
    <xf numFmtId="0" fontId="26" fillId="0" borderId="0" xfId="98" applyFont="1">
      <alignment/>
      <protection/>
    </xf>
    <xf numFmtId="0" fontId="27" fillId="0" borderId="0" xfId="98" applyFont="1">
      <alignment/>
      <protection/>
    </xf>
    <xf numFmtId="0" fontId="9" fillId="0" borderId="0" xfId="98" applyFont="1" applyAlignment="1">
      <alignment horizontal="right"/>
      <protection/>
    </xf>
    <xf numFmtId="0" fontId="9" fillId="0" borderId="0" xfId="98" applyFont="1" applyBorder="1">
      <alignment/>
      <protection/>
    </xf>
    <xf numFmtId="164" fontId="9" fillId="0" borderId="0" xfId="98" applyNumberFormat="1" applyFont="1">
      <alignment/>
      <protection/>
    </xf>
    <xf numFmtId="0" fontId="4" fillId="0" borderId="0" xfId="98" applyFont="1">
      <alignment/>
      <protection/>
    </xf>
    <xf numFmtId="0" fontId="4" fillId="0" borderId="0" xfId="98" applyFont="1" applyAlignment="1">
      <alignment horizontal="right"/>
      <protection/>
    </xf>
    <xf numFmtId="0" fontId="29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169" fontId="6" fillId="0" borderId="0" xfId="0" applyNumberFormat="1" applyFont="1" applyBorder="1" applyAlignment="1">
      <alignment vertical="center"/>
    </xf>
    <xf numFmtId="0" fontId="21" fillId="0" borderId="17" xfId="98" applyFont="1" applyBorder="1">
      <alignment/>
      <protection/>
    </xf>
    <xf numFmtId="0" fontId="21" fillId="0" borderId="12" xfId="98" applyFont="1" applyBorder="1" applyAlignment="1">
      <alignment horizontal="center"/>
      <protection/>
    </xf>
    <xf numFmtId="0" fontId="16" fillId="0" borderId="17" xfId="98" applyFont="1" applyBorder="1" applyAlignment="1">
      <alignment horizontal="center"/>
      <protection/>
    </xf>
    <xf numFmtId="165" fontId="16" fillId="0" borderId="17" xfId="98" applyNumberFormat="1" applyFont="1" applyBorder="1" applyAlignment="1">
      <alignment horizontal="center"/>
      <protection/>
    </xf>
    <xf numFmtId="0" fontId="21" fillId="0" borderId="18" xfId="98" applyFont="1" applyBorder="1" applyAlignment="1">
      <alignment vertical="center"/>
      <protection/>
    </xf>
    <xf numFmtId="0" fontId="16" fillId="0" borderId="0" xfId="98" applyFont="1" applyBorder="1" applyAlignment="1">
      <alignment vertical="center"/>
      <protection/>
    </xf>
    <xf numFmtId="0" fontId="16" fillId="0" borderId="18" xfId="98" applyFont="1" applyBorder="1" applyAlignment="1">
      <alignment horizontal="left" vertical="center" indent="1"/>
      <protection/>
    </xf>
    <xf numFmtId="3" fontId="16" fillId="0" borderId="17" xfId="98" applyNumberFormat="1" applyFont="1" applyBorder="1" applyAlignment="1">
      <alignment horizontal="right" indent="1"/>
      <protection/>
    </xf>
    <xf numFmtId="0" fontId="18" fillId="0" borderId="18" xfId="98" applyFont="1" applyBorder="1" applyAlignment="1">
      <alignment horizontal="left" vertical="center" indent="2"/>
      <protection/>
    </xf>
    <xf numFmtId="0" fontId="16" fillId="0" borderId="0" xfId="98" applyFont="1" applyBorder="1">
      <alignment/>
      <protection/>
    </xf>
    <xf numFmtId="0" fontId="18" fillId="0" borderId="0" xfId="98" applyFont="1" applyBorder="1" applyAlignment="1">
      <alignment vertical="center"/>
      <protection/>
    </xf>
    <xf numFmtId="3" fontId="21" fillId="0" borderId="12" xfId="98" applyNumberFormat="1" applyFont="1" applyBorder="1" applyAlignment="1">
      <alignment horizontal="right" indent="1"/>
      <protection/>
    </xf>
    <xf numFmtId="0" fontId="30" fillId="0" borderId="0" xfId="98" applyFont="1">
      <alignment/>
      <protection/>
    </xf>
    <xf numFmtId="0" fontId="16" fillId="0" borderId="0" xfId="98" applyFont="1">
      <alignment/>
      <protection/>
    </xf>
    <xf numFmtId="0" fontId="16" fillId="0" borderId="19" xfId="98" applyFont="1" applyBorder="1" applyAlignment="1">
      <alignment vertical="center"/>
      <protection/>
    </xf>
    <xf numFmtId="165" fontId="9" fillId="0" borderId="0" xfId="98" applyNumberFormat="1" applyFont="1">
      <alignment/>
      <protection/>
    </xf>
    <xf numFmtId="0" fontId="9" fillId="0" borderId="2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174" fontId="9" fillId="0" borderId="0" xfId="42" applyNumberFormat="1" applyFont="1" applyAlignment="1">
      <alignment/>
    </xf>
    <xf numFmtId="174" fontId="9" fillId="0" borderId="0" xfId="98" applyNumberFormat="1" applyFont="1">
      <alignment/>
      <protection/>
    </xf>
    <xf numFmtId="174" fontId="92" fillId="0" borderId="0" xfId="42" applyNumberFormat="1" applyFont="1" applyAlignment="1">
      <alignment/>
    </xf>
    <xf numFmtId="0" fontId="21" fillId="0" borderId="12" xfId="98" applyFont="1" applyBorder="1" applyAlignment="1">
      <alignment horizontal="center" vertical="center"/>
      <protection/>
    </xf>
    <xf numFmtId="173" fontId="7" fillId="0" borderId="0" xfId="0" applyNumberFormat="1" applyFont="1" applyAlignment="1">
      <alignment/>
    </xf>
    <xf numFmtId="0" fontId="5" fillId="0" borderId="0" xfId="0" applyFont="1" applyAlignment="1">
      <alignment/>
    </xf>
    <xf numFmtId="165" fontId="21" fillId="0" borderId="12" xfId="98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horizontal="right"/>
    </xf>
    <xf numFmtId="0" fontId="5" fillId="0" borderId="0" xfId="91" applyFont="1">
      <alignment/>
      <protection/>
    </xf>
    <xf numFmtId="0" fontId="3" fillId="0" borderId="0" xfId="91" applyFont="1">
      <alignment/>
      <protection/>
    </xf>
    <xf numFmtId="0" fontId="72" fillId="0" borderId="0" xfId="91">
      <alignment/>
      <protection/>
    </xf>
    <xf numFmtId="0" fontId="2" fillId="0" borderId="0" xfId="91" applyFont="1">
      <alignment/>
      <protection/>
    </xf>
    <xf numFmtId="0" fontId="11" fillId="0" borderId="0" xfId="91" applyFont="1" applyAlignment="1">
      <alignment horizontal="right"/>
      <protection/>
    </xf>
    <xf numFmtId="0" fontId="3" fillId="0" borderId="0" xfId="91" applyFont="1" applyAlignment="1">
      <alignment horizontal="right"/>
      <protection/>
    </xf>
    <xf numFmtId="0" fontId="16" fillId="0" borderId="21" xfId="91" applyFont="1" applyBorder="1" applyAlignment="1">
      <alignment horizontal="left" vertical="center" indent="1"/>
      <protection/>
    </xf>
    <xf numFmtId="0" fontId="16" fillId="0" borderId="22" xfId="91" applyFont="1" applyBorder="1" applyAlignment="1">
      <alignment horizontal="left" vertical="center" indent="1"/>
      <protection/>
    </xf>
    <xf numFmtId="0" fontId="16" fillId="0" borderId="0" xfId="91" applyFont="1">
      <alignment/>
      <protection/>
    </xf>
    <xf numFmtId="0" fontId="29" fillId="0" borderId="0" xfId="91" applyFont="1">
      <alignment/>
      <protection/>
    </xf>
    <xf numFmtId="0" fontId="21" fillId="0" borderId="0" xfId="91" applyFont="1">
      <alignment/>
      <protection/>
    </xf>
    <xf numFmtId="0" fontId="21" fillId="0" borderId="14" xfId="91" applyFont="1" applyBorder="1" applyAlignment="1">
      <alignment horizontal="center" vertical="center"/>
      <protection/>
    </xf>
    <xf numFmtId="0" fontId="21" fillId="0" borderId="12" xfId="91" applyFont="1" applyBorder="1" applyAlignment="1">
      <alignment horizontal="center" vertical="center"/>
      <protection/>
    </xf>
    <xf numFmtId="0" fontId="21" fillId="0" borderId="22" xfId="91" applyFont="1" applyBorder="1" applyAlignment="1">
      <alignment horizontal="center" vertical="center" wrapText="1"/>
      <protection/>
    </xf>
    <xf numFmtId="3" fontId="16" fillId="0" borderId="17" xfId="98" applyNumberFormat="1" applyFont="1" applyBorder="1" applyAlignment="1" quotePrefix="1">
      <alignment horizontal="right" indent="1"/>
      <protection/>
    </xf>
    <xf numFmtId="0" fontId="16" fillId="0" borderId="17" xfId="98" applyFont="1" applyBorder="1" applyAlignment="1">
      <alignment horizontal="right" indent="1"/>
      <protection/>
    </xf>
    <xf numFmtId="0" fontId="9" fillId="0" borderId="18" xfId="0" applyFont="1" applyFill="1" applyBorder="1" applyAlignment="1">
      <alignment horizontal="left" vertical="center" indent="1"/>
    </xf>
    <xf numFmtId="0" fontId="16" fillId="0" borderId="17" xfId="91" applyFont="1" applyBorder="1" applyAlignment="1">
      <alignment horizontal="left" vertical="center"/>
      <protection/>
    </xf>
    <xf numFmtId="3" fontId="16" fillId="0" borderId="21" xfId="91" applyNumberFormat="1" applyFont="1" applyBorder="1" applyAlignment="1">
      <alignment horizontal="center" vertical="center"/>
      <protection/>
    </xf>
    <xf numFmtId="0" fontId="28" fillId="0" borderId="0" xfId="98" applyFont="1" applyAlignment="1">
      <alignment vertical="top" wrapText="1"/>
      <protection/>
    </xf>
    <xf numFmtId="0" fontId="21" fillId="0" borderId="12" xfId="98" applyFont="1" applyFill="1" applyBorder="1" applyAlignment="1">
      <alignment horizontal="right" indent="1"/>
      <protection/>
    </xf>
    <xf numFmtId="3" fontId="21" fillId="0" borderId="17" xfId="98" applyNumberFormat="1" applyFont="1" applyFill="1" applyBorder="1" applyAlignment="1">
      <alignment horizontal="right" indent="1"/>
      <protection/>
    </xf>
    <xf numFmtId="164" fontId="21" fillId="0" borderId="17" xfId="98" applyNumberFormat="1" applyFont="1" applyFill="1" applyBorder="1" applyAlignment="1">
      <alignment horizontal="right" indent="1"/>
      <protection/>
    </xf>
    <xf numFmtId="3" fontId="16" fillId="0" borderId="17" xfId="98" applyNumberFormat="1" applyFont="1" applyFill="1" applyBorder="1" applyAlignment="1">
      <alignment horizontal="right" indent="1"/>
      <protection/>
    </xf>
    <xf numFmtId="164" fontId="16" fillId="0" borderId="17" xfId="98" applyNumberFormat="1" applyFont="1" applyFill="1" applyBorder="1" applyAlignment="1">
      <alignment horizontal="right" indent="1"/>
      <protection/>
    </xf>
    <xf numFmtId="164" fontId="18" fillId="0" borderId="17" xfId="98" applyNumberFormat="1" applyFont="1" applyFill="1" applyBorder="1" applyAlignment="1">
      <alignment horizontal="right" indent="1"/>
      <protection/>
    </xf>
    <xf numFmtId="3" fontId="18" fillId="0" borderId="17" xfId="98" applyNumberFormat="1" applyFont="1" applyFill="1" applyBorder="1" applyAlignment="1">
      <alignment horizontal="right" indent="1"/>
      <protection/>
    </xf>
    <xf numFmtId="3" fontId="21" fillId="0" borderId="12" xfId="98" applyNumberFormat="1" applyFont="1" applyFill="1" applyBorder="1" applyAlignment="1">
      <alignment horizontal="right" indent="1"/>
      <protection/>
    </xf>
    <xf numFmtId="164" fontId="21" fillId="0" borderId="12" xfId="98" applyNumberFormat="1" applyFont="1" applyFill="1" applyBorder="1" applyAlignment="1">
      <alignment horizontal="right" indent="1"/>
      <protection/>
    </xf>
    <xf numFmtId="3" fontId="16" fillId="0" borderId="22" xfId="91" applyNumberFormat="1" applyFont="1" applyFill="1" applyBorder="1" applyAlignment="1">
      <alignment horizontal="right" vertical="center" indent="3"/>
      <protection/>
    </xf>
    <xf numFmtId="164" fontId="16" fillId="0" borderId="16" xfId="91" applyNumberFormat="1" applyFont="1" applyFill="1" applyBorder="1" applyAlignment="1">
      <alignment horizontal="center" vertical="center"/>
      <protection/>
    </xf>
    <xf numFmtId="3" fontId="16" fillId="0" borderId="16" xfId="91" applyNumberFormat="1" applyFont="1" applyFill="1" applyBorder="1" applyAlignment="1">
      <alignment horizontal="right" vertical="center" indent="3"/>
      <protection/>
    </xf>
    <xf numFmtId="175" fontId="16" fillId="0" borderId="21" xfId="0" applyNumberFormat="1" applyFont="1" applyBorder="1" applyAlignment="1">
      <alignment horizontal="center" vertical="center"/>
    </xf>
    <xf numFmtId="0" fontId="3" fillId="0" borderId="0" xfId="91" applyFont="1" applyAlignment="1">
      <alignment horizontal="left"/>
      <protection/>
    </xf>
    <xf numFmtId="0" fontId="4" fillId="0" borderId="0" xfId="91" applyFont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/>
    </xf>
    <xf numFmtId="169" fontId="9" fillId="0" borderId="11" xfId="0" applyNumberFormat="1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 quotePrefix="1">
      <alignment horizontal="center" vertical="center"/>
    </xf>
    <xf numFmtId="169" fontId="9" fillId="0" borderId="16" xfId="0" applyNumberFormat="1" applyFont="1" applyFill="1" applyBorder="1" applyAlignment="1">
      <alignment horizontal="center" vertical="center"/>
    </xf>
    <xf numFmtId="169" fontId="5" fillId="0" borderId="16" xfId="0" applyNumberFormat="1" applyFont="1" applyFill="1" applyBorder="1" applyAlignment="1">
      <alignment horizontal="center" vertical="center"/>
    </xf>
    <xf numFmtId="175" fontId="16" fillId="0" borderId="17" xfId="0" applyNumberFormat="1" applyFont="1" applyBorder="1" applyAlignment="1">
      <alignment horizontal="left" vertical="center" indent="4"/>
    </xf>
    <xf numFmtId="3" fontId="16" fillId="0" borderId="17" xfId="91" applyNumberFormat="1" applyFont="1" applyBorder="1" applyAlignment="1">
      <alignment horizontal="left" vertical="center" indent="4"/>
      <protection/>
    </xf>
    <xf numFmtId="0" fontId="3" fillId="0" borderId="0" xfId="94" applyFont="1" applyAlignment="1">
      <alignment horizontal="left"/>
      <protection/>
    </xf>
    <xf numFmtId="0" fontId="3" fillId="0" borderId="0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2"/>
    </xf>
    <xf numFmtId="0" fontId="21" fillId="0" borderId="14" xfId="98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6" fillId="0" borderId="17" xfId="98" applyFont="1" applyBorder="1" applyAlignment="1">
      <alignment horizontal="left" indent="1"/>
      <protection/>
    </xf>
    <xf numFmtId="0" fontId="5" fillId="0" borderId="0" xfId="111" applyFont="1">
      <alignment/>
      <protection/>
    </xf>
    <xf numFmtId="0" fontId="9" fillId="0" borderId="0" xfId="111" applyFont="1">
      <alignment/>
      <protection/>
    </xf>
    <xf numFmtId="0" fontId="9" fillId="0" borderId="0" xfId="111" applyFont="1" applyBorder="1">
      <alignment/>
      <protection/>
    </xf>
    <xf numFmtId="0" fontId="93" fillId="0" borderId="0" xfId="111" applyFont="1">
      <alignment/>
      <protection/>
    </xf>
    <xf numFmtId="0" fontId="21" fillId="0" borderId="12" xfId="11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98" applyFont="1">
      <alignment/>
      <protection/>
    </xf>
    <xf numFmtId="0" fontId="8" fillId="0" borderId="0" xfId="98" applyFont="1">
      <alignment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7" fontId="16" fillId="0" borderId="24" xfId="49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3" fontId="16" fillId="0" borderId="21" xfId="91" applyNumberFormat="1" applyFont="1" applyFill="1" applyBorder="1" applyAlignment="1">
      <alignment horizontal="right" vertical="center" indent="3"/>
      <protection/>
    </xf>
    <xf numFmtId="164" fontId="16" fillId="0" borderId="13" xfId="91" applyNumberFormat="1" applyFont="1" applyFill="1" applyBorder="1" applyAlignment="1">
      <alignment horizontal="center" vertical="center"/>
      <protection/>
    </xf>
    <xf numFmtId="3" fontId="16" fillId="0" borderId="13" xfId="91" applyNumberFormat="1" applyFont="1" applyFill="1" applyBorder="1" applyAlignment="1">
      <alignment horizontal="right" vertical="center" indent="3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110" applyFont="1" applyAlignment="1">
      <alignment/>
      <protection/>
    </xf>
    <xf numFmtId="0" fontId="20" fillId="0" borderId="0" xfId="110" applyFont="1">
      <alignment/>
      <protection/>
    </xf>
    <xf numFmtId="0" fontId="37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9" fillId="0" borderId="0" xfId="110" applyFont="1" applyAlignment="1">
      <alignment horizontal="right"/>
      <protection/>
    </xf>
    <xf numFmtId="0" fontId="18" fillId="0" borderId="0" xfId="98" applyFont="1" applyBorder="1">
      <alignment/>
      <protection/>
    </xf>
    <xf numFmtId="178" fontId="9" fillId="0" borderId="0" xfId="98" applyNumberFormat="1" applyFont="1">
      <alignment/>
      <protection/>
    </xf>
    <xf numFmtId="175" fontId="16" fillId="0" borderId="17" xfId="0" applyNumberFormat="1" applyFont="1" applyBorder="1" applyAlignment="1">
      <alignment horizontal="left" vertical="center" indent="3"/>
    </xf>
    <xf numFmtId="3" fontId="16" fillId="0" borderId="22" xfId="91" applyNumberFormat="1" applyFont="1" applyBorder="1" applyAlignment="1">
      <alignment horizontal="left" vertical="center" indent="3"/>
      <protection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2" xfId="110" applyFont="1" applyBorder="1" applyAlignment="1">
      <alignment horizontal="center" vertical="center" wrapText="1"/>
      <protection/>
    </xf>
    <xf numFmtId="3" fontId="16" fillId="0" borderId="17" xfId="92" applyNumberFormat="1" applyFont="1" applyFill="1" applyBorder="1" applyAlignment="1">
      <alignment horizontal="center" vertical="center"/>
      <protection/>
    </xf>
    <xf numFmtId="3" fontId="21" fillId="0" borderId="12" xfId="92" applyNumberFormat="1" applyFont="1" applyFill="1" applyBorder="1" applyAlignment="1">
      <alignment horizontal="center" vertical="center"/>
      <protection/>
    </xf>
    <xf numFmtId="0" fontId="21" fillId="0" borderId="12" xfId="92" applyFont="1" applyFill="1" applyBorder="1" applyAlignment="1">
      <alignment horizontal="center" vertical="center"/>
      <protection/>
    </xf>
    <xf numFmtId="171" fontId="16" fillId="0" borderId="17" xfId="95" applyNumberFormat="1" applyFont="1" applyFill="1" applyBorder="1" applyAlignment="1">
      <alignment horizontal="right"/>
      <protection/>
    </xf>
    <xf numFmtId="168" fontId="16" fillId="0" borderId="17" xfId="95" applyNumberFormat="1" applyFont="1" applyFill="1" applyBorder="1" applyAlignment="1">
      <alignment horizontal="right"/>
      <protection/>
    </xf>
    <xf numFmtId="164" fontId="21" fillId="0" borderId="17" xfId="49" applyNumberFormat="1" applyFont="1" applyFill="1" applyBorder="1" applyAlignment="1">
      <alignment horizontal="right" vertical="center" indent="3"/>
    </xf>
    <xf numFmtId="164" fontId="21" fillId="0" borderId="11" xfId="49" applyNumberFormat="1" applyFont="1" applyFill="1" applyBorder="1" applyAlignment="1">
      <alignment horizontal="right" vertical="center" indent="3"/>
    </xf>
    <xf numFmtId="164" fontId="32" fillId="0" borderId="17" xfId="49" applyNumberFormat="1" applyFont="1" applyFill="1" applyBorder="1" applyAlignment="1">
      <alignment horizontal="right" vertical="center" indent="3"/>
    </xf>
    <xf numFmtId="164" fontId="32" fillId="0" borderId="11" xfId="49" applyNumberFormat="1" applyFont="1" applyFill="1" applyBorder="1" applyAlignment="1">
      <alignment horizontal="right" vertical="center" indent="3"/>
    </xf>
    <xf numFmtId="164" fontId="16" fillId="0" borderId="17" xfId="49" applyNumberFormat="1" applyFont="1" applyFill="1" applyBorder="1" applyAlignment="1">
      <alignment horizontal="right" vertical="center" indent="3"/>
    </xf>
    <xf numFmtId="164" fontId="16" fillId="0" borderId="11" xfId="49" applyNumberFormat="1" applyFont="1" applyFill="1" applyBorder="1" applyAlignment="1">
      <alignment horizontal="right" vertical="center" indent="3"/>
    </xf>
    <xf numFmtId="164" fontId="18" fillId="0" borderId="17" xfId="49" applyNumberFormat="1" applyFont="1" applyFill="1" applyBorder="1" applyAlignment="1">
      <alignment horizontal="right" vertical="center" indent="3"/>
    </xf>
    <xf numFmtId="164" fontId="18" fillId="0" borderId="11" xfId="49" applyNumberFormat="1" applyFont="1" applyFill="1" applyBorder="1" applyAlignment="1">
      <alignment horizontal="right" vertical="center" indent="3"/>
    </xf>
    <xf numFmtId="4" fontId="16" fillId="0" borderId="17" xfId="49" applyNumberFormat="1" applyFont="1" applyFill="1" applyBorder="1" applyAlignment="1">
      <alignment horizontal="right" vertical="center" indent="3"/>
    </xf>
    <xf numFmtId="4" fontId="16" fillId="0" borderId="11" xfId="49" applyNumberFormat="1" applyFont="1" applyFill="1" applyBorder="1" applyAlignment="1">
      <alignment horizontal="right" vertical="center" indent="3"/>
    </xf>
    <xf numFmtId="164" fontId="21" fillId="0" borderId="12" xfId="49" applyNumberFormat="1" applyFont="1" applyFill="1" applyBorder="1" applyAlignment="1">
      <alignment horizontal="right" vertical="center" indent="3"/>
    </xf>
    <xf numFmtId="173" fontId="41" fillId="0" borderId="21" xfId="0" applyNumberFormat="1" applyFont="1" applyFill="1" applyBorder="1" applyAlignment="1">
      <alignment horizontal="right"/>
    </xf>
    <xf numFmtId="166" fontId="41" fillId="0" borderId="17" xfId="0" applyNumberFormat="1" applyFont="1" applyFill="1" applyBorder="1" applyAlignment="1">
      <alignment horizontal="right"/>
    </xf>
    <xf numFmtId="173" fontId="34" fillId="0" borderId="17" xfId="0" applyNumberFormat="1" applyFont="1" applyFill="1" applyBorder="1" applyAlignment="1">
      <alignment horizontal="right"/>
    </xf>
    <xf numFmtId="173" fontId="41" fillId="0" borderId="17" xfId="0" applyNumberFormat="1" applyFont="1" applyFill="1" applyBorder="1" applyAlignment="1">
      <alignment horizontal="right"/>
    </xf>
    <xf numFmtId="166" fontId="41" fillId="0" borderId="17" xfId="0" applyNumberFormat="1" applyFont="1" applyFill="1" applyBorder="1" applyAlignment="1">
      <alignment horizontal="center"/>
    </xf>
    <xf numFmtId="173" fontId="36" fillId="0" borderId="12" xfId="0" applyNumberFormat="1" applyFont="1" applyFill="1" applyBorder="1" applyAlignment="1">
      <alignment horizontal="right" vertical="center"/>
    </xf>
    <xf numFmtId="170" fontId="41" fillId="0" borderId="21" xfId="0" applyNumberFormat="1" applyFont="1" applyFill="1" applyBorder="1" applyAlignment="1" quotePrefix="1">
      <alignment horizontal="center"/>
    </xf>
    <xf numFmtId="0" fontId="41" fillId="0" borderId="17" xfId="0" applyFont="1" applyFill="1" applyBorder="1" applyAlignment="1">
      <alignment horizontal="center"/>
    </xf>
    <xf numFmtId="170" fontId="41" fillId="0" borderId="17" xfId="0" applyNumberFormat="1" applyFont="1" applyFill="1" applyBorder="1" applyAlignment="1" quotePrefix="1">
      <alignment horizontal="center"/>
    </xf>
    <xf numFmtId="170" fontId="34" fillId="0" borderId="18" xfId="0" applyNumberFormat="1" applyFont="1" applyFill="1" applyBorder="1" applyAlignment="1" quotePrefix="1">
      <alignment horizontal="center"/>
    </xf>
    <xf numFmtId="170" fontId="41" fillId="0" borderId="22" xfId="0" applyNumberFormat="1" applyFont="1" applyFill="1" applyBorder="1" applyAlignment="1">
      <alignment horizontal="right"/>
    </xf>
    <xf numFmtId="173" fontId="41" fillId="0" borderId="11" xfId="0" applyNumberFormat="1" applyFont="1" applyFill="1" applyBorder="1" applyAlignment="1">
      <alignment/>
    </xf>
    <xf numFmtId="173" fontId="34" fillId="0" borderId="11" xfId="0" applyNumberFormat="1" applyFont="1" applyFill="1" applyBorder="1" applyAlignment="1">
      <alignment/>
    </xf>
    <xf numFmtId="173" fontId="34" fillId="0" borderId="17" xfId="0" applyNumberFormat="1" applyFont="1" applyFill="1" applyBorder="1" applyAlignment="1" quotePrefix="1">
      <alignment horizontal="center"/>
    </xf>
    <xf numFmtId="173" fontId="41" fillId="0" borderId="17" xfId="0" applyNumberFormat="1" applyFont="1" applyFill="1" applyBorder="1" applyAlignment="1" quotePrefix="1">
      <alignment horizontal="center"/>
    </xf>
    <xf numFmtId="166" fontId="94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 indent="1"/>
    </xf>
    <xf numFmtId="0" fontId="21" fillId="0" borderId="17" xfId="111" applyFont="1" applyFill="1" applyBorder="1" applyAlignment="1">
      <alignment horizontal="left" vertical="center" indent="1"/>
      <protection/>
    </xf>
    <xf numFmtId="0" fontId="32" fillId="0" borderId="17" xfId="111" applyFont="1" applyFill="1" applyBorder="1" applyAlignment="1">
      <alignment horizontal="left" vertical="center" indent="3"/>
      <protection/>
    </xf>
    <xf numFmtId="0" fontId="16" fillId="0" borderId="17" xfId="111" applyFont="1" applyFill="1" applyBorder="1" applyAlignment="1">
      <alignment horizontal="left" vertical="center" indent="4"/>
      <protection/>
    </xf>
    <xf numFmtId="0" fontId="18" fillId="0" borderId="17" xfId="111" applyFont="1" applyFill="1" applyBorder="1" applyAlignment="1">
      <alignment horizontal="left" vertical="center" indent="7"/>
      <protection/>
    </xf>
    <xf numFmtId="0" fontId="16" fillId="0" borderId="17" xfId="0" applyFont="1" applyFill="1" applyBorder="1" applyAlignment="1">
      <alignment horizontal="left" indent="3"/>
    </xf>
    <xf numFmtId="0" fontId="16" fillId="0" borderId="17" xfId="111" applyFont="1" applyFill="1" applyBorder="1" applyAlignment="1">
      <alignment horizontal="left" vertical="center" indent="3"/>
      <protection/>
    </xf>
    <xf numFmtId="0" fontId="21" fillId="0" borderId="12" xfId="11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left" indent="1"/>
    </xf>
    <xf numFmtId="0" fontId="16" fillId="0" borderId="18" xfId="0" applyFont="1" applyBorder="1" applyAlignment="1">
      <alignment horizontal="left" indent="1"/>
    </xf>
    <xf numFmtId="0" fontId="16" fillId="0" borderId="11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8" xfId="0" applyFont="1" applyBorder="1" applyAlignment="1">
      <alignment horizontal="left" indent="1"/>
    </xf>
    <xf numFmtId="0" fontId="16" fillId="0" borderId="18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173" fontId="36" fillId="0" borderId="2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textRotation="180"/>
    </xf>
    <xf numFmtId="0" fontId="6" fillId="0" borderId="12" xfId="0" applyFont="1" applyBorder="1" applyAlignment="1">
      <alignment horizontal="center" vertical="center"/>
    </xf>
    <xf numFmtId="173" fontId="36" fillId="0" borderId="0" xfId="0" applyNumberFormat="1" applyFont="1" applyBorder="1" applyAlignment="1">
      <alignment horizontal="right" vertical="center"/>
    </xf>
    <xf numFmtId="173" fontId="41" fillId="0" borderId="22" xfId="0" applyNumberFormat="1" applyFont="1" applyBorder="1" applyAlignment="1">
      <alignment horizontal="right" vertical="center"/>
    </xf>
    <xf numFmtId="4" fontId="9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73" fontId="41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left" indent="1"/>
    </xf>
    <xf numFmtId="165" fontId="9" fillId="0" borderId="17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164" fontId="21" fillId="0" borderId="17" xfId="0" applyNumberFormat="1" applyFont="1" applyBorder="1" applyAlignment="1">
      <alignment horizontal="right" vertical="center" indent="2"/>
    </xf>
    <xf numFmtId="0" fontId="16" fillId="0" borderId="18" xfId="0" applyFont="1" applyBorder="1" applyAlignment="1">
      <alignment horizontal="left" vertical="center" indent="2"/>
    </xf>
    <xf numFmtId="164" fontId="16" fillId="0" borderId="17" xfId="0" applyNumberFormat="1" applyFont="1" applyBorder="1" applyAlignment="1">
      <alignment horizontal="right" indent="2"/>
    </xf>
    <xf numFmtId="164" fontId="16" fillId="0" borderId="17" xfId="0" applyNumberFormat="1" applyFont="1" applyBorder="1" applyAlignment="1">
      <alignment horizontal="right" vertical="center" indent="2"/>
    </xf>
    <xf numFmtId="0" fontId="16" fillId="0" borderId="18" xfId="0" applyFont="1" applyBorder="1" applyAlignment="1">
      <alignment horizontal="left" vertical="center" wrapText="1" indent="2"/>
    </xf>
    <xf numFmtId="0" fontId="21" fillId="0" borderId="18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 wrapText="1" indent="2"/>
    </xf>
    <xf numFmtId="0" fontId="21" fillId="0" borderId="20" xfId="0" applyFont="1" applyBorder="1" applyAlignment="1">
      <alignment horizontal="left" vertical="center" indent="6"/>
    </xf>
    <xf numFmtId="164" fontId="21" fillId="0" borderId="21" xfId="0" applyNumberFormat="1" applyFont="1" applyBorder="1" applyAlignment="1">
      <alignment horizontal="right" vertical="center" indent="2"/>
    </xf>
    <xf numFmtId="0" fontId="21" fillId="0" borderId="15" xfId="0" applyFont="1" applyBorder="1" applyAlignment="1">
      <alignment horizontal="left" vertical="center" wrapText="1" indent="2"/>
    </xf>
    <xf numFmtId="164" fontId="21" fillId="0" borderId="22" xfId="0" applyNumberFormat="1" applyFont="1" applyBorder="1" applyAlignment="1">
      <alignment horizontal="right" vertical="center" wrapText="1" indent="2"/>
    </xf>
    <xf numFmtId="165" fontId="21" fillId="0" borderId="17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7" xfId="0" applyFont="1" applyBorder="1" applyAlignment="1">
      <alignment/>
    </xf>
    <xf numFmtId="0" fontId="16" fillId="33" borderId="17" xfId="111" applyFont="1" applyFill="1" applyBorder="1" applyAlignment="1">
      <alignment horizontal="center" vertical="center"/>
      <protection/>
    </xf>
    <xf numFmtId="164" fontId="21" fillId="0" borderId="17" xfId="0" applyNumberFormat="1" applyFont="1" applyBorder="1" applyAlignment="1">
      <alignment horizontal="right" indent="2"/>
    </xf>
    <xf numFmtId="0" fontId="3" fillId="0" borderId="17" xfId="0" applyFont="1" applyFill="1" applyBorder="1" applyAlignment="1">
      <alignment horizontal="left" indent="2"/>
    </xf>
    <xf numFmtId="3" fontId="16" fillId="0" borderId="17" xfId="50" applyNumberFormat="1" applyFont="1" applyBorder="1" applyAlignment="1">
      <alignment horizontal="right" indent="1"/>
    </xf>
    <xf numFmtId="164" fontId="16" fillId="0" borderId="17" xfId="50" applyNumberFormat="1" applyFont="1" applyBorder="1" applyAlignment="1">
      <alignment horizontal="right" indent="2"/>
    </xf>
    <xf numFmtId="0" fontId="3" fillId="0" borderId="17" xfId="0" applyFont="1" applyBorder="1" applyAlignment="1">
      <alignment horizontal="left" indent="2"/>
    </xf>
    <xf numFmtId="164" fontId="16" fillId="0" borderId="17" xfId="50" applyNumberFormat="1" applyFont="1" applyBorder="1" applyAlignment="1">
      <alignment horizontal="right" indent="1"/>
    </xf>
    <xf numFmtId="3" fontId="21" fillId="0" borderId="17" xfId="50" applyNumberFormat="1" applyFont="1" applyBorder="1" applyAlignment="1">
      <alignment horizontal="right" indent="1"/>
    </xf>
    <xf numFmtId="164" fontId="21" fillId="0" borderId="17" xfId="50" applyNumberFormat="1" applyFont="1" applyFill="1" applyBorder="1" applyAlignment="1">
      <alignment horizontal="right" indent="2"/>
    </xf>
    <xf numFmtId="164" fontId="21" fillId="0" borderId="17" xfId="50" applyNumberFormat="1" applyFont="1" applyBorder="1" applyAlignment="1">
      <alignment horizontal="right" indent="2"/>
    </xf>
    <xf numFmtId="0" fontId="3" fillId="0" borderId="17" xfId="0" applyFont="1" applyBorder="1" applyAlignment="1">
      <alignment horizontal="left" indent="1"/>
    </xf>
    <xf numFmtId="164" fontId="32" fillId="0" borderId="17" xfId="0" applyNumberFormat="1" applyFont="1" applyBorder="1" applyAlignment="1">
      <alignment horizontal="right" indent="2"/>
    </xf>
    <xf numFmtId="164" fontId="32" fillId="0" borderId="17" xfId="50" applyNumberFormat="1" applyFont="1" applyBorder="1" applyAlignment="1">
      <alignment horizontal="right" indent="2"/>
    </xf>
    <xf numFmtId="0" fontId="7" fillId="0" borderId="17" xfId="0" applyFont="1" applyBorder="1" applyAlignment="1">
      <alignment horizontal="left" indent="3"/>
    </xf>
    <xf numFmtId="3" fontId="18" fillId="0" borderId="17" xfId="50" applyNumberFormat="1" applyFont="1" applyBorder="1" applyAlignment="1">
      <alignment horizontal="right" indent="1"/>
    </xf>
    <xf numFmtId="164" fontId="18" fillId="0" borderId="17" xfId="50" applyNumberFormat="1" applyFont="1" applyBorder="1" applyAlignment="1">
      <alignment horizontal="right" indent="2"/>
    </xf>
    <xf numFmtId="3" fontId="32" fillId="0" borderId="17" xfId="50" applyNumberFormat="1" applyFont="1" applyBorder="1" applyAlignment="1">
      <alignment horizontal="right" indent="1"/>
    </xf>
    <xf numFmtId="0" fontId="2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0" xfId="95" applyFont="1" applyAlignment="1">
      <alignment vertical="center"/>
      <protection/>
    </xf>
    <xf numFmtId="0" fontId="16" fillId="0" borderId="0" xfId="95" applyFont="1">
      <alignment/>
      <protection/>
    </xf>
    <xf numFmtId="0" fontId="8" fillId="0" borderId="0" xfId="95" applyFont="1">
      <alignment/>
      <protection/>
    </xf>
    <xf numFmtId="3" fontId="44" fillId="0" borderId="0" xfId="95" applyNumberFormat="1" applyFont="1" applyBorder="1" applyAlignment="1">
      <alignment horizontal="center"/>
      <protection/>
    </xf>
    <xf numFmtId="0" fontId="21" fillId="0" borderId="23" xfId="95" applyFont="1" applyBorder="1" applyAlignment="1">
      <alignment horizontal="left" vertical="center"/>
      <protection/>
    </xf>
    <xf numFmtId="0" fontId="21" fillId="0" borderId="12" xfId="95" applyFont="1" applyBorder="1" applyAlignment="1">
      <alignment horizontal="center" vertical="center" wrapText="1"/>
      <protection/>
    </xf>
    <xf numFmtId="0" fontId="21" fillId="0" borderId="12" xfId="95" applyFont="1" applyFill="1" applyBorder="1" applyAlignment="1">
      <alignment vertical="center" wrapText="1"/>
      <protection/>
    </xf>
    <xf numFmtId="0" fontId="16" fillId="0" borderId="21" xfId="95" applyFont="1" applyBorder="1" applyAlignment="1">
      <alignment horizontal="left" vertical="center" indent="1"/>
      <protection/>
    </xf>
    <xf numFmtId="164" fontId="16" fillId="0" borderId="0" xfId="95" applyNumberFormat="1" applyFont="1">
      <alignment/>
      <protection/>
    </xf>
    <xf numFmtId="0" fontId="16" fillId="0" borderId="17" xfId="95" applyFont="1" applyBorder="1" applyAlignment="1">
      <alignment horizontal="left" vertical="center" indent="1"/>
      <protection/>
    </xf>
    <xf numFmtId="0" fontId="29" fillId="0" borderId="0" xfId="95" applyFont="1">
      <alignment/>
      <protection/>
    </xf>
    <xf numFmtId="0" fontId="20" fillId="0" borderId="0" xfId="112" applyFont="1">
      <alignment/>
      <protection/>
    </xf>
    <xf numFmtId="0" fontId="37" fillId="0" borderId="0" xfId="112" applyFont="1">
      <alignment/>
      <protection/>
    </xf>
    <xf numFmtId="17" fontId="37" fillId="0" borderId="17" xfId="112" applyNumberFormat="1" applyFont="1" applyBorder="1" applyAlignment="1" quotePrefix="1">
      <alignment horizontal="left" vertical="center" indent="1"/>
      <protection/>
    </xf>
    <xf numFmtId="164" fontId="37" fillId="0" borderId="17" xfId="112" applyNumberFormat="1" applyFont="1" applyBorder="1" applyAlignment="1">
      <alignment horizontal="center" vertical="center"/>
      <protection/>
    </xf>
    <xf numFmtId="17" fontId="37" fillId="0" borderId="17" xfId="112" applyNumberFormat="1" applyFont="1" applyBorder="1" applyAlignment="1">
      <alignment horizontal="left" vertical="center" indent="1"/>
      <protection/>
    </xf>
    <xf numFmtId="17" fontId="20" fillId="0" borderId="12" xfId="112" applyNumberFormat="1" applyFont="1" applyBorder="1" applyAlignment="1">
      <alignment vertical="center"/>
      <protection/>
    </xf>
    <xf numFmtId="164" fontId="20" fillId="0" borderId="12" xfId="112" applyNumberFormat="1" applyFont="1" applyBorder="1" applyAlignment="1">
      <alignment horizontal="center" vertical="center"/>
      <protection/>
    </xf>
    <xf numFmtId="0" fontId="3" fillId="0" borderId="0" xfId="95" applyFont="1" applyBorder="1" applyAlignment="1">
      <alignment vertical="top"/>
      <protection/>
    </xf>
    <xf numFmtId="0" fontId="40" fillId="0" borderId="17" xfId="0" applyFont="1" applyBorder="1" applyAlignment="1">
      <alignment horizontal="left" indent="2"/>
    </xf>
    <xf numFmtId="0" fontId="40" fillId="0" borderId="17" xfId="0" applyFont="1" applyBorder="1" applyAlignment="1">
      <alignment horizontal="left" wrapText="1" indent="2"/>
    </xf>
    <xf numFmtId="0" fontId="40" fillId="0" borderId="22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 indent="1"/>
    </xf>
    <xf numFmtId="3" fontId="9" fillId="0" borderId="21" xfId="0" applyNumberFormat="1" applyFont="1" applyBorder="1" applyAlignment="1">
      <alignment horizontal="right" vertical="center" indent="1"/>
    </xf>
    <xf numFmtId="3" fontId="9" fillId="0" borderId="21" xfId="0" applyNumberFormat="1" applyFont="1" applyBorder="1" applyAlignment="1">
      <alignment horizontal="right" vertical="center" indent="2"/>
    </xf>
    <xf numFmtId="3" fontId="9" fillId="0" borderId="20" xfId="0" applyNumberFormat="1" applyFont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right" indent="2"/>
    </xf>
    <xf numFmtId="3" fontId="9" fillId="0" borderId="17" xfId="0" applyNumberFormat="1" applyFont="1" applyBorder="1" applyAlignment="1">
      <alignment horizontal="right" indent="1"/>
    </xf>
    <xf numFmtId="3" fontId="9" fillId="0" borderId="18" xfId="0" applyNumberFormat="1" applyFont="1" applyBorder="1" applyAlignment="1">
      <alignment horizontal="right" indent="1"/>
    </xf>
    <xf numFmtId="0" fontId="9" fillId="0" borderId="18" xfId="0" applyFont="1" applyBorder="1" applyAlignment="1">
      <alignment horizontal="left" indent="1"/>
    </xf>
    <xf numFmtId="3" fontId="9" fillId="0" borderId="22" xfId="0" applyNumberFormat="1" applyFont="1" applyBorder="1" applyAlignment="1">
      <alignment horizontal="right" indent="1"/>
    </xf>
    <xf numFmtId="0" fontId="5" fillId="0" borderId="14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 indent="2"/>
    </xf>
    <xf numFmtId="3" fontId="5" fillId="0" borderId="14" xfId="0" applyNumberFormat="1" applyFont="1" applyBorder="1" applyAlignment="1">
      <alignment horizontal="right" vertical="center" indent="2"/>
    </xf>
    <xf numFmtId="3" fontId="5" fillId="0" borderId="12" xfId="0" applyNumberFormat="1" applyFont="1" applyBorder="1" applyAlignment="1">
      <alignment horizontal="right" vertical="center" indent="1"/>
    </xf>
    <xf numFmtId="3" fontId="5" fillId="0" borderId="22" xfId="0" applyNumberFormat="1" applyFont="1" applyBorder="1" applyAlignment="1">
      <alignment horizontal="right" vertical="center" indent="1"/>
    </xf>
    <xf numFmtId="0" fontId="5" fillId="0" borderId="14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 indent="2"/>
    </xf>
    <xf numFmtId="176" fontId="35" fillId="0" borderId="0" xfId="112" applyNumberFormat="1" applyFont="1" applyBorder="1" applyAlignment="1">
      <alignment vertical="center"/>
      <protection/>
    </xf>
    <xf numFmtId="176" fontId="7" fillId="0" borderId="0" xfId="112" applyNumberFormat="1" applyFont="1" applyBorder="1" applyAlignment="1">
      <alignment vertical="center"/>
      <protection/>
    </xf>
    <xf numFmtId="176" fontId="3" fillId="0" borderId="0" xfId="112" applyNumberFormat="1" applyFont="1" applyBorder="1" applyAlignment="1">
      <alignment vertical="center"/>
      <protection/>
    </xf>
    <xf numFmtId="0" fontId="15" fillId="0" borderId="0" xfId="93" applyFont="1">
      <alignment/>
      <protection/>
    </xf>
    <xf numFmtId="0" fontId="3" fillId="0" borderId="0" xfId="93" applyFont="1">
      <alignment/>
      <protection/>
    </xf>
    <xf numFmtId="0" fontId="3" fillId="0" borderId="0" xfId="93" applyFont="1" applyAlignment="1">
      <alignment horizontal="right"/>
      <protection/>
    </xf>
    <xf numFmtId="0" fontId="3" fillId="0" borderId="0" xfId="93" applyFont="1" applyFill="1" applyBorder="1" applyAlignment="1">
      <alignment horizontal="left" vertical="center"/>
      <protection/>
    </xf>
    <xf numFmtId="0" fontId="5" fillId="0" borderId="0" xfId="93" applyFont="1">
      <alignment/>
      <protection/>
    </xf>
    <xf numFmtId="0" fontId="15" fillId="0" borderId="0" xfId="93" applyFont="1" applyAlignment="1">
      <alignment horizontal="left" indent="2"/>
      <protection/>
    </xf>
    <xf numFmtId="0" fontId="3" fillId="0" borderId="0" xfId="93" applyFont="1" applyFill="1" applyBorder="1">
      <alignment/>
      <protection/>
    </xf>
    <xf numFmtId="0" fontId="4" fillId="0" borderId="0" xfId="93" applyFont="1">
      <alignment/>
      <protection/>
    </xf>
    <xf numFmtId="0" fontId="4" fillId="0" borderId="0" xfId="93" applyFont="1" applyAlignment="1">
      <alignment horizontal="left" indent="2"/>
      <protection/>
    </xf>
    <xf numFmtId="164" fontId="16" fillId="0" borderId="20" xfId="95" applyNumberFormat="1" applyFont="1" applyFill="1" applyBorder="1" applyAlignment="1">
      <alignment horizontal="center" vertical="center"/>
      <protection/>
    </xf>
    <xf numFmtId="164" fontId="16" fillId="0" borderId="18" xfId="95" applyNumberFormat="1" applyFont="1" applyFill="1" applyBorder="1" applyAlignment="1">
      <alignment horizontal="center" vertical="center"/>
      <protection/>
    </xf>
    <xf numFmtId="164" fontId="16" fillId="0" borderId="18" xfId="95" applyNumberFormat="1" applyFont="1" applyFill="1" applyBorder="1" applyAlignment="1">
      <alignment horizontal="center" vertical="center" wrapText="1"/>
      <protection/>
    </xf>
    <xf numFmtId="164" fontId="21" fillId="0" borderId="12" xfId="95" applyNumberFormat="1" applyFont="1" applyFill="1" applyBorder="1" applyAlignment="1">
      <alignment horizontal="center" vertical="center"/>
      <protection/>
    </xf>
    <xf numFmtId="165" fontId="16" fillId="0" borderId="20" xfId="95" applyNumberFormat="1" applyFont="1" applyFill="1" applyBorder="1" applyAlignment="1">
      <alignment horizontal="right" vertical="center" indent="2"/>
      <protection/>
    </xf>
    <xf numFmtId="165" fontId="16" fillId="0" borderId="18" xfId="95" applyNumberFormat="1" applyFont="1" applyFill="1" applyBorder="1" applyAlignment="1">
      <alignment horizontal="right" vertical="center" indent="2"/>
      <protection/>
    </xf>
    <xf numFmtId="165" fontId="16" fillId="0" borderId="15" xfId="95" applyNumberFormat="1" applyFont="1" applyFill="1" applyBorder="1" applyAlignment="1">
      <alignment horizontal="right" vertical="center" indent="2"/>
      <protection/>
    </xf>
    <xf numFmtId="165" fontId="21" fillId="0" borderId="14" xfId="95" applyNumberFormat="1" applyFont="1" applyFill="1" applyBorder="1" applyAlignment="1">
      <alignment horizontal="right" vertical="center" indent="2"/>
      <protection/>
    </xf>
    <xf numFmtId="164" fontId="16" fillId="0" borderId="21" xfId="95" applyNumberFormat="1" applyFont="1" applyFill="1" applyBorder="1" applyAlignment="1">
      <alignment horizontal="right" vertical="center" indent="2"/>
      <protection/>
    </xf>
    <xf numFmtId="164" fontId="16" fillId="0" borderId="17" xfId="95" applyNumberFormat="1" applyFont="1" applyFill="1" applyBorder="1" applyAlignment="1">
      <alignment horizontal="right" vertical="center" indent="2"/>
      <protection/>
    </xf>
    <xf numFmtId="164" fontId="16" fillId="0" borderId="22" xfId="95" applyNumberFormat="1" applyFont="1" applyFill="1" applyBorder="1" applyAlignment="1">
      <alignment horizontal="right" vertical="center" indent="2"/>
      <protection/>
    </xf>
    <xf numFmtId="164" fontId="21" fillId="0" borderId="12" xfId="95" applyNumberFormat="1" applyFont="1" applyFill="1" applyBorder="1" applyAlignment="1">
      <alignment horizontal="right" vertical="center" indent="2"/>
      <protection/>
    </xf>
    <xf numFmtId="164" fontId="21" fillId="0" borderId="17" xfId="0" applyNumberFormat="1" applyFont="1" applyFill="1" applyBorder="1" applyAlignment="1">
      <alignment horizontal="right" vertical="center" indent="2"/>
    </xf>
    <xf numFmtId="164" fontId="16" fillId="0" borderId="17" xfId="0" applyNumberFormat="1" applyFont="1" applyFill="1" applyBorder="1" applyAlignment="1">
      <alignment horizontal="right" vertical="center" indent="2"/>
    </xf>
    <xf numFmtId="164" fontId="21" fillId="0" borderId="21" xfId="0" applyNumberFormat="1" applyFont="1" applyFill="1" applyBorder="1" applyAlignment="1">
      <alignment horizontal="right" vertical="center" indent="2"/>
    </xf>
    <xf numFmtId="164" fontId="21" fillId="0" borderId="22" xfId="0" applyNumberFormat="1" applyFont="1" applyFill="1" applyBorder="1" applyAlignment="1">
      <alignment horizontal="right" vertical="center" wrapText="1" indent="2"/>
    </xf>
    <xf numFmtId="165" fontId="21" fillId="0" borderId="17" xfId="0" applyNumberFormat="1" applyFont="1" applyFill="1" applyBorder="1" applyAlignment="1">
      <alignment horizontal="center"/>
    </xf>
    <xf numFmtId="165" fontId="18" fillId="0" borderId="17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/>
    </xf>
    <xf numFmtId="165" fontId="21" fillId="0" borderId="12" xfId="0" applyNumberFormat="1" applyFont="1" applyFill="1" applyBorder="1" applyAlignment="1">
      <alignment horizontal="center" vertical="center"/>
    </xf>
    <xf numFmtId="3" fontId="16" fillId="0" borderId="17" xfId="50" applyNumberFormat="1" applyFont="1" applyFill="1" applyBorder="1" applyAlignment="1">
      <alignment horizontal="right" indent="1"/>
    </xf>
    <xf numFmtId="164" fontId="16" fillId="0" borderId="17" xfId="50" applyNumberFormat="1" applyFont="1" applyFill="1" applyBorder="1" applyAlignment="1">
      <alignment horizontal="right" indent="1"/>
    </xf>
    <xf numFmtId="3" fontId="21" fillId="0" borderId="17" xfId="50" applyNumberFormat="1" applyFont="1" applyFill="1" applyBorder="1" applyAlignment="1">
      <alignment horizontal="right" indent="1"/>
    </xf>
    <xf numFmtId="3" fontId="18" fillId="0" borderId="17" xfId="50" applyNumberFormat="1" applyFont="1" applyFill="1" applyBorder="1" applyAlignment="1">
      <alignment horizontal="right" indent="1"/>
    </xf>
    <xf numFmtId="3" fontId="32" fillId="0" borderId="17" xfId="50" applyNumberFormat="1" applyFont="1" applyFill="1" applyBorder="1" applyAlignment="1">
      <alignment horizontal="right" indent="1"/>
    </xf>
    <xf numFmtId="164" fontId="21" fillId="0" borderId="17" xfId="0" applyNumberFormat="1" applyFont="1" applyFill="1" applyBorder="1" applyAlignment="1">
      <alignment horizontal="right" indent="2"/>
    </xf>
    <xf numFmtId="164" fontId="16" fillId="0" borderId="17" xfId="50" applyNumberFormat="1" applyFont="1" applyFill="1" applyBorder="1" applyAlignment="1">
      <alignment horizontal="right" indent="2"/>
    </xf>
    <xf numFmtId="164" fontId="16" fillId="0" borderId="17" xfId="0" applyNumberFormat="1" applyFont="1" applyFill="1" applyBorder="1" applyAlignment="1">
      <alignment horizontal="right" indent="2"/>
    </xf>
    <xf numFmtId="164" fontId="32" fillId="0" borderId="17" xfId="50" applyNumberFormat="1" applyFont="1" applyFill="1" applyBorder="1" applyAlignment="1">
      <alignment horizontal="right" indent="2"/>
    </xf>
    <xf numFmtId="164" fontId="32" fillId="0" borderId="17" xfId="0" applyNumberFormat="1" applyFont="1" applyFill="1" applyBorder="1" applyAlignment="1">
      <alignment horizontal="right" indent="2"/>
    </xf>
    <xf numFmtId="164" fontId="18" fillId="0" borderId="17" xfId="50" applyNumberFormat="1" applyFont="1" applyFill="1" applyBorder="1" applyAlignment="1">
      <alignment horizontal="right" indent="2"/>
    </xf>
    <xf numFmtId="0" fontId="6" fillId="0" borderId="12" xfId="0" applyFont="1" applyBorder="1" applyAlignment="1">
      <alignment/>
    </xf>
    <xf numFmtId="0" fontId="16" fillId="33" borderId="12" xfId="111" applyFont="1" applyFill="1" applyBorder="1" applyAlignment="1">
      <alignment horizontal="center" vertical="center"/>
      <protection/>
    </xf>
    <xf numFmtId="164" fontId="21" fillId="0" borderId="12" xfId="50" applyNumberFormat="1" applyFont="1" applyFill="1" applyBorder="1" applyAlignment="1">
      <alignment horizontal="right" indent="2"/>
    </xf>
    <xf numFmtId="164" fontId="21" fillId="0" borderId="12" xfId="0" applyNumberFormat="1" applyFont="1" applyBorder="1" applyAlignment="1">
      <alignment horizontal="right" indent="2"/>
    </xf>
    <xf numFmtId="164" fontId="21" fillId="0" borderId="12" xfId="0" applyNumberFormat="1" applyFont="1" applyFill="1" applyBorder="1" applyAlignment="1">
      <alignment horizontal="right" indent="2"/>
    </xf>
    <xf numFmtId="170" fontId="34" fillId="0" borderId="18" xfId="0" applyNumberFormat="1" applyFont="1" applyFill="1" applyBorder="1" applyAlignment="1">
      <alignment horizontal="center"/>
    </xf>
    <xf numFmtId="173" fontId="41" fillId="0" borderId="17" xfId="0" applyNumberFormat="1" applyFont="1" applyFill="1" applyBorder="1" applyAlignment="1">
      <alignment horizontal="center"/>
    </xf>
    <xf numFmtId="173" fontId="41" fillId="0" borderId="22" xfId="0" applyNumberFormat="1" applyFont="1" applyFill="1" applyBorder="1" applyAlignment="1">
      <alignment horizontal="right" vertical="center"/>
    </xf>
    <xf numFmtId="173" fontId="41" fillId="0" borderId="12" xfId="0" applyNumberFormat="1" applyFont="1" applyFill="1" applyBorder="1" applyAlignment="1">
      <alignment horizontal="right" vertical="center"/>
    </xf>
    <xf numFmtId="165" fontId="9" fillId="0" borderId="17" xfId="0" applyNumberFormat="1" applyFont="1" applyFill="1" applyBorder="1" applyAlignment="1">
      <alignment horizontal="right" indent="2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5" fillId="0" borderId="12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/>
    </xf>
    <xf numFmtId="0" fontId="16" fillId="0" borderId="0" xfId="103" applyFont="1" applyAlignment="1">
      <alignment horizontal="center" vertical="center"/>
      <protection/>
    </xf>
    <xf numFmtId="0" fontId="16" fillId="0" borderId="0" xfId="103" applyFont="1" applyAlignment="1">
      <alignment horizontal="right" vertical="center"/>
      <protection/>
    </xf>
    <xf numFmtId="0" fontId="9" fillId="0" borderId="0" xfId="103" applyFont="1">
      <alignment/>
      <protection/>
    </xf>
    <xf numFmtId="0" fontId="5" fillId="0" borderId="0" xfId="103" applyFont="1" applyBorder="1" applyAlignment="1">
      <alignment horizontal="left"/>
      <protection/>
    </xf>
    <xf numFmtId="0" fontId="21" fillId="0" borderId="12" xfId="103" applyFont="1" applyBorder="1" applyAlignment="1">
      <alignment horizontal="left" vertical="center" indent="9"/>
      <protection/>
    </xf>
    <xf numFmtId="0" fontId="16" fillId="0" borderId="14" xfId="103" applyFont="1" applyBorder="1" applyAlignment="1">
      <alignment vertical="center"/>
      <protection/>
    </xf>
    <xf numFmtId="0" fontId="16" fillId="0" borderId="19" xfId="103" applyFont="1" applyBorder="1" applyAlignment="1">
      <alignment vertical="center"/>
      <protection/>
    </xf>
    <xf numFmtId="0" fontId="16" fillId="0" borderId="10" xfId="103" applyFont="1" applyBorder="1" applyAlignment="1">
      <alignment vertical="center"/>
      <protection/>
    </xf>
    <xf numFmtId="0" fontId="21" fillId="0" borderId="13" xfId="103" applyFont="1" applyBorder="1" applyAlignment="1">
      <alignment horizontal="center" vertical="center"/>
      <protection/>
    </xf>
    <xf numFmtId="0" fontId="21" fillId="0" borderId="12" xfId="103" applyFont="1" applyBorder="1" applyAlignment="1">
      <alignment horizontal="center" vertical="center"/>
      <protection/>
    </xf>
    <xf numFmtId="0" fontId="21" fillId="0" borderId="20" xfId="103" applyFont="1" applyBorder="1" applyAlignment="1">
      <alignment horizontal="left" indent="1"/>
      <protection/>
    </xf>
    <xf numFmtId="0" fontId="16" fillId="0" borderId="24" xfId="103" applyFont="1" applyBorder="1" applyAlignment="1">
      <alignment horizontal="left"/>
      <protection/>
    </xf>
    <xf numFmtId="0" fontId="16" fillId="0" borderId="24" xfId="103" applyFont="1" applyBorder="1" applyAlignment="1">
      <alignment/>
      <protection/>
    </xf>
    <xf numFmtId="0" fontId="16" fillId="0" borderId="13" xfId="103" applyFont="1" applyBorder="1" applyAlignment="1">
      <alignment/>
      <protection/>
    </xf>
    <xf numFmtId="0" fontId="21" fillId="0" borderId="13" xfId="103" applyFont="1" applyBorder="1" applyAlignment="1">
      <alignment horizontal="center"/>
      <protection/>
    </xf>
    <xf numFmtId="0" fontId="21" fillId="0" borderId="20" xfId="103" applyFont="1" applyBorder="1" applyAlignment="1">
      <alignment horizontal="center"/>
      <protection/>
    </xf>
    <xf numFmtId="0" fontId="21" fillId="0" borderId="21" xfId="103" applyFont="1" applyBorder="1" applyAlignment="1">
      <alignment horizontal="center"/>
      <protection/>
    </xf>
    <xf numFmtId="0" fontId="16" fillId="0" borderId="18" xfId="103" applyFont="1" applyFill="1" applyBorder="1" applyAlignment="1">
      <alignment horizontal="left" indent="1"/>
      <protection/>
    </xf>
    <xf numFmtId="0" fontId="16" fillId="0" borderId="0" xfId="103" applyFont="1" applyFill="1" applyBorder="1" applyAlignment="1">
      <alignment horizontal="left" indent="1"/>
      <protection/>
    </xf>
    <xf numFmtId="0" fontId="16" fillId="0" borderId="11" xfId="103" applyFont="1" applyFill="1" applyBorder="1" applyAlignment="1">
      <alignment horizontal="left" indent="1"/>
      <protection/>
    </xf>
    <xf numFmtId="0" fontId="16" fillId="0" borderId="17" xfId="103" applyFont="1" applyFill="1" applyBorder="1" applyAlignment="1">
      <alignment horizontal="center"/>
      <protection/>
    </xf>
    <xf numFmtId="171" fontId="16" fillId="0" borderId="17" xfId="103" applyNumberFormat="1" applyFont="1" applyFill="1" applyBorder="1" applyAlignment="1">
      <alignment/>
      <protection/>
    </xf>
    <xf numFmtId="0" fontId="9" fillId="0" borderId="0" xfId="103" applyFont="1" applyFill="1">
      <alignment/>
      <protection/>
    </xf>
    <xf numFmtId="167" fontId="16" fillId="0" borderId="17" xfId="103" applyNumberFormat="1" applyFont="1" applyFill="1" applyBorder="1" applyAlignment="1">
      <alignment horizontal="center" wrapText="1"/>
      <protection/>
    </xf>
    <xf numFmtId="168" fontId="16" fillId="0" borderId="17" xfId="103" applyNumberFormat="1" applyFont="1" applyFill="1" applyBorder="1" applyAlignment="1">
      <alignment/>
      <protection/>
    </xf>
    <xf numFmtId="167" fontId="16" fillId="0" borderId="17" xfId="103" applyNumberFormat="1" applyFont="1" applyFill="1" applyBorder="1" applyAlignment="1">
      <alignment horizontal="center"/>
      <protection/>
    </xf>
    <xf numFmtId="172" fontId="16" fillId="0" borderId="17" xfId="103" applyNumberFormat="1" applyFont="1" applyFill="1" applyBorder="1" applyAlignment="1">
      <alignment/>
      <protection/>
    </xf>
    <xf numFmtId="0" fontId="41" fillId="0" borderId="22" xfId="103" applyFont="1" applyBorder="1" applyAlignment="1">
      <alignment horizontal="center" wrapText="1"/>
      <protection/>
    </xf>
    <xf numFmtId="0" fontId="21" fillId="0" borderId="20" xfId="103" applyFont="1" applyBorder="1" applyAlignment="1">
      <alignment horizontal="left" vertical="center" indent="1"/>
      <protection/>
    </xf>
    <xf numFmtId="0" fontId="3" fillId="0" borderId="24" xfId="103" applyFont="1" applyFill="1" applyBorder="1" applyAlignment="1">
      <alignment horizontal="left" indent="1"/>
      <protection/>
    </xf>
    <xf numFmtId="0" fontId="3" fillId="0" borderId="13" xfId="103" applyFont="1" applyFill="1" applyBorder="1" applyAlignment="1">
      <alignment horizontal="left" indent="1"/>
      <protection/>
    </xf>
    <xf numFmtId="0" fontId="3" fillId="0" borderId="21" xfId="103" applyFont="1" applyFill="1" applyBorder="1" applyAlignment="1">
      <alignment horizontal="center"/>
      <protection/>
    </xf>
    <xf numFmtId="171" fontId="3" fillId="0" borderId="21" xfId="103" applyNumberFormat="1" applyFont="1" applyFill="1" applyBorder="1" applyAlignment="1">
      <alignment horizontal="right" indent="2"/>
      <protection/>
    </xf>
    <xf numFmtId="168" fontId="16" fillId="0" borderId="17" xfId="95" applyNumberFormat="1" applyFont="1" applyBorder="1" applyAlignment="1">
      <alignment horizontal="center"/>
      <protection/>
    </xf>
    <xf numFmtId="171" fontId="16" fillId="0" borderId="17" xfId="103" applyNumberFormat="1" applyFont="1" applyFill="1" applyBorder="1" applyAlignment="1">
      <alignment horizontal="right"/>
      <protection/>
    </xf>
    <xf numFmtId="0" fontId="18" fillId="0" borderId="0" xfId="103" applyFont="1" applyFill="1" applyBorder="1" applyAlignment="1">
      <alignment horizontal="left" indent="1"/>
      <protection/>
    </xf>
    <xf numFmtId="171" fontId="16" fillId="0" borderId="17" xfId="103" applyNumberFormat="1" applyFont="1" applyFill="1" applyBorder="1" applyAlignment="1">
      <alignment horizontal="center"/>
      <protection/>
    </xf>
    <xf numFmtId="168" fontId="16" fillId="0" borderId="17" xfId="103" applyNumberFormat="1" applyFont="1" applyFill="1" applyBorder="1" applyAlignment="1">
      <alignment horizontal="right"/>
      <protection/>
    </xf>
    <xf numFmtId="165" fontId="16" fillId="0" borderId="17" xfId="103" applyNumberFormat="1" applyFont="1" applyFill="1" applyBorder="1" applyAlignment="1">
      <alignment horizontal="center"/>
      <protection/>
    </xf>
    <xf numFmtId="0" fontId="16" fillId="0" borderId="23" xfId="103" applyFont="1" applyFill="1" applyBorder="1" applyAlignment="1">
      <alignment horizontal="left" indent="1"/>
      <protection/>
    </xf>
    <xf numFmtId="0" fontId="16" fillId="0" borderId="16" xfId="103" applyFont="1" applyFill="1" applyBorder="1" applyAlignment="1">
      <alignment horizontal="left" indent="1"/>
      <protection/>
    </xf>
    <xf numFmtId="0" fontId="16" fillId="0" borderId="0" xfId="103" applyFont="1" applyFill="1" applyBorder="1" applyAlignment="1">
      <alignment horizontal="center"/>
      <protection/>
    </xf>
    <xf numFmtId="172" fontId="16" fillId="0" borderId="0" xfId="103" applyNumberFormat="1" applyFont="1" applyFill="1" applyBorder="1" applyAlignment="1">
      <alignment horizontal="right"/>
      <protection/>
    </xf>
    <xf numFmtId="0" fontId="9" fillId="0" borderId="0" xfId="103" applyFont="1" applyFill="1" applyBorder="1">
      <alignment/>
      <protection/>
    </xf>
    <xf numFmtId="0" fontId="4" fillId="0" borderId="0" xfId="103" applyFont="1">
      <alignment/>
      <protection/>
    </xf>
    <xf numFmtId="0" fontId="11" fillId="0" borderId="0" xfId="103" applyFont="1">
      <alignment/>
      <protection/>
    </xf>
    <xf numFmtId="0" fontId="3" fillId="0" borderId="0" xfId="103" applyFont="1" applyAlignment="1">
      <alignment vertical="center"/>
      <protection/>
    </xf>
    <xf numFmtId="0" fontId="16" fillId="0" borderId="18" xfId="95" applyFont="1" applyBorder="1" applyAlignment="1">
      <alignment horizontal="left" indent="1"/>
      <protection/>
    </xf>
    <xf numFmtId="0" fontId="16" fillId="0" borderId="0" xfId="95" applyFont="1" applyBorder="1" applyAlignment="1">
      <alignment horizontal="left" indent="1"/>
      <protection/>
    </xf>
    <xf numFmtId="0" fontId="16" fillId="0" borderId="11" xfId="95" applyFont="1" applyBorder="1" applyAlignment="1">
      <alignment horizontal="left" indent="1"/>
      <protection/>
    </xf>
    <xf numFmtId="0" fontId="9" fillId="0" borderId="17" xfId="0" applyFont="1" applyBorder="1" applyAlignment="1">
      <alignment horizontal="left" wrapText="1" indent="1"/>
    </xf>
    <xf numFmtId="0" fontId="6" fillId="0" borderId="0" xfId="0" applyFont="1" applyAlignment="1" quotePrefix="1">
      <alignment/>
    </xf>
    <xf numFmtId="0" fontId="3" fillId="0" borderId="13" xfId="95" applyFont="1" applyFill="1" applyBorder="1" applyAlignment="1">
      <alignment vertical="top"/>
      <protection/>
    </xf>
    <xf numFmtId="172" fontId="16" fillId="0" borderId="17" xfId="103" applyNumberFormat="1" applyFont="1" applyFill="1" applyBorder="1" applyAlignment="1">
      <alignment horizontal="right"/>
      <protection/>
    </xf>
    <xf numFmtId="0" fontId="9" fillId="0" borderId="22" xfId="103" applyFont="1" applyFill="1" applyBorder="1">
      <alignment/>
      <protection/>
    </xf>
    <xf numFmtId="0" fontId="9" fillId="0" borderId="15" xfId="103" applyFont="1" applyFill="1" applyBorder="1">
      <alignment/>
      <protection/>
    </xf>
    <xf numFmtId="171" fontId="16" fillId="0" borderId="17" xfId="103" applyNumberFormat="1" applyFont="1" applyFill="1" applyBorder="1" applyAlignment="1">
      <alignment horizontal="left" indent="2"/>
      <protection/>
    </xf>
    <xf numFmtId="171" fontId="16" fillId="0" borderId="17" xfId="95" applyNumberFormat="1" applyFont="1" applyFill="1" applyBorder="1" applyAlignment="1">
      <alignment/>
      <protection/>
    </xf>
    <xf numFmtId="168" fontId="16" fillId="0" borderId="17" xfId="95" applyNumberFormat="1" applyFont="1" applyFill="1" applyBorder="1" applyAlignment="1">
      <alignment/>
      <protection/>
    </xf>
    <xf numFmtId="172" fontId="16" fillId="0" borderId="17" xfId="103" applyNumberFormat="1" applyFont="1" applyFill="1" applyBorder="1" applyAlignment="1">
      <alignment horizontal="left" indent="2"/>
      <protection/>
    </xf>
    <xf numFmtId="171" fontId="16" fillId="0" borderId="17" xfId="103" applyNumberFormat="1" applyFont="1" applyFill="1" applyBorder="1" applyAlignment="1">
      <alignment horizontal="left" indent="3"/>
      <protection/>
    </xf>
    <xf numFmtId="0" fontId="16" fillId="0" borderId="0" xfId="103" applyFont="1" applyAlignment="1">
      <alignment vertical="center"/>
      <protection/>
    </xf>
    <xf numFmtId="0" fontId="83" fillId="0" borderId="0" xfId="82" applyAlignment="1" applyProtection="1">
      <alignment vertical="center"/>
      <protection/>
    </xf>
    <xf numFmtId="0" fontId="95" fillId="0" borderId="0" xfId="0" applyFont="1" applyAlignment="1">
      <alignment/>
    </xf>
    <xf numFmtId="0" fontId="96" fillId="0" borderId="0" xfId="82" applyFont="1" applyAlignment="1" applyProtection="1">
      <alignment vertical="center"/>
      <protection/>
    </xf>
    <xf numFmtId="0" fontId="96" fillId="0" borderId="0" xfId="82" applyFont="1" applyBorder="1" applyAlignment="1" applyProtection="1">
      <alignment horizontal="left" vertical="center" wrapText="1"/>
      <protection/>
    </xf>
    <xf numFmtId="0" fontId="5" fillId="0" borderId="0" xfId="103" applyFont="1" applyBorder="1" applyAlignment="1">
      <alignment horizontal="left"/>
      <protection/>
    </xf>
    <xf numFmtId="0" fontId="16" fillId="0" borderId="15" xfId="103" applyFont="1" applyFill="1" applyBorder="1" applyAlignment="1">
      <alignment horizontal="left" vertical="center" indent="1"/>
      <protection/>
    </xf>
    <xf numFmtId="0" fontId="16" fillId="0" borderId="23" xfId="103" applyFont="1" applyFill="1" applyBorder="1" applyAlignment="1">
      <alignment horizontal="left" vertical="center" indent="1"/>
      <protection/>
    </xf>
    <xf numFmtId="0" fontId="16" fillId="0" borderId="16" xfId="103" applyFont="1" applyFill="1" applyBorder="1" applyAlignment="1">
      <alignment horizontal="left" vertical="center" indent="1"/>
      <protection/>
    </xf>
    <xf numFmtId="0" fontId="16" fillId="0" borderId="18" xfId="95" applyFont="1" applyBorder="1" applyAlignment="1">
      <alignment horizontal="left" indent="1"/>
      <protection/>
    </xf>
    <xf numFmtId="0" fontId="16" fillId="0" borderId="0" xfId="95" applyFont="1" applyBorder="1" applyAlignment="1">
      <alignment horizontal="left" indent="1"/>
      <protection/>
    </xf>
    <xf numFmtId="0" fontId="16" fillId="0" borderId="11" xfId="95" applyFont="1" applyBorder="1" applyAlignment="1">
      <alignment horizontal="left" indent="1"/>
      <protection/>
    </xf>
    <xf numFmtId="0" fontId="16" fillId="0" borderId="18" xfId="98" applyFont="1" applyBorder="1" applyAlignment="1">
      <alignment horizontal="left" vertical="center"/>
      <protection/>
    </xf>
    <xf numFmtId="0" fontId="16" fillId="0" borderId="0" xfId="98" applyFont="1" applyBorder="1" applyAlignment="1">
      <alignment horizontal="left" vertical="center"/>
      <protection/>
    </xf>
    <xf numFmtId="0" fontId="21" fillId="0" borderId="14" xfId="98" applyFont="1" applyBorder="1" applyAlignment="1">
      <alignment horizontal="center" vertical="center"/>
      <protection/>
    </xf>
    <xf numFmtId="0" fontId="21" fillId="0" borderId="19" xfId="98" applyFont="1" applyBorder="1" applyAlignment="1">
      <alignment horizontal="center" vertical="center"/>
      <protection/>
    </xf>
    <xf numFmtId="0" fontId="21" fillId="0" borderId="10" xfId="98" applyFont="1" applyBorder="1" applyAlignment="1">
      <alignment horizontal="center" vertical="center"/>
      <protection/>
    </xf>
    <xf numFmtId="0" fontId="21" fillId="0" borderId="12" xfId="98" applyFont="1" applyBorder="1" applyAlignment="1">
      <alignment horizontal="center" vertical="center"/>
      <protection/>
    </xf>
    <xf numFmtId="0" fontId="3" fillId="0" borderId="23" xfId="98" applyFont="1" applyBorder="1" applyAlignment="1">
      <alignment horizontal="center"/>
      <protection/>
    </xf>
    <xf numFmtId="0" fontId="21" fillId="0" borderId="21" xfId="111" applyFont="1" applyBorder="1" applyAlignment="1">
      <alignment horizontal="center" vertical="center"/>
      <protection/>
    </xf>
    <xf numFmtId="0" fontId="21" fillId="0" borderId="22" xfId="111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left"/>
    </xf>
    <xf numFmtId="0" fontId="21" fillId="0" borderId="12" xfId="111" applyFont="1" applyBorder="1" applyAlignment="1">
      <alignment horizontal="center" vertical="center"/>
      <protection/>
    </xf>
    <xf numFmtId="0" fontId="21" fillId="0" borderId="21" xfId="91" applyFont="1" applyBorder="1" applyAlignment="1">
      <alignment horizontal="center" vertical="center"/>
      <protection/>
    </xf>
    <xf numFmtId="0" fontId="21" fillId="0" borderId="22" xfId="91" applyFont="1" applyBorder="1" applyAlignment="1">
      <alignment horizontal="center" vertical="center"/>
      <protection/>
    </xf>
    <xf numFmtId="0" fontId="21" fillId="0" borderId="14" xfId="91" applyFont="1" applyBorder="1" applyAlignment="1">
      <alignment horizontal="right" vertical="center" indent="7"/>
      <protection/>
    </xf>
    <xf numFmtId="0" fontId="21" fillId="0" borderId="10" xfId="91" applyFont="1" applyBorder="1" applyAlignment="1">
      <alignment horizontal="right" vertical="center" indent="7"/>
      <protection/>
    </xf>
    <xf numFmtId="0" fontId="21" fillId="0" borderId="21" xfId="91" applyFont="1" applyBorder="1" applyAlignment="1">
      <alignment horizontal="center" vertical="center" wrapText="1"/>
      <protection/>
    </xf>
    <xf numFmtId="0" fontId="21" fillId="0" borderId="17" xfId="91" applyFont="1" applyBorder="1" applyAlignment="1">
      <alignment horizontal="center" vertical="center" wrapText="1"/>
      <protection/>
    </xf>
    <xf numFmtId="0" fontId="21" fillId="0" borderId="22" xfId="91" applyFont="1" applyBorder="1" applyAlignment="1">
      <alignment horizontal="center" vertical="center" wrapText="1"/>
      <protection/>
    </xf>
    <xf numFmtId="0" fontId="21" fillId="0" borderId="14" xfId="91" applyFont="1" applyBorder="1" applyAlignment="1">
      <alignment horizontal="center" vertical="center"/>
      <protection/>
    </xf>
    <xf numFmtId="0" fontId="21" fillId="0" borderId="10" xfId="91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right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center" textRotation="180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41" fillId="0" borderId="14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16" fillId="0" borderId="2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left" inden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21" fillId="0" borderId="11" xfId="0" applyFont="1" applyBorder="1" applyAlignment="1">
      <alignment horizontal="left" indent="1"/>
    </xf>
    <xf numFmtId="0" fontId="32" fillId="0" borderId="17" xfId="0" applyFont="1" applyBorder="1" applyAlignment="1">
      <alignment horizontal="left" wrapText="1" indent="1"/>
    </xf>
    <xf numFmtId="0" fontId="21" fillId="0" borderId="17" xfId="0" applyFont="1" applyBorder="1" applyAlignment="1">
      <alignment horizontal="left" indent="1"/>
    </xf>
    <xf numFmtId="0" fontId="18" fillId="0" borderId="17" xfId="0" applyFont="1" applyFill="1" applyBorder="1" applyAlignment="1">
      <alignment horizontal="left" indent="2"/>
    </xf>
    <xf numFmtId="0" fontId="21" fillId="0" borderId="12" xfId="0" applyFont="1" applyBorder="1" applyAlignment="1">
      <alignment horizontal="left" vertical="center" indent="3"/>
    </xf>
    <xf numFmtId="0" fontId="14" fillId="0" borderId="12" xfId="111" applyFont="1" applyBorder="1" applyAlignment="1">
      <alignment horizontal="center" vertical="center" wrapText="1"/>
      <protection/>
    </xf>
    <xf numFmtId="0" fontId="21" fillId="0" borderId="12" xfId="95" applyFont="1" applyBorder="1" applyAlignment="1">
      <alignment horizontal="center" vertical="center"/>
      <protection/>
    </xf>
    <xf numFmtId="0" fontId="16" fillId="0" borderId="17" xfId="95" applyFont="1" applyBorder="1" applyAlignment="1">
      <alignment horizontal="left" indent="2"/>
      <protection/>
    </xf>
    <xf numFmtId="3" fontId="16" fillId="0" borderId="17" xfId="95" applyNumberFormat="1" applyFont="1" applyFill="1" applyBorder="1" applyAlignment="1">
      <alignment horizontal="center"/>
      <protection/>
    </xf>
    <xf numFmtId="3" fontId="21" fillId="0" borderId="12" xfId="95" applyNumberFormat="1" applyFont="1" applyFill="1" applyBorder="1" applyAlignment="1">
      <alignment horizontal="center" vertical="center"/>
      <protection/>
    </xf>
    <xf numFmtId="0" fontId="21" fillId="0" borderId="0" xfId="95" applyFont="1" applyBorder="1" applyAlignment="1">
      <alignment horizontal="left" vertical="center" wrapText="1"/>
      <protection/>
    </xf>
    <xf numFmtId="0" fontId="16" fillId="0" borderId="23" xfId="95" applyFont="1" applyBorder="1" applyAlignment="1">
      <alignment horizontal="right" vertical="center" indent="1"/>
      <protection/>
    </xf>
    <xf numFmtId="0" fontId="21" fillId="0" borderId="12" xfId="95" applyFont="1" applyFill="1" applyBorder="1" applyAlignment="1">
      <alignment horizontal="center" vertical="center"/>
      <protection/>
    </xf>
    <xf numFmtId="0" fontId="16" fillId="0" borderId="17" xfId="95" applyFont="1" applyBorder="1" applyAlignment="1">
      <alignment horizontal="left" wrapText="1" indent="2"/>
      <protection/>
    </xf>
    <xf numFmtId="0" fontId="20" fillId="0" borderId="12" xfId="112" applyFont="1" applyBorder="1" applyAlignment="1">
      <alignment horizontal="center" vertical="center"/>
      <protection/>
    </xf>
    <xf numFmtId="0" fontId="20" fillId="0" borderId="12" xfId="110" applyFont="1" applyBorder="1" applyAlignment="1">
      <alignment horizontal="center" vertical="center" wrapText="1"/>
      <protection/>
    </xf>
    <xf numFmtId="0" fontId="20" fillId="0" borderId="12" xfId="112" applyFont="1" applyBorder="1" applyAlignment="1">
      <alignment horizontal="center" vertical="center" wrapText="1"/>
      <protection/>
    </xf>
    <xf numFmtId="3" fontId="37" fillId="0" borderId="17" xfId="112" applyNumberFormat="1" applyFont="1" applyBorder="1" applyAlignment="1">
      <alignment horizontal="center" vertical="center"/>
      <protection/>
    </xf>
    <xf numFmtId="3" fontId="20" fillId="0" borderId="12" xfId="112" applyNumberFormat="1" applyFont="1" applyBorder="1" applyAlignment="1">
      <alignment horizontal="center" vertical="center"/>
      <protection/>
    </xf>
    <xf numFmtId="0" fontId="20" fillId="0" borderId="21" xfId="0" applyFont="1" applyBorder="1" applyAlignment="1">
      <alignment horizontal="left" indent="1"/>
    </xf>
    <xf numFmtId="0" fontId="20" fillId="0" borderId="17" xfId="0" applyFont="1" applyBorder="1" applyAlignment="1">
      <alignment horizontal="left" indent="1"/>
    </xf>
    <xf numFmtId="0" fontId="20" fillId="0" borderId="12" xfId="0" applyFont="1" applyBorder="1" applyAlignment="1">
      <alignment horizontal="center" vertical="center"/>
    </xf>
    <xf numFmtId="3" fontId="20" fillId="0" borderId="17" xfId="0" applyNumberFormat="1" applyFont="1" applyFill="1" applyBorder="1" applyAlignment="1" quotePrefix="1">
      <alignment horizontal="center"/>
    </xf>
    <xf numFmtId="3" fontId="40" fillId="0" borderId="22" xfId="0" applyNumberFormat="1" applyFont="1" applyFill="1" applyBorder="1" applyAlignment="1" quotePrefix="1">
      <alignment horizontal="center"/>
    </xf>
    <xf numFmtId="3" fontId="40" fillId="0" borderId="17" xfId="0" applyNumberFormat="1" applyFont="1" applyFill="1" applyBorder="1" applyAlignment="1" quotePrefix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21" fillId="0" borderId="12" xfId="93" applyFont="1" applyBorder="1" applyAlignment="1">
      <alignment horizontal="center" vertical="center"/>
      <protection/>
    </xf>
    <xf numFmtId="0" fontId="16" fillId="0" borderId="17" xfId="93" applyFont="1" applyBorder="1" applyAlignment="1">
      <alignment horizontal="left" indent="1"/>
      <protection/>
    </xf>
    <xf numFmtId="3" fontId="16" fillId="0" borderId="17" xfId="93" applyNumberFormat="1" applyFont="1" applyFill="1" applyBorder="1" applyAlignment="1" quotePrefix="1">
      <alignment horizontal="right" indent="7"/>
      <protection/>
    </xf>
    <xf numFmtId="3" fontId="16" fillId="0" borderId="17" xfId="92" applyNumberFormat="1" applyFont="1" applyFill="1" applyBorder="1" applyAlignment="1" quotePrefix="1">
      <alignment horizontal="right" indent="7"/>
      <protection/>
    </xf>
    <xf numFmtId="3" fontId="16" fillId="0" borderId="17" xfId="93" applyNumberFormat="1" applyFont="1" applyFill="1" applyBorder="1" applyAlignment="1">
      <alignment horizontal="right" indent="7"/>
      <protection/>
    </xf>
    <xf numFmtId="3" fontId="16" fillId="0" borderId="17" xfId="92" applyNumberFormat="1" applyFont="1" applyFill="1" applyBorder="1" applyAlignment="1">
      <alignment horizontal="right" indent="7"/>
      <protection/>
    </xf>
    <xf numFmtId="3" fontId="21" fillId="0" borderId="12" xfId="93" applyNumberFormat="1" applyFont="1" applyFill="1" applyBorder="1" applyAlignment="1" quotePrefix="1">
      <alignment horizontal="right" vertical="center" indent="7"/>
      <protection/>
    </xf>
    <xf numFmtId="3" fontId="21" fillId="0" borderId="12" xfId="92" applyNumberFormat="1" applyFont="1" applyFill="1" applyBorder="1" applyAlignment="1" quotePrefix="1">
      <alignment horizontal="right" vertical="center" indent="7"/>
      <protection/>
    </xf>
    <xf numFmtId="0" fontId="21" fillId="0" borderId="12" xfId="92" applyFont="1" applyFill="1" applyBorder="1" applyAlignment="1">
      <alignment horizontal="center" vertical="center"/>
      <protection/>
    </xf>
    <xf numFmtId="0" fontId="5" fillId="0" borderId="0" xfId="93" applyFont="1" applyAlignment="1">
      <alignment horizontal="left" wrapText="1"/>
      <protection/>
    </xf>
    <xf numFmtId="0" fontId="16" fillId="0" borderId="17" xfId="93" applyFont="1" applyBorder="1" applyAlignment="1">
      <alignment horizontal="left" vertical="center" indent="1"/>
      <protection/>
    </xf>
    <xf numFmtId="3" fontId="16" fillId="0" borderId="17" xfId="92" applyNumberFormat="1" applyFont="1" applyFill="1" applyBorder="1" applyAlignment="1">
      <alignment horizontal="center" vertical="center"/>
      <protection/>
    </xf>
    <xf numFmtId="3" fontId="21" fillId="0" borderId="12" xfId="92" applyNumberFormat="1" applyFont="1" applyFill="1" applyBorder="1" applyAlignment="1">
      <alignment horizontal="center" vertical="center"/>
      <protection/>
    </xf>
    <xf numFmtId="0" fontId="45" fillId="0" borderId="0" xfId="93" applyFont="1" applyFill="1" applyBorder="1" applyAlignment="1">
      <alignment vertical="center" wrapText="1"/>
      <protection/>
    </xf>
    <xf numFmtId="0" fontId="6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9" fontId="21" fillId="0" borderId="14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6" fillId="0" borderId="0" xfId="82" applyFont="1" applyBorder="1" applyAlignment="1" applyProtection="1">
      <alignment vertical="center"/>
      <protection/>
    </xf>
    <xf numFmtId="0" fontId="95" fillId="0" borderId="0" xfId="0" applyFont="1" applyAlignment="1">
      <alignment vertical="center"/>
    </xf>
    <xf numFmtId="0" fontId="96" fillId="0" borderId="0" xfId="82" applyFont="1" applyAlignment="1" applyProtection="1">
      <alignment horizontal="left" vertical="center" wrapText="1"/>
      <protection/>
    </xf>
    <xf numFmtId="0" fontId="95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3" xfId="47"/>
    <cellStyle name="Comma [0] 3 2" xfId="48"/>
    <cellStyle name="Comma 2" xfId="49"/>
    <cellStyle name="Comma 2 2" xfId="50"/>
    <cellStyle name="Comma 2 3" xfId="51"/>
    <cellStyle name="Comma 2 4" xfId="52"/>
    <cellStyle name="Comma 2 5" xfId="53"/>
    <cellStyle name="Comma 2 6" xfId="54"/>
    <cellStyle name="Comma 2 7" xfId="55"/>
    <cellStyle name="Comma 2_Book1" xfId="56"/>
    <cellStyle name="Comma 3" xfId="57"/>
    <cellStyle name="Comma 4" xfId="58"/>
    <cellStyle name="Comma 4 2" xfId="59"/>
    <cellStyle name="Comma 4 2 2" xfId="60"/>
    <cellStyle name="Comma 4 3" xfId="61"/>
    <cellStyle name="Comma 5" xfId="62"/>
    <cellStyle name="Comma 5 2" xfId="63"/>
    <cellStyle name="Comma 5 2 2" xfId="64"/>
    <cellStyle name="Comma 6" xfId="65"/>
    <cellStyle name="Comma 7" xfId="66"/>
    <cellStyle name="Comma 7 2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cel Built-in Percent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 3" xfId="84"/>
    <cellStyle name="Input" xfId="85"/>
    <cellStyle name="Linked Cell" xfId="86"/>
    <cellStyle name="Neutral" xfId="87"/>
    <cellStyle name="Normal 10" xfId="88"/>
    <cellStyle name="Normal 10 2" xfId="89"/>
    <cellStyle name="Normal 11" xfId="90"/>
    <cellStyle name="Normal 2" xfId="91"/>
    <cellStyle name="Normal 2 2" xfId="92"/>
    <cellStyle name="Normal 2 2 2" xfId="93"/>
    <cellStyle name="Normal 2 3" xfId="94"/>
    <cellStyle name="Normal 2 3 2" xfId="95"/>
    <cellStyle name="Normal 2 4" xfId="96"/>
    <cellStyle name="Normal 2 5" xfId="97"/>
    <cellStyle name="Normal 3" xfId="98"/>
    <cellStyle name="Normal 3 2" xfId="99"/>
    <cellStyle name="Normal 3 3" xfId="100"/>
    <cellStyle name="Normal 3 4" xfId="101"/>
    <cellStyle name="Normal 4" xfId="102"/>
    <cellStyle name="Normal 4 2" xfId="103"/>
    <cellStyle name="Normal 5" xfId="104"/>
    <cellStyle name="Normal 6" xfId="105"/>
    <cellStyle name="Normal 7" xfId="106"/>
    <cellStyle name="Normal 7 2" xfId="107"/>
    <cellStyle name="Normal 8" xfId="108"/>
    <cellStyle name="Normal 9" xfId="109"/>
    <cellStyle name="Normal_Digest 2002" xfId="110"/>
    <cellStyle name="Normal_Ind'03 table" xfId="111"/>
    <cellStyle name="Normal_water production 2 2" xfId="112"/>
    <cellStyle name="Note" xfId="113"/>
    <cellStyle name="Output" xfId="114"/>
    <cellStyle name="Percent" xfId="115"/>
    <cellStyle name="Percent 2" xfId="116"/>
    <cellStyle name="Percent 2 2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19</xdr:row>
      <xdr:rowOff>0</xdr:rowOff>
    </xdr:from>
    <xdr:ext cx="66675" cy="190500"/>
    <xdr:sp fLocksText="0">
      <xdr:nvSpPr>
        <xdr:cNvPr id="1" name="Text Box 6"/>
        <xdr:cNvSpPr txBox="1">
          <a:spLocks noChangeArrowheads="1"/>
        </xdr:cNvSpPr>
      </xdr:nvSpPr>
      <xdr:spPr>
        <a:xfrm>
          <a:off x="8572500" y="45243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16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657475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16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2657475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25</xdr:row>
      <xdr:rowOff>0</xdr:rowOff>
    </xdr:from>
    <xdr:ext cx="76200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2657475" y="790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1.28125" style="427" customWidth="1"/>
    <col min="2" max="16384" width="9.140625" style="427" customWidth="1"/>
  </cols>
  <sheetData>
    <row r="1" s="557" customFormat="1" ht="15">
      <c r="A1" s="560" t="s">
        <v>334</v>
      </c>
    </row>
    <row r="2" ht="9.75" customHeight="1"/>
    <row r="3" spans="1:15" ht="19.5" customHeight="1">
      <c r="A3" s="556" t="s">
        <v>297</v>
      </c>
      <c r="B3" s="556"/>
      <c r="C3" s="556"/>
      <c r="D3" s="556"/>
      <c r="E3" s="556"/>
      <c r="F3" s="556"/>
      <c r="G3" s="557"/>
      <c r="H3" s="557"/>
      <c r="I3" s="557"/>
      <c r="J3" s="557"/>
      <c r="K3" s="557"/>
      <c r="L3" s="557"/>
      <c r="M3" s="557"/>
      <c r="N3" s="557"/>
      <c r="O3" s="557"/>
    </row>
    <row r="4" spans="1:15" ht="19.5" customHeight="1">
      <c r="A4" s="428" t="s">
        <v>114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</row>
    <row r="5" spans="1:15" ht="19.5" customHeight="1">
      <c r="A5" s="428" t="s">
        <v>207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</row>
    <row r="6" spans="1:15" ht="19.5" customHeight="1">
      <c r="A6" s="428" t="s">
        <v>257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</row>
    <row r="7" spans="1:15" ht="19.5" customHeight="1">
      <c r="A7" s="428" t="s">
        <v>302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</row>
    <row r="8" spans="1:15" ht="19.5" customHeight="1">
      <c r="A8" s="428" t="s">
        <v>209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</row>
    <row r="9" spans="1:15" ht="19.5" customHeight="1">
      <c r="A9" s="428" t="s">
        <v>261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</row>
    <row r="10" spans="1:15" ht="19.5" customHeight="1">
      <c r="A10" s="428" t="s">
        <v>335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</row>
    <row r="11" spans="1:15" ht="19.5" customHeight="1">
      <c r="A11" s="428" t="s">
        <v>219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</row>
    <row r="12" spans="1:15" ht="19.5" customHeight="1">
      <c r="A12" s="428" t="s">
        <v>242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</row>
    <row r="13" spans="1:15" ht="19.5" customHeight="1">
      <c r="A13" s="428" t="s">
        <v>243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</row>
    <row r="14" spans="1:15" ht="19.5" customHeight="1">
      <c r="A14" s="428" t="s">
        <v>249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</row>
    <row r="15" spans="1:15" ht="19.5" customHeight="1">
      <c r="A15" s="429" t="s">
        <v>303</v>
      </c>
      <c r="B15" s="429"/>
      <c r="C15" s="429"/>
      <c r="D15" s="429"/>
      <c r="E15" s="429"/>
      <c r="F15" s="429"/>
      <c r="G15" s="429"/>
      <c r="H15" s="557"/>
      <c r="I15" s="557"/>
      <c r="J15" s="557"/>
      <c r="K15" s="557"/>
      <c r="L15" s="557"/>
      <c r="M15" s="557"/>
      <c r="N15" s="557"/>
      <c r="O15" s="557"/>
    </row>
    <row r="16" spans="1:15" ht="19.5" customHeight="1">
      <c r="A16" s="428" t="s">
        <v>252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</row>
    <row r="17" spans="1:15" ht="19.5" customHeight="1">
      <c r="A17" s="428" t="s">
        <v>253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</row>
    <row r="18" spans="1:15" ht="19.5" customHeight="1">
      <c r="A18" s="428" t="s">
        <v>255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</row>
    <row r="19" spans="1:15" ht="19.5" customHeight="1">
      <c r="A19" s="428" t="s">
        <v>305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</row>
    <row r="20" spans="1:15" ht="19.5" customHeight="1">
      <c r="A20" s="558" t="s">
        <v>306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</row>
    <row r="21" spans="1:15" ht="19.5" customHeight="1">
      <c r="A21" s="558" t="s">
        <v>308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9"/>
    </row>
    <row r="22" spans="1:15" ht="19.5" customHeight="1">
      <c r="A22" s="558" t="s">
        <v>309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</row>
    <row r="23" spans="1:15" ht="19.5" customHeight="1">
      <c r="A23" s="557"/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</row>
  </sheetData>
  <sheetProtection/>
  <mergeCells count="4">
    <mergeCell ref="A22:O22"/>
    <mergeCell ref="A21:N21"/>
    <mergeCell ref="A20:O20"/>
    <mergeCell ref="A15:G15"/>
  </mergeCells>
  <hyperlinks>
    <hyperlink ref="A3:F3" location="'Tab 1'!A1" display="Table 1 - Main environment indicators, 2014 and 2015"/>
    <hyperlink ref="A4" location="'Tab 2 - 3'!A1" display="Table 2 - Land use, Island of  Mauritius, 1995 and 2005"/>
    <hyperlink ref="A5" location="'Tab 2 - 3'!A1" display="Table 3 - Forest area by category, Island of Mauritius,  2014 - 2015"/>
    <hyperlink ref="A6" location="'Tab 4 - 5-6'!A1" display="Table 4 - Agricultural crops - Area harvested and production, Island of Mauritius, 2014 - 2015"/>
    <hyperlink ref="A7" location="'Tab 4 - 5-6'!A1" display="Table 5 - Imports of fertilisers and pesticides, 2014 - 2015"/>
    <hyperlink ref="A8" location="'Tab 4 - 5-6'!A1" display="Table 6 - Total primary energy requirement, Republic of Mauritius, 2014 - 2015"/>
    <hyperlink ref="A9" location="'Tab 7 '!A1" display="Table 7 - National inventory of greenhouse gas emissions by source categories, Republic of Mauritius, 2014  - 2015"/>
    <hyperlink ref="A10" location="'Tab 8 - 9'!A1" display="Table 8 - Carbon dioxide emissions from energy sector (fuel combustion activities), Republic of Mauritius, 2014 - 2015"/>
    <hyperlink ref="A11" location="'Tab 8 - 9'!A1" display="Table 9 - Electricity generation by source of energy, Republic of Mauritius, 2014 - 2015"/>
    <hyperlink ref="A12" location="'Tab 10 - 11'!A1" display="Table 10 - Fuel input for electricity production, Republic of Mauritius, 2014 - 2015"/>
    <hyperlink ref="A13" location="'Tab 10 - 11'!A1" display="Table 11 - Final energy consumption by sector and type of fuel, 2014 - 2015"/>
    <hyperlink ref="A14" location="'Tab 12 ,13'!A1" display="Table 12 - Stock of registered motor vehicles, Island of Mauritius, 2014 - 2015"/>
    <hyperlink ref="A15:G15" location="'Tab 12 ,13'!A1" display="Table 13 - Mean maximum and mean minimum temperature, Island of Mauritius, 2015"/>
    <hyperlink ref="A16" location="'Tab 14,15'!A1" display="Table 14 - Mean rainfall, Island of Mauritius, 2014 - 2015"/>
    <hyperlink ref="A17" location="'Tab 14,15'!A1" display="Table 15 - Water balance, Island of Mauritius, 2014 - 2015"/>
    <hyperlink ref="A18" location="'Tab 16 - 17-18'!A1" display="Table 16 - Water Utilisation, Island of Mauritius, 2014 - 2015"/>
    <hyperlink ref="A19" location="'Tab 16 - 17-18'!A1" display="Table 17 - Disposal of solid waste by type  at Mare Chicose landfill site, 2014 - 2015"/>
    <hyperlink ref="A20:O20" location="'Tab 16 - 17-18'!A1" display="Table 18 - Number of complaints received at the Pollution Prevention and Control Division by category, Island of Mauritius, 2014 - 2015"/>
    <hyperlink ref="A21:N21" location="'Tab 19 &amp; 20'!A1" display="Table 19 - Number of Environmental Impact Assessment (EIA) licences granted by type of project, 2014 - 2015, Island of Mauritius"/>
    <hyperlink ref="A22:O22" location="'Tab 19 &amp; 20'!A1" display="Table 20 - Number of Preliminary Environmental Report (PER) approvals granted by type of project, 2014 - 2015, Island of Mauritiu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0.140625" style="0" customWidth="1"/>
    <col min="3" max="3" width="11.57421875" style="0" customWidth="1"/>
    <col min="4" max="4" width="8.8515625" style="0" customWidth="1"/>
    <col min="5" max="5" width="9.28125" style="0" customWidth="1"/>
    <col min="6" max="6" width="10.28125" style="0" customWidth="1"/>
    <col min="7" max="7" width="11.28125" style="0" customWidth="1"/>
    <col min="8" max="8" width="9.00390625" style="0" customWidth="1"/>
    <col min="9" max="9" width="10.57421875" style="0" customWidth="1"/>
  </cols>
  <sheetData>
    <row r="1" ht="23.25" customHeight="1">
      <c r="A1" s="426" t="s">
        <v>336</v>
      </c>
    </row>
    <row r="2" spans="1:8" s="3" customFormat="1" ht="16.5" customHeight="1">
      <c r="A2" s="2" t="s">
        <v>255</v>
      </c>
      <c r="H2" s="13"/>
    </row>
    <row r="3" spans="1:9" s="3" customFormat="1" ht="18" customHeight="1">
      <c r="A3" s="2"/>
      <c r="F3" s="122"/>
      <c r="G3" s="122"/>
      <c r="H3" s="13"/>
      <c r="I3" s="122" t="s">
        <v>189</v>
      </c>
    </row>
    <row r="4" spans="1:9" s="3" customFormat="1" ht="35.25" customHeight="1">
      <c r="A4" s="526" t="s">
        <v>133</v>
      </c>
      <c r="B4" s="529">
        <v>2014</v>
      </c>
      <c r="C4" s="530"/>
      <c r="D4" s="530"/>
      <c r="E4" s="531"/>
      <c r="F4" s="529">
        <v>2015</v>
      </c>
      <c r="G4" s="530"/>
      <c r="H4" s="530"/>
      <c r="I4" s="531"/>
    </row>
    <row r="5" spans="1:9" s="3" customFormat="1" ht="27" customHeight="1">
      <c r="A5" s="527"/>
      <c r="B5" s="491" t="s">
        <v>38</v>
      </c>
      <c r="C5" s="491"/>
      <c r="D5" s="532" t="s">
        <v>39</v>
      </c>
      <c r="E5" s="534" t="s">
        <v>5</v>
      </c>
      <c r="F5" s="530" t="s">
        <v>38</v>
      </c>
      <c r="G5" s="531"/>
      <c r="H5" s="532" t="s">
        <v>39</v>
      </c>
      <c r="I5" s="534" t="s">
        <v>5</v>
      </c>
    </row>
    <row r="6" spans="1:9" s="3" customFormat="1" ht="30.75" customHeight="1">
      <c r="A6" s="528"/>
      <c r="B6" s="288" t="s">
        <v>40</v>
      </c>
      <c r="C6" s="156" t="s">
        <v>132</v>
      </c>
      <c r="D6" s="533"/>
      <c r="E6" s="535"/>
      <c r="F6" s="147" t="s">
        <v>40</v>
      </c>
      <c r="G6" s="156" t="s">
        <v>132</v>
      </c>
      <c r="H6" s="533"/>
      <c r="I6" s="535"/>
    </row>
    <row r="7" spans="1:9" s="3" customFormat="1" ht="36" customHeight="1">
      <c r="A7" s="289" t="s">
        <v>205</v>
      </c>
      <c r="B7" s="290" t="s">
        <v>203</v>
      </c>
      <c r="C7" s="291">
        <v>80</v>
      </c>
      <c r="D7" s="292">
        <v>119</v>
      </c>
      <c r="E7" s="290">
        <v>234</v>
      </c>
      <c r="F7" s="290" t="s">
        <v>203</v>
      </c>
      <c r="G7" s="291">
        <v>87</v>
      </c>
      <c r="H7" s="292">
        <v>133</v>
      </c>
      <c r="I7" s="290">
        <v>255</v>
      </c>
    </row>
    <row r="8" spans="1:9" s="3" customFormat="1" ht="19.5" customHeight="1">
      <c r="A8" s="289" t="s">
        <v>206</v>
      </c>
      <c r="B8" s="293">
        <v>5</v>
      </c>
      <c r="C8" s="294" t="s">
        <v>258</v>
      </c>
      <c r="D8" s="295">
        <v>6</v>
      </c>
      <c r="E8" s="294">
        <v>13</v>
      </c>
      <c r="F8" s="293">
        <v>5</v>
      </c>
      <c r="G8" s="294" t="s">
        <v>258</v>
      </c>
      <c r="H8" s="295">
        <v>7</v>
      </c>
      <c r="I8" s="294">
        <v>14</v>
      </c>
    </row>
    <row r="9" spans="1:9" s="3" customFormat="1" ht="19.5" customHeight="1">
      <c r="A9" s="296" t="s">
        <v>94</v>
      </c>
      <c r="B9" s="293">
        <v>308</v>
      </c>
      <c r="C9" s="294" t="s">
        <v>259</v>
      </c>
      <c r="D9" s="295">
        <v>6</v>
      </c>
      <c r="E9" s="294">
        <v>373</v>
      </c>
      <c r="F9" s="293">
        <v>270</v>
      </c>
      <c r="G9" s="294" t="s">
        <v>264</v>
      </c>
      <c r="H9" s="295">
        <v>5</v>
      </c>
      <c r="I9" s="294">
        <v>343</v>
      </c>
    </row>
    <row r="10" spans="1:9" s="3" customFormat="1" ht="19.5" customHeight="1">
      <c r="A10" s="296" t="s">
        <v>41</v>
      </c>
      <c r="B10" s="297" t="s">
        <v>204</v>
      </c>
      <c r="C10" s="294" t="s">
        <v>260</v>
      </c>
      <c r="D10" s="295" t="s">
        <v>7</v>
      </c>
      <c r="E10" s="297">
        <v>275</v>
      </c>
      <c r="F10" s="297" t="s">
        <v>263</v>
      </c>
      <c r="G10" s="294" t="s">
        <v>265</v>
      </c>
      <c r="H10" s="295" t="s">
        <v>7</v>
      </c>
      <c r="I10" s="297">
        <v>361</v>
      </c>
    </row>
    <row r="11" spans="1:9" s="3" customFormat="1" ht="24.75" customHeight="1">
      <c r="A11" s="298" t="s">
        <v>113</v>
      </c>
      <c r="B11" s="299">
        <v>498</v>
      </c>
      <c r="C11" s="300">
        <v>266</v>
      </c>
      <c r="D11" s="301">
        <v>131</v>
      </c>
      <c r="E11" s="302">
        <v>895</v>
      </c>
      <c r="F11" s="299">
        <v>493</v>
      </c>
      <c r="G11" s="300">
        <v>335</v>
      </c>
      <c r="H11" s="301">
        <v>145</v>
      </c>
      <c r="I11" s="302">
        <v>973</v>
      </c>
    </row>
    <row r="12" spans="1:9" s="3" customFormat="1" ht="30.75" customHeight="1">
      <c r="A12" s="303" t="s">
        <v>108</v>
      </c>
      <c r="B12" s="304">
        <v>469</v>
      </c>
      <c r="C12" s="300">
        <v>213</v>
      </c>
      <c r="D12" s="302">
        <v>131</v>
      </c>
      <c r="E12" s="302">
        <v>813</v>
      </c>
      <c r="F12" s="304">
        <v>442</v>
      </c>
      <c r="G12" s="300">
        <v>274</v>
      </c>
      <c r="H12" s="302">
        <v>145</v>
      </c>
      <c r="I12" s="302">
        <v>861</v>
      </c>
    </row>
    <row r="13" spans="1:9" s="3" customFormat="1" ht="15.75" customHeight="1">
      <c r="A13" s="100" t="s">
        <v>254</v>
      </c>
      <c r="B13" s="123"/>
      <c r="C13" s="123"/>
      <c r="D13" s="123"/>
      <c r="E13" s="123"/>
      <c r="F13" s="124"/>
      <c r="G13" s="125"/>
      <c r="H13" s="126"/>
      <c r="I13" s="127"/>
    </row>
    <row r="14" spans="1:9" s="3" customFormat="1" ht="21.75" customHeight="1">
      <c r="A14" s="536" t="s">
        <v>333</v>
      </c>
      <c r="B14" s="536"/>
      <c r="C14" s="536"/>
      <c r="D14" s="536"/>
      <c r="E14" s="536"/>
      <c r="F14" s="536"/>
      <c r="G14" s="536"/>
      <c r="H14" s="536"/>
      <c r="I14" s="536"/>
    </row>
    <row r="15" spans="1:9" s="3" customFormat="1" ht="65.25" customHeight="1">
      <c r="A15" s="536"/>
      <c r="B15" s="536"/>
      <c r="C15" s="536"/>
      <c r="D15" s="536"/>
      <c r="E15" s="536"/>
      <c r="F15" s="536"/>
      <c r="G15" s="536"/>
      <c r="H15" s="536"/>
      <c r="I15" s="536"/>
    </row>
    <row r="16" spans="2:6" ht="6" customHeight="1">
      <c r="B16" s="305"/>
      <c r="C16" s="306"/>
      <c r="D16" s="307"/>
      <c r="E16" s="307"/>
      <c r="F16" s="307"/>
    </row>
    <row r="17" spans="1:3" ht="15.75" customHeight="1">
      <c r="A17" s="312" t="s">
        <v>305</v>
      </c>
      <c r="B17" s="308"/>
      <c r="C17" s="308"/>
    </row>
    <row r="18" spans="1:9" ht="13.5" customHeight="1">
      <c r="A18" s="309"/>
      <c r="B18" s="309"/>
      <c r="D18" s="15"/>
      <c r="I18" s="310" t="s">
        <v>92</v>
      </c>
    </row>
    <row r="19" spans="1:9" ht="36" customHeight="1">
      <c r="A19" s="537" t="s">
        <v>42</v>
      </c>
      <c r="B19" s="537"/>
      <c r="C19" s="537"/>
      <c r="D19" s="537">
        <v>2014</v>
      </c>
      <c r="E19" s="537"/>
      <c r="F19" s="537"/>
      <c r="G19" s="537">
        <v>2015</v>
      </c>
      <c r="H19" s="537"/>
      <c r="I19" s="537"/>
    </row>
    <row r="20" spans="1:9" ht="28.5" customHeight="1">
      <c r="A20" s="538" t="s">
        <v>19</v>
      </c>
      <c r="B20" s="538"/>
      <c r="C20" s="538"/>
      <c r="D20" s="539">
        <v>401785</v>
      </c>
      <c r="E20" s="539"/>
      <c r="F20" s="539"/>
      <c r="G20" s="540">
        <v>431995</v>
      </c>
      <c r="H20" s="540"/>
      <c r="I20" s="540"/>
    </row>
    <row r="21" spans="1:9" ht="28.5" customHeight="1">
      <c r="A21" s="538" t="s">
        <v>3</v>
      </c>
      <c r="B21" s="538"/>
      <c r="C21" s="538"/>
      <c r="D21" s="541">
        <v>2363</v>
      </c>
      <c r="E21" s="541"/>
      <c r="F21" s="541"/>
      <c r="G21" s="542">
        <v>1488</v>
      </c>
      <c r="H21" s="542"/>
      <c r="I21" s="542"/>
    </row>
    <row r="22" spans="1:9" ht="28.5" customHeight="1">
      <c r="A22" s="538" t="s">
        <v>197</v>
      </c>
      <c r="B22" s="538"/>
      <c r="C22" s="538"/>
      <c r="D22" s="539">
        <v>13330</v>
      </c>
      <c r="E22" s="539"/>
      <c r="F22" s="539"/>
      <c r="G22" s="540">
        <v>14993</v>
      </c>
      <c r="H22" s="540"/>
      <c r="I22" s="540"/>
    </row>
    <row r="23" spans="1:9" ht="28.5" customHeight="1">
      <c r="A23" s="537" t="s">
        <v>5</v>
      </c>
      <c r="B23" s="537"/>
      <c r="C23" s="537"/>
      <c r="D23" s="543">
        <v>417478</v>
      </c>
      <c r="E23" s="543"/>
      <c r="F23" s="543"/>
      <c r="G23" s="544">
        <v>448476</v>
      </c>
      <c r="H23" s="544"/>
      <c r="I23" s="544"/>
    </row>
    <row r="24" spans="1:4" ht="16.5" customHeight="1">
      <c r="A24" s="311" t="s">
        <v>271</v>
      </c>
      <c r="B24" s="309"/>
      <c r="C24" s="309"/>
      <c r="D24" s="15"/>
    </row>
    <row r="25" spans="1:4" ht="17.25" customHeight="1">
      <c r="A25" s="311" t="s">
        <v>270</v>
      </c>
      <c r="B25" s="309"/>
      <c r="C25" s="309"/>
      <c r="D25" s="15"/>
    </row>
    <row r="26" spans="1:9" ht="39.75" customHeight="1">
      <c r="A26" s="546" t="s">
        <v>306</v>
      </c>
      <c r="B26" s="546"/>
      <c r="C26" s="546"/>
      <c r="D26" s="546"/>
      <c r="E26" s="546"/>
      <c r="F26" s="546"/>
      <c r="G26" s="546"/>
      <c r="H26" s="546"/>
      <c r="I26" s="546"/>
    </row>
    <row r="27" spans="1:3" ht="10.5" customHeight="1">
      <c r="A27" s="308"/>
      <c r="B27" s="308"/>
      <c r="C27" s="313"/>
    </row>
    <row r="28" spans="1:9" ht="24.75" customHeight="1">
      <c r="A28" s="537" t="s">
        <v>25</v>
      </c>
      <c r="B28" s="537"/>
      <c r="C28" s="537"/>
      <c r="D28" s="545">
        <v>2014</v>
      </c>
      <c r="E28" s="545"/>
      <c r="F28" s="160" t="s">
        <v>2</v>
      </c>
      <c r="G28" s="545">
        <v>2015</v>
      </c>
      <c r="H28" s="545"/>
      <c r="I28" s="160" t="s">
        <v>2</v>
      </c>
    </row>
    <row r="29" spans="1:9" ht="22.5" customHeight="1">
      <c r="A29" s="547" t="s">
        <v>49</v>
      </c>
      <c r="B29" s="547"/>
      <c r="C29" s="547"/>
      <c r="D29" s="548">
        <v>78</v>
      </c>
      <c r="E29" s="548"/>
      <c r="F29" s="158">
        <f aca="true" t="shared" si="0" ref="F29:F34">(D29/664)*100</f>
        <v>11.74698795180723</v>
      </c>
      <c r="G29" s="548">
        <v>114</v>
      </c>
      <c r="H29" s="548"/>
      <c r="I29" s="158">
        <f aca="true" t="shared" si="1" ref="I29:I34">(G29/628)*100</f>
        <v>18.152866242038215</v>
      </c>
    </row>
    <row r="30" spans="1:9" ht="22.5" customHeight="1">
      <c r="A30" s="547" t="s">
        <v>50</v>
      </c>
      <c r="B30" s="547"/>
      <c r="C30" s="547"/>
      <c r="D30" s="548">
        <v>91</v>
      </c>
      <c r="E30" s="548"/>
      <c r="F30" s="158">
        <f t="shared" si="0"/>
        <v>13.704819277108435</v>
      </c>
      <c r="G30" s="548">
        <v>39</v>
      </c>
      <c r="H30" s="548"/>
      <c r="I30" s="158">
        <f t="shared" si="1"/>
        <v>6.210191082802548</v>
      </c>
    </row>
    <row r="31" spans="1:9" ht="22.5" customHeight="1">
      <c r="A31" s="547" t="s">
        <v>51</v>
      </c>
      <c r="B31" s="547"/>
      <c r="C31" s="547"/>
      <c r="D31" s="548">
        <v>138</v>
      </c>
      <c r="E31" s="548"/>
      <c r="F31" s="158">
        <f t="shared" si="0"/>
        <v>20.783132530120483</v>
      </c>
      <c r="G31" s="548">
        <v>115</v>
      </c>
      <c r="H31" s="548"/>
      <c r="I31" s="158">
        <f t="shared" si="1"/>
        <v>18.312101910828023</v>
      </c>
    </row>
    <row r="32" spans="1:9" ht="22.5" customHeight="1">
      <c r="A32" s="547" t="s">
        <v>52</v>
      </c>
      <c r="B32" s="547"/>
      <c r="C32" s="547"/>
      <c r="D32" s="548">
        <v>101</v>
      </c>
      <c r="E32" s="548"/>
      <c r="F32" s="158">
        <f t="shared" si="0"/>
        <v>15.210843373493976</v>
      </c>
      <c r="G32" s="548">
        <v>78</v>
      </c>
      <c r="H32" s="548"/>
      <c r="I32" s="158">
        <f t="shared" si="1"/>
        <v>12.420382165605096</v>
      </c>
    </row>
    <row r="33" spans="1:9" ht="22.5" customHeight="1">
      <c r="A33" s="547" t="s">
        <v>53</v>
      </c>
      <c r="B33" s="547"/>
      <c r="C33" s="547"/>
      <c r="D33" s="548">
        <v>82</v>
      </c>
      <c r="E33" s="548"/>
      <c r="F33" s="158">
        <f t="shared" si="0"/>
        <v>12.349397590361445</v>
      </c>
      <c r="G33" s="548">
        <v>76</v>
      </c>
      <c r="H33" s="548"/>
      <c r="I33" s="158">
        <f t="shared" si="1"/>
        <v>12.101910828025478</v>
      </c>
    </row>
    <row r="34" spans="1:9" ht="22.5" customHeight="1">
      <c r="A34" s="547" t="s">
        <v>197</v>
      </c>
      <c r="B34" s="547"/>
      <c r="C34" s="547"/>
      <c r="D34" s="548">
        <v>174</v>
      </c>
      <c r="E34" s="548"/>
      <c r="F34" s="158">
        <f t="shared" si="0"/>
        <v>26.20481927710843</v>
      </c>
      <c r="G34" s="548">
        <v>206</v>
      </c>
      <c r="H34" s="548"/>
      <c r="I34" s="158">
        <f t="shared" si="1"/>
        <v>32.802547770700635</v>
      </c>
    </row>
    <row r="35" spans="1:9" ht="24.75" customHeight="1">
      <c r="A35" s="537" t="s">
        <v>5</v>
      </c>
      <c r="B35" s="537"/>
      <c r="C35" s="537"/>
      <c r="D35" s="549">
        <v>664</v>
      </c>
      <c r="E35" s="549"/>
      <c r="F35" s="159">
        <f>SUM(F29:F34)</f>
        <v>100</v>
      </c>
      <c r="G35" s="549">
        <v>628</v>
      </c>
      <c r="H35" s="549"/>
      <c r="I35" s="159">
        <f>SUM(I29:I34)</f>
        <v>100</v>
      </c>
    </row>
    <row r="36" spans="1:3" ht="16.5" customHeight="1">
      <c r="A36" s="314" t="s">
        <v>307</v>
      </c>
      <c r="B36" s="315"/>
      <c r="C36" s="316"/>
    </row>
    <row r="37" spans="1:9" ht="30" customHeight="1">
      <c r="A37" s="550" t="s">
        <v>269</v>
      </c>
      <c r="B37" s="550"/>
      <c r="C37" s="550"/>
      <c r="D37" s="550"/>
      <c r="E37" s="550"/>
      <c r="F37" s="550"/>
      <c r="G37" s="550"/>
      <c r="H37" s="550"/>
      <c r="I37" s="550"/>
    </row>
  </sheetData>
  <sheetProtection/>
  <mergeCells count="51">
    <mergeCell ref="A35:C35"/>
    <mergeCell ref="D35:E35"/>
    <mergeCell ref="G35:H35"/>
    <mergeCell ref="A37:I37"/>
    <mergeCell ref="A33:C33"/>
    <mergeCell ref="D33:E33"/>
    <mergeCell ref="G33:H33"/>
    <mergeCell ref="A34:C34"/>
    <mergeCell ref="D34:E34"/>
    <mergeCell ref="G34:H34"/>
    <mergeCell ref="A31:C31"/>
    <mergeCell ref="D31:E31"/>
    <mergeCell ref="G31:H31"/>
    <mergeCell ref="A32:C32"/>
    <mergeCell ref="D32:E32"/>
    <mergeCell ref="G32:H32"/>
    <mergeCell ref="A29:C29"/>
    <mergeCell ref="D29:E29"/>
    <mergeCell ref="G29:H29"/>
    <mergeCell ref="A30:C30"/>
    <mergeCell ref="D30:E30"/>
    <mergeCell ref="G30:H30"/>
    <mergeCell ref="A23:C23"/>
    <mergeCell ref="D23:F23"/>
    <mergeCell ref="G23:I23"/>
    <mergeCell ref="A28:C28"/>
    <mergeCell ref="D28:E28"/>
    <mergeCell ref="G28:H28"/>
    <mergeCell ref="A26:I26"/>
    <mergeCell ref="A21:C21"/>
    <mergeCell ref="D21:F21"/>
    <mergeCell ref="G21:I21"/>
    <mergeCell ref="A22:C22"/>
    <mergeCell ref="D22:F22"/>
    <mergeCell ref="G22:I22"/>
    <mergeCell ref="A14:I15"/>
    <mergeCell ref="A19:C19"/>
    <mergeCell ref="D19:F19"/>
    <mergeCell ref="G19:I19"/>
    <mergeCell ref="A20:C20"/>
    <mergeCell ref="D20:F20"/>
    <mergeCell ref="G20:I20"/>
    <mergeCell ref="A4:A6"/>
    <mergeCell ref="B4:E4"/>
    <mergeCell ref="F4:I4"/>
    <mergeCell ref="B5:C5"/>
    <mergeCell ref="D5:D6"/>
    <mergeCell ref="E5:E6"/>
    <mergeCell ref="F5:G5"/>
    <mergeCell ref="H5:H6"/>
    <mergeCell ref="I5:I6"/>
  </mergeCells>
  <hyperlinks>
    <hyperlink ref="A1" location="'Table of Contents'!A1" display="Back to Table of Contents"/>
  </hyperlinks>
  <printOptions/>
  <pageMargins left="0.5" right="0.5" top="0.65" bottom="0.25" header="0.011811024" footer="0.011811024"/>
  <pageSetup horizontalDpi="600" verticalDpi="600" orientation="portrait" paperSize="9" scale="90" r:id="rId2"/>
  <headerFooter alignWithMargins="0">
    <oddHeader>&amp;C&amp;"Times New Roman,Regular"&amp;11 16&amp;"Arial,Regular"&amp;10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12" customWidth="1"/>
    <col min="3" max="3" width="22.57421875" style="12" customWidth="1"/>
    <col min="4" max="4" width="21.421875" style="12" customWidth="1"/>
    <col min="5" max="5" width="11.140625" style="1" customWidth="1"/>
    <col min="6" max="16384" width="9.140625" style="1" customWidth="1"/>
  </cols>
  <sheetData>
    <row r="1" ht="23.25" customHeight="1">
      <c r="A1" s="426" t="s">
        <v>336</v>
      </c>
    </row>
    <row r="2" spans="1:5" ht="37.5" customHeight="1">
      <c r="A2" s="555" t="s">
        <v>308</v>
      </c>
      <c r="B2" s="555"/>
      <c r="C2" s="555"/>
      <c r="D2" s="555"/>
      <c r="E2" s="134"/>
    </row>
    <row r="3" spans="1:5" ht="6.75" customHeight="1">
      <c r="A3" s="59"/>
      <c r="B3" s="59"/>
      <c r="C3" s="59"/>
      <c r="D3" s="59"/>
      <c r="E3" s="59"/>
    </row>
    <row r="4" spans="1:5" ht="30" customHeight="1">
      <c r="A4" s="551" t="s">
        <v>44</v>
      </c>
      <c r="B4" s="30"/>
      <c r="C4" s="553" t="s">
        <v>63</v>
      </c>
      <c r="D4" s="554"/>
      <c r="E4" s="35"/>
    </row>
    <row r="5" spans="1:4" ht="30" customHeight="1">
      <c r="A5" s="552"/>
      <c r="B5" s="109"/>
      <c r="C5" s="16">
        <v>2014</v>
      </c>
      <c r="D5" s="16">
        <v>2015</v>
      </c>
    </row>
    <row r="6" spans="1:4" ht="26.25" customHeight="1">
      <c r="A6" s="52" t="s">
        <v>45</v>
      </c>
      <c r="B6" s="32"/>
      <c r="C6" s="101">
        <v>7</v>
      </c>
      <c r="D6" s="101">
        <v>2</v>
      </c>
    </row>
    <row r="7" spans="1:4" ht="26.25" customHeight="1">
      <c r="A7" s="53" t="s">
        <v>47</v>
      </c>
      <c r="B7" s="8"/>
      <c r="C7" s="101">
        <v>4</v>
      </c>
      <c r="D7" s="101">
        <v>4</v>
      </c>
    </row>
    <row r="8" spans="1:4" ht="26.25" customHeight="1">
      <c r="A8" s="53" t="s">
        <v>188</v>
      </c>
      <c r="B8" s="8"/>
      <c r="C8" s="101">
        <v>6</v>
      </c>
      <c r="D8" s="101">
        <v>3</v>
      </c>
    </row>
    <row r="9" spans="1:4" ht="26.25" customHeight="1">
      <c r="A9" s="53" t="s">
        <v>55</v>
      </c>
      <c r="B9" s="8"/>
      <c r="C9" s="101">
        <v>8</v>
      </c>
      <c r="D9" s="101">
        <v>1</v>
      </c>
    </row>
    <row r="10" spans="1:4" ht="26.25" customHeight="1">
      <c r="A10" s="53" t="s">
        <v>134</v>
      </c>
      <c r="B10" s="8"/>
      <c r="C10" s="101" t="s">
        <v>7</v>
      </c>
      <c r="D10" s="101">
        <v>2</v>
      </c>
    </row>
    <row r="11" spans="1:4" ht="26.25" customHeight="1">
      <c r="A11" s="78" t="s">
        <v>135</v>
      </c>
      <c r="B11" s="110"/>
      <c r="C11" s="102">
        <v>6</v>
      </c>
      <c r="D11" s="102">
        <v>2</v>
      </c>
    </row>
    <row r="12" spans="1:4" ht="26.25" customHeight="1">
      <c r="A12" s="53" t="s">
        <v>43</v>
      </c>
      <c r="B12" s="8"/>
      <c r="C12" s="102">
        <v>3</v>
      </c>
      <c r="D12" s="102">
        <v>8</v>
      </c>
    </row>
    <row r="13" spans="1:4" ht="8.25" customHeight="1">
      <c r="A13" s="33"/>
      <c r="B13" s="34"/>
      <c r="C13" s="103"/>
      <c r="D13" s="103"/>
    </row>
    <row r="14" spans="1:4" ht="32.25" customHeight="1">
      <c r="A14" s="31" t="s">
        <v>5</v>
      </c>
      <c r="B14" s="4"/>
      <c r="C14" s="104">
        <v>34</v>
      </c>
      <c r="D14" s="104">
        <v>22</v>
      </c>
    </row>
    <row r="15" ht="15.75" customHeight="1">
      <c r="A15" s="11" t="s">
        <v>272</v>
      </c>
    </row>
    <row r="16" ht="15">
      <c r="A16" s="10"/>
    </row>
    <row r="17" ht="4.5" customHeight="1"/>
    <row r="18" spans="1:7" ht="39.75" customHeight="1">
      <c r="A18" s="555" t="s">
        <v>309</v>
      </c>
      <c r="B18" s="555"/>
      <c r="C18" s="555"/>
      <c r="D18" s="555"/>
      <c r="E18" s="134"/>
      <c r="G18" s="1" t="s">
        <v>310</v>
      </c>
    </row>
    <row r="19" ht="15">
      <c r="A19" s="2"/>
    </row>
    <row r="20" spans="1:5" ht="30" customHeight="1">
      <c r="A20" s="551" t="s">
        <v>44</v>
      </c>
      <c r="B20" s="30"/>
      <c r="C20" s="553" t="s">
        <v>136</v>
      </c>
      <c r="D20" s="554"/>
      <c r="E20" s="35"/>
    </row>
    <row r="21" spans="1:4" ht="30" customHeight="1">
      <c r="A21" s="552"/>
      <c r="B21" s="109"/>
      <c r="C21" s="16">
        <v>2014</v>
      </c>
      <c r="D21" s="16">
        <v>2015</v>
      </c>
    </row>
    <row r="22" spans="1:4" ht="26.25" customHeight="1">
      <c r="A22" s="52" t="s">
        <v>45</v>
      </c>
      <c r="B22" s="32"/>
      <c r="C22" s="101">
        <v>1</v>
      </c>
      <c r="D22" s="101" t="s">
        <v>7</v>
      </c>
    </row>
    <row r="23" spans="1:4" ht="26.25" customHeight="1">
      <c r="A23" s="53" t="s">
        <v>46</v>
      </c>
      <c r="B23" s="8"/>
      <c r="C23" s="102">
        <v>7</v>
      </c>
      <c r="D23" s="102">
        <v>4</v>
      </c>
    </row>
    <row r="24" spans="1:4" ht="26.25" customHeight="1">
      <c r="A24" s="53" t="s">
        <v>47</v>
      </c>
      <c r="B24" s="8"/>
      <c r="C24" s="101">
        <v>4</v>
      </c>
      <c r="D24" s="101">
        <v>3</v>
      </c>
    </row>
    <row r="25" spans="1:4" ht="26.25" customHeight="1">
      <c r="A25" s="53" t="s">
        <v>48</v>
      </c>
      <c r="B25" s="8"/>
      <c r="C25" s="101" t="s">
        <v>7</v>
      </c>
      <c r="D25" s="101" t="s">
        <v>7</v>
      </c>
    </row>
    <row r="26" spans="1:4" ht="26.25" customHeight="1">
      <c r="A26" s="53" t="s">
        <v>54</v>
      </c>
      <c r="B26" s="8"/>
      <c r="C26" s="102">
        <v>3</v>
      </c>
      <c r="D26" s="101" t="s">
        <v>7</v>
      </c>
    </row>
    <row r="27" spans="1:4" ht="26.25" customHeight="1">
      <c r="A27" s="53" t="s">
        <v>55</v>
      </c>
      <c r="B27" s="8"/>
      <c r="C27" s="101">
        <v>3</v>
      </c>
      <c r="D27" s="101">
        <v>1</v>
      </c>
    </row>
    <row r="28" spans="1:4" ht="26.25" customHeight="1">
      <c r="A28" s="53" t="s">
        <v>43</v>
      </c>
      <c r="B28" s="8"/>
      <c r="C28" s="101">
        <v>4</v>
      </c>
      <c r="D28" s="101">
        <v>5</v>
      </c>
    </row>
    <row r="29" spans="1:4" ht="15">
      <c r="A29" s="33"/>
      <c r="B29" s="34"/>
      <c r="C29" s="103"/>
      <c r="D29" s="103"/>
    </row>
    <row r="30" spans="1:4" ht="30" customHeight="1">
      <c r="A30" s="31" t="s">
        <v>5</v>
      </c>
      <c r="B30" s="4"/>
      <c r="C30" s="104">
        <v>22</v>
      </c>
      <c r="D30" s="104">
        <v>13</v>
      </c>
    </row>
    <row r="31" ht="15.75" customHeight="1">
      <c r="A31" s="11" t="s">
        <v>272</v>
      </c>
    </row>
  </sheetData>
  <sheetProtection/>
  <mergeCells count="6">
    <mergeCell ref="A20:A21"/>
    <mergeCell ref="C20:D20"/>
    <mergeCell ref="C4:D4"/>
    <mergeCell ref="A4:A5"/>
    <mergeCell ref="A2:D2"/>
    <mergeCell ref="A18:D18"/>
  </mergeCells>
  <hyperlinks>
    <hyperlink ref="A1" location="'Table of Contents'!A1" display="Back to Table of Contents"/>
  </hyperlinks>
  <printOptions horizontalCentered="1"/>
  <pageMargins left="0.5" right="0.5" top="0.5" bottom="0.25" header="0.25" footer="0.261811024"/>
  <pageSetup horizontalDpi="600" verticalDpi="600" orientation="portrait" paperSize="9" r:id="rId1"/>
  <headerFooter alignWithMargins="0">
    <oddHeader>&amp;C&amp;"Times New Roman,Regular"&amp;11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4" width="9.140625" style="366" customWidth="1"/>
    <col min="5" max="5" width="16.7109375" style="366" customWidth="1"/>
    <col min="6" max="6" width="15.421875" style="366" customWidth="1"/>
    <col min="7" max="7" width="12.421875" style="366" customWidth="1"/>
    <col min="8" max="8" width="11.28125" style="366" customWidth="1"/>
    <col min="9" max="16384" width="9.140625" style="366" customWidth="1"/>
  </cols>
  <sheetData>
    <row r="1" spans="1:8" ht="15">
      <c r="A1" s="426" t="s">
        <v>336</v>
      </c>
      <c r="B1" s="425"/>
      <c r="C1" s="425"/>
      <c r="D1" s="425"/>
      <c r="E1" s="425"/>
      <c r="F1" s="364"/>
      <c r="G1" s="364"/>
      <c r="H1" s="365"/>
    </row>
    <row r="2" spans="1:8" ht="13.5" customHeight="1">
      <c r="A2" s="430" t="s">
        <v>297</v>
      </c>
      <c r="B2" s="430"/>
      <c r="C2" s="430"/>
      <c r="D2" s="430"/>
      <c r="E2" s="430"/>
      <c r="F2" s="430"/>
      <c r="G2" s="367"/>
      <c r="H2" s="367"/>
    </row>
    <row r="3" ht="4.5" customHeight="1"/>
    <row r="4" spans="1:8" ht="39.75" customHeight="1">
      <c r="A4" s="368" t="s">
        <v>0</v>
      </c>
      <c r="B4" s="369"/>
      <c r="C4" s="370"/>
      <c r="D4" s="370"/>
      <c r="E4" s="371"/>
      <c r="F4" s="372" t="s">
        <v>1</v>
      </c>
      <c r="G4" s="373">
        <v>2014</v>
      </c>
      <c r="H4" s="373">
        <v>2015</v>
      </c>
    </row>
    <row r="5" spans="1:8" ht="27" customHeight="1">
      <c r="A5" s="374" t="s">
        <v>198</v>
      </c>
      <c r="B5" s="375"/>
      <c r="C5" s="376"/>
      <c r="D5" s="376"/>
      <c r="E5" s="377"/>
      <c r="F5" s="378"/>
      <c r="G5" s="379"/>
      <c r="H5" s="380"/>
    </row>
    <row r="6" spans="1:8" s="386" customFormat="1" ht="27" customHeight="1">
      <c r="A6" s="381" t="s">
        <v>273</v>
      </c>
      <c r="B6" s="382"/>
      <c r="C6" s="382"/>
      <c r="D6" s="382"/>
      <c r="E6" s="383"/>
      <c r="F6" s="384" t="s">
        <v>296</v>
      </c>
      <c r="G6" s="420" t="s">
        <v>332</v>
      </c>
      <c r="H6" s="385">
        <v>14748.5</v>
      </c>
    </row>
    <row r="7" spans="1:8" s="386" customFormat="1" ht="27" customHeight="1">
      <c r="A7" s="381" t="s">
        <v>274</v>
      </c>
      <c r="B7" s="382"/>
      <c r="C7" s="382"/>
      <c r="D7" s="382"/>
      <c r="E7" s="383"/>
      <c r="F7" s="384" t="s">
        <v>296</v>
      </c>
      <c r="G7" s="420" t="s">
        <v>331</v>
      </c>
      <c r="H7" s="385">
        <v>14759</v>
      </c>
    </row>
    <row r="8" spans="1:8" s="386" customFormat="1" ht="27" customHeight="1">
      <c r="A8" s="381" t="s">
        <v>275</v>
      </c>
      <c r="B8" s="382"/>
      <c r="C8" s="382"/>
      <c r="D8" s="382"/>
      <c r="E8" s="383"/>
      <c r="F8" s="384" t="s">
        <v>199</v>
      </c>
      <c r="G8" s="385">
        <v>3969.6</v>
      </c>
      <c r="H8" s="385">
        <v>3975.6</v>
      </c>
    </row>
    <row r="9" spans="1:8" s="386" customFormat="1" ht="27" customHeight="1">
      <c r="A9" s="381" t="s">
        <v>276</v>
      </c>
      <c r="B9" s="382"/>
      <c r="C9" s="382"/>
      <c r="D9" s="382"/>
      <c r="E9" s="383"/>
      <c r="F9" s="387" t="s">
        <v>75</v>
      </c>
      <c r="G9" s="388">
        <v>3.1</v>
      </c>
      <c r="H9" s="388">
        <v>3.1</v>
      </c>
    </row>
    <row r="10" spans="1:8" s="386" customFormat="1" ht="27" customHeight="1">
      <c r="A10" s="381" t="s">
        <v>277</v>
      </c>
      <c r="B10" s="382"/>
      <c r="C10" s="382"/>
      <c r="D10" s="382"/>
      <c r="E10" s="383"/>
      <c r="F10" s="384" t="s">
        <v>65</v>
      </c>
      <c r="G10" s="421">
        <v>2937</v>
      </c>
      <c r="H10" s="161">
        <v>2996</v>
      </c>
    </row>
    <row r="11" spans="1:8" s="386" customFormat="1" ht="27" customHeight="1">
      <c r="A11" s="381" t="s">
        <v>278</v>
      </c>
      <c r="B11" s="382"/>
      <c r="C11" s="382"/>
      <c r="D11" s="382"/>
      <c r="E11" s="383"/>
      <c r="F11" s="384" t="s">
        <v>2</v>
      </c>
      <c r="G11" s="422">
        <v>20.3</v>
      </c>
      <c r="H11" s="162">
        <v>22.7</v>
      </c>
    </row>
    <row r="12" spans="1:8" s="386" customFormat="1" ht="27" customHeight="1">
      <c r="A12" s="381" t="s">
        <v>279</v>
      </c>
      <c r="B12" s="382"/>
      <c r="C12" s="382"/>
      <c r="D12" s="382"/>
      <c r="E12" s="383"/>
      <c r="F12" s="384" t="s">
        <v>117</v>
      </c>
      <c r="G12" s="421">
        <v>1491.7</v>
      </c>
      <c r="H12" s="161">
        <v>1534</v>
      </c>
    </row>
    <row r="13" spans="1:8" s="386" customFormat="1" ht="27" customHeight="1">
      <c r="A13" s="381" t="s">
        <v>280</v>
      </c>
      <c r="B13" s="382"/>
      <c r="C13" s="382"/>
      <c r="D13" s="382"/>
      <c r="E13" s="383"/>
      <c r="F13" s="384" t="s">
        <v>2</v>
      </c>
      <c r="G13" s="422">
        <v>14.2</v>
      </c>
      <c r="H13" s="162">
        <v>16.4</v>
      </c>
    </row>
    <row r="14" spans="1:8" s="386" customFormat="1" ht="27" customHeight="1">
      <c r="A14" s="381" t="s">
        <v>281</v>
      </c>
      <c r="B14" s="382"/>
      <c r="C14" s="382"/>
      <c r="D14" s="382"/>
      <c r="E14" s="383"/>
      <c r="F14" s="389" t="s">
        <v>66</v>
      </c>
      <c r="G14" s="390">
        <v>1.18</v>
      </c>
      <c r="H14" s="390">
        <v>1.22</v>
      </c>
    </row>
    <row r="15" spans="1:8" s="386" customFormat="1" ht="27" customHeight="1">
      <c r="A15" s="381" t="s">
        <v>282</v>
      </c>
      <c r="B15" s="382"/>
      <c r="C15" s="382"/>
      <c r="D15" s="382"/>
      <c r="E15" s="383"/>
      <c r="F15" s="389" t="s">
        <v>66</v>
      </c>
      <c r="G15" s="390">
        <v>0.71</v>
      </c>
      <c r="H15" s="390">
        <v>0.72</v>
      </c>
    </row>
    <row r="16" spans="1:8" s="386" customFormat="1" ht="27" customHeight="1">
      <c r="A16" s="431" t="s">
        <v>283</v>
      </c>
      <c r="B16" s="432"/>
      <c r="C16" s="432"/>
      <c r="D16" s="432"/>
      <c r="E16" s="433"/>
      <c r="F16" s="391" t="s">
        <v>200</v>
      </c>
      <c r="G16" s="424" t="s">
        <v>329</v>
      </c>
      <c r="H16" s="423">
        <v>0.79</v>
      </c>
    </row>
    <row r="17" spans="1:8" s="386" customFormat="1" ht="27" customHeight="1">
      <c r="A17" s="392" t="s">
        <v>201</v>
      </c>
      <c r="B17" s="393"/>
      <c r="C17" s="393"/>
      <c r="D17" s="393"/>
      <c r="E17" s="394"/>
      <c r="F17" s="395"/>
      <c r="G17" s="396"/>
      <c r="H17" s="396"/>
    </row>
    <row r="18" spans="1:8" s="386" customFormat="1" ht="27" customHeight="1">
      <c r="A18" s="434" t="s">
        <v>284</v>
      </c>
      <c r="B18" s="435"/>
      <c r="C18" s="435"/>
      <c r="D18" s="435"/>
      <c r="E18" s="436"/>
      <c r="F18" s="397" t="s">
        <v>64</v>
      </c>
      <c r="G18" s="161">
        <v>47103</v>
      </c>
      <c r="H18" s="161">
        <v>47069</v>
      </c>
    </row>
    <row r="19" spans="1:8" s="386" customFormat="1" ht="27" customHeight="1">
      <c r="A19" s="411" t="s">
        <v>285</v>
      </c>
      <c r="B19" s="412"/>
      <c r="C19" s="412"/>
      <c r="D19" s="412"/>
      <c r="E19" s="413"/>
      <c r="F19" s="397" t="s">
        <v>2</v>
      </c>
      <c r="G19" s="162">
        <v>25.3</v>
      </c>
      <c r="H19" s="162">
        <v>25.2</v>
      </c>
    </row>
    <row r="20" spans="1:8" s="386" customFormat="1" ht="27" customHeight="1">
      <c r="A20" s="381" t="s">
        <v>286</v>
      </c>
      <c r="B20" s="382"/>
      <c r="C20" s="382"/>
      <c r="D20" s="382"/>
      <c r="E20" s="383"/>
      <c r="F20" s="384" t="s">
        <v>75</v>
      </c>
      <c r="G20" s="420" t="s">
        <v>330</v>
      </c>
      <c r="H20" s="398">
        <v>14208</v>
      </c>
    </row>
    <row r="21" spans="1:8" s="386" customFormat="1" ht="27" customHeight="1">
      <c r="A21" s="381" t="s">
        <v>202</v>
      </c>
      <c r="B21" s="399"/>
      <c r="C21" s="382"/>
      <c r="D21" s="382"/>
      <c r="E21" s="383"/>
      <c r="F21" s="384" t="s">
        <v>64</v>
      </c>
      <c r="G21" s="385">
        <v>17183</v>
      </c>
      <c r="H21" s="400" t="s">
        <v>62</v>
      </c>
    </row>
    <row r="22" spans="1:8" s="386" customFormat="1" ht="27" customHeight="1">
      <c r="A22" s="381" t="s">
        <v>287</v>
      </c>
      <c r="B22" s="382"/>
      <c r="C22" s="382"/>
      <c r="D22" s="382"/>
      <c r="E22" s="383"/>
      <c r="F22" s="384" t="s">
        <v>2</v>
      </c>
      <c r="G22" s="398">
        <v>88</v>
      </c>
      <c r="H22" s="400" t="s">
        <v>62</v>
      </c>
    </row>
    <row r="23" spans="1:8" s="386" customFormat="1" ht="27" customHeight="1">
      <c r="A23" s="381" t="s">
        <v>288</v>
      </c>
      <c r="B23" s="382"/>
      <c r="C23" s="382"/>
      <c r="D23" s="382"/>
      <c r="E23" s="383"/>
      <c r="F23" s="384" t="s">
        <v>2</v>
      </c>
      <c r="G23" s="398">
        <v>89</v>
      </c>
      <c r="H23" s="400" t="s">
        <v>62</v>
      </c>
    </row>
    <row r="24" spans="1:8" s="386" customFormat="1" ht="27" customHeight="1">
      <c r="A24" s="381" t="s">
        <v>289</v>
      </c>
      <c r="B24" s="382"/>
      <c r="C24" s="382"/>
      <c r="D24" s="382"/>
      <c r="E24" s="383"/>
      <c r="F24" s="384" t="s">
        <v>67</v>
      </c>
      <c r="G24" s="398">
        <v>2094</v>
      </c>
      <c r="H24" s="398">
        <v>2377</v>
      </c>
    </row>
    <row r="25" spans="1:8" s="386" customFormat="1" ht="27" customHeight="1">
      <c r="A25" s="381" t="s">
        <v>290</v>
      </c>
      <c r="B25" s="382"/>
      <c r="C25" s="382"/>
      <c r="D25" s="382"/>
      <c r="E25" s="383"/>
      <c r="F25" s="384" t="s">
        <v>291</v>
      </c>
      <c r="G25" s="401">
        <v>28.2</v>
      </c>
      <c r="H25" s="401">
        <v>27.9</v>
      </c>
    </row>
    <row r="26" spans="1:8" s="386" customFormat="1" ht="27" customHeight="1">
      <c r="A26" s="381" t="s">
        <v>292</v>
      </c>
      <c r="B26" s="382"/>
      <c r="C26" s="382"/>
      <c r="D26" s="382"/>
      <c r="E26" s="383"/>
      <c r="F26" s="384" t="s">
        <v>291</v>
      </c>
      <c r="G26" s="401">
        <v>20.6</v>
      </c>
      <c r="H26" s="401">
        <v>20.6</v>
      </c>
    </row>
    <row r="27" spans="1:8" s="386" customFormat="1" ht="27" customHeight="1">
      <c r="A27" s="381" t="s">
        <v>293</v>
      </c>
      <c r="B27" s="382"/>
      <c r="C27" s="382"/>
      <c r="D27" s="382"/>
      <c r="E27" s="383"/>
      <c r="F27" s="384" t="s">
        <v>118</v>
      </c>
      <c r="G27" s="398">
        <v>620</v>
      </c>
      <c r="H27" s="398">
        <v>612</v>
      </c>
    </row>
    <row r="28" spans="1:8" s="386" customFormat="1" ht="27" customHeight="1">
      <c r="A28" s="381" t="s">
        <v>294</v>
      </c>
      <c r="B28" s="382"/>
      <c r="C28" s="382"/>
      <c r="D28" s="382"/>
      <c r="E28" s="383"/>
      <c r="F28" s="402" t="s">
        <v>80</v>
      </c>
      <c r="G28" s="401">
        <v>167</v>
      </c>
      <c r="H28" s="401">
        <v>169</v>
      </c>
    </row>
    <row r="29" spans="1:8" s="386" customFormat="1" ht="27" customHeight="1">
      <c r="A29" s="381" t="s">
        <v>295</v>
      </c>
      <c r="B29" s="382"/>
      <c r="C29" s="382"/>
      <c r="D29" s="382"/>
      <c r="E29" s="383"/>
      <c r="F29" s="384" t="s">
        <v>78</v>
      </c>
      <c r="G29" s="417">
        <v>0.94</v>
      </c>
      <c r="H29" s="417">
        <v>1.01</v>
      </c>
    </row>
    <row r="30" spans="1:8" s="386" customFormat="1" ht="27" customHeight="1">
      <c r="A30" s="419"/>
      <c r="B30" s="403"/>
      <c r="C30" s="403"/>
      <c r="D30" s="403"/>
      <c r="E30" s="404"/>
      <c r="F30" s="418"/>
      <c r="G30" s="418"/>
      <c r="H30" s="418"/>
    </row>
    <row r="31" s="386" customFormat="1" ht="26.25" customHeight="1">
      <c r="A31" s="410" t="s">
        <v>325</v>
      </c>
    </row>
    <row r="32" spans="1:8" s="386" customFormat="1" ht="18.75" customHeight="1">
      <c r="A32" s="382"/>
      <c r="B32" s="382"/>
      <c r="C32" s="382"/>
      <c r="D32" s="382"/>
      <c r="E32" s="382"/>
      <c r="F32" s="405"/>
      <c r="G32" s="406"/>
      <c r="H32" s="406"/>
    </row>
    <row r="33" spans="2:5" s="386" customFormat="1" ht="23.25" customHeight="1">
      <c r="B33" s="407"/>
      <c r="C33" s="407"/>
      <c r="D33" s="407"/>
      <c r="E33" s="407"/>
    </row>
    <row r="34" spans="3:6" ht="18" customHeight="1">
      <c r="C34" s="408"/>
      <c r="F34" s="409"/>
    </row>
    <row r="35" spans="3:6" ht="16.5" customHeight="1">
      <c r="C35" s="408"/>
      <c r="E35" s="409"/>
      <c r="F35" s="409"/>
    </row>
  </sheetData>
  <sheetProtection/>
  <mergeCells count="3">
    <mergeCell ref="A2:F2"/>
    <mergeCell ref="A16:E16"/>
    <mergeCell ref="A18:E18"/>
  </mergeCells>
  <hyperlinks>
    <hyperlink ref="A1" location="'Table of Contents'!A1" display="Back to Table of Contents"/>
  </hyperlinks>
  <printOptions/>
  <pageMargins left="0.5" right="0.5" top="0.71" bottom="0.5" header="0.21" footer="0.31496063"/>
  <pageSetup horizontalDpi="600" verticalDpi="600" orientation="portrait" paperSize="9" scale="95" r:id="rId1"/>
  <headerFooter>
    <oddHeader>&amp;C&amp;"Times New Roman,Regular"&amp;12 8&amp;"-,Regular"&amp;11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18" customWidth="1"/>
    <col min="2" max="2" width="9.8515625" style="18" customWidth="1"/>
    <col min="3" max="3" width="9.140625" style="18" customWidth="1"/>
    <col min="4" max="4" width="10.7109375" style="18" customWidth="1"/>
    <col min="5" max="7" width="9.421875" style="18" customWidth="1"/>
    <col min="8" max="8" width="12.7109375" style="18" hidden="1" customWidth="1"/>
    <col min="9" max="9" width="0" style="18" hidden="1" customWidth="1"/>
    <col min="10" max="10" width="9.421875" style="18" hidden="1" customWidth="1"/>
    <col min="11" max="11" width="1.1484375" style="18" customWidth="1"/>
    <col min="12" max="16384" width="9.140625" style="18" customWidth="1"/>
  </cols>
  <sheetData>
    <row r="1" ht="15">
      <c r="A1" s="426" t="s">
        <v>336</v>
      </c>
    </row>
    <row r="2" s="19" customFormat="1" ht="15">
      <c r="A2" s="19" t="s">
        <v>114</v>
      </c>
    </row>
    <row r="3" ht="15" customHeight="1"/>
    <row r="4" spans="1:8" s="19" customFormat="1" ht="22.5" customHeight="1">
      <c r="A4" s="57" t="s">
        <v>82</v>
      </c>
      <c r="B4" s="441">
        <v>1995</v>
      </c>
      <c r="C4" s="442"/>
      <c r="D4" s="442" t="s">
        <v>102</v>
      </c>
      <c r="E4" s="442"/>
      <c r="F4" s="442" t="s">
        <v>83</v>
      </c>
      <c r="G4" s="442"/>
      <c r="H4" s="19">
        <v>2010</v>
      </c>
    </row>
    <row r="5" spans="1:9" s="19" customFormat="1" ht="21.75" customHeight="1">
      <c r="A5" s="36"/>
      <c r="B5" s="37" t="s">
        <v>4</v>
      </c>
      <c r="C5" s="37" t="s">
        <v>2</v>
      </c>
      <c r="D5" s="37" t="s">
        <v>4</v>
      </c>
      <c r="E5" s="37" t="s">
        <v>2</v>
      </c>
      <c r="F5" s="37" t="s">
        <v>4</v>
      </c>
      <c r="G5" s="37" t="s">
        <v>2</v>
      </c>
      <c r="H5" s="37" t="s">
        <v>4</v>
      </c>
      <c r="I5" s="37" t="s">
        <v>2</v>
      </c>
    </row>
    <row r="6" spans="1:11" ht="19.5" customHeight="1">
      <c r="A6" s="116" t="s">
        <v>103</v>
      </c>
      <c r="B6" s="43">
        <v>76840</v>
      </c>
      <c r="C6" s="38">
        <v>41.2</v>
      </c>
      <c r="D6" s="43">
        <v>72000</v>
      </c>
      <c r="E6" s="39">
        <v>38.6</v>
      </c>
      <c r="F6" s="76">
        <v>-4840</v>
      </c>
      <c r="G6" s="77">
        <v>-6.3</v>
      </c>
      <c r="H6" s="56">
        <v>59724</v>
      </c>
      <c r="I6" s="51">
        <f>(H6/$H$14)*100</f>
        <v>33.06903501583575</v>
      </c>
      <c r="J6" s="55">
        <f>H6-D6</f>
        <v>-12276</v>
      </c>
      <c r="K6" s="51">
        <f>I6-E6</f>
        <v>-5.53096498416425</v>
      </c>
    </row>
    <row r="7" spans="1:11" ht="19.5" customHeight="1">
      <c r="A7" s="116" t="s">
        <v>104</v>
      </c>
      <c r="B7" s="43">
        <v>3660</v>
      </c>
      <c r="C7" s="39">
        <v>2</v>
      </c>
      <c r="D7" s="43">
        <v>674</v>
      </c>
      <c r="E7" s="39">
        <v>0.4</v>
      </c>
      <c r="F7" s="76">
        <v>-2986</v>
      </c>
      <c r="G7" s="77">
        <v>-81.6</v>
      </c>
      <c r="H7" s="56">
        <v>684</v>
      </c>
      <c r="I7" s="51">
        <f aca="true" t="shared" si="0" ref="I7:I14">(H7/$H$14)*100</f>
        <v>0.3787291532856415</v>
      </c>
      <c r="J7" s="55">
        <f aca="true" t="shared" si="1" ref="J7:J13">H7-D7</f>
        <v>10</v>
      </c>
      <c r="K7" s="51">
        <f aca="true" t="shared" si="2" ref="K7:K13">I7-E7</f>
        <v>-0.021270846714358527</v>
      </c>
    </row>
    <row r="8" spans="1:11" ht="19.5" customHeight="1">
      <c r="A8" s="116" t="s">
        <v>84</v>
      </c>
      <c r="B8" s="43">
        <v>57000</v>
      </c>
      <c r="C8" s="38">
        <v>30.6</v>
      </c>
      <c r="D8" s="43">
        <v>47200</v>
      </c>
      <c r="E8" s="39">
        <v>25.3</v>
      </c>
      <c r="F8" s="76">
        <v>-9800</v>
      </c>
      <c r="G8" s="77">
        <v>-17.2</v>
      </c>
      <c r="H8" s="56">
        <v>47000</v>
      </c>
      <c r="I8" s="51">
        <f t="shared" si="0"/>
        <v>26.02378684857478</v>
      </c>
      <c r="J8" s="55">
        <f t="shared" si="1"/>
        <v>-200</v>
      </c>
      <c r="K8" s="51">
        <f t="shared" si="2"/>
        <v>0.7237868485747789</v>
      </c>
    </row>
    <row r="9" spans="1:11" ht="19.5" customHeight="1">
      <c r="A9" s="116" t="s">
        <v>76</v>
      </c>
      <c r="B9" s="43">
        <v>6000</v>
      </c>
      <c r="C9" s="38">
        <v>3.2</v>
      </c>
      <c r="D9" s="43">
        <v>8000</v>
      </c>
      <c r="E9" s="39">
        <v>4.3</v>
      </c>
      <c r="F9" s="43">
        <v>2000</v>
      </c>
      <c r="G9" s="77">
        <v>33.3</v>
      </c>
      <c r="H9" s="54">
        <v>17010</v>
      </c>
      <c r="I9" s="51">
        <f t="shared" si="0"/>
        <v>9.41839604881398</v>
      </c>
      <c r="J9" s="55">
        <f t="shared" si="1"/>
        <v>9010</v>
      </c>
      <c r="K9" s="51">
        <f t="shared" si="2"/>
        <v>5.11839604881398</v>
      </c>
    </row>
    <row r="10" spans="1:11" ht="19.5" customHeight="1">
      <c r="A10" s="116" t="s">
        <v>85</v>
      </c>
      <c r="B10" s="43">
        <v>4000</v>
      </c>
      <c r="C10" s="38">
        <v>2.1</v>
      </c>
      <c r="D10" s="43">
        <v>4500</v>
      </c>
      <c r="E10" s="39">
        <v>2.4</v>
      </c>
      <c r="F10" s="43">
        <v>500</v>
      </c>
      <c r="G10" s="77">
        <v>12.5</v>
      </c>
      <c r="H10" s="54">
        <v>7879</v>
      </c>
      <c r="I10" s="51">
        <f t="shared" si="0"/>
        <v>4.3625833314876745</v>
      </c>
      <c r="J10" s="55">
        <f t="shared" si="1"/>
        <v>3379</v>
      </c>
      <c r="K10" s="51">
        <f t="shared" si="2"/>
        <v>1.9625833314876746</v>
      </c>
    </row>
    <row r="11" spans="1:11" ht="19.5" customHeight="1">
      <c r="A11" s="116" t="s">
        <v>86</v>
      </c>
      <c r="B11" s="43">
        <v>2600</v>
      </c>
      <c r="C11" s="38">
        <v>1.4</v>
      </c>
      <c r="D11" s="43">
        <v>2900</v>
      </c>
      <c r="E11" s="39">
        <v>1.6</v>
      </c>
      <c r="F11" s="43">
        <v>300</v>
      </c>
      <c r="G11" s="77">
        <v>11.5</v>
      </c>
      <c r="H11" s="54">
        <v>2719</v>
      </c>
      <c r="I11" s="51">
        <f t="shared" si="0"/>
        <v>1.5055037540696772</v>
      </c>
      <c r="J11" s="55">
        <f t="shared" si="1"/>
        <v>-181</v>
      </c>
      <c r="K11" s="51">
        <f t="shared" si="2"/>
        <v>-0.09449624593032291</v>
      </c>
    </row>
    <row r="12" spans="1:11" ht="19.5" customHeight="1">
      <c r="A12" s="116" t="s">
        <v>77</v>
      </c>
      <c r="B12" s="43">
        <v>36400</v>
      </c>
      <c r="C12" s="38">
        <v>19.5</v>
      </c>
      <c r="D12" s="43">
        <v>46500</v>
      </c>
      <c r="E12" s="39">
        <v>24.9</v>
      </c>
      <c r="F12" s="43">
        <v>10100</v>
      </c>
      <c r="G12" s="77">
        <v>27.7</v>
      </c>
      <c r="H12" s="56">
        <f>31570+12300</f>
        <v>43870</v>
      </c>
      <c r="I12" s="51">
        <f t="shared" si="0"/>
        <v>24.290713383978208</v>
      </c>
      <c r="J12" s="55">
        <f t="shared" si="1"/>
        <v>-2630</v>
      </c>
      <c r="K12" s="51">
        <f t="shared" si="2"/>
        <v>-0.6092866160217909</v>
      </c>
    </row>
    <row r="13" spans="1:11" ht="19.5" customHeight="1">
      <c r="A13" s="116" t="s">
        <v>109</v>
      </c>
      <c r="B13" s="43" t="s">
        <v>62</v>
      </c>
      <c r="C13" s="38" t="s">
        <v>62</v>
      </c>
      <c r="D13" s="43">
        <v>4726</v>
      </c>
      <c r="E13" s="39">
        <v>2.5</v>
      </c>
      <c r="F13" s="77" t="s">
        <v>62</v>
      </c>
      <c r="G13" s="77" t="s">
        <v>62</v>
      </c>
      <c r="H13" s="54">
        <f>1468+250</f>
        <v>1718</v>
      </c>
      <c r="I13" s="51">
        <f t="shared" si="0"/>
        <v>0.9512524639542868</v>
      </c>
      <c r="J13" s="55">
        <f t="shared" si="1"/>
        <v>-3008</v>
      </c>
      <c r="K13" s="51">
        <f t="shared" si="2"/>
        <v>-1.5487475360457132</v>
      </c>
    </row>
    <row r="14" spans="1:9" ht="21.75" customHeight="1">
      <c r="A14" s="37" t="s">
        <v>5</v>
      </c>
      <c r="B14" s="47">
        <v>186500</v>
      </c>
      <c r="C14" s="60">
        <v>100</v>
      </c>
      <c r="D14" s="47">
        <v>186500</v>
      </c>
      <c r="E14" s="60">
        <v>100</v>
      </c>
      <c r="F14" s="82">
        <v>0</v>
      </c>
      <c r="G14" s="82">
        <v>0</v>
      </c>
      <c r="H14" s="54">
        <f>SUM(H6:H13)</f>
        <v>180604</v>
      </c>
      <c r="I14" s="51">
        <f t="shared" si="0"/>
        <v>100</v>
      </c>
    </row>
    <row r="15" ht="6" customHeight="1"/>
    <row r="16" ht="12.75" customHeight="1">
      <c r="A16" s="128" t="s">
        <v>110</v>
      </c>
    </row>
    <row r="17" spans="1:2" ht="16.5" customHeight="1">
      <c r="A17" s="129" t="s">
        <v>190</v>
      </c>
      <c r="B17" s="25"/>
    </row>
    <row r="18" spans="1:14" ht="15.75">
      <c r="A18" s="19" t="s">
        <v>207</v>
      </c>
      <c r="B18" s="20"/>
      <c r="C18" s="20"/>
      <c r="D18" s="20"/>
      <c r="E18" s="20"/>
      <c r="F18" s="20"/>
      <c r="G18" s="20"/>
      <c r="H18" s="20"/>
      <c r="I18" s="21"/>
      <c r="N18" s="21"/>
    </row>
    <row r="19" spans="1:14" ht="13.5" customHeight="1">
      <c r="A19" s="48"/>
      <c r="B19" s="49"/>
      <c r="C19" s="49"/>
      <c r="D19" s="49"/>
      <c r="E19" s="49"/>
      <c r="F19" s="443" t="s">
        <v>4</v>
      </c>
      <c r="G19" s="443"/>
      <c r="I19" s="22"/>
      <c r="N19" s="22"/>
    </row>
    <row r="20" spans="1:7" ht="20.25" customHeight="1">
      <c r="A20" s="111" t="s">
        <v>89</v>
      </c>
      <c r="B20" s="50"/>
      <c r="C20" s="50"/>
      <c r="D20" s="439">
        <v>2014</v>
      </c>
      <c r="E20" s="441"/>
      <c r="F20" s="439">
        <v>2015</v>
      </c>
      <c r="G20" s="441"/>
    </row>
    <row r="21" spans="1:7" ht="21" customHeight="1">
      <c r="A21" s="40"/>
      <c r="B21" s="41"/>
      <c r="C21" s="41"/>
      <c r="D21" s="57" t="s">
        <v>4</v>
      </c>
      <c r="E21" s="57" t="s">
        <v>2</v>
      </c>
      <c r="F21" s="57" t="s">
        <v>4</v>
      </c>
      <c r="G21" s="57" t="s">
        <v>2</v>
      </c>
    </row>
    <row r="22" spans="1:12" ht="15">
      <c r="A22" s="40" t="s">
        <v>124</v>
      </c>
      <c r="B22" s="41"/>
      <c r="C22" s="41"/>
      <c r="D22" s="83">
        <v>22103</v>
      </c>
      <c r="E22" s="84">
        <v>46.93045767173304</v>
      </c>
      <c r="F22" s="83">
        <v>22069</v>
      </c>
      <c r="G22" s="84">
        <v>46.93045767173304</v>
      </c>
      <c r="L22" s="150"/>
    </row>
    <row r="23" spans="1:12" ht="15">
      <c r="A23" s="42" t="s">
        <v>9</v>
      </c>
      <c r="B23" s="41"/>
      <c r="C23" s="41"/>
      <c r="D23" s="85">
        <v>11830</v>
      </c>
      <c r="E23" s="86">
        <v>25.1</v>
      </c>
      <c r="F23" s="85">
        <v>11804</v>
      </c>
      <c r="G23" s="86">
        <v>25.1</v>
      </c>
      <c r="L23" s="150"/>
    </row>
    <row r="24" spans="1:12" ht="15">
      <c r="A24" s="42" t="s">
        <v>81</v>
      </c>
      <c r="B24" s="41"/>
      <c r="C24" s="41"/>
      <c r="D24" s="85">
        <v>799</v>
      </c>
      <c r="E24" s="86">
        <v>1.6961025728114123</v>
      </c>
      <c r="F24" s="85">
        <v>799</v>
      </c>
      <c r="G24" s="86">
        <v>1.6961025728114123</v>
      </c>
      <c r="L24" s="150"/>
    </row>
    <row r="25" spans="1:12" ht="15">
      <c r="A25" s="44" t="s">
        <v>262</v>
      </c>
      <c r="B25" s="149"/>
      <c r="C25" s="46"/>
      <c r="D25" s="88">
        <v>200</v>
      </c>
      <c r="E25" s="87">
        <v>0.42455633862613573</v>
      </c>
      <c r="F25" s="88">
        <v>200</v>
      </c>
      <c r="G25" s="87">
        <v>0.42455633862613573</v>
      </c>
      <c r="L25" s="150"/>
    </row>
    <row r="26" spans="1:12" ht="15">
      <c r="A26" s="44" t="s">
        <v>6</v>
      </c>
      <c r="B26" s="149"/>
      <c r="C26" s="46"/>
      <c r="D26" s="88">
        <v>599</v>
      </c>
      <c r="E26" s="87">
        <v>1.2715462341852763</v>
      </c>
      <c r="F26" s="88">
        <v>599</v>
      </c>
      <c r="G26" s="87">
        <v>1.2715462341852763</v>
      </c>
      <c r="L26" s="150"/>
    </row>
    <row r="27" spans="1:12" ht="15">
      <c r="A27" s="42" t="s">
        <v>95</v>
      </c>
      <c r="B27" s="45"/>
      <c r="C27" s="41"/>
      <c r="D27" s="85">
        <v>6574</v>
      </c>
      <c r="E27" s="86">
        <v>13.95516685064108</v>
      </c>
      <c r="F27" s="85">
        <v>6574</v>
      </c>
      <c r="G27" s="86">
        <v>13.95516685064108</v>
      </c>
      <c r="H27" s="23"/>
      <c r="L27" s="150"/>
    </row>
    <row r="28" spans="1:12" ht="16.5">
      <c r="A28" s="42" t="s">
        <v>105</v>
      </c>
      <c r="B28" s="45"/>
      <c r="C28" s="41"/>
      <c r="D28" s="85">
        <v>497</v>
      </c>
      <c r="E28" s="86">
        <v>1.0550225014859471</v>
      </c>
      <c r="F28" s="85">
        <v>497</v>
      </c>
      <c r="G28" s="86">
        <v>1.0550225014859471</v>
      </c>
      <c r="H28" s="23"/>
      <c r="L28" s="150"/>
    </row>
    <row r="29" spans="1:12" ht="16.5">
      <c r="A29" s="437" t="s">
        <v>106</v>
      </c>
      <c r="B29" s="438"/>
      <c r="C29" s="41"/>
      <c r="D29" s="85">
        <v>134</v>
      </c>
      <c r="E29" s="86">
        <v>0.2844527468795109</v>
      </c>
      <c r="F29" s="85">
        <v>134</v>
      </c>
      <c r="G29" s="86">
        <v>0.2844527468795109</v>
      </c>
      <c r="L29" s="150"/>
    </row>
    <row r="30" spans="1:12" ht="16.5">
      <c r="A30" s="42" t="s">
        <v>107</v>
      </c>
      <c r="B30" s="41"/>
      <c r="C30" s="41"/>
      <c r="D30" s="85">
        <v>275</v>
      </c>
      <c r="E30" s="86">
        <v>0.5837649656109366</v>
      </c>
      <c r="F30" s="85">
        <v>275</v>
      </c>
      <c r="G30" s="86">
        <v>0.5837649656109366</v>
      </c>
      <c r="H30" s="24"/>
      <c r="L30" s="150"/>
    </row>
    <row r="31" spans="1:12" ht="15">
      <c r="A31" s="42" t="s">
        <v>93</v>
      </c>
      <c r="B31" s="41"/>
      <c r="C31" s="41"/>
      <c r="D31" s="85">
        <v>1369</v>
      </c>
      <c r="E31" s="86">
        <v>2.9</v>
      </c>
      <c r="F31" s="85">
        <v>1361</v>
      </c>
      <c r="G31" s="86">
        <v>2.9</v>
      </c>
      <c r="L31" s="150"/>
    </row>
    <row r="32" spans="1:14" ht="15">
      <c r="A32" s="42" t="s">
        <v>8</v>
      </c>
      <c r="B32" s="41"/>
      <c r="C32" s="41"/>
      <c r="D32" s="85">
        <v>625</v>
      </c>
      <c r="E32" s="86">
        <v>1.3373524666723275</v>
      </c>
      <c r="F32" s="85">
        <v>625</v>
      </c>
      <c r="G32" s="86">
        <v>1.3373524666723275</v>
      </c>
      <c r="L32" s="150"/>
      <c r="M32" s="24"/>
      <c r="N32" s="24"/>
    </row>
    <row r="33" spans="1:12" ht="15">
      <c r="A33" s="44" t="s">
        <v>9</v>
      </c>
      <c r="B33" s="46"/>
      <c r="C33" s="41"/>
      <c r="D33" s="88">
        <v>216</v>
      </c>
      <c r="E33" s="87">
        <v>0.46913475418187994</v>
      </c>
      <c r="F33" s="88">
        <v>216</v>
      </c>
      <c r="G33" s="87">
        <v>0.46913475418187994</v>
      </c>
      <c r="L33" s="150"/>
    </row>
    <row r="34" spans="1:14" ht="15">
      <c r="A34" s="44" t="s">
        <v>10</v>
      </c>
      <c r="B34" s="46"/>
      <c r="C34" s="41"/>
      <c r="D34" s="88">
        <v>230</v>
      </c>
      <c r="E34" s="87">
        <v>0.488239789420056</v>
      </c>
      <c r="F34" s="88">
        <v>230</v>
      </c>
      <c r="G34" s="87">
        <v>0.488239789420056</v>
      </c>
      <c r="L34" s="150"/>
      <c r="M34" s="24"/>
      <c r="N34" s="24"/>
    </row>
    <row r="35" spans="1:12" ht="15">
      <c r="A35" s="44" t="s">
        <v>90</v>
      </c>
      <c r="B35" s="41"/>
      <c r="C35" s="41"/>
      <c r="D35" s="88">
        <v>179</v>
      </c>
      <c r="E35" s="87">
        <v>0.37997792307039147</v>
      </c>
      <c r="F35" s="88">
        <v>179</v>
      </c>
      <c r="G35" s="87">
        <v>0.37997792307039147</v>
      </c>
      <c r="L35" s="150"/>
    </row>
    <row r="36" spans="1:12" ht="16.5">
      <c r="A36" s="40" t="s">
        <v>161</v>
      </c>
      <c r="B36" s="41"/>
      <c r="C36" s="41"/>
      <c r="D36" s="83">
        <v>25000</v>
      </c>
      <c r="E36" s="84">
        <v>53.06954232826696</v>
      </c>
      <c r="F36" s="83">
        <v>25000</v>
      </c>
      <c r="G36" s="84">
        <v>53.06954232826696</v>
      </c>
      <c r="L36" s="150"/>
    </row>
    <row r="37" spans="1:12" ht="15">
      <c r="A37" s="42" t="s">
        <v>11</v>
      </c>
      <c r="B37" s="41"/>
      <c r="C37" s="41"/>
      <c r="D37" s="85">
        <v>6553</v>
      </c>
      <c r="E37" s="86">
        <v>13.910588435085335</v>
      </c>
      <c r="F37" s="85">
        <v>6553</v>
      </c>
      <c r="G37" s="86">
        <v>13.910588435085335</v>
      </c>
      <c r="L37" s="150"/>
    </row>
    <row r="38" spans="1:12" ht="15">
      <c r="A38" s="44" t="s">
        <v>12</v>
      </c>
      <c r="B38" s="46"/>
      <c r="C38" s="46"/>
      <c r="D38" s="88">
        <v>3800</v>
      </c>
      <c r="E38" s="87">
        <v>8.066570433896578</v>
      </c>
      <c r="F38" s="88">
        <v>3800</v>
      </c>
      <c r="G38" s="87">
        <v>8.066570433896578</v>
      </c>
      <c r="L38" s="150"/>
    </row>
    <row r="39" spans="1:12" ht="15">
      <c r="A39" s="44" t="s">
        <v>13</v>
      </c>
      <c r="B39" s="46"/>
      <c r="C39" s="46"/>
      <c r="D39" s="88">
        <v>2740</v>
      </c>
      <c r="E39" s="87">
        <v>5.816421839178059</v>
      </c>
      <c r="F39" s="88">
        <v>2740</v>
      </c>
      <c r="G39" s="87">
        <v>5.816421839178059</v>
      </c>
      <c r="L39" s="150"/>
    </row>
    <row r="40" spans="1:12" ht="15">
      <c r="A40" s="44" t="s">
        <v>96</v>
      </c>
      <c r="B40" s="46"/>
      <c r="C40" s="46"/>
      <c r="D40" s="88">
        <v>13</v>
      </c>
      <c r="E40" s="87">
        <v>0.027596162010698817</v>
      </c>
      <c r="F40" s="88">
        <v>13</v>
      </c>
      <c r="G40" s="87">
        <v>0.027596162010698817</v>
      </c>
      <c r="L40" s="150"/>
    </row>
    <row r="41" spans="1:12" ht="16.5">
      <c r="A41" s="42" t="s">
        <v>158</v>
      </c>
      <c r="B41" s="41"/>
      <c r="C41" s="41"/>
      <c r="D41" s="85">
        <v>18447</v>
      </c>
      <c r="E41" s="86">
        <v>39.158953893181625</v>
      </c>
      <c r="F41" s="85">
        <v>18447</v>
      </c>
      <c r="G41" s="86">
        <v>39.158953893181625</v>
      </c>
      <c r="H41" s="24"/>
      <c r="L41" s="150"/>
    </row>
    <row r="42" spans="1:12" ht="21.75" customHeight="1">
      <c r="A42" s="439" t="s">
        <v>5</v>
      </c>
      <c r="B42" s="440"/>
      <c r="C42" s="440"/>
      <c r="D42" s="89">
        <v>47103</v>
      </c>
      <c r="E42" s="90">
        <v>100</v>
      </c>
      <c r="F42" s="89">
        <v>47069</v>
      </c>
      <c r="G42" s="90">
        <v>100</v>
      </c>
      <c r="L42" s="150"/>
    </row>
    <row r="43" spans="1:7" s="25" customFormat="1" ht="12.75">
      <c r="A43" s="97" t="s">
        <v>157</v>
      </c>
      <c r="G43" s="26"/>
    </row>
    <row r="44" s="25" customFormat="1" ht="15">
      <c r="A44" s="138" t="s">
        <v>298</v>
      </c>
    </row>
    <row r="45" s="25" customFormat="1" ht="15">
      <c r="A45" s="138" t="s">
        <v>301</v>
      </c>
    </row>
    <row r="46" ht="15" customHeight="1">
      <c r="A46" s="139" t="s">
        <v>195</v>
      </c>
    </row>
    <row r="47" spans="1:7" s="25" customFormat="1" ht="15.75" customHeight="1">
      <c r="A47" s="108" t="s">
        <v>299</v>
      </c>
      <c r="B47" s="81"/>
      <c r="C47" s="81"/>
      <c r="D47" s="81"/>
      <c r="E47" s="81"/>
      <c r="F47" s="81"/>
      <c r="G47" s="81"/>
    </row>
    <row r="48" ht="18.75" customHeight="1">
      <c r="A48" s="138" t="s">
        <v>300</v>
      </c>
    </row>
    <row r="49" ht="15">
      <c r="A49" s="107"/>
    </row>
  </sheetData>
  <sheetProtection/>
  <mergeCells count="8">
    <mergeCell ref="A29:B29"/>
    <mergeCell ref="A42:C42"/>
    <mergeCell ref="B4:C4"/>
    <mergeCell ref="D4:E4"/>
    <mergeCell ref="F4:G4"/>
    <mergeCell ref="F19:G19"/>
    <mergeCell ref="F20:G20"/>
    <mergeCell ref="D20:E20"/>
  </mergeCells>
  <hyperlinks>
    <hyperlink ref="A1" location="'Table of Contents'!A1" display="Back to Table of Contents"/>
  </hyperlinks>
  <printOptions horizontalCentered="1" verticalCentered="1"/>
  <pageMargins left="0.5" right="0.5" top="0.44" bottom="0.25" header="0.25" footer="0.4"/>
  <pageSetup horizontalDpi="600" verticalDpi="600" orientation="portrait" paperSize="9" r:id="rId1"/>
  <headerFooter alignWithMargins="0">
    <oddHeader>&amp;C&amp;"Times New Roman,Regular"&amp;11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5.8515625" style="0" customWidth="1"/>
    <col min="3" max="5" width="16.140625" style="0" customWidth="1"/>
  </cols>
  <sheetData>
    <row r="1" ht="21" customHeight="1">
      <c r="A1" s="426" t="s">
        <v>336</v>
      </c>
    </row>
    <row r="2" spans="1:5" ht="21.75" customHeight="1">
      <c r="A2" s="62" t="s">
        <v>257</v>
      </c>
      <c r="B2" s="63"/>
      <c r="C2" s="63"/>
      <c r="D2" s="63"/>
      <c r="E2" s="64"/>
    </row>
    <row r="3" spans="1:5" ht="3.75" customHeight="1">
      <c r="A3" s="65"/>
      <c r="B3" s="63"/>
      <c r="C3" s="63"/>
      <c r="D3" s="63"/>
      <c r="E3" s="64"/>
    </row>
    <row r="4" spans="1:5" ht="11.25" customHeight="1">
      <c r="A4" s="63"/>
      <c r="B4" s="63"/>
      <c r="C4" s="66"/>
      <c r="D4" s="64"/>
      <c r="E4" s="67"/>
    </row>
    <row r="5" spans="1:5" s="27" customFormat="1" ht="20.25" customHeight="1">
      <c r="A5" s="448" t="s">
        <v>79</v>
      </c>
      <c r="B5" s="450" t="s">
        <v>140</v>
      </c>
      <c r="C5" s="451"/>
      <c r="D5" s="450" t="s">
        <v>208</v>
      </c>
      <c r="E5" s="451"/>
    </row>
    <row r="6" spans="1:5" s="27" customFormat="1" ht="31.5" customHeight="1">
      <c r="A6" s="449"/>
      <c r="B6" s="130" t="s">
        <v>137</v>
      </c>
      <c r="C6" s="131" t="s">
        <v>138</v>
      </c>
      <c r="D6" s="130" t="s">
        <v>137</v>
      </c>
      <c r="E6" s="131" t="s">
        <v>138</v>
      </c>
    </row>
    <row r="7" spans="1:5" s="27" customFormat="1" ht="18" customHeight="1">
      <c r="A7" s="68" t="s">
        <v>326</v>
      </c>
      <c r="B7" s="80">
        <v>50694</v>
      </c>
      <c r="C7" s="94">
        <v>4044422</v>
      </c>
      <c r="D7" s="80">
        <v>52387</v>
      </c>
      <c r="E7" s="94">
        <v>4009232</v>
      </c>
    </row>
    <row r="8" spans="1:5" s="27" customFormat="1" ht="18" customHeight="1">
      <c r="A8" s="79" t="s">
        <v>139</v>
      </c>
      <c r="B8" s="106" t="s">
        <v>319</v>
      </c>
      <c r="C8" s="105">
        <v>7607</v>
      </c>
      <c r="D8" s="106" t="s">
        <v>320</v>
      </c>
      <c r="E8" s="105">
        <v>6732</v>
      </c>
    </row>
    <row r="9" spans="1:5" s="27" customFormat="1" ht="18" customHeight="1">
      <c r="A9" s="69" t="s">
        <v>212</v>
      </c>
      <c r="B9" s="151">
        <v>8459</v>
      </c>
      <c r="C9" s="151">
        <v>113957</v>
      </c>
      <c r="D9" s="152">
        <v>8137</v>
      </c>
      <c r="E9" s="152">
        <v>100528</v>
      </c>
    </row>
    <row r="10" spans="1:5" ht="16.5" customHeight="1">
      <c r="A10" s="446" t="s">
        <v>327</v>
      </c>
      <c r="B10" s="446"/>
      <c r="C10" s="446"/>
      <c r="D10" s="446"/>
      <c r="E10" s="446"/>
    </row>
    <row r="11" spans="3:4" ht="6" customHeight="1">
      <c r="C11" s="1"/>
      <c r="D11" s="1"/>
    </row>
    <row r="12" spans="1:5" s="27" customFormat="1" ht="21.75" customHeight="1">
      <c r="A12" s="62" t="s">
        <v>302</v>
      </c>
      <c r="B12" s="70"/>
      <c r="C12" s="70"/>
      <c r="D12" s="70"/>
      <c r="E12" s="71"/>
    </row>
    <row r="13" spans="1:5" s="27" customFormat="1" ht="13.5">
      <c r="A13" s="72"/>
      <c r="B13" s="70"/>
      <c r="C13" s="70"/>
      <c r="D13" s="70"/>
      <c r="E13" s="71"/>
    </row>
    <row r="14" spans="1:5" s="27" customFormat="1" ht="20.25" customHeight="1">
      <c r="A14" s="452" t="s">
        <v>87</v>
      </c>
      <c r="B14" s="455" t="s">
        <v>125</v>
      </c>
      <c r="C14" s="456"/>
      <c r="D14" s="455" t="s">
        <v>100</v>
      </c>
      <c r="E14" s="456"/>
    </row>
    <row r="15" spans="1:5" s="27" customFormat="1" ht="18.75" customHeight="1">
      <c r="A15" s="453"/>
      <c r="B15" s="452" t="s">
        <v>321</v>
      </c>
      <c r="C15" s="73" t="s">
        <v>88</v>
      </c>
      <c r="D15" s="452" t="s">
        <v>256</v>
      </c>
      <c r="E15" s="74" t="s">
        <v>88</v>
      </c>
    </row>
    <row r="16" spans="1:5" s="27" customFormat="1" ht="28.5" customHeight="1">
      <c r="A16" s="454"/>
      <c r="B16" s="449"/>
      <c r="C16" s="75" t="s">
        <v>99</v>
      </c>
      <c r="D16" s="449"/>
      <c r="E16" s="75" t="s">
        <v>98</v>
      </c>
    </row>
    <row r="17" spans="1:5" s="27" customFormat="1" ht="22.5" customHeight="1">
      <c r="A17" s="68">
        <v>2014</v>
      </c>
      <c r="B17" s="135">
        <v>53276</v>
      </c>
      <c r="C17" s="136">
        <v>682.4</v>
      </c>
      <c r="D17" s="137">
        <v>2201</v>
      </c>
      <c r="E17" s="136">
        <v>407</v>
      </c>
    </row>
    <row r="18" spans="1:5" s="27" customFormat="1" ht="22.5" customHeight="1">
      <c r="A18" s="69" t="s">
        <v>322</v>
      </c>
      <c r="B18" s="91">
        <v>32857</v>
      </c>
      <c r="C18" s="92">
        <v>450.8</v>
      </c>
      <c r="D18" s="93">
        <v>2567</v>
      </c>
      <c r="E18" s="92">
        <v>481.9</v>
      </c>
    </row>
    <row r="19" spans="1:5" ht="15.75">
      <c r="A19" s="96" t="s">
        <v>101</v>
      </c>
      <c r="B19" s="95" t="s">
        <v>323</v>
      </c>
      <c r="C19" s="67"/>
      <c r="D19" s="67"/>
      <c r="E19" s="64"/>
    </row>
    <row r="20" spans="1:3" s="118" customFormat="1" ht="25.5" customHeight="1">
      <c r="A20" s="120" t="s">
        <v>209</v>
      </c>
      <c r="B20" s="117"/>
      <c r="C20" s="117"/>
    </row>
    <row r="21" spans="1:4" s="118" customFormat="1" ht="17.25" customHeight="1">
      <c r="A21" s="117"/>
      <c r="B21" s="117"/>
      <c r="C21" s="117"/>
      <c r="D21" s="140" t="s">
        <v>191</v>
      </c>
    </row>
    <row r="22" spans="1:5" s="118" customFormat="1" ht="17.25" customHeight="1">
      <c r="A22" s="444" t="s">
        <v>174</v>
      </c>
      <c r="B22" s="447">
        <v>2014</v>
      </c>
      <c r="C22" s="447"/>
      <c r="D22" s="447">
        <v>2015</v>
      </c>
      <c r="E22" s="447"/>
    </row>
    <row r="23" spans="1:5" s="118" customFormat="1" ht="20.25" customHeight="1">
      <c r="A23" s="445"/>
      <c r="B23" s="121" t="s">
        <v>117</v>
      </c>
      <c r="C23" s="121" t="s">
        <v>2</v>
      </c>
      <c r="D23" s="121" t="s">
        <v>117</v>
      </c>
      <c r="E23" s="121" t="s">
        <v>2</v>
      </c>
    </row>
    <row r="24" spans="1:5" s="118" customFormat="1" ht="21" customHeight="1">
      <c r="A24" s="191" t="s">
        <v>175</v>
      </c>
      <c r="B24" s="163">
        <v>1279.3416120000002</v>
      </c>
      <c r="C24" s="164">
        <v>85.7647302382693</v>
      </c>
      <c r="D24" s="163">
        <v>1283.2</v>
      </c>
      <c r="E24" s="164">
        <v>83.6</v>
      </c>
    </row>
    <row r="25" spans="1:5" s="118" customFormat="1" ht="19.5" customHeight="1">
      <c r="A25" s="192" t="s">
        <v>14</v>
      </c>
      <c r="B25" s="165">
        <v>460.3</v>
      </c>
      <c r="C25" s="166">
        <v>30.85767316437086</v>
      </c>
      <c r="D25" s="165">
        <v>446.9</v>
      </c>
      <c r="E25" s="166">
        <v>29.1</v>
      </c>
    </row>
    <row r="26" spans="1:5" s="118" customFormat="1" ht="19.5" customHeight="1">
      <c r="A26" s="192" t="s">
        <v>119</v>
      </c>
      <c r="B26" s="165">
        <v>819.0416120000001</v>
      </c>
      <c r="C26" s="166">
        <v>54.907057073898436</v>
      </c>
      <c r="D26" s="165">
        <v>836.3</v>
      </c>
      <c r="E26" s="166">
        <v>54.5</v>
      </c>
    </row>
    <row r="27" spans="1:5" s="118" customFormat="1" ht="19.5" customHeight="1">
      <c r="A27" s="193" t="s">
        <v>24</v>
      </c>
      <c r="B27" s="167">
        <v>151.74432</v>
      </c>
      <c r="C27" s="168">
        <v>10.172662678926143</v>
      </c>
      <c r="D27" s="167">
        <v>163</v>
      </c>
      <c r="E27" s="168">
        <v>10.6</v>
      </c>
    </row>
    <row r="28" spans="1:5" s="118" customFormat="1" ht="19.5" customHeight="1">
      <c r="A28" s="193" t="s">
        <v>176</v>
      </c>
      <c r="B28" s="167">
        <v>208.01758</v>
      </c>
      <c r="C28" s="168">
        <v>13.945119478782031</v>
      </c>
      <c r="D28" s="167">
        <v>209.6</v>
      </c>
      <c r="E28" s="168">
        <v>13.7</v>
      </c>
    </row>
    <row r="29" spans="1:5" s="118" customFormat="1" ht="19.5" customHeight="1">
      <c r="A29" s="193" t="s">
        <v>177</v>
      </c>
      <c r="B29" s="167">
        <v>127.71408000000001</v>
      </c>
      <c r="C29" s="168">
        <v>8.561719181247692</v>
      </c>
      <c r="D29" s="167">
        <v>125.2</v>
      </c>
      <c r="E29" s="168">
        <v>8.2</v>
      </c>
    </row>
    <row r="30" spans="1:5" s="118" customFormat="1" ht="19.5" customHeight="1">
      <c r="A30" s="194" t="s">
        <v>178</v>
      </c>
      <c r="B30" s="169">
        <v>0.86736</v>
      </c>
      <c r="C30" s="170">
        <v>0.058146233751572254</v>
      </c>
      <c r="D30" s="169">
        <v>0.9</v>
      </c>
      <c r="E30" s="170">
        <v>0.1</v>
      </c>
    </row>
    <row r="31" spans="1:5" s="118" customFormat="1" ht="19.5" customHeight="1">
      <c r="A31" s="194" t="s">
        <v>183</v>
      </c>
      <c r="B31" s="169">
        <v>126.84672</v>
      </c>
      <c r="C31" s="170">
        <v>8.50357294749612</v>
      </c>
      <c r="D31" s="169">
        <v>124.3</v>
      </c>
      <c r="E31" s="170">
        <v>8.1</v>
      </c>
    </row>
    <row r="32" spans="1:5" s="118" customFormat="1" ht="19.5" customHeight="1">
      <c r="A32" s="193" t="s">
        <v>179</v>
      </c>
      <c r="B32" s="167">
        <v>254.84352</v>
      </c>
      <c r="C32" s="168">
        <v>17.084245162324155</v>
      </c>
      <c r="D32" s="167">
        <v>259.2</v>
      </c>
      <c r="E32" s="168">
        <v>16.9</v>
      </c>
    </row>
    <row r="33" spans="1:5" s="118" customFormat="1" ht="19.5" customHeight="1">
      <c r="A33" s="193" t="s">
        <v>180</v>
      </c>
      <c r="B33" s="167">
        <v>76.722112</v>
      </c>
      <c r="C33" s="168">
        <v>5.143310572618413</v>
      </c>
      <c r="D33" s="167">
        <v>79.2</v>
      </c>
      <c r="E33" s="168">
        <v>5.2</v>
      </c>
    </row>
    <row r="34" spans="1:5" s="118" customFormat="1" ht="21" customHeight="1">
      <c r="A34" s="191" t="s">
        <v>181</v>
      </c>
      <c r="B34" s="163">
        <v>212.345715</v>
      </c>
      <c r="C34" s="164">
        <v>14.235269761730702</v>
      </c>
      <c r="D34" s="163">
        <v>251.3</v>
      </c>
      <c r="E34" s="164">
        <v>16.4</v>
      </c>
    </row>
    <row r="35" spans="1:5" s="118" customFormat="1" ht="19.5" customHeight="1">
      <c r="A35" s="195" t="s">
        <v>182</v>
      </c>
      <c r="B35" s="167">
        <v>7.81218</v>
      </c>
      <c r="C35" s="168">
        <v>0.5237143105392891</v>
      </c>
      <c r="D35" s="167">
        <v>10.5</v>
      </c>
      <c r="E35" s="168">
        <v>0.7</v>
      </c>
    </row>
    <row r="36" spans="1:5" s="118" customFormat="1" ht="19.5" customHeight="1">
      <c r="A36" s="195" t="s">
        <v>184</v>
      </c>
      <c r="B36" s="171">
        <v>0.272989</v>
      </c>
      <c r="C36" s="172">
        <v>0.018300685073796296</v>
      </c>
      <c r="D36" s="171">
        <v>0.23</v>
      </c>
      <c r="E36" s="172">
        <v>0.02</v>
      </c>
    </row>
    <row r="37" spans="1:5" s="118" customFormat="1" ht="19.5" customHeight="1">
      <c r="A37" s="196" t="s">
        <v>97</v>
      </c>
      <c r="B37" s="171">
        <v>1.834098</v>
      </c>
      <c r="C37" s="172">
        <v>0.1229545875199354</v>
      </c>
      <c r="D37" s="171">
        <v>1.75</v>
      </c>
      <c r="E37" s="172">
        <v>0.11</v>
      </c>
    </row>
    <row r="38" spans="1:5" s="118" customFormat="1" ht="19.5" customHeight="1">
      <c r="A38" s="196" t="s">
        <v>116</v>
      </c>
      <c r="B38" s="171">
        <v>2.117328</v>
      </c>
      <c r="C38" s="172">
        <v>0.14194181057086905</v>
      </c>
      <c r="D38" s="171">
        <v>2.22</v>
      </c>
      <c r="E38" s="172">
        <v>0.14</v>
      </c>
    </row>
    <row r="39" spans="1:5" s="118" customFormat="1" ht="19.5" customHeight="1">
      <c r="A39" s="196" t="s">
        <v>185</v>
      </c>
      <c r="B39" s="167">
        <v>193.36576</v>
      </c>
      <c r="C39" s="168">
        <v>12.96288816697844</v>
      </c>
      <c r="D39" s="167">
        <v>230.1</v>
      </c>
      <c r="E39" s="168">
        <v>15</v>
      </c>
    </row>
    <row r="40" spans="1:5" s="118" customFormat="1" ht="19.5" customHeight="1">
      <c r="A40" s="196" t="s">
        <v>186</v>
      </c>
      <c r="B40" s="167">
        <v>6.94336</v>
      </c>
      <c r="C40" s="168">
        <v>0.4654702010483729</v>
      </c>
      <c r="D40" s="167">
        <v>6.5</v>
      </c>
      <c r="E40" s="168">
        <v>0.4</v>
      </c>
    </row>
    <row r="41" spans="1:5" s="118" customFormat="1" ht="25.5" customHeight="1">
      <c r="A41" s="197" t="s">
        <v>5</v>
      </c>
      <c r="B41" s="173">
        <v>1491.7</v>
      </c>
      <c r="C41" s="173">
        <v>100</v>
      </c>
      <c r="D41" s="173">
        <v>1534.4</v>
      </c>
      <c r="E41" s="173">
        <v>100</v>
      </c>
    </row>
    <row r="42" spans="1:5" ht="15">
      <c r="A42" s="1" t="s">
        <v>192</v>
      </c>
      <c r="C42" s="133"/>
      <c r="E42" s="133"/>
    </row>
    <row r="43" ht="15">
      <c r="C43" s="119"/>
    </row>
    <row r="44" ht="12.75">
      <c r="C44" s="15"/>
    </row>
  </sheetData>
  <sheetProtection/>
  <mergeCells count="12">
    <mergeCell ref="B15:B16"/>
    <mergeCell ref="D15:D16"/>
    <mergeCell ref="A22:A23"/>
    <mergeCell ref="A10:E10"/>
    <mergeCell ref="B22:C22"/>
    <mergeCell ref="D22:E22"/>
    <mergeCell ref="A5:A6"/>
    <mergeCell ref="B5:C5"/>
    <mergeCell ref="D5:E5"/>
    <mergeCell ref="A14:A16"/>
    <mergeCell ref="B14:C14"/>
    <mergeCell ref="D14:E14"/>
  </mergeCells>
  <hyperlinks>
    <hyperlink ref="A1" location="'Table of Contents'!A1" display="Back to Table of Contents"/>
  </hyperlinks>
  <printOptions horizontalCentered="1" verticalCentered="1"/>
  <pageMargins left="0.5" right="0.5" top="0.44" bottom="0.15" header="0.1" footer="0.4"/>
  <pageSetup horizontalDpi="600" verticalDpi="600" orientation="portrait" paperSize="9" r:id="rId1"/>
  <headerFooter alignWithMargins="0">
    <oddHeader>&amp;C&amp;"Times New Roman,Regular"&amp;11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28.28125" style="1" customWidth="1"/>
    <col min="3" max="3" width="9.28125" style="1" customWidth="1"/>
    <col min="4" max="4" width="9.7109375" style="1" customWidth="1"/>
    <col min="5" max="5" width="8.28125" style="1" customWidth="1"/>
    <col min="6" max="7" width="7.8515625" style="1" customWidth="1"/>
    <col min="8" max="12" width="7.28125" style="1" customWidth="1"/>
    <col min="13" max="13" width="7.7109375" style="1" customWidth="1"/>
    <col min="14" max="15" width="8.00390625" style="1" customWidth="1"/>
    <col min="16" max="16" width="7.8515625" style="1" customWidth="1"/>
    <col min="17" max="18" width="8.00390625" style="1" customWidth="1"/>
    <col min="19" max="19" width="4.140625" style="3" customWidth="1"/>
    <col min="20" max="16384" width="9.140625" style="1" customWidth="1"/>
  </cols>
  <sheetData>
    <row r="1" ht="23.25" customHeight="1">
      <c r="A1" s="426" t="s">
        <v>336</v>
      </c>
    </row>
    <row r="2" ht="19.5" customHeight="1">
      <c r="A2" s="14" t="s">
        <v>261</v>
      </c>
    </row>
    <row r="3" spans="14:18" ht="15.75" customHeight="1">
      <c r="N3" s="5"/>
      <c r="O3" s="5"/>
      <c r="P3" s="457" t="s">
        <v>111</v>
      </c>
      <c r="Q3" s="457"/>
      <c r="R3" s="457"/>
    </row>
    <row r="4" spans="1:19" s="7" customFormat="1" ht="22.5" customHeight="1">
      <c r="A4" s="458" t="s">
        <v>115</v>
      </c>
      <c r="B4" s="459"/>
      <c r="C4" s="464" t="s">
        <v>112</v>
      </c>
      <c r="D4" s="464"/>
      <c r="E4" s="464"/>
      <c r="F4" s="465"/>
      <c r="G4" s="466" t="s">
        <v>68</v>
      </c>
      <c r="H4" s="467"/>
      <c r="I4" s="468" t="s">
        <v>69</v>
      </c>
      <c r="J4" s="468"/>
      <c r="K4" s="466" t="s">
        <v>26</v>
      </c>
      <c r="L4" s="467"/>
      <c r="M4" s="469" t="s">
        <v>71</v>
      </c>
      <c r="N4" s="469"/>
      <c r="O4" s="466" t="s">
        <v>213</v>
      </c>
      <c r="P4" s="467"/>
      <c r="Q4" s="468" t="s">
        <v>73</v>
      </c>
      <c r="R4" s="467"/>
      <c r="S4" s="472">
        <v>11</v>
      </c>
    </row>
    <row r="5" spans="1:19" s="7" customFormat="1" ht="25.5" customHeight="1">
      <c r="A5" s="460"/>
      <c r="B5" s="461"/>
      <c r="C5" s="465" t="s">
        <v>27</v>
      </c>
      <c r="D5" s="473"/>
      <c r="E5" s="465" t="s">
        <v>28</v>
      </c>
      <c r="F5" s="474"/>
      <c r="G5" s="475" t="s">
        <v>91</v>
      </c>
      <c r="H5" s="476"/>
      <c r="I5" s="475" t="s">
        <v>74</v>
      </c>
      <c r="J5" s="476"/>
      <c r="K5" s="475" t="s">
        <v>127</v>
      </c>
      <c r="L5" s="476"/>
      <c r="M5" s="475" t="s">
        <v>70</v>
      </c>
      <c r="N5" s="476"/>
      <c r="O5" s="470"/>
      <c r="P5" s="471"/>
      <c r="Q5" s="475" t="s">
        <v>72</v>
      </c>
      <c r="R5" s="476"/>
      <c r="S5" s="472"/>
    </row>
    <row r="6" spans="1:19" s="7" customFormat="1" ht="31.5" customHeight="1">
      <c r="A6" s="462"/>
      <c r="B6" s="463"/>
      <c r="C6" s="153">
        <v>2014</v>
      </c>
      <c r="D6" s="153">
        <v>2015</v>
      </c>
      <c r="E6" s="153">
        <v>2014</v>
      </c>
      <c r="F6" s="153">
        <v>2015</v>
      </c>
      <c r="G6" s="153">
        <v>2014</v>
      </c>
      <c r="H6" s="153">
        <v>2015</v>
      </c>
      <c r="I6" s="154">
        <v>2014</v>
      </c>
      <c r="J6" s="153">
        <v>2015</v>
      </c>
      <c r="K6" s="153">
        <v>2014</v>
      </c>
      <c r="L6" s="153">
        <v>2015</v>
      </c>
      <c r="M6" s="153">
        <v>2014</v>
      </c>
      <c r="N6" s="153">
        <v>2015</v>
      </c>
      <c r="O6" s="153" t="s">
        <v>266</v>
      </c>
      <c r="P6" s="153">
        <v>2015</v>
      </c>
      <c r="Q6" s="153">
        <v>2014</v>
      </c>
      <c r="R6" s="153">
        <v>2015</v>
      </c>
      <c r="S6" s="472"/>
    </row>
    <row r="7" spans="1:19" ht="30.75" customHeight="1">
      <c r="A7" s="480" t="s">
        <v>29</v>
      </c>
      <c r="B7" s="481"/>
      <c r="C7" s="174">
        <v>3968.81</v>
      </c>
      <c r="D7" s="174">
        <v>3975.56</v>
      </c>
      <c r="E7" s="180" t="s">
        <v>7</v>
      </c>
      <c r="F7" s="180" t="s">
        <v>7</v>
      </c>
      <c r="G7" s="174">
        <v>0.6</v>
      </c>
      <c r="H7" s="174">
        <v>0.67</v>
      </c>
      <c r="I7" s="174">
        <f>SUM(I9:I12)</f>
        <v>0.07999999999999999</v>
      </c>
      <c r="J7" s="174">
        <v>0.09</v>
      </c>
      <c r="K7" s="174">
        <v>19.67</v>
      </c>
      <c r="L7" s="174">
        <v>20.03</v>
      </c>
      <c r="M7" s="174">
        <v>72.05</v>
      </c>
      <c r="N7" s="174">
        <v>77.88</v>
      </c>
      <c r="O7" s="174">
        <v>11.61</v>
      </c>
      <c r="P7" s="174">
        <v>12.38</v>
      </c>
      <c r="Q7" s="174">
        <v>35.05</v>
      </c>
      <c r="R7" s="174">
        <v>36.27</v>
      </c>
      <c r="S7" s="472"/>
    </row>
    <row r="8" spans="1:19" ht="18.75" customHeight="1">
      <c r="A8" s="199" t="s">
        <v>59</v>
      </c>
      <c r="B8" s="200"/>
      <c r="C8" s="175"/>
      <c r="E8" s="181"/>
      <c r="F8" s="175"/>
      <c r="G8" s="185"/>
      <c r="H8" s="175"/>
      <c r="I8" s="186"/>
      <c r="J8" s="175"/>
      <c r="K8" s="186"/>
      <c r="L8" s="175"/>
      <c r="M8" s="186"/>
      <c r="N8" s="175"/>
      <c r="O8" s="186"/>
      <c r="P8" s="175"/>
      <c r="Q8" s="186"/>
      <c r="R8" s="175"/>
      <c r="S8" s="472"/>
    </row>
    <row r="9" spans="1:19" ht="30.75" customHeight="1">
      <c r="A9" s="482" t="s">
        <v>130</v>
      </c>
      <c r="B9" s="483"/>
      <c r="C9" s="176">
        <v>2449.07</v>
      </c>
      <c r="D9" s="176">
        <v>2407.52</v>
      </c>
      <c r="E9" s="182" t="s">
        <v>7</v>
      </c>
      <c r="F9" s="182" t="s">
        <v>7</v>
      </c>
      <c r="G9" s="186">
        <v>0.28</v>
      </c>
      <c r="H9" s="176">
        <v>0.33</v>
      </c>
      <c r="I9" s="186">
        <v>0.06</v>
      </c>
      <c r="J9" s="176">
        <v>0.07</v>
      </c>
      <c r="K9" s="186">
        <v>8.06</v>
      </c>
      <c r="L9" s="176">
        <v>8.08</v>
      </c>
      <c r="M9" s="186">
        <v>8.29</v>
      </c>
      <c r="N9" s="176">
        <v>9.85</v>
      </c>
      <c r="O9" s="186">
        <v>0.53</v>
      </c>
      <c r="P9" s="176">
        <v>0.6</v>
      </c>
      <c r="Q9" s="186">
        <v>29.36</v>
      </c>
      <c r="R9" s="176">
        <v>30.65</v>
      </c>
      <c r="S9" s="472"/>
    </row>
    <row r="10" spans="1:19" ht="30.75" customHeight="1">
      <c r="A10" s="201" t="s">
        <v>131</v>
      </c>
      <c r="B10" s="202"/>
      <c r="C10" s="176">
        <v>332.71</v>
      </c>
      <c r="D10" s="176">
        <v>337.78</v>
      </c>
      <c r="E10" s="182" t="s">
        <v>7</v>
      </c>
      <c r="F10" s="182" t="s">
        <v>7</v>
      </c>
      <c r="G10" s="186">
        <v>0.06</v>
      </c>
      <c r="H10" s="176">
        <v>0.07</v>
      </c>
      <c r="I10" s="186">
        <v>0.01</v>
      </c>
      <c r="J10" s="176">
        <v>0.01</v>
      </c>
      <c r="K10" s="186">
        <v>1.07</v>
      </c>
      <c r="L10" s="176">
        <v>1.1</v>
      </c>
      <c r="M10" s="186">
        <v>5.63</v>
      </c>
      <c r="N10" s="176">
        <v>6.24</v>
      </c>
      <c r="O10" s="186">
        <v>0.1</v>
      </c>
      <c r="P10" s="176">
        <v>0.11</v>
      </c>
      <c r="Q10" s="186">
        <v>3.31</v>
      </c>
      <c r="R10" s="176">
        <v>3.2</v>
      </c>
      <c r="S10" s="472"/>
    </row>
    <row r="11" spans="1:19" ht="30.75" customHeight="1">
      <c r="A11" s="203" t="s">
        <v>30</v>
      </c>
      <c r="B11" s="202"/>
      <c r="C11" s="176">
        <v>996.54</v>
      </c>
      <c r="D11" s="176">
        <v>1032.06</v>
      </c>
      <c r="E11" s="182" t="s">
        <v>7</v>
      </c>
      <c r="F11" s="182" t="s">
        <v>7</v>
      </c>
      <c r="G11" s="186">
        <v>0.16</v>
      </c>
      <c r="H11" s="176">
        <v>0.17</v>
      </c>
      <c r="I11" s="186">
        <v>0.01</v>
      </c>
      <c r="J11" s="176">
        <v>0.01</v>
      </c>
      <c r="K11" s="186">
        <v>10.1</v>
      </c>
      <c r="L11" s="176">
        <v>10.39</v>
      </c>
      <c r="M11" s="186">
        <v>56.71</v>
      </c>
      <c r="N11" s="176">
        <v>60.45</v>
      </c>
      <c r="O11" s="186">
        <v>10.8</v>
      </c>
      <c r="P11" s="176">
        <v>11.5</v>
      </c>
      <c r="Q11" s="186">
        <v>2.29</v>
      </c>
      <c r="R11" s="176">
        <v>2.34</v>
      </c>
      <c r="S11" s="472"/>
    </row>
    <row r="12" spans="1:19" ht="30.75" customHeight="1">
      <c r="A12" s="203" t="s">
        <v>311</v>
      </c>
      <c r="B12" s="202"/>
      <c r="C12" s="176">
        <v>190.49</v>
      </c>
      <c r="D12" s="176">
        <v>198.2</v>
      </c>
      <c r="E12" s="182" t="s">
        <v>7</v>
      </c>
      <c r="F12" s="182" t="s">
        <v>7</v>
      </c>
      <c r="G12" s="186">
        <v>0.1</v>
      </c>
      <c r="H12" s="176">
        <v>0.1</v>
      </c>
      <c r="I12" s="186">
        <v>0</v>
      </c>
      <c r="J12" s="176">
        <v>0</v>
      </c>
      <c r="K12" s="186">
        <v>0.45</v>
      </c>
      <c r="L12" s="176">
        <v>0.46</v>
      </c>
      <c r="M12" s="186">
        <v>1.42</v>
      </c>
      <c r="N12" s="176">
        <v>1.34</v>
      </c>
      <c r="O12" s="186">
        <v>0.17</v>
      </c>
      <c r="P12" s="176">
        <v>0.17</v>
      </c>
      <c r="Q12" s="186">
        <v>0.09</v>
      </c>
      <c r="R12" s="176">
        <v>0.08</v>
      </c>
      <c r="S12" s="472"/>
    </row>
    <row r="13" spans="1:19" ht="30.75" customHeight="1">
      <c r="A13" s="204" t="s">
        <v>60</v>
      </c>
      <c r="B13" s="200"/>
      <c r="C13" s="177">
        <v>0.81</v>
      </c>
      <c r="D13" s="353" t="s">
        <v>7</v>
      </c>
      <c r="E13" s="183" t="s">
        <v>7</v>
      </c>
      <c r="F13" s="183" t="s">
        <v>7</v>
      </c>
      <c r="G13" s="187" t="s">
        <v>7</v>
      </c>
      <c r="H13" s="187" t="s">
        <v>7</v>
      </c>
      <c r="I13" s="187" t="s">
        <v>7</v>
      </c>
      <c r="J13" s="187" t="s">
        <v>7</v>
      </c>
      <c r="K13" s="187" t="s">
        <v>7</v>
      </c>
      <c r="L13" s="187" t="s">
        <v>7</v>
      </c>
      <c r="M13" s="187" t="s">
        <v>7</v>
      </c>
      <c r="N13" s="187" t="s">
        <v>7</v>
      </c>
      <c r="O13" s="185">
        <v>8.64</v>
      </c>
      <c r="P13" s="177">
        <v>6.99</v>
      </c>
      <c r="Q13" s="189" t="s">
        <v>7</v>
      </c>
      <c r="R13" s="189" t="s">
        <v>7</v>
      </c>
      <c r="S13" s="472"/>
    </row>
    <row r="14" spans="1:19" ht="30.75" customHeight="1">
      <c r="A14" s="204" t="s">
        <v>61</v>
      </c>
      <c r="B14" s="200"/>
      <c r="C14" s="178" t="s">
        <v>7</v>
      </c>
      <c r="D14" s="182" t="s">
        <v>7</v>
      </c>
      <c r="E14" s="182" t="s">
        <v>7</v>
      </c>
      <c r="F14" s="182" t="s">
        <v>7</v>
      </c>
      <c r="G14" s="187" t="s">
        <v>7</v>
      </c>
      <c r="H14" s="187" t="s">
        <v>7</v>
      </c>
      <c r="I14" s="187" t="s">
        <v>7</v>
      </c>
      <c r="J14" s="187" t="s">
        <v>7</v>
      </c>
      <c r="K14" s="187" t="s">
        <v>7</v>
      </c>
      <c r="L14" s="187" t="s">
        <v>7</v>
      </c>
      <c r="M14" s="187" t="s">
        <v>7</v>
      </c>
      <c r="N14" s="187" t="s">
        <v>7</v>
      </c>
      <c r="O14" s="187" t="s">
        <v>7</v>
      </c>
      <c r="P14" s="187" t="s">
        <v>7</v>
      </c>
      <c r="Q14" s="187" t="s">
        <v>7</v>
      </c>
      <c r="R14" s="187" t="s">
        <v>7</v>
      </c>
      <c r="S14" s="472"/>
    </row>
    <row r="15" spans="1:19" ht="30.75" customHeight="1">
      <c r="A15" s="204" t="s">
        <v>31</v>
      </c>
      <c r="B15" s="200"/>
      <c r="C15" s="178" t="s">
        <v>7</v>
      </c>
      <c r="D15" s="182" t="s">
        <v>7</v>
      </c>
      <c r="E15" s="182" t="s">
        <v>7</v>
      </c>
      <c r="F15" s="182" t="s">
        <v>7</v>
      </c>
      <c r="G15" s="185">
        <v>1.1</v>
      </c>
      <c r="H15" s="354">
        <v>1.2</v>
      </c>
      <c r="I15" s="188">
        <v>1</v>
      </c>
      <c r="J15" s="354">
        <v>1</v>
      </c>
      <c r="K15" s="187" t="s">
        <v>7</v>
      </c>
      <c r="L15" s="187" t="s">
        <v>7</v>
      </c>
      <c r="M15" s="187" t="s">
        <v>7</v>
      </c>
      <c r="N15" s="187" t="s">
        <v>7</v>
      </c>
      <c r="O15" s="187" t="s">
        <v>7</v>
      </c>
      <c r="P15" s="187" t="s">
        <v>7</v>
      </c>
      <c r="Q15" s="187" t="s">
        <v>7</v>
      </c>
      <c r="R15" s="187" t="s">
        <v>7</v>
      </c>
      <c r="S15" s="472"/>
    </row>
    <row r="16" spans="1:19" ht="30.75" customHeight="1">
      <c r="A16" s="204" t="s">
        <v>312</v>
      </c>
      <c r="B16" s="200"/>
      <c r="C16" s="178" t="s">
        <v>7</v>
      </c>
      <c r="D16" s="182" t="s">
        <v>7</v>
      </c>
      <c r="E16" s="354">
        <v>294</v>
      </c>
      <c r="F16" s="354">
        <v>294.57</v>
      </c>
      <c r="G16" s="188" t="s">
        <v>7</v>
      </c>
      <c r="H16" s="188" t="s">
        <v>7</v>
      </c>
      <c r="I16" s="187" t="s">
        <v>7</v>
      </c>
      <c r="J16" s="187" t="s">
        <v>7</v>
      </c>
      <c r="K16" s="187" t="s">
        <v>7</v>
      </c>
      <c r="L16" s="187" t="s">
        <v>7</v>
      </c>
      <c r="M16" s="187" t="s">
        <v>7</v>
      </c>
      <c r="N16" s="187" t="s">
        <v>7</v>
      </c>
      <c r="O16" s="187" t="s">
        <v>7</v>
      </c>
      <c r="P16" s="187" t="s">
        <v>7</v>
      </c>
      <c r="Q16" s="187" t="s">
        <v>7</v>
      </c>
      <c r="R16" s="187" t="s">
        <v>7</v>
      </c>
      <c r="S16" s="472"/>
    </row>
    <row r="17" spans="1:19" ht="30.75" customHeight="1">
      <c r="A17" s="484" t="s">
        <v>313</v>
      </c>
      <c r="B17" s="485"/>
      <c r="C17" s="178" t="s">
        <v>7</v>
      </c>
      <c r="D17" s="182" t="s">
        <v>7</v>
      </c>
      <c r="E17" s="182" t="s">
        <v>7</v>
      </c>
      <c r="F17" s="182" t="s">
        <v>7</v>
      </c>
      <c r="G17" s="185">
        <v>37.18</v>
      </c>
      <c r="H17" s="185">
        <v>40.04</v>
      </c>
      <c r="I17" s="187" t="s">
        <v>7</v>
      </c>
      <c r="J17" s="187" t="s">
        <v>7</v>
      </c>
      <c r="K17" s="187" t="s">
        <v>7</v>
      </c>
      <c r="L17" s="187" t="s">
        <v>7</v>
      </c>
      <c r="M17" s="187" t="s">
        <v>7</v>
      </c>
      <c r="N17" s="187" t="s">
        <v>7</v>
      </c>
      <c r="O17" s="187" t="s">
        <v>7</v>
      </c>
      <c r="P17" s="187" t="s">
        <v>7</v>
      </c>
      <c r="Q17" s="187" t="s">
        <v>7</v>
      </c>
      <c r="R17" s="187" t="s">
        <v>7</v>
      </c>
      <c r="S17" s="472"/>
    </row>
    <row r="18" spans="1:19" ht="17.25" customHeight="1">
      <c r="A18" s="199"/>
      <c r="B18" s="205"/>
      <c r="C18" s="175"/>
      <c r="D18" s="175"/>
      <c r="E18" s="184"/>
      <c r="F18" s="175"/>
      <c r="G18" s="185"/>
      <c r="H18" s="185"/>
      <c r="I18" s="186"/>
      <c r="J18" s="175"/>
      <c r="K18" s="186"/>
      <c r="L18" s="175"/>
      <c r="M18" s="186"/>
      <c r="N18" s="175"/>
      <c r="O18" s="186"/>
      <c r="P18" s="175"/>
      <c r="Q18" s="186"/>
      <c r="R18" s="175"/>
      <c r="S18" s="472"/>
    </row>
    <row r="19" spans="1:19" ht="30.75" customHeight="1">
      <c r="A19" s="486" t="s">
        <v>32</v>
      </c>
      <c r="B19" s="487"/>
      <c r="C19" s="179">
        <v>3969.62</v>
      </c>
      <c r="D19" s="179">
        <v>3975.56</v>
      </c>
      <c r="E19" s="179">
        <v>294</v>
      </c>
      <c r="F19" s="179">
        <v>294.57</v>
      </c>
      <c r="G19" s="179">
        <v>38.88</v>
      </c>
      <c r="H19" s="179">
        <v>41.91</v>
      </c>
      <c r="I19" s="179">
        <v>1.08</v>
      </c>
      <c r="J19" s="179">
        <v>1.09</v>
      </c>
      <c r="K19" s="179">
        <v>19.67</v>
      </c>
      <c r="L19" s="179">
        <v>20.03</v>
      </c>
      <c r="M19" s="179">
        <v>72.05</v>
      </c>
      <c r="N19" s="179">
        <v>77.88</v>
      </c>
      <c r="O19" s="179">
        <v>20.25</v>
      </c>
      <c r="P19" s="179">
        <v>19.37</v>
      </c>
      <c r="Q19" s="179">
        <v>35.05</v>
      </c>
      <c r="R19" s="179">
        <v>36.27</v>
      </c>
      <c r="S19" s="472"/>
    </row>
    <row r="20" spans="1:19" ht="15" customHeight="1">
      <c r="A20" s="206"/>
      <c r="B20" s="207"/>
      <c r="C20" s="208"/>
      <c r="E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1"/>
    </row>
    <row r="21" spans="1:19" ht="24" customHeight="1">
      <c r="A21" s="486" t="s">
        <v>27</v>
      </c>
      <c r="B21" s="488"/>
      <c r="C21" s="212">
        <v>2014</v>
      </c>
      <c r="D21" s="212">
        <v>2015</v>
      </c>
      <c r="E21" s="115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1"/>
    </row>
    <row r="22" spans="1:18" ht="36" customHeight="1">
      <c r="A22" s="489" t="s">
        <v>214</v>
      </c>
      <c r="B22" s="489"/>
      <c r="C22" s="214">
        <v>3675.62</v>
      </c>
      <c r="D22" s="355">
        <f>D19-F19</f>
        <v>3680.99</v>
      </c>
      <c r="E22" s="215"/>
      <c r="F22" s="216"/>
      <c r="G22" s="217"/>
      <c r="H22" s="218"/>
      <c r="I22" s="213"/>
      <c r="J22" s="61"/>
      <c r="K22" s="216"/>
      <c r="L22" s="216"/>
      <c r="M22" s="216"/>
      <c r="N22" s="216"/>
      <c r="O22" s="216"/>
      <c r="P22" s="216"/>
      <c r="Q22" s="216"/>
      <c r="R22" s="216"/>
    </row>
    <row r="23" spans="1:19" ht="39.75" customHeight="1">
      <c r="A23" s="477" t="s">
        <v>314</v>
      </c>
      <c r="B23" s="478"/>
      <c r="C23" s="219">
        <v>5120.9</v>
      </c>
      <c r="D23" s="356">
        <v>5193.57</v>
      </c>
      <c r="G23" s="220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1"/>
    </row>
    <row r="24" spans="8:19" ht="15" customHeight="1"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1"/>
    </row>
    <row r="25" spans="1:15" ht="15" customHeight="1">
      <c r="A25" s="358" t="s">
        <v>268</v>
      </c>
      <c r="B25" s="359"/>
      <c r="C25" s="358"/>
      <c r="D25" s="360" t="s">
        <v>267</v>
      </c>
      <c r="E25" s="359"/>
      <c r="F25" s="359" t="s">
        <v>315</v>
      </c>
      <c r="G25" s="359"/>
      <c r="H25" s="359"/>
      <c r="I25" s="359"/>
      <c r="J25" s="359"/>
      <c r="K25" s="359"/>
      <c r="L25" s="359"/>
      <c r="M25" s="358" t="s">
        <v>318</v>
      </c>
      <c r="N25" s="359"/>
      <c r="O25" s="359"/>
    </row>
    <row r="26" spans="1:18" ht="15.75" customHeight="1">
      <c r="A26" s="479" t="s">
        <v>316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58"/>
      <c r="Q26" s="58"/>
      <c r="R26" s="58"/>
    </row>
    <row r="27" spans="1:15" ht="15.75">
      <c r="A27" s="359" t="s">
        <v>317</v>
      </c>
      <c r="B27" s="359"/>
      <c r="C27" s="359"/>
      <c r="D27" s="415" t="s">
        <v>328</v>
      </c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</row>
    <row r="28" spans="2:15" ht="17.25" customHeight="1">
      <c r="B28" s="361"/>
      <c r="C28" s="361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</row>
    <row r="29" ht="15">
      <c r="A29" s="98"/>
    </row>
    <row r="31" ht="8.25" customHeight="1"/>
  </sheetData>
  <sheetProtection/>
  <mergeCells count="25">
    <mergeCell ref="A23:B23"/>
    <mergeCell ref="A26:O26"/>
    <mergeCell ref="A7:B7"/>
    <mergeCell ref="A9:B9"/>
    <mergeCell ref="A17:B17"/>
    <mergeCell ref="A19:B19"/>
    <mergeCell ref="A21:B21"/>
    <mergeCell ref="A22:B22"/>
    <mergeCell ref="S4:S19"/>
    <mergeCell ref="C5:D5"/>
    <mergeCell ref="E5:F5"/>
    <mergeCell ref="G5:H5"/>
    <mergeCell ref="I5:J5"/>
    <mergeCell ref="K5:L5"/>
    <mergeCell ref="M5:N5"/>
    <mergeCell ref="Q5:R5"/>
    <mergeCell ref="P3:R3"/>
    <mergeCell ref="A4:B6"/>
    <mergeCell ref="C4:F4"/>
    <mergeCell ref="G4:H4"/>
    <mergeCell ref="I4:J4"/>
    <mergeCell ref="K4:L4"/>
    <mergeCell ref="M4:N4"/>
    <mergeCell ref="O4:P5"/>
    <mergeCell ref="Q4:R4"/>
  </mergeCells>
  <hyperlinks>
    <hyperlink ref="A1" location="'Table of Contents'!A1" display="Back to Table of Contents"/>
  </hyperlinks>
  <printOptions horizontalCentered="1" verticalCentered="1"/>
  <pageMargins left="0.27" right="0.39" top="0.25" bottom="0.25" header="0.31496062992126" footer="0.3149606299212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12.00390625" style="0" customWidth="1"/>
    <col min="3" max="3" width="10.7109375" style="0" customWidth="1"/>
    <col min="4" max="5" width="12.00390625" style="0" customWidth="1"/>
    <col min="6" max="6" width="9.57421875" style="0" customWidth="1"/>
  </cols>
  <sheetData>
    <row r="1" ht="20.25" customHeight="1">
      <c r="A1" s="426" t="s">
        <v>336</v>
      </c>
    </row>
    <row r="2" spans="1:4" ht="35.25" customHeight="1">
      <c r="A2" s="2" t="s">
        <v>215</v>
      </c>
      <c r="B2" s="2"/>
      <c r="C2" s="9"/>
      <c r="D2" s="9"/>
    </row>
    <row r="3" spans="1:4" ht="18">
      <c r="A3" s="490" t="s">
        <v>211</v>
      </c>
      <c r="B3" s="490"/>
      <c r="C3" s="9"/>
      <c r="D3" s="9"/>
    </row>
    <row r="4" spans="1:5" ht="14.25" customHeight="1">
      <c r="A4" s="1"/>
      <c r="B4" s="1"/>
      <c r="C4" s="1"/>
      <c r="E4" s="6" t="s">
        <v>111</v>
      </c>
    </row>
    <row r="5" spans="1:6" ht="18">
      <c r="A5" s="491" t="s">
        <v>128</v>
      </c>
      <c r="B5" s="494" t="s">
        <v>210</v>
      </c>
      <c r="C5" s="495"/>
      <c r="D5" s="494" t="s">
        <v>218</v>
      </c>
      <c r="E5" s="495"/>
      <c r="F5" s="141"/>
    </row>
    <row r="6" spans="1:5" ht="20.25" customHeight="1">
      <c r="A6" s="491"/>
      <c r="B6" s="155" t="s">
        <v>34</v>
      </c>
      <c r="C6" s="155" t="s">
        <v>2</v>
      </c>
      <c r="D6" s="155" t="s">
        <v>34</v>
      </c>
      <c r="E6" s="155" t="s">
        <v>2</v>
      </c>
    </row>
    <row r="7" spans="1:5" ht="33" customHeight="1">
      <c r="A7" s="414" t="s">
        <v>324</v>
      </c>
      <c r="B7" s="190">
        <v>2449.07</v>
      </c>
      <c r="C7" s="222">
        <v>61.7</v>
      </c>
      <c r="D7" s="190">
        <v>2407.52</v>
      </c>
      <c r="E7" s="357">
        <v>60.6</v>
      </c>
    </row>
    <row r="8" spans="1:5" ht="33" customHeight="1">
      <c r="A8" s="221" t="s">
        <v>35</v>
      </c>
      <c r="B8" s="190">
        <v>332.71</v>
      </c>
      <c r="C8" s="222">
        <v>8.4</v>
      </c>
      <c r="D8" s="190">
        <v>337.78</v>
      </c>
      <c r="E8" s="357">
        <v>8.5</v>
      </c>
    </row>
    <row r="9" spans="1:5" ht="33" customHeight="1">
      <c r="A9" s="221" t="s">
        <v>18</v>
      </c>
      <c r="B9" s="190">
        <v>996.54</v>
      </c>
      <c r="C9" s="222">
        <v>25.1</v>
      </c>
      <c r="D9" s="190">
        <v>1032.06</v>
      </c>
      <c r="E9" s="357">
        <v>26</v>
      </c>
    </row>
    <row r="10" spans="1:5" ht="33" customHeight="1">
      <c r="A10" s="221" t="s">
        <v>36</v>
      </c>
      <c r="B10" s="190">
        <v>141</v>
      </c>
      <c r="C10" s="222">
        <v>3.6</v>
      </c>
      <c r="D10" s="190">
        <v>145.4</v>
      </c>
      <c r="E10" s="357">
        <v>3.7</v>
      </c>
    </row>
    <row r="11" spans="1:5" ht="33" customHeight="1">
      <c r="A11" s="198" t="s">
        <v>216</v>
      </c>
      <c r="B11" s="190">
        <v>49.49</v>
      </c>
      <c r="C11" s="222">
        <v>1.2</v>
      </c>
      <c r="D11" s="190">
        <v>52.8</v>
      </c>
      <c r="E11" s="357">
        <v>1.3</v>
      </c>
    </row>
    <row r="12" spans="1:5" ht="33" customHeight="1">
      <c r="A12" s="155" t="s">
        <v>5</v>
      </c>
      <c r="B12" s="223">
        <v>3968.81</v>
      </c>
      <c r="C12" s="224">
        <v>100.00000000000001</v>
      </c>
      <c r="D12" s="362">
        <f>SUM(D7:D11)</f>
        <v>3975.5600000000004</v>
      </c>
      <c r="E12" s="224">
        <v>100</v>
      </c>
    </row>
    <row r="13" spans="1:4" ht="5.25" customHeight="1">
      <c r="A13" s="1"/>
      <c r="B13" s="1"/>
      <c r="C13" s="1"/>
      <c r="D13" s="1"/>
    </row>
    <row r="14" spans="1:4" ht="15">
      <c r="A14" s="99" t="s">
        <v>217</v>
      </c>
      <c r="C14" s="1"/>
      <c r="D14" s="28"/>
    </row>
    <row r="15" spans="2:4" ht="12.75">
      <c r="B15" s="1"/>
      <c r="C15" s="1"/>
      <c r="D15" s="1"/>
    </row>
    <row r="17" spans="1:7" s="1" customFormat="1" ht="15">
      <c r="A17" s="2" t="s">
        <v>219</v>
      </c>
      <c r="C17" s="112"/>
      <c r="D17" s="112"/>
      <c r="E17" s="112"/>
      <c r="F17" s="112"/>
      <c r="G17" s="112"/>
    </row>
    <row r="18" s="1" customFormat="1" ht="12.75"/>
    <row r="19" spans="1:7" s="1" customFormat="1" ht="23.25" customHeight="1">
      <c r="A19" s="492" t="s">
        <v>164</v>
      </c>
      <c r="B19" s="465">
        <v>2014</v>
      </c>
      <c r="C19" s="473"/>
      <c r="D19" s="465">
        <v>2015</v>
      </c>
      <c r="E19" s="473"/>
      <c r="G19" s="115"/>
    </row>
    <row r="20" spans="1:7" s="1" customFormat="1" ht="24" customHeight="1">
      <c r="A20" s="493"/>
      <c r="B20" s="154" t="s">
        <v>65</v>
      </c>
      <c r="C20" s="154" t="s">
        <v>2</v>
      </c>
      <c r="D20" s="154" t="s">
        <v>65</v>
      </c>
      <c r="E20" s="154" t="s">
        <v>2</v>
      </c>
      <c r="G20" s="113"/>
    </row>
    <row r="21" spans="1:7" s="1" customFormat="1" ht="28.5" customHeight="1">
      <c r="A21" s="225" t="s">
        <v>165</v>
      </c>
      <c r="B21" s="226">
        <v>140</v>
      </c>
      <c r="C21" s="226">
        <v>4.8</v>
      </c>
      <c r="D21" s="329">
        <v>170.8</v>
      </c>
      <c r="E21" s="329">
        <v>5.7</v>
      </c>
      <c r="G21" s="113"/>
    </row>
    <row r="22" spans="1:7" s="1" customFormat="1" ht="28.5" customHeight="1">
      <c r="A22" s="227" t="s">
        <v>166</v>
      </c>
      <c r="B22" s="229">
        <v>90.8</v>
      </c>
      <c r="C22" s="229">
        <v>3.1</v>
      </c>
      <c r="D22" s="330">
        <v>121.9</v>
      </c>
      <c r="E22" s="330">
        <v>4.1</v>
      </c>
      <c r="G22" s="29"/>
    </row>
    <row r="23" spans="1:7" s="1" customFormat="1" ht="28.5" customHeight="1">
      <c r="A23" s="227" t="s">
        <v>167</v>
      </c>
      <c r="B23" s="229">
        <v>3.2</v>
      </c>
      <c r="C23" s="229">
        <v>0.1</v>
      </c>
      <c r="D23" s="330">
        <v>2.7</v>
      </c>
      <c r="E23" s="330">
        <v>0.1</v>
      </c>
      <c r="G23" s="29"/>
    </row>
    <row r="24" spans="1:7" s="1" customFormat="1" ht="28.5" customHeight="1">
      <c r="A24" s="230" t="s">
        <v>168</v>
      </c>
      <c r="B24" s="229">
        <v>21.3</v>
      </c>
      <c r="C24" s="229">
        <v>0.7</v>
      </c>
      <c r="D24" s="330">
        <v>20.4</v>
      </c>
      <c r="E24" s="330">
        <v>0.7</v>
      </c>
      <c r="G24" s="29"/>
    </row>
    <row r="25" spans="1:7" s="1" customFormat="1" ht="28.5" customHeight="1">
      <c r="A25" s="230" t="s">
        <v>169</v>
      </c>
      <c r="B25" s="229">
        <v>24.6</v>
      </c>
      <c r="C25" s="229">
        <v>0.8</v>
      </c>
      <c r="D25" s="330">
        <v>25.9</v>
      </c>
      <c r="E25" s="330">
        <v>0.9</v>
      </c>
      <c r="G25" s="29"/>
    </row>
    <row r="26" spans="1:7" s="1" customFormat="1" ht="28.5" customHeight="1">
      <c r="A26" s="231" t="s">
        <v>170</v>
      </c>
      <c r="B26" s="226">
        <v>2797</v>
      </c>
      <c r="C26" s="226">
        <v>95.2</v>
      </c>
      <c r="D26" s="329">
        <v>2824.8</v>
      </c>
      <c r="E26" s="329">
        <v>94.3</v>
      </c>
      <c r="G26" s="113"/>
    </row>
    <row r="27" spans="1:7" s="1" customFormat="1" ht="28.5" customHeight="1">
      <c r="A27" s="227" t="s">
        <v>171</v>
      </c>
      <c r="B27" s="229">
        <v>2</v>
      </c>
      <c r="C27" s="229">
        <v>0.1</v>
      </c>
      <c r="D27" s="330">
        <v>2</v>
      </c>
      <c r="E27" s="330">
        <v>0.1</v>
      </c>
      <c r="G27" s="29"/>
    </row>
    <row r="28" spans="1:7" s="1" customFormat="1" ht="28.5" customHeight="1">
      <c r="A28" s="227" t="s">
        <v>193</v>
      </c>
      <c r="B28" s="229">
        <v>1079.3</v>
      </c>
      <c r="C28" s="229">
        <v>36.7</v>
      </c>
      <c r="D28" s="330">
        <v>1131.2</v>
      </c>
      <c r="E28" s="330">
        <v>37.8</v>
      </c>
      <c r="G28" s="29"/>
    </row>
    <row r="29" spans="1:7" s="1" customFormat="1" ht="28.5" customHeight="1">
      <c r="A29" s="227" t="s">
        <v>14</v>
      </c>
      <c r="B29" s="229">
        <v>1259.5</v>
      </c>
      <c r="C29" s="229">
        <v>42.9</v>
      </c>
      <c r="D29" s="330">
        <v>1181.7</v>
      </c>
      <c r="E29" s="330">
        <v>39.4</v>
      </c>
      <c r="G29" s="29"/>
    </row>
    <row r="30" spans="1:7" s="1" customFormat="1" ht="28.5" customHeight="1">
      <c r="A30" s="232" t="s">
        <v>172</v>
      </c>
      <c r="B30" s="229">
        <v>456.2</v>
      </c>
      <c r="C30" s="229">
        <v>15.5</v>
      </c>
      <c r="D30" s="330">
        <v>509.8</v>
      </c>
      <c r="E30" s="330">
        <v>17</v>
      </c>
      <c r="G30" s="29"/>
    </row>
    <row r="31" spans="1:7" s="1" customFormat="1" ht="28.5" customHeight="1">
      <c r="A31" s="233" t="s">
        <v>5</v>
      </c>
      <c r="B31" s="234">
        <v>2936.9</v>
      </c>
      <c r="C31" s="234">
        <v>100</v>
      </c>
      <c r="D31" s="331">
        <v>2995.6</v>
      </c>
      <c r="E31" s="331">
        <v>100</v>
      </c>
      <c r="G31" s="114"/>
    </row>
    <row r="32" spans="1:7" s="1" customFormat="1" ht="28.5" customHeight="1">
      <c r="A32" s="235" t="s">
        <v>173</v>
      </c>
      <c r="B32" s="236">
        <v>596.2</v>
      </c>
      <c r="C32" s="236">
        <v>20.3</v>
      </c>
      <c r="D32" s="332">
        <v>680.6</v>
      </c>
      <c r="E32" s="332">
        <v>22.7</v>
      </c>
      <c r="G32" s="114"/>
    </row>
    <row r="34" ht="24" customHeight="1"/>
    <row r="35" ht="24" customHeight="1"/>
    <row r="36" ht="24" customHeight="1"/>
    <row r="37" ht="24" customHeight="1"/>
    <row r="38" ht="24" customHeight="1"/>
    <row r="39" ht="27" customHeight="1"/>
    <row r="40" ht="5.25" customHeight="1"/>
  </sheetData>
  <sheetProtection/>
  <mergeCells count="7">
    <mergeCell ref="A3:B3"/>
    <mergeCell ref="A5:A6"/>
    <mergeCell ref="A19:A20"/>
    <mergeCell ref="B19:C19"/>
    <mergeCell ref="D19:E19"/>
    <mergeCell ref="B5:C5"/>
    <mergeCell ref="D5:E5"/>
  </mergeCells>
  <hyperlinks>
    <hyperlink ref="A1" location="'Table of Contents'!A1" display="Back to Table of Contents"/>
  </hyperlinks>
  <printOptions horizontalCentered="1"/>
  <pageMargins left="0.5" right="0.5" top="0.616141732" bottom="0.433070866141732" header="0.26" footer="0.511811023622047"/>
  <pageSetup horizontalDpi="600" verticalDpi="600" orientation="portrait" paperSize="9" r:id="rId1"/>
  <headerFooter alignWithMargins="0">
    <oddHeader>&amp;C&amp;"Times New Roman,Regular"&amp;11 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" customWidth="1"/>
    <col min="2" max="2" width="12.00390625" style="1" customWidth="1"/>
    <col min="3" max="3" width="11.421875" style="1" customWidth="1"/>
    <col min="4" max="4" width="12.140625" style="1" customWidth="1"/>
    <col min="5" max="5" width="12.00390625" style="1" customWidth="1"/>
    <col min="6" max="6" width="11.421875" style="1" customWidth="1"/>
    <col min="7" max="7" width="12.28125" style="1" customWidth="1"/>
    <col min="8" max="16384" width="9.140625" style="1" customWidth="1"/>
  </cols>
  <sheetData>
    <row r="1" ht="22.5" customHeight="1">
      <c r="A1" s="426" t="s">
        <v>336</v>
      </c>
    </row>
    <row r="2" spans="1:6" ht="15">
      <c r="A2" s="2" t="s">
        <v>242</v>
      </c>
      <c r="B2" s="3"/>
      <c r="C2" s="3"/>
      <c r="D2" s="3"/>
      <c r="E2" s="3"/>
      <c r="F2" s="3"/>
    </row>
    <row r="3" spans="1:7" ht="15">
      <c r="A3" s="3"/>
      <c r="B3" s="3"/>
      <c r="C3" s="3"/>
      <c r="D3" s="457" t="s">
        <v>220</v>
      </c>
      <c r="E3" s="457"/>
      <c r="F3" s="457"/>
      <c r="G3" s="457"/>
    </row>
    <row r="4" spans="1:7" ht="23.25" customHeight="1">
      <c r="A4" s="464" t="s">
        <v>16</v>
      </c>
      <c r="B4" s="464"/>
      <c r="C4" s="464"/>
      <c r="D4" s="464">
        <v>2014</v>
      </c>
      <c r="E4" s="464"/>
      <c r="F4" s="464">
        <v>2015</v>
      </c>
      <c r="G4" s="464"/>
    </row>
    <row r="5" spans="1:7" ht="24" customHeight="1">
      <c r="A5" s="464"/>
      <c r="B5" s="464"/>
      <c r="C5" s="464"/>
      <c r="D5" s="498" t="s">
        <v>187</v>
      </c>
      <c r="E5" s="464" t="s">
        <v>2</v>
      </c>
      <c r="F5" s="498" t="s">
        <v>187</v>
      </c>
      <c r="G5" s="464" t="s">
        <v>2</v>
      </c>
    </row>
    <row r="6" spans="1:7" ht="16.5" customHeight="1">
      <c r="A6" s="464"/>
      <c r="B6" s="464"/>
      <c r="C6" s="464"/>
      <c r="D6" s="498"/>
      <c r="E6" s="464"/>
      <c r="F6" s="498"/>
      <c r="G6" s="464"/>
    </row>
    <row r="7" spans="1:7" ht="20.25" customHeight="1">
      <c r="A7" s="496" t="s">
        <v>119</v>
      </c>
      <c r="B7" s="496"/>
      <c r="C7" s="496"/>
      <c r="D7" s="237">
        <v>214.39999999999998</v>
      </c>
      <c r="E7" s="237">
        <v>26.1</v>
      </c>
      <c r="F7" s="333">
        <v>222.3</v>
      </c>
      <c r="G7" s="333">
        <v>26.3</v>
      </c>
    </row>
    <row r="8" spans="1:7" ht="20.25" customHeight="1">
      <c r="A8" s="497" t="s">
        <v>120</v>
      </c>
      <c r="B8" s="497"/>
      <c r="C8" s="497"/>
      <c r="D8" s="238">
        <v>212.5</v>
      </c>
      <c r="E8" s="238">
        <v>25.9</v>
      </c>
      <c r="F8" s="334">
        <v>220.4</v>
      </c>
      <c r="G8" s="334">
        <v>26.1</v>
      </c>
    </row>
    <row r="9" spans="1:7" ht="20.25" customHeight="1">
      <c r="A9" s="497" t="s">
        <v>121</v>
      </c>
      <c r="B9" s="497"/>
      <c r="C9" s="497"/>
      <c r="D9" s="238">
        <v>1.2</v>
      </c>
      <c r="E9" s="238">
        <v>0.2</v>
      </c>
      <c r="F9" s="334">
        <v>1.1</v>
      </c>
      <c r="G9" s="334">
        <v>0.1</v>
      </c>
    </row>
    <row r="10" spans="1:7" ht="20.25" customHeight="1">
      <c r="A10" s="497" t="s">
        <v>122</v>
      </c>
      <c r="B10" s="497"/>
      <c r="C10" s="497"/>
      <c r="D10" s="238">
        <v>0.7</v>
      </c>
      <c r="E10" s="238">
        <v>0.1</v>
      </c>
      <c r="F10" s="334">
        <v>0.8</v>
      </c>
      <c r="G10" s="334">
        <v>0.1</v>
      </c>
    </row>
    <row r="11" spans="1:7" ht="20.25" customHeight="1">
      <c r="A11" s="499" t="s">
        <v>14</v>
      </c>
      <c r="B11" s="500"/>
      <c r="C11" s="501"/>
      <c r="D11" s="237">
        <v>441</v>
      </c>
      <c r="E11" s="237">
        <v>53.8</v>
      </c>
      <c r="F11" s="333">
        <v>424.3</v>
      </c>
      <c r="G11" s="333">
        <v>50.2</v>
      </c>
    </row>
    <row r="12" spans="1:7" ht="20.25" customHeight="1">
      <c r="A12" s="502" t="s">
        <v>126</v>
      </c>
      <c r="B12" s="502"/>
      <c r="C12" s="502"/>
      <c r="D12" s="239">
        <v>655.4</v>
      </c>
      <c r="E12" s="239">
        <v>79.9</v>
      </c>
      <c r="F12" s="335">
        <f>F7+F11</f>
        <v>646.6</v>
      </c>
      <c r="G12" s="335">
        <f>G7+G11</f>
        <v>76.5</v>
      </c>
    </row>
    <row r="13" spans="1:7" ht="20.25" customHeight="1">
      <c r="A13" s="503" t="s">
        <v>123</v>
      </c>
      <c r="B13" s="503"/>
      <c r="C13" s="503"/>
      <c r="D13" s="237">
        <v>164.9</v>
      </c>
      <c r="E13" s="237">
        <v>20.1</v>
      </c>
      <c r="F13" s="333">
        <v>198.4</v>
      </c>
      <c r="G13" s="333">
        <v>23.5</v>
      </c>
    </row>
    <row r="14" spans="1:7" ht="20.25" customHeight="1">
      <c r="A14" s="504" t="s">
        <v>15</v>
      </c>
      <c r="B14" s="504"/>
      <c r="C14" s="504"/>
      <c r="D14" s="238">
        <v>164.9</v>
      </c>
      <c r="E14" s="238">
        <v>20.1</v>
      </c>
      <c r="F14" s="334">
        <v>198.4</v>
      </c>
      <c r="G14" s="334">
        <v>23.5</v>
      </c>
    </row>
    <row r="15" spans="1:7" ht="20.25" customHeight="1">
      <c r="A15" s="505" t="s">
        <v>5</v>
      </c>
      <c r="B15" s="505"/>
      <c r="C15" s="505"/>
      <c r="D15" s="240">
        <v>820.3</v>
      </c>
      <c r="E15" s="240">
        <v>100</v>
      </c>
      <c r="F15" s="336">
        <f>F7+F11+F13</f>
        <v>845</v>
      </c>
      <c r="G15" s="336">
        <f>G7+G11+G13</f>
        <v>100</v>
      </c>
    </row>
    <row r="16" spans="1:6" ht="19.5" customHeight="1">
      <c r="A16" s="132" t="s">
        <v>129</v>
      </c>
      <c r="C16" s="17"/>
      <c r="D16" s="17"/>
      <c r="E16" s="17"/>
      <c r="F16" s="17"/>
    </row>
    <row r="17" spans="1:9" ht="19.5" customHeight="1">
      <c r="A17" s="2" t="s">
        <v>243</v>
      </c>
      <c r="B17" s="3"/>
      <c r="C17" s="3"/>
      <c r="D17" s="3"/>
      <c r="E17" s="241"/>
      <c r="F17" s="3"/>
      <c r="G17" s="3"/>
      <c r="H17" s="3"/>
      <c r="I17" s="3"/>
    </row>
    <row r="18" spans="1:9" ht="9.75" customHeight="1">
      <c r="A18" s="2"/>
      <c r="B18" s="3"/>
      <c r="C18" s="3"/>
      <c r="D18" s="3"/>
      <c r="E18" s="241"/>
      <c r="F18" s="3"/>
      <c r="G18" s="3"/>
      <c r="H18" s="3"/>
      <c r="I18" s="3"/>
    </row>
    <row r="19" spans="1:7" ht="18.75" customHeight="1">
      <c r="A19" s="491" t="s">
        <v>33</v>
      </c>
      <c r="B19" s="464">
        <v>2014</v>
      </c>
      <c r="C19" s="464"/>
      <c r="D19" s="464"/>
      <c r="E19" s="464">
        <v>2015</v>
      </c>
      <c r="F19" s="464"/>
      <c r="G19" s="464"/>
    </row>
    <row r="20" spans="1:7" ht="18.75" customHeight="1">
      <c r="A20" s="491"/>
      <c r="B20" s="506" t="s">
        <v>221</v>
      </c>
      <c r="C20" s="464" t="s">
        <v>117</v>
      </c>
      <c r="D20" s="464" t="s">
        <v>2</v>
      </c>
      <c r="E20" s="506" t="s">
        <v>221</v>
      </c>
      <c r="F20" s="464" t="s">
        <v>117</v>
      </c>
      <c r="G20" s="464" t="s">
        <v>2</v>
      </c>
    </row>
    <row r="21" spans="1:7" ht="15" customHeight="1">
      <c r="A21" s="491"/>
      <c r="B21" s="506"/>
      <c r="C21" s="464"/>
      <c r="D21" s="464"/>
      <c r="E21" s="506"/>
      <c r="F21" s="464"/>
      <c r="G21" s="464"/>
    </row>
    <row r="22" spans="1:7" ht="14.25" customHeight="1">
      <c r="A22" s="242" t="s">
        <v>222</v>
      </c>
      <c r="B22" s="243"/>
      <c r="C22" s="244">
        <v>210.74066</v>
      </c>
      <c r="D22" s="244">
        <v>23.614302840596533</v>
      </c>
      <c r="E22" s="243"/>
      <c r="F22" s="342">
        <v>216.2</v>
      </c>
      <c r="G22" s="342">
        <v>23.7</v>
      </c>
    </row>
    <row r="23" spans="1:7" ht="14.25" customHeight="1">
      <c r="A23" s="242" t="s">
        <v>223</v>
      </c>
      <c r="B23" s="243"/>
      <c r="C23" s="244">
        <v>182.26497999999998</v>
      </c>
      <c r="D23" s="244">
        <v>20.423493192795686</v>
      </c>
      <c r="E23" s="243"/>
      <c r="F23" s="342">
        <v>184.6</v>
      </c>
      <c r="G23" s="342">
        <v>20.2</v>
      </c>
    </row>
    <row r="24" spans="1:7" ht="14.25" customHeight="1">
      <c r="A24" s="245" t="s">
        <v>224</v>
      </c>
      <c r="B24" s="246">
        <v>40476</v>
      </c>
      <c r="C24" s="247">
        <v>38.85696</v>
      </c>
      <c r="D24" s="228">
        <v>4.354072066135439</v>
      </c>
      <c r="E24" s="337">
        <v>37203</v>
      </c>
      <c r="F24" s="343">
        <v>35.7</v>
      </c>
      <c r="G24" s="344">
        <v>3.9</v>
      </c>
    </row>
    <row r="25" spans="1:7" ht="14.25" customHeight="1">
      <c r="A25" s="245" t="s">
        <v>17</v>
      </c>
      <c r="B25" s="246">
        <v>36096</v>
      </c>
      <c r="C25" s="247">
        <v>36.45696</v>
      </c>
      <c r="D25" s="228">
        <v>4.0851428200306215</v>
      </c>
      <c r="E25" s="337">
        <v>36592</v>
      </c>
      <c r="F25" s="343">
        <v>37</v>
      </c>
      <c r="G25" s="344">
        <v>4</v>
      </c>
    </row>
    <row r="26" spans="1:7" ht="14.25" customHeight="1">
      <c r="A26" s="245" t="s">
        <v>180</v>
      </c>
      <c r="B26" s="246">
        <v>5427</v>
      </c>
      <c r="C26" s="247">
        <v>5.86116</v>
      </c>
      <c r="D26" s="228">
        <v>0.6567655583748803</v>
      </c>
      <c r="E26" s="337">
        <v>5672</v>
      </c>
      <c r="F26" s="343">
        <v>6.1</v>
      </c>
      <c r="G26" s="344">
        <v>0.7</v>
      </c>
    </row>
    <row r="27" spans="1:7" ht="14.25" customHeight="1">
      <c r="A27" s="245" t="s">
        <v>14</v>
      </c>
      <c r="B27" s="246">
        <v>31250</v>
      </c>
      <c r="C27" s="247">
        <v>19.375</v>
      </c>
      <c r="D27" s="228">
        <v>2.1710433930336834</v>
      </c>
      <c r="E27" s="337">
        <v>36436</v>
      </c>
      <c r="F27" s="343">
        <v>22.6</v>
      </c>
      <c r="G27" s="344">
        <v>2.5</v>
      </c>
    </row>
    <row r="28" spans="1:7" ht="14.25" customHeight="1">
      <c r="A28" s="248" t="s">
        <v>225</v>
      </c>
      <c r="B28" s="246">
        <v>1343</v>
      </c>
      <c r="C28" s="247">
        <v>0.51034</v>
      </c>
      <c r="D28" s="228">
        <v>0.057185563107138584</v>
      </c>
      <c r="E28" s="337">
        <v>1300</v>
      </c>
      <c r="F28" s="343">
        <v>0.5</v>
      </c>
      <c r="G28" s="344">
        <v>0.1</v>
      </c>
    </row>
    <row r="29" spans="1:7" ht="14.25" customHeight="1">
      <c r="A29" s="248" t="s">
        <v>226</v>
      </c>
      <c r="B29" s="249">
        <v>944.5</v>
      </c>
      <c r="C29" s="247">
        <v>81.20456</v>
      </c>
      <c r="D29" s="228">
        <v>9.099283792113926</v>
      </c>
      <c r="E29" s="338">
        <v>962</v>
      </c>
      <c r="F29" s="343">
        <v>82.7</v>
      </c>
      <c r="G29" s="344">
        <v>9.1</v>
      </c>
    </row>
    <row r="30" spans="1:7" ht="14.25" customHeight="1">
      <c r="A30" s="242" t="s">
        <v>227</v>
      </c>
      <c r="B30" s="250">
        <v>177973</v>
      </c>
      <c r="C30" s="252">
        <v>28.47568</v>
      </c>
      <c r="D30" s="244">
        <v>3.1908096478008465</v>
      </c>
      <c r="E30" s="339">
        <v>197646</v>
      </c>
      <c r="F30" s="251">
        <v>31.6</v>
      </c>
      <c r="G30" s="342">
        <v>3.5</v>
      </c>
    </row>
    <row r="31" spans="1:7" ht="14.25" customHeight="1">
      <c r="A31" s="242" t="s">
        <v>228</v>
      </c>
      <c r="B31" s="243"/>
      <c r="C31" s="251">
        <v>454.14342000000005</v>
      </c>
      <c r="D31" s="252">
        <v>50.88851981835981</v>
      </c>
      <c r="E31" s="243"/>
      <c r="F31" s="251">
        <v>463.1</v>
      </c>
      <c r="G31" s="251">
        <v>50.7</v>
      </c>
    </row>
    <row r="32" spans="1:7" ht="14.25" customHeight="1">
      <c r="A32" s="253" t="s">
        <v>229</v>
      </c>
      <c r="B32" s="243"/>
      <c r="C32" s="255">
        <v>319.05844</v>
      </c>
      <c r="D32" s="254">
        <v>35.75172738857466</v>
      </c>
      <c r="E32" s="243"/>
      <c r="F32" s="345">
        <v>330.8</v>
      </c>
      <c r="G32" s="346">
        <v>36.2</v>
      </c>
    </row>
    <row r="33" spans="1:7" ht="13.5">
      <c r="A33" s="256" t="s">
        <v>24</v>
      </c>
      <c r="B33" s="257">
        <v>137244</v>
      </c>
      <c r="C33" s="258">
        <v>148.22352</v>
      </c>
      <c r="D33" s="228">
        <v>16.609016453584314</v>
      </c>
      <c r="E33" s="340">
        <v>147565</v>
      </c>
      <c r="F33" s="347">
        <v>159.4</v>
      </c>
      <c r="G33" s="344">
        <v>17.5</v>
      </c>
    </row>
    <row r="34" spans="1:7" ht="13.5">
      <c r="A34" s="256" t="s">
        <v>180</v>
      </c>
      <c r="B34" s="257">
        <v>3744</v>
      </c>
      <c r="C34" s="258">
        <v>4.04352</v>
      </c>
      <c r="D34" s="228">
        <v>0.45309199383739657</v>
      </c>
      <c r="E34" s="340">
        <v>3190</v>
      </c>
      <c r="F34" s="347">
        <v>3.4</v>
      </c>
      <c r="G34" s="344">
        <v>0.4</v>
      </c>
    </row>
    <row r="35" spans="1:7" ht="13.5">
      <c r="A35" s="256" t="s">
        <v>17</v>
      </c>
      <c r="B35" s="257">
        <v>165140</v>
      </c>
      <c r="C35" s="258">
        <v>166.7914</v>
      </c>
      <c r="D35" s="228">
        <v>18.689618941152947</v>
      </c>
      <c r="E35" s="340">
        <v>166294</v>
      </c>
      <c r="F35" s="347">
        <v>168</v>
      </c>
      <c r="G35" s="344">
        <v>18.4</v>
      </c>
    </row>
    <row r="36" spans="1:7" ht="13.5">
      <c r="A36" s="253" t="s">
        <v>230</v>
      </c>
      <c r="B36" s="243"/>
      <c r="C36" s="247"/>
      <c r="D36" s="244"/>
      <c r="E36" s="243"/>
      <c r="G36" s="342"/>
    </row>
    <row r="37" spans="1:7" ht="14.25">
      <c r="A37" s="256" t="s">
        <v>183</v>
      </c>
      <c r="B37" s="259">
        <v>121968</v>
      </c>
      <c r="C37" s="255">
        <v>126.84672</v>
      </c>
      <c r="D37" s="244">
        <v>14.213663658528702</v>
      </c>
      <c r="E37" s="341">
        <v>119555</v>
      </c>
      <c r="F37" s="255">
        <v>124.3</v>
      </c>
      <c r="G37" s="342">
        <v>13.6</v>
      </c>
    </row>
    <row r="38" spans="1:7" ht="14.25">
      <c r="A38" s="253" t="s">
        <v>231</v>
      </c>
      <c r="B38" s="243"/>
      <c r="C38" s="255">
        <v>8.23826</v>
      </c>
      <c r="D38" s="255">
        <v>0.9231287712564475</v>
      </c>
      <c r="E38" s="243"/>
      <c r="F38" s="345">
        <v>8</v>
      </c>
      <c r="G38" s="345">
        <v>0.9</v>
      </c>
    </row>
    <row r="39" spans="1:7" ht="13.5">
      <c r="A39" s="256" t="s">
        <v>24</v>
      </c>
      <c r="B39" s="257">
        <v>3260</v>
      </c>
      <c r="C39" s="258">
        <v>3.5208</v>
      </c>
      <c r="D39" s="228">
        <v>0.3945192040357673</v>
      </c>
      <c r="E39" s="340">
        <v>3395</v>
      </c>
      <c r="F39" s="347">
        <v>3.7</v>
      </c>
      <c r="G39" s="344">
        <v>0.4</v>
      </c>
    </row>
    <row r="40" spans="1:7" ht="13.5">
      <c r="A40" s="256" t="s">
        <v>17</v>
      </c>
      <c r="B40" s="257">
        <v>1210</v>
      </c>
      <c r="C40" s="258">
        <v>1.2221</v>
      </c>
      <c r="D40" s="228">
        <v>0.13694101319362398</v>
      </c>
      <c r="E40" s="340">
        <v>1219</v>
      </c>
      <c r="F40" s="347">
        <v>1.2</v>
      </c>
      <c r="G40" s="344">
        <v>0.1</v>
      </c>
    </row>
    <row r="41" spans="1:7" ht="13.5">
      <c r="A41" s="256" t="s">
        <v>224</v>
      </c>
      <c r="B41" s="257">
        <v>3641</v>
      </c>
      <c r="C41" s="258">
        <v>3.49536</v>
      </c>
      <c r="D41" s="228">
        <v>0.39166855402705625</v>
      </c>
      <c r="E41" s="340">
        <v>3253</v>
      </c>
      <c r="F41" s="347">
        <v>3.1</v>
      </c>
      <c r="G41" s="344">
        <v>0.3</v>
      </c>
    </row>
    <row r="42" spans="1:7" ht="14.25">
      <c r="A42" s="242" t="s">
        <v>232</v>
      </c>
      <c r="B42" s="243"/>
      <c r="C42" s="244">
        <v>92.52327</v>
      </c>
      <c r="D42" s="244">
        <v>10.367588853438534</v>
      </c>
      <c r="E42" s="243"/>
      <c r="F42" s="345">
        <v>95.5</v>
      </c>
      <c r="G42" s="342">
        <v>10.5</v>
      </c>
    </row>
    <row r="43" spans="1:7" ht="13.5">
      <c r="A43" s="245" t="s">
        <v>180</v>
      </c>
      <c r="B43" s="246">
        <v>14028</v>
      </c>
      <c r="C43" s="247">
        <v>15.15024</v>
      </c>
      <c r="D43" s="228">
        <v>1.6976427589612713</v>
      </c>
      <c r="E43" s="337">
        <v>15099</v>
      </c>
      <c r="F43" s="344">
        <v>16.3</v>
      </c>
      <c r="G43" s="344">
        <v>1.8</v>
      </c>
    </row>
    <row r="44" spans="1:7" ht="15">
      <c r="A44" s="248" t="s">
        <v>233</v>
      </c>
      <c r="B44" s="246">
        <v>497</v>
      </c>
      <c r="C44" s="247">
        <v>0.36778</v>
      </c>
      <c r="D44" s="228">
        <v>0.04121116588851241</v>
      </c>
      <c r="E44" s="337">
        <v>450</v>
      </c>
      <c r="F44" s="343">
        <v>0.3</v>
      </c>
      <c r="G44" s="344">
        <v>0</v>
      </c>
    </row>
    <row r="45" spans="1:7" ht="13.5">
      <c r="A45" s="248" t="s">
        <v>226</v>
      </c>
      <c r="B45" s="249">
        <v>895.62</v>
      </c>
      <c r="C45" s="247">
        <v>77.00525</v>
      </c>
      <c r="D45" s="228">
        <v>8.62873492858875</v>
      </c>
      <c r="E45" s="338">
        <v>917.5</v>
      </c>
      <c r="F45" s="343">
        <v>78.9</v>
      </c>
      <c r="G45" s="344">
        <v>8.6</v>
      </c>
    </row>
    <row r="46" spans="1:7" ht="13.5">
      <c r="A46" s="260" t="s">
        <v>234</v>
      </c>
      <c r="B46" s="243"/>
      <c r="C46" s="252">
        <v>126.47742</v>
      </c>
      <c r="D46" s="244">
        <v>14.172282170784323</v>
      </c>
      <c r="E46" s="243"/>
      <c r="F46" s="251">
        <v>129.9</v>
      </c>
      <c r="G46" s="342">
        <v>14.2</v>
      </c>
    </row>
    <row r="47" spans="1:7" ht="13.5">
      <c r="A47" s="245" t="s">
        <v>178</v>
      </c>
      <c r="B47" s="246">
        <v>153</v>
      </c>
      <c r="C47" s="247">
        <v>0.15912</v>
      </c>
      <c r="D47" s="228">
        <v>0.017830009016749405</v>
      </c>
      <c r="E47" s="337">
        <v>131</v>
      </c>
      <c r="F47" s="343">
        <v>0.1</v>
      </c>
      <c r="G47" s="344">
        <v>0</v>
      </c>
    </row>
    <row r="48" spans="1:7" ht="13.5">
      <c r="A48" s="245" t="s">
        <v>180</v>
      </c>
      <c r="B48" s="246">
        <v>47570</v>
      </c>
      <c r="C48" s="247">
        <v>51.3756</v>
      </c>
      <c r="D48" s="228">
        <v>5.756833906742777</v>
      </c>
      <c r="E48" s="337">
        <v>49093</v>
      </c>
      <c r="F48" s="343">
        <v>53</v>
      </c>
      <c r="G48" s="344">
        <v>5.8</v>
      </c>
    </row>
    <row r="49" spans="1:7" ht="14.25" customHeight="1">
      <c r="A49" s="248" t="s">
        <v>235</v>
      </c>
      <c r="B49" s="246">
        <v>14529</v>
      </c>
      <c r="C49" s="247">
        <v>5.52102</v>
      </c>
      <c r="D49" s="228">
        <v>0.618651560970675</v>
      </c>
      <c r="E49" s="337">
        <v>13625</v>
      </c>
      <c r="F49" s="343">
        <v>5.2</v>
      </c>
      <c r="G49" s="344">
        <v>0.6</v>
      </c>
    </row>
    <row r="50" spans="1:7" ht="14.25" customHeight="1">
      <c r="A50" s="248" t="s">
        <v>236</v>
      </c>
      <c r="B50" s="246">
        <v>103</v>
      </c>
      <c r="C50" s="247">
        <v>0.07622</v>
      </c>
      <c r="D50" s="228">
        <v>0.00854074464087883</v>
      </c>
      <c r="E50" s="337">
        <v>98</v>
      </c>
      <c r="F50" s="343">
        <v>0.1</v>
      </c>
      <c r="G50" s="344">
        <v>0</v>
      </c>
    </row>
    <row r="51" spans="1:7" ht="14.25" customHeight="1">
      <c r="A51" s="248" t="s">
        <v>226</v>
      </c>
      <c r="B51" s="249">
        <v>806.53</v>
      </c>
      <c r="C51" s="247">
        <v>69.34546</v>
      </c>
      <c r="D51" s="228">
        <v>7.770425949413243</v>
      </c>
      <c r="E51" s="249">
        <v>831.3</v>
      </c>
      <c r="F51" s="343">
        <v>71.5</v>
      </c>
      <c r="G51" s="344">
        <v>7.8</v>
      </c>
    </row>
    <row r="52" spans="1:7" ht="14.25" customHeight="1">
      <c r="A52" s="242" t="s">
        <v>237</v>
      </c>
      <c r="B52" s="243"/>
      <c r="C52" s="252">
        <v>4.59727</v>
      </c>
      <c r="D52" s="244">
        <v>0.5151418146834561</v>
      </c>
      <c r="E52" s="243"/>
      <c r="F52" s="251">
        <v>4.2</v>
      </c>
      <c r="G52" s="342">
        <v>0.5</v>
      </c>
    </row>
    <row r="53" spans="1:7" ht="14.25" customHeight="1">
      <c r="A53" s="245" t="s">
        <v>238</v>
      </c>
      <c r="B53" s="246">
        <v>2283</v>
      </c>
      <c r="C53" s="247">
        <v>2.30583</v>
      </c>
      <c r="D53" s="228">
        <v>0.2583771348107798</v>
      </c>
      <c r="E53" s="337">
        <v>2306</v>
      </c>
      <c r="F53" s="343">
        <v>2.3</v>
      </c>
      <c r="G53" s="344">
        <v>0.3</v>
      </c>
    </row>
    <row r="54" spans="1:7" ht="14.25" customHeight="1">
      <c r="A54" s="248" t="s">
        <v>226</v>
      </c>
      <c r="B54" s="249">
        <v>26.65</v>
      </c>
      <c r="C54" s="247">
        <v>2.29144</v>
      </c>
      <c r="D54" s="228">
        <v>0.2567646798726763</v>
      </c>
      <c r="E54" s="338">
        <v>21.8</v>
      </c>
      <c r="F54" s="343">
        <v>1.9</v>
      </c>
      <c r="G54" s="344">
        <v>0.2</v>
      </c>
    </row>
    <row r="55" spans="1:7" ht="14.25" customHeight="1">
      <c r="A55" s="242" t="s">
        <v>239</v>
      </c>
      <c r="B55" s="243"/>
      <c r="C55" s="252">
        <v>3.4</v>
      </c>
      <c r="D55" s="244">
        <v>0.44216450213733755</v>
      </c>
      <c r="E55" s="243"/>
      <c r="F55" s="251">
        <v>3.9</v>
      </c>
      <c r="G55" s="342">
        <v>0.4</v>
      </c>
    </row>
    <row r="56" spans="1:7" ht="27" customHeight="1">
      <c r="A56" s="348" t="s">
        <v>240</v>
      </c>
      <c r="B56" s="349"/>
      <c r="C56" s="350">
        <v>891.9</v>
      </c>
      <c r="D56" s="351">
        <v>100</v>
      </c>
      <c r="E56" s="349"/>
      <c r="F56" s="350">
        <v>912.9</v>
      </c>
      <c r="G56" s="352">
        <v>100</v>
      </c>
    </row>
    <row r="57" spans="1:9" ht="15">
      <c r="A57" s="261" t="s">
        <v>241</v>
      </c>
      <c r="C57" s="262"/>
      <c r="D57" s="262"/>
      <c r="E57" s="241"/>
      <c r="F57" s="263"/>
      <c r="G57" s="3"/>
      <c r="H57" s="264"/>
      <c r="I57" s="264"/>
    </row>
  </sheetData>
  <sheetProtection/>
  <mergeCells count="26">
    <mergeCell ref="A15:C15"/>
    <mergeCell ref="A19:A21"/>
    <mergeCell ref="B19:D19"/>
    <mergeCell ref="E19:G19"/>
    <mergeCell ref="B20:B21"/>
    <mergeCell ref="C20:C21"/>
    <mergeCell ref="D20:D21"/>
    <mergeCell ref="E20:E21"/>
    <mergeCell ref="F20:F21"/>
    <mergeCell ref="G20:G21"/>
    <mergeCell ref="A9:C9"/>
    <mergeCell ref="A10:C10"/>
    <mergeCell ref="A11:C11"/>
    <mergeCell ref="A12:C12"/>
    <mergeCell ref="A13:C13"/>
    <mergeCell ref="A14:C14"/>
    <mergeCell ref="A7:C7"/>
    <mergeCell ref="A8:C8"/>
    <mergeCell ref="D3:G3"/>
    <mergeCell ref="A4:C6"/>
    <mergeCell ref="D4:E4"/>
    <mergeCell ref="F4:G4"/>
    <mergeCell ref="D5:D6"/>
    <mergeCell ref="E5:E6"/>
    <mergeCell ref="F5:F6"/>
    <mergeCell ref="G5:G6"/>
  </mergeCells>
  <hyperlinks>
    <hyperlink ref="A1" location="'Table of Contents'!A1" display="Back to Table of Contents"/>
  </hyperlinks>
  <printOptions horizontalCentered="1" verticalCentered="1"/>
  <pageMargins left="0.5" right="0.5" top="0.57" bottom="0.183070866" header="0.25" footer="0.511811023622047"/>
  <pageSetup horizontalDpi="600" verticalDpi="600" orientation="portrait" paperSize="9" scale="85" r:id="rId1"/>
  <headerFooter alignWithMargins="0">
    <oddHeader>&amp;C&amp;"Times New Roman,Regular"&amp;11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266" customWidth="1"/>
    <col min="2" max="3" width="13.421875" style="266" customWidth="1"/>
    <col min="4" max="4" width="12.28125" style="266" customWidth="1"/>
    <col min="5" max="5" width="12.7109375" style="266" customWidth="1"/>
    <col min="6" max="6" width="13.140625" style="266" customWidth="1"/>
    <col min="7" max="7" width="12.57421875" style="266" customWidth="1"/>
    <col min="8" max="237" width="18.7109375" style="266" customWidth="1"/>
    <col min="238" max="16384" width="9.140625" style="266" customWidth="1"/>
  </cols>
  <sheetData>
    <row r="1" ht="25.5" customHeight="1">
      <c r="A1" s="426" t="s">
        <v>336</v>
      </c>
    </row>
    <row r="2" ht="42.75" customHeight="1">
      <c r="A2" s="265" t="s">
        <v>249</v>
      </c>
    </row>
    <row r="3" spans="1:7" ht="31.5" customHeight="1">
      <c r="A3" s="507" t="s">
        <v>20</v>
      </c>
      <c r="B3" s="507"/>
      <c r="C3" s="507"/>
      <c r="D3" s="513">
        <v>2014</v>
      </c>
      <c r="E3" s="513"/>
      <c r="F3" s="513">
        <v>2015</v>
      </c>
      <c r="G3" s="513"/>
    </row>
    <row r="4" spans="1:7" ht="36" customHeight="1">
      <c r="A4" s="514" t="s">
        <v>194</v>
      </c>
      <c r="B4" s="514"/>
      <c r="C4" s="514"/>
      <c r="D4" s="509">
        <v>223457</v>
      </c>
      <c r="E4" s="509"/>
      <c r="F4" s="509">
        <v>237600</v>
      </c>
      <c r="G4" s="509"/>
    </row>
    <row r="5" spans="1:7" ht="36" customHeight="1">
      <c r="A5" s="508" t="s">
        <v>21</v>
      </c>
      <c r="B5" s="508"/>
      <c r="C5" s="508"/>
      <c r="D5" s="509">
        <v>187851</v>
      </c>
      <c r="E5" s="509"/>
      <c r="F5" s="509">
        <v>193688</v>
      </c>
      <c r="G5" s="509"/>
    </row>
    <row r="6" spans="1:7" ht="36" customHeight="1">
      <c r="A6" s="508" t="s">
        <v>22</v>
      </c>
      <c r="B6" s="508"/>
      <c r="C6" s="508"/>
      <c r="D6" s="509">
        <v>4277</v>
      </c>
      <c r="E6" s="509"/>
      <c r="F6" s="509">
        <v>4264</v>
      </c>
      <c r="G6" s="509"/>
    </row>
    <row r="7" spans="1:7" ht="36" customHeight="1">
      <c r="A7" s="508" t="s">
        <v>23</v>
      </c>
      <c r="B7" s="508"/>
      <c r="C7" s="508"/>
      <c r="D7" s="509">
        <v>41133</v>
      </c>
      <c r="E7" s="509"/>
      <c r="F7" s="509">
        <v>41601</v>
      </c>
      <c r="G7" s="509"/>
    </row>
    <row r="8" spans="1:7" ht="36" customHeight="1">
      <c r="A8" s="508" t="s">
        <v>244</v>
      </c>
      <c r="B8" s="508"/>
      <c r="C8" s="508"/>
      <c r="D8" s="509">
        <v>8334</v>
      </c>
      <c r="E8" s="509"/>
      <c r="F8" s="509">
        <v>8991</v>
      </c>
      <c r="G8" s="509"/>
    </row>
    <row r="9" spans="1:7" ht="30.75" customHeight="1">
      <c r="A9" s="507" t="s">
        <v>5</v>
      </c>
      <c r="B9" s="507"/>
      <c r="C9" s="507"/>
      <c r="D9" s="510">
        <v>465052</v>
      </c>
      <c r="E9" s="510"/>
      <c r="F9" s="510">
        <v>486144</v>
      </c>
      <c r="G9" s="510"/>
    </row>
    <row r="10" spans="1:2" ht="22.5" customHeight="1">
      <c r="A10" s="267" t="s">
        <v>245</v>
      </c>
      <c r="B10" s="268"/>
    </row>
    <row r="11" spans="1:7" ht="32.25" customHeight="1">
      <c r="A11" s="511" t="s">
        <v>303</v>
      </c>
      <c r="B11" s="511"/>
      <c r="C11" s="511"/>
      <c r="D11" s="511"/>
      <c r="E11" s="511"/>
      <c r="F11" s="511"/>
      <c r="G11" s="511"/>
    </row>
    <row r="12" spans="1:7" ht="14.25" customHeight="1">
      <c r="A12" s="269"/>
      <c r="B12" s="269"/>
      <c r="C12" s="269"/>
      <c r="D12" s="269"/>
      <c r="E12" s="269"/>
      <c r="F12" s="512" t="s">
        <v>246</v>
      </c>
      <c r="G12" s="512"/>
    </row>
    <row r="13" spans="1:7" ht="27.75" customHeight="1">
      <c r="A13" s="507" t="s">
        <v>143</v>
      </c>
      <c r="B13" s="507" t="s">
        <v>141</v>
      </c>
      <c r="C13" s="507"/>
      <c r="D13" s="507"/>
      <c r="E13" s="507" t="s">
        <v>142</v>
      </c>
      <c r="F13" s="507"/>
      <c r="G13" s="507"/>
    </row>
    <row r="14" spans="1:7" ht="66.75" customHeight="1">
      <c r="A14" s="507"/>
      <c r="B14" s="270" t="s">
        <v>163</v>
      </c>
      <c r="C14" s="270" t="s">
        <v>247</v>
      </c>
      <c r="D14" s="271" t="s">
        <v>248</v>
      </c>
      <c r="E14" s="270" t="s">
        <v>163</v>
      </c>
      <c r="F14" s="270" t="s">
        <v>247</v>
      </c>
      <c r="G14" s="271" t="s">
        <v>248</v>
      </c>
    </row>
    <row r="15" spans="1:7" ht="23.25" customHeight="1">
      <c r="A15" s="272" t="s">
        <v>144</v>
      </c>
      <c r="B15" s="317">
        <v>29.8</v>
      </c>
      <c r="C15" s="317">
        <v>29.5</v>
      </c>
      <c r="D15" s="321">
        <v>-0.3</v>
      </c>
      <c r="E15" s="317">
        <v>22.3</v>
      </c>
      <c r="F15" s="317">
        <v>23.4</v>
      </c>
      <c r="G15" s="325">
        <v>1.1</v>
      </c>
    </row>
    <row r="16" spans="1:7" ht="23.25" customHeight="1">
      <c r="A16" s="274" t="s">
        <v>145</v>
      </c>
      <c r="B16" s="318">
        <v>29.8</v>
      </c>
      <c r="C16" s="318">
        <v>29.7</v>
      </c>
      <c r="D16" s="322">
        <v>-0.1</v>
      </c>
      <c r="E16" s="318">
        <v>22.6</v>
      </c>
      <c r="F16" s="318">
        <v>22.6</v>
      </c>
      <c r="G16" s="326">
        <v>0</v>
      </c>
    </row>
    <row r="17" spans="1:7" ht="23.25" customHeight="1">
      <c r="A17" s="274" t="s">
        <v>146</v>
      </c>
      <c r="B17" s="319">
        <v>29.4</v>
      </c>
      <c r="C17" s="319">
        <v>29.6</v>
      </c>
      <c r="D17" s="322">
        <v>0.2</v>
      </c>
      <c r="E17" s="318">
        <v>22.1</v>
      </c>
      <c r="F17" s="318">
        <v>22.4</v>
      </c>
      <c r="G17" s="326">
        <v>0.3</v>
      </c>
    </row>
    <row r="18" spans="1:7" ht="23.25" customHeight="1">
      <c r="A18" s="274" t="s">
        <v>147</v>
      </c>
      <c r="B18" s="318">
        <v>28.6</v>
      </c>
      <c r="C18" s="318">
        <v>29.2</v>
      </c>
      <c r="D18" s="322">
        <v>0.6</v>
      </c>
      <c r="E18" s="318">
        <v>21.2</v>
      </c>
      <c r="F18" s="318">
        <v>21.5</v>
      </c>
      <c r="G18" s="326">
        <v>0.3</v>
      </c>
    </row>
    <row r="19" spans="1:7" ht="23.25" customHeight="1">
      <c r="A19" s="274" t="s">
        <v>148</v>
      </c>
      <c r="B19" s="318">
        <v>27</v>
      </c>
      <c r="C19" s="318">
        <v>27.6</v>
      </c>
      <c r="D19" s="322">
        <v>0.6</v>
      </c>
      <c r="E19" s="318">
        <v>19.4</v>
      </c>
      <c r="F19" s="318">
        <v>20.3</v>
      </c>
      <c r="G19" s="326">
        <v>0.9</v>
      </c>
    </row>
    <row r="20" spans="1:7" ht="23.25" customHeight="1">
      <c r="A20" s="274" t="s">
        <v>149</v>
      </c>
      <c r="B20" s="318">
        <v>25.2</v>
      </c>
      <c r="C20" s="318">
        <v>25.8</v>
      </c>
      <c r="D20" s="322">
        <v>0.6</v>
      </c>
      <c r="E20" s="318">
        <v>17.6</v>
      </c>
      <c r="F20" s="318">
        <v>19.7</v>
      </c>
      <c r="G20" s="326">
        <v>2.1</v>
      </c>
    </row>
    <row r="21" spans="1:9" ht="23.25" customHeight="1">
      <c r="A21" s="274" t="s">
        <v>150</v>
      </c>
      <c r="B21" s="318">
        <v>24.3</v>
      </c>
      <c r="C21" s="318">
        <v>25.1</v>
      </c>
      <c r="D21" s="322">
        <v>0.8</v>
      </c>
      <c r="E21" s="318">
        <v>16.9</v>
      </c>
      <c r="F21" s="318">
        <v>18</v>
      </c>
      <c r="G21" s="326">
        <v>1.1</v>
      </c>
      <c r="I21" s="273"/>
    </row>
    <row r="22" spans="1:7" ht="23.25" customHeight="1">
      <c r="A22" s="274" t="s">
        <v>151</v>
      </c>
      <c r="B22" s="318">
        <v>24.4</v>
      </c>
      <c r="C22" s="318">
        <v>25.3</v>
      </c>
      <c r="D22" s="322">
        <v>0.9</v>
      </c>
      <c r="E22" s="318">
        <v>16.9</v>
      </c>
      <c r="F22" s="318">
        <v>17.8</v>
      </c>
      <c r="G22" s="326">
        <v>0.9</v>
      </c>
    </row>
    <row r="23" spans="1:7" ht="23.25" customHeight="1">
      <c r="A23" s="274" t="s">
        <v>152</v>
      </c>
      <c r="B23" s="318">
        <v>25.3</v>
      </c>
      <c r="C23" s="318">
        <v>26.2</v>
      </c>
      <c r="D23" s="322">
        <v>0.9</v>
      </c>
      <c r="E23" s="318">
        <v>17.2</v>
      </c>
      <c r="F23" s="318">
        <v>18.1</v>
      </c>
      <c r="G23" s="326">
        <v>0.9</v>
      </c>
    </row>
    <row r="24" spans="1:7" ht="23.25" customHeight="1">
      <c r="A24" s="274" t="s">
        <v>153</v>
      </c>
      <c r="B24" s="318">
        <v>26.2</v>
      </c>
      <c r="C24" s="318">
        <v>27.4</v>
      </c>
      <c r="D24" s="322">
        <v>1.2</v>
      </c>
      <c r="E24" s="318">
        <v>18.3</v>
      </c>
      <c r="F24" s="318">
        <v>20</v>
      </c>
      <c r="G24" s="326">
        <v>1.7</v>
      </c>
    </row>
    <row r="25" spans="1:7" ht="23.25" customHeight="1">
      <c r="A25" s="274" t="s">
        <v>154</v>
      </c>
      <c r="B25" s="318">
        <v>28.1</v>
      </c>
      <c r="C25" s="318">
        <v>28.5</v>
      </c>
      <c r="D25" s="322">
        <v>0.4</v>
      </c>
      <c r="E25" s="318">
        <v>19.6</v>
      </c>
      <c r="F25" s="318">
        <v>20.6</v>
      </c>
      <c r="G25" s="326">
        <v>1</v>
      </c>
    </row>
    <row r="26" spans="1:7" ht="23.25" customHeight="1">
      <c r="A26" s="274" t="s">
        <v>155</v>
      </c>
      <c r="B26" s="318">
        <v>29.3</v>
      </c>
      <c r="C26" s="318">
        <v>30.6</v>
      </c>
      <c r="D26" s="323">
        <v>1.3</v>
      </c>
      <c r="E26" s="318">
        <v>21.2</v>
      </c>
      <c r="F26" s="318">
        <v>22.8</v>
      </c>
      <c r="G26" s="327">
        <v>1.6</v>
      </c>
    </row>
    <row r="27" spans="1:7" ht="33.75" customHeight="1">
      <c r="A27" s="270" t="s">
        <v>162</v>
      </c>
      <c r="B27" s="320">
        <v>27.3</v>
      </c>
      <c r="C27" s="320">
        <v>27.9</v>
      </c>
      <c r="D27" s="324">
        <v>0.6</v>
      </c>
      <c r="E27" s="320">
        <v>19.6</v>
      </c>
      <c r="F27" s="320">
        <v>20.6</v>
      </c>
      <c r="G27" s="328">
        <v>1</v>
      </c>
    </row>
    <row r="28" spans="1:7" ht="13.5">
      <c r="A28" s="416" t="s">
        <v>156</v>
      </c>
      <c r="B28" s="275"/>
      <c r="C28" s="275"/>
      <c r="D28" s="275"/>
      <c r="E28" s="275"/>
      <c r="F28" s="275"/>
      <c r="G28" s="275"/>
    </row>
    <row r="30" spans="2:7" ht="13.5">
      <c r="B30" s="273"/>
      <c r="C30" s="273"/>
      <c r="D30" s="273"/>
      <c r="E30" s="273"/>
      <c r="F30" s="273"/>
      <c r="G30" s="273"/>
    </row>
  </sheetData>
  <sheetProtection/>
  <mergeCells count="26">
    <mergeCell ref="A11:G11"/>
    <mergeCell ref="F12:G12"/>
    <mergeCell ref="A3:C3"/>
    <mergeCell ref="D3:E3"/>
    <mergeCell ref="F3:G3"/>
    <mergeCell ref="A4:C4"/>
    <mergeCell ref="D4:E4"/>
    <mergeCell ref="F4:G4"/>
    <mergeCell ref="D7:E7"/>
    <mergeCell ref="F7:G7"/>
    <mergeCell ref="A8:C8"/>
    <mergeCell ref="D8:E8"/>
    <mergeCell ref="F8:G8"/>
    <mergeCell ref="A9:C9"/>
    <mergeCell ref="D9:E9"/>
    <mergeCell ref="F9:G9"/>
    <mergeCell ref="A13:A14"/>
    <mergeCell ref="B13:D13"/>
    <mergeCell ref="E13:G13"/>
    <mergeCell ref="A5:C5"/>
    <mergeCell ref="D5:E5"/>
    <mergeCell ref="F5:G5"/>
    <mergeCell ref="A6:C6"/>
    <mergeCell ref="D6:E6"/>
    <mergeCell ref="F6:G6"/>
    <mergeCell ref="A7:C7"/>
  </mergeCells>
  <hyperlinks>
    <hyperlink ref="A1" location="'Table of Contents'!A1" display="Back to Table of Contents"/>
  </hyperlinks>
  <printOptions/>
  <pageMargins left="0.5" right="0.01" top="0.6" bottom="0.5" header="0.26" footer="0.05"/>
  <pageSetup horizontalDpi="600" verticalDpi="600" orientation="portrait" paperSize="9" r:id="rId1"/>
  <headerFooter>
    <oddHeader>&amp;C&amp;"Cambria,Regular"&amp;16 &amp;12 &amp;14 &amp;11 &amp;"Times New Roman,Regular"14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142" customWidth="1"/>
    <col min="2" max="2" width="9.57421875" style="142" customWidth="1"/>
    <col min="3" max="3" width="9.28125" style="142" customWidth="1"/>
    <col min="4" max="4" width="10.00390625" style="142" customWidth="1"/>
    <col min="5" max="5" width="4.28125" style="142" customWidth="1"/>
    <col min="6" max="6" width="12.8515625" style="142" customWidth="1"/>
    <col min="7" max="7" width="9.57421875" style="142" customWidth="1"/>
    <col min="8" max="8" width="4.28125" style="142" customWidth="1"/>
    <col min="9" max="9" width="13.28125" style="142" customWidth="1"/>
    <col min="10" max="16384" width="9.140625" style="142" customWidth="1"/>
  </cols>
  <sheetData>
    <row r="1" ht="18.75" customHeight="1">
      <c r="A1" s="426" t="s">
        <v>336</v>
      </c>
    </row>
    <row r="2" spans="1:9" ht="16.5">
      <c r="A2" s="144" t="s">
        <v>252</v>
      </c>
      <c r="B2" s="276"/>
      <c r="C2" s="277"/>
      <c r="D2" s="277"/>
      <c r="E2" s="277"/>
      <c r="F2" s="277"/>
      <c r="G2" s="143"/>
      <c r="H2" s="143"/>
      <c r="I2" s="143"/>
    </row>
    <row r="3" spans="1:9" ht="16.5">
      <c r="A3" s="145"/>
      <c r="B3" s="276"/>
      <c r="C3" s="277"/>
      <c r="D3" s="277"/>
      <c r="E3" s="277"/>
      <c r="G3" s="143"/>
      <c r="H3" s="143"/>
      <c r="I3" s="148" t="s">
        <v>159</v>
      </c>
    </row>
    <row r="4" spans="1:9" ht="22.5" customHeight="1">
      <c r="A4" s="515" t="s">
        <v>143</v>
      </c>
      <c r="B4" s="516" t="s">
        <v>250</v>
      </c>
      <c r="C4" s="516"/>
      <c r="D4" s="517">
        <v>2014</v>
      </c>
      <c r="E4" s="517"/>
      <c r="F4" s="517"/>
      <c r="G4" s="517">
        <v>2015</v>
      </c>
      <c r="H4" s="517"/>
      <c r="I4" s="517"/>
    </row>
    <row r="5" spans="1:9" ht="66.75" customHeight="1">
      <c r="A5" s="515"/>
      <c r="B5" s="516"/>
      <c r="C5" s="516"/>
      <c r="D5" s="516" t="s">
        <v>247</v>
      </c>
      <c r="E5" s="516"/>
      <c r="F5" s="157" t="s">
        <v>251</v>
      </c>
      <c r="G5" s="516" t="s">
        <v>247</v>
      </c>
      <c r="H5" s="516"/>
      <c r="I5" s="157" t="s">
        <v>251</v>
      </c>
    </row>
    <row r="6" spans="1:9" ht="44.25" customHeight="1">
      <c r="A6" s="278" t="s">
        <v>144</v>
      </c>
      <c r="B6" s="518">
        <v>263</v>
      </c>
      <c r="C6" s="518"/>
      <c r="D6" s="518">
        <v>419</v>
      </c>
      <c r="E6" s="518"/>
      <c r="F6" s="279">
        <v>159.31558935361215</v>
      </c>
      <c r="G6" s="518">
        <v>455</v>
      </c>
      <c r="H6" s="518"/>
      <c r="I6" s="279">
        <v>173</v>
      </c>
    </row>
    <row r="7" spans="1:9" ht="44.25" customHeight="1">
      <c r="A7" s="278" t="s">
        <v>145</v>
      </c>
      <c r="B7" s="518">
        <v>348</v>
      </c>
      <c r="C7" s="518"/>
      <c r="D7" s="518">
        <v>184</v>
      </c>
      <c r="E7" s="518"/>
      <c r="F7" s="279">
        <v>52.87356321839081</v>
      </c>
      <c r="G7" s="518">
        <v>271</v>
      </c>
      <c r="H7" s="518"/>
      <c r="I7" s="279">
        <v>78</v>
      </c>
    </row>
    <row r="8" spans="1:9" ht="44.25" customHeight="1">
      <c r="A8" s="278" t="s">
        <v>146</v>
      </c>
      <c r="B8" s="518">
        <v>263</v>
      </c>
      <c r="C8" s="518"/>
      <c r="D8" s="518">
        <v>270</v>
      </c>
      <c r="E8" s="518"/>
      <c r="F8" s="279">
        <v>102.6615969581749</v>
      </c>
      <c r="G8" s="518">
        <v>400</v>
      </c>
      <c r="H8" s="518"/>
      <c r="I8" s="279">
        <v>152</v>
      </c>
    </row>
    <row r="9" spans="1:9" ht="44.25" customHeight="1">
      <c r="A9" s="278" t="s">
        <v>147</v>
      </c>
      <c r="B9" s="518">
        <v>212</v>
      </c>
      <c r="C9" s="518"/>
      <c r="D9" s="518">
        <v>247</v>
      </c>
      <c r="E9" s="518"/>
      <c r="F9" s="279">
        <v>116.50943396226414</v>
      </c>
      <c r="G9" s="518">
        <v>134</v>
      </c>
      <c r="H9" s="518"/>
      <c r="I9" s="279">
        <v>63</v>
      </c>
    </row>
    <row r="10" spans="1:9" ht="44.25" customHeight="1">
      <c r="A10" s="278" t="s">
        <v>148</v>
      </c>
      <c r="B10" s="518">
        <v>148</v>
      </c>
      <c r="C10" s="518"/>
      <c r="D10" s="518">
        <v>127</v>
      </c>
      <c r="E10" s="518"/>
      <c r="F10" s="279">
        <v>85.8108108108108</v>
      </c>
      <c r="G10" s="518">
        <v>165</v>
      </c>
      <c r="H10" s="518"/>
      <c r="I10" s="279">
        <v>111</v>
      </c>
    </row>
    <row r="11" spans="1:9" ht="44.25" customHeight="1">
      <c r="A11" s="278" t="s">
        <v>149</v>
      </c>
      <c r="B11" s="518">
        <v>107</v>
      </c>
      <c r="C11" s="518"/>
      <c r="D11" s="518">
        <v>61</v>
      </c>
      <c r="E11" s="518"/>
      <c r="F11" s="279">
        <v>57.009345794392516</v>
      </c>
      <c r="G11" s="518">
        <v>218</v>
      </c>
      <c r="H11" s="518"/>
      <c r="I11" s="279">
        <v>204</v>
      </c>
    </row>
    <row r="12" spans="1:9" ht="44.25" customHeight="1">
      <c r="A12" s="278" t="s">
        <v>150</v>
      </c>
      <c r="B12" s="518">
        <v>125</v>
      </c>
      <c r="C12" s="518"/>
      <c r="D12" s="518">
        <v>126</v>
      </c>
      <c r="E12" s="518"/>
      <c r="F12" s="279">
        <v>100.8</v>
      </c>
      <c r="G12" s="518">
        <v>150</v>
      </c>
      <c r="H12" s="518"/>
      <c r="I12" s="279">
        <v>120</v>
      </c>
    </row>
    <row r="13" spans="1:9" ht="44.25" customHeight="1">
      <c r="A13" s="278" t="s">
        <v>151</v>
      </c>
      <c r="B13" s="518">
        <v>106</v>
      </c>
      <c r="C13" s="518"/>
      <c r="D13" s="518">
        <v>116</v>
      </c>
      <c r="E13" s="518"/>
      <c r="F13" s="279">
        <v>109.43396226415094</v>
      </c>
      <c r="G13" s="518">
        <v>143</v>
      </c>
      <c r="H13" s="518"/>
      <c r="I13" s="279">
        <v>135</v>
      </c>
    </row>
    <row r="14" spans="1:9" ht="44.25" customHeight="1">
      <c r="A14" s="278" t="s">
        <v>152</v>
      </c>
      <c r="B14" s="518">
        <v>96</v>
      </c>
      <c r="C14" s="518"/>
      <c r="D14" s="518">
        <v>54</v>
      </c>
      <c r="E14" s="518"/>
      <c r="F14" s="279">
        <v>56.25</v>
      </c>
      <c r="G14" s="518">
        <v>46</v>
      </c>
      <c r="H14" s="518"/>
      <c r="I14" s="279">
        <v>48</v>
      </c>
    </row>
    <row r="15" spans="1:9" ht="44.25" customHeight="1">
      <c r="A15" s="278" t="s">
        <v>153</v>
      </c>
      <c r="B15" s="518">
        <v>77</v>
      </c>
      <c r="C15" s="518"/>
      <c r="D15" s="518">
        <v>64</v>
      </c>
      <c r="E15" s="518"/>
      <c r="F15" s="279">
        <v>83.11688311688312</v>
      </c>
      <c r="G15" s="518">
        <v>152</v>
      </c>
      <c r="H15" s="518"/>
      <c r="I15" s="279">
        <v>197</v>
      </c>
    </row>
    <row r="16" spans="1:9" ht="44.25" customHeight="1">
      <c r="A16" s="278" t="s">
        <v>154</v>
      </c>
      <c r="B16" s="518">
        <v>78</v>
      </c>
      <c r="C16" s="518"/>
      <c r="D16" s="518">
        <v>89</v>
      </c>
      <c r="E16" s="518"/>
      <c r="F16" s="279">
        <v>114.1025641025641</v>
      </c>
      <c r="G16" s="518">
        <v>96</v>
      </c>
      <c r="H16" s="518"/>
      <c r="I16" s="279">
        <v>123</v>
      </c>
    </row>
    <row r="17" spans="1:9" ht="44.25" customHeight="1">
      <c r="A17" s="280" t="s">
        <v>155</v>
      </c>
      <c r="B17" s="518">
        <v>180</v>
      </c>
      <c r="C17" s="518"/>
      <c r="D17" s="518">
        <v>336</v>
      </c>
      <c r="E17" s="518"/>
      <c r="F17" s="279">
        <v>186.66666666666666</v>
      </c>
      <c r="G17" s="518">
        <v>147</v>
      </c>
      <c r="H17" s="518"/>
      <c r="I17" s="279">
        <v>82</v>
      </c>
    </row>
    <row r="18" spans="1:9" ht="33.75" customHeight="1">
      <c r="A18" s="281" t="s">
        <v>160</v>
      </c>
      <c r="B18" s="519">
        <v>2003</v>
      </c>
      <c r="C18" s="519"/>
      <c r="D18" s="519">
        <v>2094</v>
      </c>
      <c r="E18" s="519"/>
      <c r="F18" s="282">
        <v>104.54318522216674</v>
      </c>
      <c r="G18" s="519">
        <v>2377</v>
      </c>
      <c r="H18" s="519"/>
      <c r="I18" s="282">
        <v>119</v>
      </c>
    </row>
    <row r="19" spans="1:9" ht="16.5">
      <c r="A19" s="283" t="s">
        <v>156</v>
      </c>
      <c r="B19" s="143"/>
      <c r="C19" s="143"/>
      <c r="D19" s="143"/>
      <c r="E19" s="143"/>
      <c r="F19" s="143"/>
      <c r="G19" s="143"/>
      <c r="H19" s="143"/>
      <c r="I19" s="143"/>
    </row>
    <row r="20" spans="1:9" ht="16.5">
      <c r="A20" s="1"/>
      <c r="F20" s="363"/>
      <c r="G20" s="363"/>
      <c r="H20" s="363"/>
      <c r="I20" s="363"/>
    </row>
    <row r="21" spans="1:7" ht="25.5" customHeight="1">
      <c r="A21" s="14" t="s">
        <v>253</v>
      </c>
      <c r="B21" s="143"/>
      <c r="C21" s="143"/>
      <c r="D21" s="143"/>
      <c r="E21" s="143"/>
      <c r="F21" s="143"/>
      <c r="G21" s="143"/>
    </row>
    <row r="22" spans="1:9" ht="19.5" customHeight="1">
      <c r="A22" s="143"/>
      <c r="B22" s="143"/>
      <c r="C22" s="143"/>
      <c r="D22" s="143"/>
      <c r="I22" s="146" t="s">
        <v>196</v>
      </c>
    </row>
    <row r="23" spans="1:9" ht="30" customHeight="1">
      <c r="A23" s="520" t="s">
        <v>56</v>
      </c>
      <c r="B23" s="522">
        <v>2014</v>
      </c>
      <c r="C23" s="522"/>
      <c r="D23" s="522"/>
      <c r="E23" s="522"/>
      <c r="F23" s="522">
        <v>2015</v>
      </c>
      <c r="G23" s="522"/>
      <c r="H23" s="522"/>
      <c r="I23" s="522"/>
    </row>
    <row r="24" spans="1:9" ht="39" customHeight="1">
      <c r="A24" s="521"/>
      <c r="B24" s="523">
        <v>3905</v>
      </c>
      <c r="C24" s="523"/>
      <c r="D24" s="523"/>
      <c r="E24" s="523"/>
      <c r="F24" s="523">
        <v>4433</v>
      </c>
      <c r="G24" s="523"/>
      <c r="H24" s="523"/>
      <c r="I24" s="523"/>
    </row>
    <row r="25" spans="1:9" ht="39" customHeight="1">
      <c r="A25" s="284" t="s">
        <v>37</v>
      </c>
      <c r="B25" s="525">
        <v>2343</v>
      </c>
      <c r="C25" s="525"/>
      <c r="D25" s="525"/>
      <c r="E25" s="525"/>
      <c r="F25" s="525">
        <v>2660</v>
      </c>
      <c r="G25" s="525"/>
      <c r="H25" s="525"/>
      <c r="I25" s="525"/>
    </row>
    <row r="26" spans="1:9" ht="39" customHeight="1">
      <c r="A26" s="284" t="s">
        <v>57</v>
      </c>
      <c r="B26" s="525">
        <v>1172</v>
      </c>
      <c r="C26" s="525"/>
      <c r="D26" s="525"/>
      <c r="E26" s="525"/>
      <c r="F26" s="525">
        <v>1330</v>
      </c>
      <c r="G26" s="525"/>
      <c r="H26" s="525"/>
      <c r="I26" s="525"/>
    </row>
    <row r="27" spans="1:9" ht="39" customHeight="1">
      <c r="A27" s="285" t="s">
        <v>58</v>
      </c>
      <c r="B27" s="525">
        <v>390</v>
      </c>
      <c r="C27" s="525"/>
      <c r="D27" s="525"/>
      <c r="E27" s="525"/>
      <c r="F27" s="525">
        <v>443</v>
      </c>
      <c r="G27" s="525"/>
      <c r="H27" s="525"/>
      <c r="I27" s="525"/>
    </row>
    <row r="28" spans="1:9" ht="10.5" customHeight="1">
      <c r="A28" s="286"/>
      <c r="B28" s="524"/>
      <c r="C28" s="524"/>
      <c r="D28" s="524"/>
      <c r="E28" s="524"/>
      <c r="F28" s="524"/>
      <c r="G28" s="524"/>
      <c r="H28" s="524"/>
      <c r="I28" s="524"/>
    </row>
    <row r="29" ht="26.25" customHeight="1">
      <c r="A29" s="287" t="s">
        <v>304</v>
      </c>
    </row>
    <row r="30" spans="2:8" ht="16.5">
      <c r="B30" s="143"/>
      <c r="C30" s="143"/>
      <c r="D30" s="143"/>
      <c r="E30" s="143"/>
      <c r="F30" s="143"/>
      <c r="G30" s="143"/>
      <c r="H30" s="143"/>
    </row>
  </sheetData>
  <sheetProtection/>
  <mergeCells count="58">
    <mergeCell ref="B28:E28"/>
    <mergeCell ref="F28:I28"/>
    <mergeCell ref="B25:E25"/>
    <mergeCell ref="F25:I25"/>
    <mergeCell ref="B26:E26"/>
    <mergeCell ref="F26:I26"/>
    <mergeCell ref="B27:E27"/>
    <mergeCell ref="F27:I27"/>
    <mergeCell ref="B18:C18"/>
    <mergeCell ref="D18:E18"/>
    <mergeCell ref="G18:H18"/>
    <mergeCell ref="A23:A24"/>
    <mergeCell ref="B23:E23"/>
    <mergeCell ref="F23:I23"/>
    <mergeCell ref="B24:E24"/>
    <mergeCell ref="F24:I24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4:A5"/>
    <mergeCell ref="B4:C5"/>
    <mergeCell ref="D4:F4"/>
    <mergeCell ref="G4:I4"/>
    <mergeCell ref="D5:E5"/>
    <mergeCell ref="G5:H5"/>
  </mergeCells>
  <hyperlinks>
    <hyperlink ref="A1" location="'Table of Contents'!A1" display="Back to Table of Contents"/>
  </hyperlinks>
  <printOptions/>
  <pageMargins left="0.5" right="0.26" top="0.61" bottom="0.25" header="0" footer="0"/>
  <pageSetup horizontalDpi="600" verticalDpi="600" orientation="portrait" paperSize="9" scale="80" r:id="rId1"/>
  <headerFooter alignWithMargins="0">
    <oddHeader>&amp;C&amp;"Times New Roman,Regular"&amp;11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CSO IT</cp:lastModifiedBy>
  <cp:lastPrinted>2016-07-20T09:20:18Z</cp:lastPrinted>
  <dcterms:created xsi:type="dcterms:W3CDTF">2001-06-27T05:20:53Z</dcterms:created>
  <dcterms:modified xsi:type="dcterms:W3CDTF">2016-07-26T06:23:50Z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Faizal Sooklall</vt:lpwstr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