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7485" activeTab="1"/>
  </bookViews>
  <sheets>
    <sheet name="Tab 1(a)" sheetId="1" r:id="rId1"/>
    <sheet name="Tab 1(b)" sheetId="2" r:id="rId2"/>
    <sheet name="Tab 1(c)" sheetId="3" r:id="rId3"/>
    <sheet name="Tab 2(a)" sheetId="4" r:id="rId4"/>
    <sheet name="Tab 2(b)" sheetId="5" r:id="rId5"/>
    <sheet name="Tab 2(c)" sheetId="6" r:id="rId6"/>
    <sheet name="Tab 3(a)" sheetId="7" r:id="rId7"/>
    <sheet name="Tab 3(b)" sheetId="8" r:id="rId8"/>
    <sheet name="Tab 3(c)" sheetId="9" r:id="rId9"/>
    <sheet name="Tab 4(a) " sheetId="10" r:id="rId10"/>
    <sheet name="Tab 4(b)" sheetId="11" r:id="rId11"/>
  </sheets>
  <externalReferences>
    <externalReference r:id="rId14"/>
    <externalReference r:id="rId15"/>
  </externalReferences>
  <definedNames>
    <definedName name="dsfgds" localSheetId="3" hidden="1">#REF!</definedName>
    <definedName name="dsfgds" localSheetId="4" hidden="1">#REF!</definedName>
    <definedName name="dsfgds" localSheetId="5" hidden="1">#REF!</definedName>
    <definedName name="dsfgds" localSheetId="6" hidden="1">#REF!</definedName>
    <definedName name="dsfgds" localSheetId="7" hidden="1">#REF!</definedName>
    <definedName name="dsfgds" localSheetId="8" hidden="1">#REF!</definedName>
    <definedName name="dsfgds" localSheetId="9" hidden="1">#REF!</definedName>
    <definedName name="dsfgds" localSheetId="10" hidden="1">#REF!</definedName>
    <definedName name="dsfgds" hidden="1">#REF!</definedName>
    <definedName name="eretuytu" localSheetId="3" hidden="1">#REF!</definedName>
    <definedName name="eretuytu" localSheetId="4" hidden="1">#REF!</definedName>
    <definedName name="eretuytu" localSheetId="5" hidden="1">#REF!</definedName>
    <definedName name="eretuytu" localSheetId="6" hidden="1">#REF!</definedName>
    <definedName name="eretuytu" localSheetId="7" hidden="1">#REF!</definedName>
    <definedName name="eretuytu" localSheetId="8" hidden="1">#REF!</definedName>
    <definedName name="eretuytu" localSheetId="9" hidden="1">#REF!</definedName>
    <definedName name="eretuytu" localSheetId="10" hidden="1">#REF!</definedName>
    <definedName name="eretuytu" hidden="1">#REF!</definedName>
    <definedName name="fgdgdgdtf" localSheetId="3" hidden="1">#REF!</definedName>
    <definedName name="fgdgdgdtf" localSheetId="4" hidden="1">#REF!</definedName>
    <definedName name="fgdgdgdtf" localSheetId="5" hidden="1">#REF!</definedName>
    <definedName name="fgdgdgdtf" localSheetId="6" hidden="1">#REF!</definedName>
    <definedName name="fgdgdgdtf" localSheetId="7" hidden="1">#REF!</definedName>
    <definedName name="fgdgdgdtf" localSheetId="8" hidden="1">#REF!</definedName>
    <definedName name="fgdgdgdtf" localSheetId="9" hidden="1">#REF!</definedName>
    <definedName name="fgdgdgdtf" localSheetId="10" hidden="1">#REF!</definedName>
    <definedName name="fgdgdgdtf" hidden="1">#REF!</definedName>
    <definedName name="ghfghfgh" localSheetId="3" hidden="1">#REF!</definedName>
    <definedName name="ghfghfgh" localSheetId="4" hidden="1">#REF!</definedName>
    <definedName name="ghfghfgh" localSheetId="5" hidden="1">#REF!</definedName>
    <definedName name="ghfghfgh" localSheetId="6" hidden="1">#REF!</definedName>
    <definedName name="ghfghfgh" localSheetId="7" hidden="1">#REF!</definedName>
    <definedName name="ghfghfgh" localSheetId="8" hidden="1">#REF!</definedName>
    <definedName name="ghfghfgh" localSheetId="9" hidden="1">#REF!</definedName>
    <definedName name="ghfghfgh" localSheetId="10" hidden="1">#REF!</definedName>
    <definedName name="ghfghfgh" hidden="1">#REF!</definedName>
    <definedName name="jhewfhewf" localSheetId="3" hidden="1">#REF!</definedName>
    <definedName name="jhewfhewf" localSheetId="4" hidden="1">#REF!</definedName>
    <definedName name="jhewfhewf" localSheetId="5" hidden="1">#REF!</definedName>
    <definedName name="jhewfhewf" localSheetId="6" hidden="1">#REF!</definedName>
    <definedName name="jhewfhewf" localSheetId="7" hidden="1">#REF!</definedName>
    <definedName name="jhewfhewf" localSheetId="8" hidden="1">#REF!</definedName>
    <definedName name="jhewfhewf" localSheetId="9" hidden="1">#REF!</definedName>
    <definedName name="jhewfhewf" localSheetId="10" hidden="1">#REF!</definedName>
    <definedName name="jhewfhewf" hidden="1">#REF!</definedName>
    <definedName name="jkl" localSheetId="3" hidden="1">#REF!</definedName>
    <definedName name="jkl" localSheetId="4" hidden="1">#REF!</definedName>
    <definedName name="jkl" localSheetId="5" hidden="1">#REF!</definedName>
    <definedName name="jkl" localSheetId="6" hidden="1">#REF!</definedName>
    <definedName name="jkl" localSheetId="7" hidden="1">#REF!</definedName>
    <definedName name="jkl" localSheetId="8" hidden="1">#REF!</definedName>
    <definedName name="jkl" localSheetId="9" hidden="1">#REF!</definedName>
    <definedName name="jkl" localSheetId="10" hidden="1">#REF!</definedName>
    <definedName name="jkl" hidden="1">#REF!</definedName>
    <definedName name="ppim" localSheetId="3" hidden="1">#REF!</definedName>
    <definedName name="ppim" localSheetId="4" hidden="1">#REF!</definedName>
    <definedName name="ppim" localSheetId="5" hidden="1">#REF!</definedName>
    <definedName name="ppim" localSheetId="6" hidden="1">#REF!</definedName>
    <definedName name="ppim" localSheetId="7" hidden="1">#REF!</definedName>
    <definedName name="ppim" localSheetId="8" hidden="1">#REF!</definedName>
    <definedName name="ppim" localSheetId="9" hidden="1">#REF!</definedName>
    <definedName name="ppim" localSheetId="10" hidden="1">#REF!</definedName>
    <definedName name="ppim" hidden="1">#REF!</definedName>
    <definedName name="_xlnm.Print_Area" localSheetId="0">'Tab 1(a)'!$A$1:$S$25</definedName>
    <definedName name="_xlnm.Print_Area" localSheetId="1">'Tab 1(b)'!$A$1:$S$28</definedName>
    <definedName name="_xlnm.Print_Area" localSheetId="2">'Tab 1(c)'!$A$1:$S$13</definedName>
    <definedName name="_xlnm.Print_Area" localSheetId="3">'Tab 2(a)'!$A$1:$O$23</definedName>
    <definedName name="_xlnm.Print_Area" localSheetId="4">'Tab 2(b)'!$A$1:$O$26</definedName>
    <definedName name="_xlnm.Print_Area" localSheetId="5">'Tab 2(c)'!$A$1:$O$15</definedName>
    <definedName name="_xlnm.Print_Area" localSheetId="6">'Tab 3(a)'!$A$1:$L$22</definedName>
    <definedName name="_xlnm.Print_Area" localSheetId="7">'Tab 3(b)'!$A$1:$L$26</definedName>
    <definedName name="_xlnm.Print_Area" localSheetId="8">'Tab 3(c)'!$A$1:$M$11</definedName>
    <definedName name="_xlnm.Print_Area" localSheetId="9">'Tab 4(a) '!$A$1:$M$22</definedName>
    <definedName name="_xlnm.Print_Area" localSheetId="10">'Tab 4(b)'!$A$1:$M$21</definedName>
    <definedName name="statistics" localSheetId="3" hidden="1">#REF!</definedName>
    <definedName name="statistics" localSheetId="4" hidden="1">#REF!</definedName>
    <definedName name="statistics" localSheetId="5" hidden="1">#REF!</definedName>
    <definedName name="statistics" localSheetId="6" hidden="1">#REF!</definedName>
    <definedName name="statistics" localSheetId="7" hidden="1">#REF!</definedName>
    <definedName name="statistics" localSheetId="8" hidden="1">#REF!</definedName>
    <definedName name="statistics" localSheetId="9" hidden="1">#REF!</definedName>
    <definedName name="statistics" localSheetId="10" hidden="1">#REF!</definedName>
    <definedName name="statistics" hidden="1">#REF!</definedName>
    <definedName name="Statistics1" localSheetId="3" hidden="1">#REF!</definedName>
    <definedName name="Statistics1" localSheetId="4" hidden="1">#REF!</definedName>
    <definedName name="Statistics1" localSheetId="5" hidden="1">#REF!</definedName>
    <definedName name="Statistics1" localSheetId="6" hidden="1">#REF!</definedName>
    <definedName name="Statistics1" localSheetId="7" hidden="1">#REF!</definedName>
    <definedName name="Statistics1" localSheetId="8" hidden="1">#REF!</definedName>
    <definedName name="Statistics1" localSheetId="9" hidden="1">#REF!</definedName>
    <definedName name="Statistics1" localSheetId="10" hidden="1">#REF!</definedName>
    <definedName name="Statistics1" hidden="1">#REF!</definedName>
    <definedName name="statistics2" localSheetId="3" hidden="1">#REF!</definedName>
    <definedName name="statistics2" localSheetId="4" hidden="1">#REF!</definedName>
    <definedName name="statistics2" localSheetId="5" hidden="1">#REF!</definedName>
    <definedName name="statistics2" localSheetId="6" hidden="1">#REF!</definedName>
    <definedName name="statistics2" localSheetId="7" hidden="1">#REF!</definedName>
    <definedName name="statistics2" localSheetId="8" hidden="1">#REF!</definedName>
    <definedName name="statistics2" localSheetId="9" hidden="1">#REF!</definedName>
    <definedName name="statistics2" localSheetId="10" hidden="1">#REF!</definedName>
    <definedName name="statistics2" hidden="1">#REF!</definedName>
    <definedName name="tabw.out2013" localSheetId="6" hidden="1">#REF!</definedName>
    <definedName name="tabw.out2013" localSheetId="8" hidden="1">#REF!</definedName>
    <definedName name="tabw.out2013" hidden="1">#REF!</definedName>
    <definedName name="tuiuoo" localSheetId="3" hidden="1">#REF!</definedName>
    <definedName name="tuiuoo" localSheetId="4" hidden="1">#REF!</definedName>
    <definedName name="tuiuoo" localSheetId="5" hidden="1">#REF!</definedName>
    <definedName name="tuiuoo" localSheetId="6" hidden="1">#REF!</definedName>
    <definedName name="tuiuoo" localSheetId="7" hidden="1">#REF!</definedName>
    <definedName name="tuiuoo" localSheetId="8" hidden="1">#REF!</definedName>
    <definedName name="tuiuoo" localSheetId="9" hidden="1">#REF!</definedName>
    <definedName name="tuiuoo" localSheetId="10" hidden="1">#REF!</definedName>
    <definedName name="tuiuoo" hidden="1">#REF!</definedName>
    <definedName name="ufgywgfewgfyew" localSheetId="3" hidden="1">#REF!</definedName>
    <definedName name="ufgywgfewgfyew" localSheetId="4" hidden="1">#REF!</definedName>
    <definedName name="ufgywgfewgfyew" localSheetId="5" hidden="1">#REF!</definedName>
    <definedName name="ufgywgfewgfyew" localSheetId="6" hidden="1">#REF!</definedName>
    <definedName name="ufgywgfewgfyew" localSheetId="7" hidden="1">#REF!</definedName>
    <definedName name="ufgywgfewgfyew" localSheetId="8" hidden="1">#REF!</definedName>
    <definedName name="ufgywgfewgfyew" localSheetId="9" hidden="1">#REF!</definedName>
    <definedName name="ufgywgfewgfyew" localSheetId="10" hidden="1">#REF!</definedName>
    <definedName name="ufgywgfewgfyew" hidden="1">#REF!</definedName>
    <definedName name="wwwwwww" localSheetId="3" hidden="1">#REF!</definedName>
    <definedName name="wwwwwww" localSheetId="4" hidden="1">#REF!</definedName>
    <definedName name="wwwwwww" localSheetId="5" hidden="1">#REF!</definedName>
    <definedName name="wwwwwww" localSheetId="6" hidden="1">#REF!</definedName>
    <definedName name="wwwwwww" localSheetId="7" hidden="1">#REF!</definedName>
    <definedName name="wwwwwww" localSheetId="8" hidden="1">#REF!</definedName>
    <definedName name="wwwwwww" localSheetId="9" hidden="1">#REF!</definedName>
    <definedName name="wwwwwww" localSheetId="10" hidden="1">#REF!</definedName>
    <definedName name="wwwwwww" hidden="1">#REF!</definedName>
  </definedNames>
  <calcPr fullCalcOnLoad="1"/>
</workbook>
</file>

<file path=xl/sharedStrings.xml><?xml version="1.0" encoding="utf-8"?>
<sst xmlns="http://schemas.openxmlformats.org/spreadsheetml/2006/main" count="335" uniqueCount="117">
  <si>
    <t>NSIC</t>
  </si>
  <si>
    <t>Industry group</t>
  </si>
  <si>
    <t>Weight</t>
  </si>
  <si>
    <t>Percentage change from</t>
  </si>
  <si>
    <t>10-33</t>
  </si>
  <si>
    <t>Total manufacturing</t>
  </si>
  <si>
    <t>10/11</t>
  </si>
  <si>
    <t>Food products and beverages</t>
  </si>
  <si>
    <t>Textiles</t>
  </si>
  <si>
    <t>Wearing apparel</t>
  </si>
  <si>
    <t>Leather and related products</t>
  </si>
  <si>
    <t>16/17</t>
  </si>
  <si>
    <t>Wood and products of wood &amp; cork; articles of straw and plaiting materials/ Paper and paper products</t>
  </si>
  <si>
    <t>Printing and reproduction of recorded media</t>
  </si>
  <si>
    <t>Chemicals and chemical products</t>
  </si>
  <si>
    <t>Rubber and plastic products</t>
  </si>
  <si>
    <t>Other non-metallic mineral products</t>
  </si>
  <si>
    <t>Basic metals</t>
  </si>
  <si>
    <t>Fabricated metal products</t>
  </si>
  <si>
    <t>Electrical equipment</t>
  </si>
  <si>
    <t>Machinery and equipment, n.e.c</t>
  </si>
  <si>
    <t>Motor vehicles, trailers and semi-trailers</t>
  </si>
  <si>
    <t>Other transport equipment</t>
  </si>
  <si>
    <t>Furniture</t>
  </si>
  <si>
    <t>Other products</t>
  </si>
  <si>
    <t>10-11</t>
  </si>
  <si>
    <t>Total food products &amp; beverages</t>
  </si>
  <si>
    <t>101-108</t>
  </si>
  <si>
    <t>Food products</t>
  </si>
  <si>
    <t>Processing and preserving of meat</t>
  </si>
  <si>
    <t>Processing and preserving of fish, crustaceans &amp; molluscs</t>
  </si>
  <si>
    <t xml:space="preserve">Processing and preserving of fruits and vegetables </t>
  </si>
  <si>
    <t>Vegetable and animal oils and fats</t>
  </si>
  <si>
    <t>Dairy products</t>
  </si>
  <si>
    <t>Grain mill products</t>
  </si>
  <si>
    <t>Bakery products</t>
  </si>
  <si>
    <t>10711/ 10712</t>
  </si>
  <si>
    <t>Bread/Pastries and cakes</t>
  </si>
  <si>
    <t>Macaroni, noodles, couscous and similar farinaceous products</t>
  </si>
  <si>
    <t>Other food products n.e.c</t>
  </si>
  <si>
    <t>Tea</t>
  </si>
  <si>
    <t>10793/ 10799</t>
  </si>
  <si>
    <t>Spices, sauces, condiments and other food products n.e.c</t>
  </si>
  <si>
    <t>Animal feed</t>
  </si>
  <si>
    <t>Beverages</t>
  </si>
  <si>
    <t>Distilled potable alcoholic beverages</t>
  </si>
  <si>
    <t>Wines</t>
  </si>
  <si>
    <t>Malt liquors and malt including non alcoholic beer</t>
  </si>
  <si>
    <t>Soft drinks, mineral waters and other bottled waters</t>
  </si>
  <si>
    <t>Basic chemicals</t>
  </si>
  <si>
    <t>Paints, varnishes and similar coatings, printing ink and mastics</t>
  </si>
  <si>
    <t>Soap and detergents, cleaning and polishing preparations, perfumes and toilet preparations</t>
  </si>
  <si>
    <t>Rubber tyres and tubes, retreading and rebuilding of rubber tyres</t>
  </si>
  <si>
    <t>Plastic products</t>
  </si>
  <si>
    <t>Manufacture of fertilizers and nitrogen compounds</t>
  </si>
  <si>
    <t>Biscuits and other dry bakery products</t>
  </si>
  <si>
    <t>1075</t>
  </si>
  <si>
    <t>Prepared meals and dishes</t>
  </si>
  <si>
    <t>Year Average</t>
  </si>
  <si>
    <t>1st Qr.</t>
  </si>
  <si>
    <t>2nd Qr.</t>
  </si>
  <si>
    <t>3rd Qr.</t>
  </si>
  <si>
    <t>4th Qr.</t>
  </si>
  <si>
    <t>1st Qr 15
to
2nd Qr 15</t>
  </si>
  <si>
    <t>2nd Qr 15
to
3rd Qr 15</t>
  </si>
  <si>
    <t>3rd Qr 15
to
4th Qr 15</t>
  </si>
  <si>
    <t>2nd Qr 14
to
2nd Qr 15</t>
  </si>
  <si>
    <t>3rd Qr 14
to
3rd Qr 15</t>
  </si>
  <si>
    <t>4th Qr 14
to
4th Qr 15</t>
  </si>
  <si>
    <t>10713/ 10730</t>
  </si>
  <si>
    <t>Biscuits, other dry bakery products, cocoa, chocolate and sugar confectionery</t>
  </si>
  <si>
    <t>Month</t>
  </si>
  <si>
    <t>2014</t>
  </si>
  <si>
    <t>2015</t>
  </si>
  <si>
    <t xml:space="preserve">January </t>
  </si>
  <si>
    <t>February</t>
  </si>
  <si>
    <t>March</t>
  </si>
  <si>
    <r>
      <t>Average 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Quarter</t>
    </r>
  </si>
  <si>
    <t>April</t>
  </si>
  <si>
    <t>May</t>
  </si>
  <si>
    <t>June</t>
  </si>
  <si>
    <r>
      <t>Average 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Quarter</t>
    </r>
  </si>
  <si>
    <t>July</t>
  </si>
  <si>
    <t>August</t>
  </si>
  <si>
    <t>September</t>
  </si>
  <si>
    <r>
      <t>Average 3</t>
    </r>
    <r>
      <rPr>
        <b/>
        <vertAlign val="superscript"/>
        <sz val="10"/>
        <rFont val="Times New Roman"/>
        <family val="1"/>
      </rPr>
      <t>rd</t>
    </r>
    <r>
      <rPr>
        <b/>
        <sz val="10"/>
        <rFont val="Times New Roman"/>
        <family val="1"/>
      </rPr>
      <t xml:space="preserve"> Quarter</t>
    </r>
  </si>
  <si>
    <t>October</t>
  </si>
  <si>
    <t>November</t>
  </si>
  <si>
    <t>December</t>
  </si>
  <si>
    <r>
      <t>Average 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Quarter</t>
    </r>
  </si>
  <si>
    <t>Yearly average</t>
  </si>
  <si>
    <t>Annual change (%)</t>
  </si>
  <si>
    <t>tab 2a net cont</t>
  </si>
  <si>
    <t>tab 2c</t>
  </si>
  <si>
    <t>4th Qr 15          to                     1st Qr 16</t>
  </si>
  <si>
    <t>1st Qr 15          to                     1st Qr 16</t>
  </si>
  <si>
    <t>2016</t>
  </si>
  <si>
    <t>Base period: Year 2013=100</t>
  </si>
  <si>
    <t>Dec 15 to      Jan 16</t>
  </si>
  <si>
    <t>Jan 16 to       Feb 16</t>
  </si>
  <si>
    <t>Feb 16 to    Mar 16</t>
  </si>
  <si>
    <t>Dec 15  to     Jan 16</t>
  </si>
  <si>
    <t>Jan 16 to    Feb 16</t>
  </si>
  <si>
    <t>Feb 16 to      Mar 16</t>
  </si>
  <si>
    <r>
      <t>Table 1(a) - Monthly indices by industry group</t>
    </r>
    <r>
      <rPr>
        <b/>
        <sz val="12"/>
        <rFont val="Times New Roman"/>
        <family val="1"/>
      </rPr>
      <t>, April 2015 to March 2016 - Manufacturing Sector</t>
    </r>
  </si>
  <si>
    <t>Jan 16 to      Feb 16</t>
  </si>
  <si>
    <r>
      <t>Table 2(a) - Quarterly &amp; yearly indices by industry group,1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2014  to 1</t>
    </r>
    <r>
      <rPr>
        <b/>
        <vertAlign val="superscript"/>
        <sz val="12"/>
        <rFont val="Times New Roman"/>
        <family val="1"/>
      </rPr>
      <t xml:space="preserve">st </t>
    </r>
    <r>
      <rPr>
        <b/>
        <sz val="12"/>
        <rFont val="Times New Roman"/>
        <family val="1"/>
      </rPr>
      <t>Quarter 2016 - Manufacturing Sector</t>
    </r>
  </si>
  <si>
    <r>
      <t>Table 2(b) -  Quarterly &amp; yearly indices by industry group, 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2014  to 1</t>
    </r>
    <r>
      <rPr>
        <b/>
        <vertAlign val="superscript"/>
        <sz val="12"/>
        <rFont val="Times New Roman"/>
        <family val="1"/>
      </rPr>
      <t xml:space="preserve">st </t>
    </r>
    <r>
      <rPr>
        <b/>
        <sz val="12"/>
        <rFont val="Times New Roman"/>
        <family val="1"/>
      </rPr>
      <t>Quarter 2016 - Manufacture of Food Products &amp; Beverages</t>
    </r>
  </si>
  <si>
    <r>
      <t>Table 2(c) - Quarterly &amp; yearly indices by industry group, 1</t>
    </r>
    <r>
      <rPr>
        <b/>
        <vertAlign val="superscript"/>
        <sz val="12"/>
        <rFont val="Times New Roman"/>
        <family val="1"/>
      </rPr>
      <t xml:space="preserve">st </t>
    </r>
    <r>
      <rPr>
        <b/>
        <sz val="12"/>
        <rFont val="Times New Roman"/>
        <family val="1"/>
      </rPr>
      <t>Quarter 2014  to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2016 - Manufacture of Chemicals and Chemical</t>
    </r>
  </si>
  <si>
    <t xml:space="preserve"> Products &amp; Rubber and Plastic Products</t>
  </si>
  <si>
    <t>Table 1(b) - Monthly indices by industry group, April 2015 to March 2016 - Manufacture of Food Products &amp; Beverages</t>
  </si>
  <si>
    <t>Table 1(c) - Monthly indices by industry group,  April 2015 to March 2016 -  Manufacture of Chemicals and Chemical Products &amp; Rubber and Plastic Products</t>
  </si>
  <si>
    <r>
      <t>Table 3(a) - Quarterly percentage change by industry group, 2</t>
    </r>
    <r>
      <rPr>
        <b/>
        <vertAlign val="superscript"/>
        <sz val="12"/>
        <rFont val="Times New Roman"/>
        <family val="1"/>
      </rPr>
      <t>nd</t>
    </r>
    <r>
      <rPr>
        <b/>
        <sz val="12"/>
        <rFont val="Times New Roman"/>
        <family val="1"/>
      </rPr>
      <t xml:space="preserve"> Quarter 2014 to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2016 - Manufacturing Sector</t>
    </r>
  </si>
  <si>
    <r>
      <t>Table 3(b) -  Quarterly percentage change by industry group, 2</t>
    </r>
    <r>
      <rPr>
        <b/>
        <vertAlign val="superscript"/>
        <sz val="12"/>
        <rFont val="Times New Roman"/>
        <family val="1"/>
      </rPr>
      <t xml:space="preserve">nd </t>
    </r>
    <r>
      <rPr>
        <b/>
        <sz val="12"/>
        <rFont val="Times New Roman"/>
        <family val="1"/>
      </rPr>
      <t>Quarter 2014 to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2016 - Manufacture of Food Products &amp; Beverages</t>
    </r>
  </si>
  <si>
    <r>
      <t>Table 3(c) - Quarterly percentage change by industry group, 2</t>
    </r>
    <r>
      <rPr>
        <b/>
        <vertAlign val="superscript"/>
        <sz val="12"/>
        <rFont val="Times New Roman"/>
        <family val="1"/>
      </rPr>
      <t>nd</t>
    </r>
    <r>
      <rPr>
        <b/>
        <sz val="12"/>
        <rFont val="Times New Roman"/>
        <family val="1"/>
      </rPr>
      <t xml:space="preserve"> Quarter 2014 to 1</t>
    </r>
    <r>
      <rPr>
        <b/>
        <vertAlign val="superscript"/>
        <sz val="12"/>
        <rFont val="Times New Roman"/>
        <family val="1"/>
      </rPr>
      <t xml:space="preserve">st </t>
    </r>
    <r>
      <rPr>
        <b/>
        <sz val="12"/>
        <rFont val="Times New Roman"/>
        <family val="1"/>
      </rPr>
      <t>Quarter 2016 - Manufacture of Chemicals and Chemical Products &amp; Rubber and Plastic Products</t>
    </r>
  </si>
  <si>
    <t>Table 4(a) - Comparative monthly and quarterly indices, January 2007 to March 2016- Manufacturing Sector</t>
  </si>
  <si>
    <t>Table 4(b) - Comparative monthly and quarterly sub - indices, January 2007 to March 2016 - Food Products and Beverages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</si>
</sst>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\ \ \ \ "/>
    <numFmt numFmtId="173" formatCode="#,##0\ \ \ "/>
    <numFmt numFmtId="174" formatCode="#,##0.0\ \ "/>
    <numFmt numFmtId="175" formatCode="#,##0.0"/>
    <numFmt numFmtId="176" formatCode="0.0\ \ \ "/>
    <numFmt numFmtId="177" formatCode="0.0000"/>
    <numFmt numFmtId="178" formatCode="0.0"/>
    <numFmt numFmtId="179" formatCode="#,##0.0\ \ \ "/>
    <numFmt numFmtId="180" formatCode="#0.0"/>
    <numFmt numFmtId="181" formatCode="#,##0.0\ "/>
    <numFmt numFmtId="182" formatCode="0.00\ \ "/>
    <numFmt numFmtId="183" formatCode="#0.##"/>
    <numFmt numFmtId="184" formatCode="#0.###"/>
    <numFmt numFmtId="185" formatCode="0.0\ \ "/>
    <numFmt numFmtId="186" formatCode="#0.##\ 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b/>
      <i/>
      <sz val="12"/>
      <name val="Times New Roman"/>
      <family val="1"/>
    </font>
    <font>
      <b/>
      <sz val="11.75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/>
      <top/>
      <bottom style="medium"/>
    </border>
    <border>
      <left style="thin"/>
      <right style="thin"/>
      <top/>
      <bottom style="medium">
        <color rgb="FF000000"/>
      </bottom>
    </border>
    <border>
      <left style="thin"/>
      <right/>
      <top/>
      <bottom style="medium">
        <color rgb="FF000000"/>
      </bottom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27">
    <xf numFmtId="0" fontId="0" fillId="0" borderId="0" xfId="0" applyFont="1" applyAlignment="1">
      <alignment/>
    </xf>
    <xf numFmtId="0" fontId="3" fillId="0" borderId="0" xfId="87" applyFont="1" applyAlignment="1">
      <alignment horizontal="left" vertical="center"/>
      <protection/>
    </xf>
    <xf numFmtId="0" fontId="4" fillId="0" borderId="0" xfId="87" applyFont="1">
      <alignment horizontal="center" vertical="center"/>
      <protection/>
    </xf>
    <xf numFmtId="0" fontId="4" fillId="0" borderId="0" xfId="87" applyFont="1" applyAlignment="1">
      <alignment horizontal="center" vertical="center"/>
      <protection/>
    </xf>
    <xf numFmtId="0" fontId="5" fillId="0" borderId="0" xfId="87" applyFont="1" applyAlignment="1">
      <alignment horizontal="right" vertical="center"/>
      <protection/>
    </xf>
    <xf numFmtId="172" fontId="5" fillId="0" borderId="10" xfId="87" applyNumberFormat="1" applyFont="1" applyBorder="1" applyAlignment="1">
      <alignment horizontal="center" vertical="center" wrapText="1"/>
      <protection/>
    </xf>
    <xf numFmtId="172" fontId="5" fillId="0" borderId="11" xfId="87" applyNumberFormat="1" applyFont="1" applyBorder="1" applyAlignment="1">
      <alignment horizontal="center" vertical="center" wrapText="1"/>
      <protection/>
    </xf>
    <xf numFmtId="172" fontId="5" fillId="0" borderId="12" xfId="87" applyNumberFormat="1" applyFont="1" applyBorder="1" applyAlignment="1">
      <alignment horizontal="center" vertical="center" wrapText="1"/>
      <protection/>
    </xf>
    <xf numFmtId="49" fontId="5" fillId="0" borderId="13" xfId="87" applyNumberFormat="1" applyFont="1" applyBorder="1" applyAlignment="1">
      <alignment horizontal="right" vertical="distributed" indent="1"/>
      <protection/>
    </xf>
    <xf numFmtId="174" fontId="5" fillId="0" borderId="14" xfId="87" applyNumberFormat="1" applyFont="1" applyBorder="1" applyAlignment="1">
      <alignment horizontal="center" vertical="center"/>
      <protection/>
    </xf>
    <xf numFmtId="174" fontId="5" fillId="0" borderId="15" xfId="87" applyNumberFormat="1" applyFont="1" applyBorder="1" applyAlignment="1">
      <alignment horizontal="center" vertical="center"/>
      <protection/>
    </xf>
    <xf numFmtId="49" fontId="4" fillId="0" borderId="16" xfId="87" applyNumberFormat="1" applyFont="1" applyBorder="1" applyAlignment="1">
      <alignment horizontal="right" vertical="center" indent="1"/>
      <protection/>
    </xf>
    <xf numFmtId="49" fontId="4" fillId="0" borderId="16" xfId="87" applyNumberFormat="1" applyFont="1" applyBorder="1" applyAlignment="1">
      <alignment vertical="center" wrapText="1"/>
      <protection/>
    </xf>
    <xf numFmtId="0" fontId="4" fillId="0" borderId="16" xfId="87" applyNumberFormat="1" applyFont="1" applyBorder="1" applyAlignment="1">
      <alignment horizontal="right" vertical="center" indent="1"/>
      <protection/>
    </xf>
    <xf numFmtId="49" fontId="4" fillId="0" borderId="17" xfId="87" applyNumberFormat="1" applyFont="1" applyBorder="1" applyAlignment="1">
      <alignment horizontal="right" vertical="center" indent="1"/>
      <protection/>
    </xf>
    <xf numFmtId="49" fontId="4" fillId="0" borderId="17" xfId="87" applyNumberFormat="1" applyFont="1" applyBorder="1" applyAlignment="1">
      <alignment vertical="center" wrapText="1"/>
      <protection/>
    </xf>
    <xf numFmtId="0" fontId="6" fillId="0" borderId="0" xfId="87" applyFont="1" applyBorder="1" applyAlignment="1">
      <alignment horizontal="left" vertical="center"/>
      <protection/>
    </xf>
    <xf numFmtId="0" fontId="4" fillId="0" borderId="0" xfId="89" applyFont="1">
      <alignment horizontal="center" vertical="center"/>
      <protection/>
    </xf>
    <xf numFmtId="0" fontId="4" fillId="0" borderId="0" xfId="89" applyFont="1" applyAlignment="1">
      <alignment horizontal="center" vertical="center"/>
      <protection/>
    </xf>
    <xf numFmtId="177" fontId="4" fillId="0" borderId="0" xfId="87" applyNumberFormat="1" applyFont="1" applyAlignment="1">
      <alignment horizontal="center" vertical="center"/>
      <protection/>
    </xf>
    <xf numFmtId="0" fontId="0" fillId="0" borderId="0" xfId="0" applyAlignment="1">
      <alignment horizontal="center"/>
    </xf>
    <xf numFmtId="1" fontId="5" fillId="0" borderId="0" xfId="89" applyNumberFormat="1" applyFont="1" applyBorder="1" applyAlignment="1">
      <alignment horizontal="left" vertical="center" wrapText="1"/>
      <protection/>
    </xf>
    <xf numFmtId="1" fontId="5" fillId="0" borderId="0" xfId="89" applyNumberFormat="1" applyFont="1" applyBorder="1" applyAlignment="1">
      <alignment vertical="center"/>
      <protection/>
    </xf>
    <xf numFmtId="172" fontId="5" fillId="0" borderId="18" xfId="87" applyNumberFormat="1" applyFont="1" applyBorder="1" applyAlignment="1">
      <alignment horizontal="center" vertical="center" wrapText="1"/>
      <protection/>
    </xf>
    <xf numFmtId="172" fontId="5" fillId="0" borderId="19" xfId="87" applyNumberFormat="1" applyFont="1" applyBorder="1" applyAlignment="1">
      <alignment horizontal="center" vertical="center" wrapText="1"/>
      <protection/>
    </xf>
    <xf numFmtId="49" fontId="5" fillId="0" borderId="20" xfId="89" applyNumberFormat="1" applyFont="1" applyBorder="1" applyAlignment="1">
      <alignment horizontal="right" vertical="center" wrapText="1" indent="1"/>
      <protection/>
    </xf>
    <xf numFmtId="1" fontId="5" fillId="0" borderId="21" xfId="91" applyNumberFormat="1" applyFont="1" applyBorder="1" applyAlignment="1">
      <alignment vertical="center" wrapText="1"/>
      <protection/>
    </xf>
    <xf numFmtId="49" fontId="8" fillId="0" borderId="20" xfId="91" applyNumberFormat="1" applyFont="1" applyBorder="1" applyAlignment="1">
      <alignment vertical="center"/>
      <protection/>
    </xf>
    <xf numFmtId="1" fontId="8" fillId="0" borderId="0" xfId="91" applyNumberFormat="1" applyFont="1" applyBorder="1" applyAlignment="1">
      <alignment vertical="center" wrapText="1"/>
      <protection/>
    </xf>
    <xf numFmtId="49" fontId="4" fillId="0" borderId="20" xfId="89" applyNumberFormat="1" applyFont="1" applyBorder="1" applyAlignment="1">
      <alignment horizontal="right" vertical="center" wrapText="1" indent="1"/>
      <protection/>
    </xf>
    <xf numFmtId="1" fontId="9" fillId="0" borderId="0" xfId="91" applyNumberFormat="1" applyFont="1" applyBorder="1" applyAlignment="1">
      <alignment vertical="center" wrapText="1"/>
      <protection/>
    </xf>
    <xf numFmtId="49" fontId="10" fillId="0" borderId="20" xfId="89" applyNumberFormat="1" applyFont="1" applyBorder="1" applyAlignment="1">
      <alignment horizontal="right" vertical="center" wrapText="1" indent="1"/>
      <protection/>
    </xf>
    <xf numFmtId="1" fontId="11" fillId="0" borderId="0" xfId="91" applyNumberFormat="1" applyFont="1" applyBorder="1" applyAlignment="1">
      <alignment vertical="center" wrapText="1"/>
      <protection/>
    </xf>
    <xf numFmtId="0" fontId="10" fillId="0" borderId="0" xfId="89" applyFont="1">
      <alignment horizontal="center" vertical="center"/>
      <protection/>
    </xf>
    <xf numFmtId="1" fontId="4" fillId="0" borderId="0" xfId="91" applyNumberFormat="1" applyFont="1" applyBorder="1" applyAlignment="1">
      <alignment vertical="center" wrapText="1"/>
      <protection/>
    </xf>
    <xf numFmtId="49" fontId="4" fillId="0" borderId="22" xfId="89" applyNumberFormat="1" applyFont="1" applyBorder="1" applyAlignment="1">
      <alignment horizontal="right" vertical="center" wrapText="1" indent="1"/>
      <protection/>
    </xf>
    <xf numFmtId="1" fontId="4" fillId="0" borderId="23" xfId="91" applyNumberFormat="1" applyFont="1" applyBorder="1" applyAlignment="1">
      <alignment vertical="center" wrapText="1"/>
      <protection/>
    </xf>
    <xf numFmtId="0" fontId="4" fillId="0" borderId="0" xfId="89" applyFont="1" applyAlignment="1">
      <alignment vertical="center"/>
      <protection/>
    </xf>
    <xf numFmtId="0" fontId="4" fillId="0" borderId="0" xfId="89" applyFont="1" applyAlignment="1">
      <alignment horizontal="center" vertical="center" wrapText="1"/>
      <protection/>
    </xf>
    <xf numFmtId="0" fontId="4" fillId="0" borderId="0" xfId="89" applyFont="1" applyBorder="1" applyAlignment="1">
      <alignment horizontal="center" vertical="center"/>
      <protection/>
    </xf>
    <xf numFmtId="0" fontId="5" fillId="0" borderId="0" xfId="89" applyFont="1" applyAlignment="1">
      <alignment horizontal="right" vertical="center"/>
      <protection/>
    </xf>
    <xf numFmtId="1" fontId="5" fillId="0" borderId="13" xfId="89" applyNumberFormat="1" applyFont="1" applyBorder="1" applyAlignment="1">
      <alignment horizontal="right" vertical="center" indent="1"/>
      <protection/>
    </xf>
    <xf numFmtId="1" fontId="5" fillId="0" borderId="24" xfId="89" applyNumberFormat="1" applyFont="1" applyBorder="1" applyAlignment="1">
      <alignment vertical="center" wrapText="1"/>
      <protection/>
    </xf>
    <xf numFmtId="1" fontId="4" fillId="0" borderId="16" xfId="89" applyNumberFormat="1" applyFont="1" applyBorder="1" applyAlignment="1">
      <alignment horizontal="right" vertical="center" indent="1"/>
      <protection/>
    </xf>
    <xf numFmtId="1" fontId="4" fillId="0" borderId="20" xfId="89" applyNumberFormat="1" applyFont="1" applyBorder="1" applyAlignment="1">
      <alignment vertical="center" wrapText="1"/>
      <protection/>
    </xf>
    <xf numFmtId="1" fontId="5" fillId="0" borderId="16" xfId="89" applyNumberFormat="1" applyFont="1" applyBorder="1" applyAlignment="1">
      <alignment horizontal="right" vertical="center" indent="1"/>
      <protection/>
    </xf>
    <xf numFmtId="1" fontId="5" fillId="0" borderId="20" xfId="89" applyNumberFormat="1" applyFont="1" applyBorder="1" applyAlignment="1">
      <alignment vertical="center" wrapText="1"/>
      <protection/>
    </xf>
    <xf numFmtId="1" fontId="4" fillId="0" borderId="17" xfId="89" applyNumberFormat="1" applyFont="1" applyBorder="1" applyAlignment="1">
      <alignment horizontal="right" vertical="center" indent="1"/>
      <protection/>
    </xf>
    <xf numFmtId="1" fontId="4" fillId="0" borderId="22" xfId="89" applyNumberFormat="1" applyFont="1" applyBorder="1" applyAlignment="1">
      <alignment vertical="center" wrapText="1"/>
      <protection/>
    </xf>
    <xf numFmtId="49" fontId="5" fillId="0" borderId="13" xfId="87" applyNumberFormat="1" applyFont="1" applyBorder="1" applyAlignment="1">
      <alignment vertical="center" wrapText="1"/>
      <protection/>
    </xf>
    <xf numFmtId="179" fontId="4" fillId="0" borderId="0" xfId="87" applyNumberFormat="1" applyFont="1" applyAlignment="1">
      <alignment horizontal="center" vertical="center"/>
      <protection/>
    </xf>
    <xf numFmtId="49" fontId="4" fillId="0" borderId="16" xfId="87" applyNumberFormat="1" applyFont="1" applyFill="1" applyBorder="1" applyAlignment="1">
      <alignment horizontal="right" vertical="center" indent="1"/>
      <protection/>
    </xf>
    <xf numFmtId="49" fontId="4" fillId="0" borderId="16" xfId="87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1" fontId="4" fillId="0" borderId="0" xfId="89" applyNumberFormat="1" applyFont="1">
      <alignment horizontal="center" vertical="center"/>
      <protection/>
    </xf>
    <xf numFmtId="173" fontId="60" fillId="0" borderId="25" xfId="0" applyNumberFormat="1" applyFont="1" applyFill="1" applyBorder="1" applyAlignment="1" applyProtection="1">
      <alignment horizontal="center" vertical="center" wrapText="1"/>
      <protection/>
    </xf>
    <xf numFmtId="1" fontId="60" fillId="0" borderId="25" xfId="0" applyNumberFormat="1" applyFont="1" applyFill="1" applyBorder="1" applyAlignment="1" applyProtection="1">
      <alignment horizontal="center" vertical="center" wrapText="1"/>
      <protection/>
    </xf>
    <xf numFmtId="1" fontId="61" fillId="0" borderId="26" xfId="0" applyNumberFormat="1" applyFont="1" applyFill="1" applyBorder="1" applyAlignment="1" applyProtection="1">
      <alignment horizontal="center" vertical="center" wrapText="1"/>
      <protection/>
    </xf>
    <xf numFmtId="173" fontId="4" fillId="0" borderId="0" xfId="87" applyNumberFormat="1" applyFont="1" applyAlignment="1">
      <alignment horizontal="center" vertical="center"/>
      <protection/>
    </xf>
    <xf numFmtId="0" fontId="4" fillId="0" borderId="0" xfId="87" applyFont="1" applyBorder="1">
      <alignment horizontal="center" vertical="center"/>
      <protection/>
    </xf>
    <xf numFmtId="0" fontId="4" fillId="0" borderId="0" xfId="87" applyFont="1" applyBorder="1" applyAlignment="1">
      <alignment horizontal="center" vertical="center"/>
      <protection/>
    </xf>
    <xf numFmtId="17" fontId="5" fillId="0" borderId="27" xfId="87" applyNumberFormat="1" applyFont="1" applyBorder="1" applyAlignment="1">
      <alignment horizontal="center" vertical="center" wrapText="1"/>
      <protection/>
    </xf>
    <xf numFmtId="0" fontId="5" fillId="0" borderId="28" xfId="87" applyFont="1" applyBorder="1" applyAlignment="1">
      <alignment horizontal="center" vertical="center" wrapText="1"/>
      <protection/>
    </xf>
    <xf numFmtId="17" fontId="5" fillId="0" borderId="29" xfId="87" applyNumberFormat="1" applyFont="1" applyBorder="1" applyAlignment="1">
      <alignment horizontal="center" vertical="center" wrapText="1"/>
      <protection/>
    </xf>
    <xf numFmtId="17" fontId="5" fillId="0" borderId="30" xfId="87" applyNumberFormat="1" applyFont="1" applyBorder="1" applyAlignment="1">
      <alignment horizontal="center" vertical="center" wrapText="1"/>
      <protection/>
    </xf>
    <xf numFmtId="17" fontId="5" fillId="0" borderId="31" xfId="87" applyNumberFormat="1" applyFont="1" applyBorder="1" applyAlignment="1">
      <alignment horizontal="center" vertical="center" wrapText="1"/>
      <protection/>
    </xf>
    <xf numFmtId="17" fontId="5" fillId="0" borderId="32" xfId="87" applyNumberFormat="1" applyFont="1" applyBorder="1" applyAlignment="1">
      <alignment horizontal="center" vertical="center" wrapText="1"/>
      <protection/>
    </xf>
    <xf numFmtId="17" fontId="5" fillId="0" borderId="28" xfId="87" applyNumberFormat="1" applyFont="1" applyBorder="1" applyAlignment="1">
      <alignment horizontal="center" vertical="center" wrapText="1"/>
      <protection/>
    </xf>
    <xf numFmtId="17" fontId="5" fillId="0" borderId="33" xfId="87" applyNumberFormat="1" applyFont="1" applyFill="1" applyBorder="1" applyAlignment="1">
      <alignment horizontal="center" vertical="center" wrapText="1"/>
      <protection/>
    </xf>
    <xf numFmtId="49" fontId="5" fillId="0" borderId="24" xfId="87" applyNumberFormat="1" applyFont="1" applyBorder="1" applyAlignment="1">
      <alignment vertical="center" wrapText="1"/>
      <protection/>
    </xf>
    <xf numFmtId="181" fontId="4" fillId="0" borderId="0" xfId="87" applyNumberFormat="1" applyFont="1" applyBorder="1" applyAlignment="1">
      <alignment horizontal="right" vertical="center"/>
      <protection/>
    </xf>
    <xf numFmtId="175" fontId="4" fillId="0" borderId="10" xfId="54" applyNumberFormat="1" applyFont="1" applyFill="1" applyBorder="1" applyAlignment="1">
      <alignment horizontal="right" vertical="center" indent="1"/>
    </xf>
    <xf numFmtId="49" fontId="6" fillId="0" borderId="0" xfId="87" applyNumberFormat="1" applyFont="1" applyBorder="1" applyAlignment="1">
      <alignment horizontal="left" wrapText="1"/>
      <protection/>
    </xf>
    <xf numFmtId="0" fontId="3" fillId="0" borderId="0" xfId="87" applyFont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5" fillId="0" borderId="0" xfId="87" applyFont="1">
      <alignment horizontal="center" vertical="center"/>
      <protection/>
    </xf>
    <xf numFmtId="178" fontId="0" fillId="0" borderId="0" xfId="0" applyNumberFormat="1" applyAlignment="1">
      <alignment/>
    </xf>
    <xf numFmtId="0" fontId="4" fillId="0" borderId="0" xfId="89" applyFont="1" applyFill="1">
      <alignment horizontal="center" vertical="center"/>
      <protection/>
    </xf>
    <xf numFmtId="178" fontId="0" fillId="0" borderId="0" xfId="0" applyNumberFormat="1" applyFill="1" applyAlignment="1">
      <alignment/>
    </xf>
    <xf numFmtId="49" fontId="5" fillId="0" borderId="24" xfId="91" applyNumberFormat="1" applyFont="1" applyBorder="1" applyAlignment="1">
      <alignment horizontal="right" vertical="center" wrapText="1" indent="1"/>
      <protection/>
    </xf>
    <xf numFmtId="49" fontId="8" fillId="0" borderId="20" xfId="91" applyNumberFormat="1" applyFont="1" applyBorder="1" applyAlignment="1">
      <alignment horizontal="right" vertical="center" indent="1"/>
      <protection/>
    </xf>
    <xf numFmtId="49" fontId="10" fillId="0" borderId="20" xfId="89" applyNumberFormat="1" applyFont="1" applyFill="1" applyBorder="1" applyAlignment="1">
      <alignment horizontal="right" vertical="center" wrapText="1" indent="1"/>
      <protection/>
    </xf>
    <xf numFmtId="1" fontId="11" fillId="0" borderId="0" xfId="91" applyNumberFormat="1" applyFont="1" applyFill="1" applyBorder="1" applyAlignment="1">
      <alignment vertical="center" wrapText="1"/>
      <protection/>
    </xf>
    <xf numFmtId="0" fontId="4" fillId="0" borderId="0" xfId="89" applyFont="1" applyAlignment="1">
      <alignment horizontal="right" vertical="center"/>
      <protection/>
    </xf>
    <xf numFmtId="49" fontId="4" fillId="0" borderId="20" xfId="89" applyNumberFormat="1" applyFont="1" applyFill="1" applyBorder="1" applyAlignment="1">
      <alignment horizontal="right" vertical="center" wrapText="1" indent="1"/>
      <protection/>
    </xf>
    <xf numFmtId="1" fontId="9" fillId="0" borderId="0" xfId="91" applyNumberFormat="1" applyFont="1" applyFill="1" applyBorder="1" applyAlignment="1">
      <alignment vertical="center" wrapText="1"/>
      <protection/>
    </xf>
    <xf numFmtId="0" fontId="4" fillId="0" borderId="0" xfId="87" applyFont="1" applyFill="1">
      <alignment horizontal="center" vertical="center"/>
      <protection/>
    </xf>
    <xf numFmtId="16" fontId="4" fillId="0" borderId="0" xfId="89" applyNumberFormat="1" applyFont="1">
      <alignment horizontal="center" vertical="center"/>
      <protection/>
    </xf>
    <xf numFmtId="182" fontId="5" fillId="0" borderId="28" xfId="0" applyNumberFormat="1" applyFont="1" applyFill="1" applyBorder="1" applyAlignment="1">
      <alignment horizontal="center" vertical="center" wrapText="1"/>
    </xf>
    <xf numFmtId="182" fontId="5" fillId="0" borderId="34" xfId="0" applyNumberFormat="1" applyFont="1" applyFill="1" applyBorder="1" applyAlignment="1">
      <alignment horizontal="center" vertical="center" wrapText="1"/>
    </xf>
    <xf numFmtId="179" fontId="5" fillId="0" borderId="14" xfId="87" applyNumberFormat="1" applyFont="1" applyBorder="1" applyAlignment="1">
      <alignment horizontal="center" vertical="center"/>
      <protection/>
    </xf>
    <xf numFmtId="175" fontId="5" fillId="0" borderId="14" xfId="87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6" fillId="0" borderId="0" xfId="87" applyFont="1" applyBorder="1" applyAlignment="1">
      <alignment horizontal="center" vertical="center" wrapText="1"/>
      <protection/>
    </xf>
    <xf numFmtId="178" fontId="5" fillId="0" borderId="0" xfId="87" applyNumberFormat="1" applyFont="1" applyBorder="1" applyAlignment="1">
      <alignment horizontal="center" vertical="center"/>
      <protection/>
    </xf>
    <xf numFmtId="49" fontId="8" fillId="0" borderId="20" xfId="91" applyNumberFormat="1" applyFont="1" applyBorder="1" applyAlignment="1">
      <alignment horizontal="right" vertical="center" wrapText="1" indent="1"/>
      <protection/>
    </xf>
    <xf numFmtId="175" fontId="5" fillId="0" borderId="11" xfId="87" applyNumberFormat="1" applyFont="1" applyBorder="1" applyAlignment="1">
      <alignment horizontal="center" vertical="center"/>
      <protection/>
    </xf>
    <xf numFmtId="179" fontId="5" fillId="0" borderId="11" xfId="87" applyNumberFormat="1" applyFont="1" applyBorder="1" applyAlignment="1">
      <alignment horizontal="center" vertical="center"/>
      <protection/>
    </xf>
    <xf numFmtId="178" fontId="15" fillId="0" borderId="0" xfId="87" applyNumberFormat="1" applyFont="1" applyBorder="1" applyAlignment="1">
      <alignment horizontal="center" vertical="center"/>
      <protection/>
    </xf>
    <xf numFmtId="178" fontId="16" fillId="0" borderId="0" xfId="87" applyNumberFormat="1" applyFont="1" applyBorder="1" applyAlignment="1">
      <alignment horizontal="center" vertical="center"/>
      <protection/>
    </xf>
    <xf numFmtId="179" fontId="5" fillId="0" borderId="35" xfId="87" applyNumberFormat="1" applyFont="1" applyBorder="1" applyAlignment="1">
      <alignment horizontal="center" vertical="center"/>
      <protection/>
    </xf>
    <xf numFmtId="175" fontId="5" fillId="0" borderId="35" xfId="87" applyNumberFormat="1" applyFont="1" applyBorder="1" applyAlignment="1">
      <alignment horizontal="center" vertical="center"/>
      <protection/>
    </xf>
    <xf numFmtId="179" fontId="5" fillId="0" borderId="10" xfId="87" applyNumberFormat="1" applyFont="1" applyBorder="1" applyAlignment="1">
      <alignment horizontal="center" vertical="center"/>
      <protection/>
    </xf>
    <xf numFmtId="175" fontId="5" fillId="0" borderId="10" xfId="87" applyNumberFormat="1" applyFont="1" applyBorder="1" applyAlignment="1">
      <alignment horizontal="center" vertical="center"/>
      <protection/>
    </xf>
    <xf numFmtId="0" fontId="3" fillId="0" borderId="0" xfId="89" applyFont="1" applyFill="1" applyAlignment="1">
      <alignment horizontal="left" vertical="center"/>
      <protection/>
    </xf>
    <xf numFmtId="0" fontId="17" fillId="0" borderId="0" xfId="89" applyFont="1" applyAlignment="1">
      <alignment horizontal="left" vertical="center"/>
      <protection/>
    </xf>
    <xf numFmtId="0" fontId="5" fillId="0" borderId="36" xfId="89" applyFont="1" applyBorder="1">
      <alignment horizontal="center" vertical="center"/>
      <protection/>
    </xf>
    <xf numFmtId="0" fontId="5" fillId="0" borderId="37" xfId="89" applyFont="1" applyBorder="1">
      <alignment horizontal="center" vertical="center"/>
      <protection/>
    </xf>
    <xf numFmtId="0" fontId="4" fillId="0" borderId="20" xfId="89" applyFont="1" applyBorder="1" applyAlignment="1">
      <alignment horizontal="left" vertical="center" indent="1"/>
      <protection/>
    </xf>
    <xf numFmtId="178" fontId="4" fillId="0" borderId="14" xfId="88" applyNumberFormat="1" applyFont="1" applyBorder="1" applyAlignment="1">
      <alignment horizontal="right" vertical="center" indent="3"/>
      <protection/>
    </xf>
    <xf numFmtId="178" fontId="4" fillId="0" borderId="0" xfId="75" applyNumberFormat="1" applyFont="1" applyFill="1">
      <alignment/>
      <protection/>
    </xf>
    <xf numFmtId="178" fontId="4" fillId="0" borderId="11" xfId="88" applyNumberFormat="1" applyFont="1" applyBorder="1" applyAlignment="1">
      <alignment horizontal="right" vertical="center" indent="3"/>
      <protection/>
    </xf>
    <xf numFmtId="0" fontId="5" fillId="0" borderId="20" xfId="89" applyFont="1" applyBorder="1" applyAlignment="1">
      <alignment horizontal="left" vertical="center" indent="1"/>
      <protection/>
    </xf>
    <xf numFmtId="178" fontId="5" fillId="0" borderId="11" xfId="88" applyNumberFormat="1" applyFont="1" applyBorder="1" applyAlignment="1">
      <alignment horizontal="right" vertical="center" indent="3"/>
      <protection/>
    </xf>
    <xf numFmtId="0" fontId="5" fillId="0" borderId="22" xfId="89" applyFont="1" applyBorder="1" applyAlignment="1">
      <alignment horizontal="left" vertical="center" indent="1"/>
      <protection/>
    </xf>
    <xf numFmtId="178" fontId="4" fillId="0" borderId="0" xfId="89" applyNumberFormat="1" applyFont="1">
      <alignment horizontal="center" vertical="center"/>
      <protection/>
    </xf>
    <xf numFmtId="178" fontId="4" fillId="0" borderId="38" xfId="88" applyNumberFormat="1" applyFont="1" applyBorder="1" applyAlignment="1">
      <alignment horizontal="right" vertical="center" indent="3"/>
      <protection/>
    </xf>
    <xf numFmtId="178" fontId="4" fillId="0" borderId="39" xfId="88" applyNumberFormat="1" applyFont="1" applyBorder="1" applyAlignment="1">
      <alignment horizontal="right" vertical="center" indent="3"/>
      <protection/>
    </xf>
    <xf numFmtId="176" fontId="5" fillId="0" borderId="0" xfId="90" applyNumberFormat="1" applyFont="1" applyBorder="1" applyAlignment="1">
      <alignment horizontal="center" vertical="center"/>
      <protection/>
    </xf>
    <xf numFmtId="179" fontId="4" fillId="0" borderId="0" xfId="87" applyNumberFormat="1" applyFont="1" applyBorder="1" applyAlignment="1">
      <alignment horizontal="right" vertical="center"/>
      <protection/>
    </xf>
    <xf numFmtId="17" fontId="5" fillId="0" borderId="40" xfId="87" applyNumberFormat="1" applyFont="1" applyBorder="1" applyAlignment="1">
      <alignment horizontal="center" vertical="center" wrapText="1"/>
      <protection/>
    </xf>
    <xf numFmtId="179" fontId="5" fillId="0" borderId="20" xfId="87" applyNumberFormat="1" applyFont="1" applyFill="1" applyBorder="1" applyAlignment="1">
      <alignment horizontal="right" vertical="center"/>
      <protection/>
    </xf>
    <xf numFmtId="179" fontId="4" fillId="0" borderId="20" xfId="87" applyNumberFormat="1" applyFont="1" applyFill="1" applyBorder="1" applyAlignment="1">
      <alignment horizontal="right" vertical="center"/>
      <protection/>
    </xf>
    <xf numFmtId="179" fontId="4" fillId="0" borderId="20" xfId="87" applyNumberFormat="1" applyFont="1" applyBorder="1" applyAlignment="1">
      <alignment horizontal="right" vertical="center"/>
      <protection/>
    </xf>
    <xf numFmtId="0" fontId="62" fillId="0" borderId="41" xfId="0" applyFont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174" fontId="5" fillId="0" borderId="11" xfId="87" applyNumberFormat="1" applyFont="1" applyBorder="1" applyAlignment="1">
      <alignment horizontal="center" vertical="center"/>
      <protection/>
    </xf>
    <xf numFmtId="174" fontId="5" fillId="0" borderId="42" xfId="87" applyNumberFormat="1" applyFont="1" applyBorder="1" applyAlignment="1">
      <alignment horizontal="center" vertical="center"/>
      <protection/>
    </xf>
    <xf numFmtId="174" fontId="5" fillId="0" borderId="30" xfId="87" applyNumberFormat="1" applyFont="1" applyBorder="1" applyAlignment="1">
      <alignment horizontal="center" vertical="center"/>
      <protection/>
    </xf>
    <xf numFmtId="174" fontId="5" fillId="0" borderId="43" xfId="87" applyNumberFormat="1" applyFont="1" applyBorder="1" applyAlignment="1">
      <alignment horizontal="center" vertical="center"/>
      <protection/>
    </xf>
    <xf numFmtId="176" fontId="5" fillId="0" borderId="23" xfId="90" applyNumberFormat="1" applyFont="1" applyBorder="1" applyAlignment="1">
      <alignment horizontal="center" vertical="center"/>
      <protection/>
    </xf>
    <xf numFmtId="172" fontId="5" fillId="0" borderId="44" xfId="87" applyNumberFormat="1" applyFont="1" applyBorder="1" applyAlignment="1">
      <alignment horizontal="center" vertical="center" wrapText="1"/>
      <protection/>
    </xf>
    <xf numFmtId="176" fontId="5" fillId="0" borderId="10" xfId="90" applyNumberFormat="1" applyFont="1" applyBorder="1" applyAlignment="1">
      <alignment horizontal="center" vertical="center"/>
      <protection/>
    </xf>
    <xf numFmtId="176" fontId="5" fillId="0" borderId="27" xfId="90" applyNumberFormat="1" applyFont="1" applyBorder="1" applyAlignment="1">
      <alignment horizontal="center" vertical="center"/>
      <protection/>
    </xf>
    <xf numFmtId="175" fontId="4" fillId="0" borderId="11" xfId="54" applyNumberFormat="1" applyFont="1" applyFill="1" applyBorder="1" applyAlignment="1">
      <alignment horizontal="right" vertical="center" indent="1"/>
    </xf>
    <xf numFmtId="175" fontId="4" fillId="0" borderId="27" xfId="54" applyNumberFormat="1" applyFont="1" applyFill="1" applyBorder="1" applyAlignment="1">
      <alignment horizontal="right" vertical="center" indent="1"/>
    </xf>
    <xf numFmtId="175" fontId="4" fillId="0" borderId="30" xfId="54" applyNumberFormat="1" applyFont="1" applyFill="1" applyBorder="1" applyAlignment="1">
      <alignment horizontal="right" vertical="center" indent="1"/>
    </xf>
    <xf numFmtId="179" fontId="4" fillId="0" borderId="22" xfId="87" applyNumberFormat="1" applyFont="1" applyBorder="1" applyAlignment="1">
      <alignment horizontal="right" vertical="center"/>
      <protection/>
    </xf>
    <xf numFmtId="175" fontId="5" fillId="0" borderId="35" xfId="87" applyNumberFormat="1" applyFont="1" applyBorder="1" applyAlignment="1">
      <alignment horizontal="right" vertical="center" indent="1"/>
      <protection/>
    </xf>
    <xf numFmtId="179" fontId="5" fillId="0" borderId="14" xfId="87" applyNumberFormat="1" applyFont="1" applyBorder="1" applyAlignment="1">
      <alignment horizontal="right" vertical="center"/>
      <protection/>
    </xf>
    <xf numFmtId="175" fontId="5" fillId="0" borderId="45" xfId="54" applyNumberFormat="1" applyFont="1" applyFill="1" applyBorder="1" applyAlignment="1">
      <alignment horizontal="right" vertical="center" indent="1"/>
    </xf>
    <xf numFmtId="175" fontId="5" fillId="0" borderId="10" xfId="54" applyNumberFormat="1" applyFont="1" applyFill="1" applyBorder="1" applyAlignment="1">
      <alignment horizontal="right" vertical="center" indent="1"/>
    </xf>
    <xf numFmtId="175" fontId="5" fillId="0" borderId="11" xfId="54" applyNumberFormat="1" applyFont="1" applyFill="1" applyBorder="1" applyAlignment="1">
      <alignment horizontal="right" vertical="center" indent="1"/>
    </xf>
    <xf numFmtId="175" fontId="5" fillId="0" borderId="12" xfId="54" applyNumberFormat="1" applyFont="1" applyFill="1" applyBorder="1" applyAlignment="1">
      <alignment horizontal="right" vertical="center" inden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0" fillId="0" borderId="20" xfId="0" applyNumberFormat="1" applyFont="1" applyFill="1" applyBorder="1" applyAlignment="1" applyProtection="1">
      <alignment horizontal="center" vertical="center" wrapText="1"/>
      <protection/>
    </xf>
    <xf numFmtId="17" fontId="5" fillId="0" borderId="12" xfId="87" applyNumberFormat="1" applyFont="1" applyFill="1" applyBorder="1" applyAlignment="1">
      <alignment horizontal="center" vertical="center" wrapText="1"/>
      <protection/>
    </xf>
    <xf numFmtId="182" fontId="5" fillId="0" borderId="32" xfId="0" applyNumberFormat="1" applyFont="1" applyFill="1" applyBorder="1" applyAlignment="1">
      <alignment horizontal="center" vertical="center" wrapText="1"/>
    </xf>
    <xf numFmtId="182" fontId="5" fillId="0" borderId="46" xfId="0" applyNumberFormat="1" applyFont="1" applyFill="1" applyBorder="1" applyAlignment="1">
      <alignment horizontal="center" vertical="center" wrapText="1"/>
    </xf>
    <xf numFmtId="179" fontId="5" fillId="0" borderId="45" xfId="87" applyNumberFormat="1" applyFont="1" applyBorder="1" applyAlignment="1">
      <alignment horizontal="center" vertical="center"/>
      <protection/>
    </xf>
    <xf numFmtId="179" fontId="5" fillId="0" borderId="12" xfId="87" applyNumberFormat="1" applyFont="1" applyBorder="1" applyAlignment="1">
      <alignment horizontal="center" vertical="center"/>
      <protection/>
    </xf>
    <xf numFmtId="175" fontId="5" fillId="0" borderId="45" xfId="87" applyNumberFormat="1" applyFont="1" applyBorder="1" applyAlignment="1">
      <alignment horizontal="center" vertical="center"/>
      <protection/>
    </xf>
    <xf numFmtId="175" fontId="5" fillId="0" borderId="12" xfId="87" applyNumberFormat="1" applyFont="1" applyBorder="1" applyAlignment="1">
      <alignment horizontal="center" vertical="center"/>
      <protection/>
    </xf>
    <xf numFmtId="175" fontId="5" fillId="0" borderId="47" xfId="87" applyNumberFormat="1" applyFont="1" applyBorder="1" applyAlignment="1">
      <alignment horizontal="center" vertical="center"/>
      <protection/>
    </xf>
    <xf numFmtId="175" fontId="5" fillId="0" borderId="48" xfId="87" applyNumberFormat="1" applyFont="1" applyBorder="1" applyAlignment="1">
      <alignment horizontal="center" vertical="center"/>
      <protection/>
    </xf>
    <xf numFmtId="0" fontId="5" fillId="0" borderId="49" xfId="0" applyNumberFormat="1" applyFont="1" applyFill="1" applyBorder="1" applyAlignment="1">
      <alignment horizontal="center" vertical="center" wrapText="1"/>
    </xf>
    <xf numFmtId="178" fontId="5" fillId="0" borderId="12" xfId="89" applyNumberFormat="1" applyFont="1" applyBorder="1">
      <alignment horizontal="center" vertical="center"/>
      <protection/>
    </xf>
    <xf numFmtId="178" fontId="5" fillId="0" borderId="50" xfId="89" applyNumberFormat="1" applyFont="1" applyBorder="1">
      <alignment horizontal="center" vertical="center"/>
      <protection/>
    </xf>
    <xf numFmtId="174" fontId="5" fillId="0" borderId="11" xfId="87" applyNumberFormat="1" applyFont="1" applyFill="1" applyBorder="1" applyAlignment="1">
      <alignment horizontal="center" vertical="center"/>
      <protection/>
    </xf>
    <xf numFmtId="174" fontId="5" fillId="0" borderId="42" xfId="87" applyNumberFormat="1" applyFont="1" applyFill="1" applyBorder="1" applyAlignment="1">
      <alignment horizontal="center" vertical="center"/>
      <protection/>
    </xf>
    <xf numFmtId="175" fontId="4" fillId="0" borderId="12" xfId="54" applyNumberFormat="1" applyFont="1" applyFill="1" applyBorder="1" applyAlignment="1">
      <alignment horizontal="right" vertical="center" indent="1"/>
    </xf>
    <xf numFmtId="175" fontId="4" fillId="0" borderId="50" xfId="54" applyNumberFormat="1" applyFont="1" applyFill="1" applyBorder="1" applyAlignment="1">
      <alignment horizontal="right" vertical="center" indent="1"/>
    </xf>
    <xf numFmtId="0" fontId="10" fillId="0" borderId="0" xfId="89" applyFont="1" applyFill="1">
      <alignment horizontal="center" vertical="center"/>
      <protection/>
    </xf>
    <xf numFmtId="175" fontId="4" fillId="0" borderId="20" xfId="54" applyNumberFormat="1" applyFont="1" applyFill="1" applyBorder="1" applyAlignment="1">
      <alignment horizontal="right" vertical="center" indent="1"/>
    </xf>
    <xf numFmtId="178" fontId="5" fillId="0" borderId="43" xfId="88" applyNumberFormat="1" applyFont="1" applyBorder="1" applyAlignment="1">
      <alignment horizontal="right" vertical="center" indent="3"/>
      <protection/>
    </xf>
    <xf numFmtId="178" fontId="5" fillId="0" borderId="30" xfId="88" applyNumberFormat="1" applyFont="1" applyBorder="1" applyAlignment="1">
      <alignment horizontal="right" vertical="center" indent="3"/>
      <protection/>
    </xf>
    <xf numFmtId="178" fontId="5" fillId="33" borderId="27" xfId="88" applyNumberFormat="1" applyFont="1" applyFill="1" applyBorder="1" applyAlignment="1">
      <alignment horizontal="right" vertical="center" indent="3"/>
      <protection/>
    </xf>
    <xf numFmtId="178" fontId="5" fillId="0" borderId="42" xfId="88" applyNumberFormat="1" applyFont="1" applyBorder="1" applyAlignment="1">
      <alignment horizontal="right" vertical="center" indent="3"/>
      <protection/>
    </xf>
    <xf numFmtId="178" fontId="5" fillId="0" borderId="48" xfId="88" applyNumberFormat="1" applyFont="1" applyBorder="1" applyAlignment="1">
      <alignment horizontal="right" vertical="center" indent="3"/>
      <protection/>
    </xf>
    <xf numFmtId="178" fontId="5" fillId="0" borderId="16" xfId="88" applyNumberFormat="1" applyFont="1" applyBorder="1" applyAlignment="1">
      <alignment horizontal="right" vertical="center" indent="3"/>
      <protection/>
    </xf>
    <xf numFmtId="178" fontId="5" fillId="0" borderId="39" xfId="88" applyNumberFormat="1" applyFont="1" applyBorder="1" applyAlignment="1">
      <alignment horizontal="right" vertical="center" indent="3"/>
      <protection/>
    </xf>
    <xf numFmtId="178" fontId="5" fillId="0" borderId="10" xfId="88" applyNumberFormat="1" applyFont="1" applyBorder="1" applyAlignment="1">
      <alignment horizontal="right" vertical="center" indent="3"/>
      <protection/>
    </xf>
    <xf numFmtId="178" fontId="4" fillId="0" borderId="42" xfId="88" applyNumberFormat="1" applyFont="1" applyBorder="1" applyAlignment="1">
      <alignment horizontal="right" vertical="center" indent="3"/>
      <protection/>
    </xf>
    <xf numFmtId="178" fontId="4" fillId="0" borderId="10" xfId="88" applyNumberFormat="1" applyFont="1" applyBorder="1" applyAlignment="1">
      <alignment horizontal="right" vertical="center" indent="3"/>
      <protection/>
    </xf>
    <xf numFmtId="178" fontId="4" fillId="0" borderId="15" xfId="88" applyNumberFormat="1" applyFont="1" applyBorder="1" applyAlignment="1">
      <alignment horizontal="right" vertical="center" indent="3"/>
      <protection/>
    </xf>
    <xf numFmtId="178" fontId="4" fillId="0" borderId="35" xfId="88" applyNumberFormat="1" applyFont="1" applyBorder="1" applyAlignment="1">
      <alignment horizontal="right" vertical="center" indent="3"/>
      <protection/>
    </xf>
    <xf numFmtId="49" fontId="5" fillId="0" borderId="51" xfId="88" applyNumberFormat="1" applyFont="1" applyBorder="1">
      <alignment horizontal="center" vertical="center"/>
      <protection/>
    </xf>
    <xf numFmtId="49" fontId="5" fillId="0" borderId="52" xfId="88" applyNumberFormat="1" applyFont="1" applyBorder="1">
      <alignment horizontal="center" vertical="center"/>
      <protection/>
    </xf>
    <xf numFmtId="49" fontId="5" fillId="0" borderId="18" xfId="88" applyNumberFormat="1" applyFont="1" applyBorder="1">
      <alignment horizontal="center" vertical="center"/>
      <protection/>
    </xf>
    <xf numFmtId="0" fontId="5" fillId="0" borderId="18" xfId="89" applyFont="1" applyBorder="1">
      <alignment horizontal="center" vertical="center"/>
      <protection/>
    </xf>
    <xf numFmtId="0" fontId="5" fillId="0" borderId="44" xfId="89" applyFont="1" applyBorder="1">
      <alignment horizontal="center" vertical="center"/>
      <protection/>
    </xf>
    <xf numFmtId="0" fontId="4" fillId="0" borderId="0" xfId="88" applyFont="1">
      <alignment horizontal="center" vertical="center"/>
      <protection/>
    </xf>
    <xf numFmtId="0" fontId="4" fillId="0" borderId="0" xfId="88" applyFont="1" applyBorder="1">
      <alignment horizontal="center" vertical="center"/>
      <protection/>
    </xf>
    <xf numFmtId="4" fontId="61" fillId="0" borderId="0" xfId="0" applyNumberFormat="1" applyFont="1" applyFill="1" applyBorder="1" applyAlignment="1" applyProtection="1">
      <alignment horizontal="right" vertical="center" wrapText="1"/>
      <protection/>
    </xf>
    <xf numFmtId="174" fontId="4" fillId="0" borderId="0" xfId="87" applyNumberFormat="1" applyFont="1" applyBorder="1" applyAlignment="1">
      <alignment horizontal="right" vertical="center"/>
      <protection/>
    </xf>
    <xf numFmtId="178" fontId="4" fillId="0" borderId="0" xfId="88" applyNumberFormat="1" applyFont="1">
      <alignment horizontal="center" vertical="center"/>
      <protection/>
    </xf>
    <xf numFmtId="178" fontId="5" fillId="0" borderId="0" xfId="88" applyNumberFormat="1" applyFont="1" applyBorder="1">
      <alignment horizontal="center" vertical="center"/>
      <protection/>
    </xf>
    <xf numFmtId="0" fontId="5" fillId="0" borderId="22" xfId="88" applyFont="1" applyBorder="1" applyAlignment="1">
      <alignment horizontal="left" vertical="center" indent="1"/>
      <protection/>
    </xf>
    <xf numFmtId="0" fontId="5" fillId="0" borderId="16" xfId="88" applyFont="1" applyBorder="1" applyAlignment="1">
      <alignment horizontal="left" vertical="center" indent="1"/>
      <protection/>
    </xf>
    <xf numFmtId="0" fontId="4" fillId="0" borderId="20" xfId="88" applyFont="1" applyBorder="1" applyAlignment="1">
      <alignment horizontal="left" vertical="center" indent="1"/>
      <protection/>
    </xf>
    <xf numFmtId="178" fontId="5" fillId="0" borderId="0" xfId="75" applyNumberFormat="1" applyFont="1">
      <alignment/>
      <protection/>
    </xf>
    <xf numFmtId="178" fontId="4" fillId="0" borderId="0" xfId="75" applyNumberFormat="1" applyFont="1">
      <alignment/>
      <protection/>
    </xf>
    <xf numFmtId="0" fontId="4" fillId="0" borderId="24" xfId="88" applyFont="1" applyBorder="1" applyAlignment="1">
      <alignment horizontal="left" vertical="center" indent="1"/>
      <protection/>
    </xf>
    <xf numFmtId="0" fontId="5" fillId="0" borderId="37" xfId="88" applyFont="1" applyBorder="1">
      <alignment horizontal="center" vertical="center"/>
      <protection/>
    </xf>
    <xf numFmtId="0" fontId="5" fillId="0" borderId="18" xfId="88" applyFont="1" applyBorder="1">
      <alignment horizontal="center" vertical="center"/>
      <protection/>
    </xf>
    <xf numFmtId="0" fontId="5" fillId="0" borderId="44" xfId="88" applyFont="1" applyBorder="1">
      <alignment horizontal="center" vertical="center"/>
      <protection/>
    </xf>
    <xf numFmtId="0" fontId="5" fillId="0" borderId="36" xfId="88" applyFont="1" applyBorder="1">
      <alignment horizontal="center" vertical="center"/>
      <protection/>
    </xf>
    <xf numFmtId="0" fontId="3" fillId="0" borderId="0" xfId="86" applyFont="1" applyAlignment="1">
      <alignment horizontal="right" vertical="top"/>
      <protection/>
    </xf>
    <xf numFmtId="0" fontId="17" fillId="0" borderId="0" xfId="88" applyFont="1" applyAlignment="1">
      <alignment horizontal="left" vertical="center"/>
      <protection/>
    </xf>
    <xf numFmtId="175" fontId="5" fillId="0" borderId="35" xfId="89" applyNumberFormat="1" applyFont="1" applyFill="1" applyBorder="1" applyAlignment="1">
      <alignment horizontal="center" vertical="center"/>
      <protection/>
    </xf>
    <xf numFmtId="175" fontId="5" fillId="0" borderId="14" xfId="89" applyNumberFormat="1" applyFont="1" applyFill="1" applyBorder="1" applyAlignment="1">
      <alignment horizontal="center" vertical="center"/>
      <protection/>
    </xf>
    <xf numFmtId="175" fontId="5" fillId="0" borderId="45" xfId="89" applyNumberFormat="1" applyFont="1" applyBorder="1" applyAlignment="1">
      <alignment horizontal="center" vertical="center"/>
      <protection/>
    </xf>
    <xf numFmtId="175" fontId="5" fillId="0" borderId="10" xfId="89" applyNumberFormat="1" applyFont="1" applyFill="1" applyBorder="1" applyAlignment="1">
      <alignment horizontal="center" vertical="center"/>
      <protection/>
    </xf>
    <xf numFmtId="175" fontId="5" fillId="0" borderId="11" xfId="89" applyNumberFormat="1" applyFont="1" applyFill="1" applyBorder="1" applyAlignment="1">
      <alignment horizontal="center" vertical="center"/>
      <protection/>
    </xf>
    <xf numFmtId="175" fontId="5" fillId="0" borderId="12" xfId="89" applyNumberFormat="1" applyFont="1" applyBorder="1" applyAlignment="1">
      <alignment horizontal="center" vertical="center"/>
      <protection/>
    </xf>
    <xf numFmtId="175" fontId="5" fillId="0" borderId="27" xfId="89" applyNumberFormat="1" applyFont="1" applyFill="1" applyBorder="1" applyAlignment="1">
      <alignment horizontal="center" vertical="center"/>
      <protection/>
    </xf>
    <xf numFmtId="175" fontId="5" fillId="0" borderId="30" xfId="89" applyNumberFormat="1" applyFont="1" applyFill="1" applyBorder="1" applyAlignment="1">
      <alignment horizontal="center" vertical="center"/>
      <protection/>
    </xf>
    <xf numFmtId="175" fontId="5" fillId="0" borderId="50" xfId="89" applyNumberFormat="1" applyFont="1" applyBorder="1" applyAlignment="1">
      <alignment horizontal="center" vertical="center"/>
      <protection/>
    </xf>
    <xf numFmtId="179" fontId="4" fillId="0" borderId="10" xfId="87" applyNumberFormat="1" applyFont="1" applyBorder="1" applyAlignment="1">
      <alignment horizontal="center" vertical="center"/>
      <protection/>
    </xf>
    <xf numFmtId="179" fontId="4" fillId="0" borderId="11" xfId="87" applyNumberFormat="1" applyFont="1" applyBorder="1" applyAlignment="1">
      <alignment horizontal="center" vertical="center"/>
      <protection/>
    </xf>
    <xf numFmtId="179" fontId="4" fillId="0" borderId="12" xfId="87" applyNumberFormat="1" applyFont="1" applyBorder="1" applyAlignment="1">
      <alignment horizontal="center" vertical="center"/>
      <protection/>
    </xf>
    <xf numFmtId="175" fontId="4" fillId="0" borderId="48" xfId="87" applyNumberFormat="1" applyFont="1" applyBorder="1" applyAlignment="1">
      <alignment horizontal="center" vertical="center"/>
      <protection/>
    </xf>
    <xf numFmtId="175" fontId="4" fillId="0" borderId="11" xfId="87" applyNumberFormat="1" applyFont="1" applyBorder="1" applyAlignment="1">
      <alignment horizontal="center" vertical="center"/>
      <protection/>
    </xf>
    <xf numFmtId="175" fontId="4" fillId="0" borderId="12" xfId="87" applyNumberFormat="1" applyFont="1" applyBorder="1" applyAlignment="1">
      <alignment horizontal="center" vertical="center"/>
      <protection/>
    </xf>
    <xf numFmtId="179" fontId="4" fillId="0" borderId="27" xfId="87" applyNumberFormat="1" applyFont="1" applyBorder="1" applyAlignment="1">
      <alignment horizontal="center" vertical="center"/>
      <protection/>
    </xf>
    <xf numFmtId="179" fontId="4" fillId="0" borderId="30" xfId="87" applyNumberFormat="1" applyFont="1" applyBorder="1" applyAlignment="1">
      <alignment horizontal="center" vertical="center"/>
      <protection/>
    </xf>
    <xf numFmtId="179" fontId="4" fillId="0" borderId="50" xfId="87" applyNumberFormat="1" applyFont="1" applyBorder="1" applyAlignment="1">
      <alignment horizontal="center" vertical="center"/>
      <protection/>
    </xf>
    <xf numFmtId="175" fontId="4" fillId="0" borderId="29" xfId="87" applyNumberFormat="1" applyFont="1" applyBorder="1" applyAlignment="1">
      <alignment horizontal="center" vertical="center"/>
      <protection/>
    </xf>
    <xf numFmtId="175" fontId="4" fillId="0" borderId="30" xfId="87" applyNumberFormat="1" applyFont="1" applyBorder="1" applyAlignment="1">
      <alignment horizontal="center" vertical="center"/>
      <protection/>
    </xf>
    <xf numFmtId="175" fontId="4" fillId="0" borderId="50" xfId="87" applyNumberFormat="1" applyFont="1" applyBorder="1" applyAlignment="1">
      <alignment horizontal="center" vertical="center"/>
      <protection/>
    </xf>
    <xf numFmtId="175" fontId="4" fillId="0" borderId="10" xfId="87" applyNumberFormat="1" applyFont="1" applyBorder="1" applyAlignment="1">
      <alignment horizontal="center" vertical="center"/>
      <protection/>
    </xf>
    <xf numFmtId="175" fontId="4" fillId="0" borderId="10" xfId="87" applyNumberFormat="1" applyFont="1" applyFill="1" applyBorder="1" applyAlignment="1">
      <alignment horizontal="center" vertical="center"/>
      <protection/>
    </xf>
    <xf numFmtId="175" fontId="4" fillId="0" borderId="11" xfId="87" applyNumberFormat="1" applyFont="1" applyFill="1" applyBorder="1" applyAlignment="1">
      <alignment horizontal="center" vertical="center"/>
      <protection/>
    </xf>
    <xf numFmtId="175" fontId="4" fillId="0" borderId="12" xfId="87" applyNumberFormat="1" applyFont="1" applyFill="1" applyBorder="1" applyAlignment="1">
      <alignment horizontal="center" vertical="center"/>
      <protection/>
    </xf>
    <xf numFmtId="175" fontId="4" fillId="0" borderId="48" xfId="87" applyNumberFormat="1" applyFont="1" applyFill="1" applyBorder="1" applyAlignment="1">
      <alignment horizontal="center" vertical="center"/>
      <protection/>
    </xf>
    <xf numFmtId="175" fontId="4" fillId="0" borderId="27" xfId="87" applyNumberFormat="1" applyFont="1" applyBorder="1" applyAlignment="1">
      <alignment horizontal="center" vertical="center"/>
      <protection/>
    </xf>
    <xf numFmtId="174" fontId="5" fillId="0" borderId="35" xfId="87" applyNumberFormat="1" applyFont="1" applyBorder="1" applyAlignment="1">
      <alignment horizontal="center" vertical="center"/>
      <protection/>
    </xf>
    <xf numFmtId="174" fontId="5" fillId="0" borderId="10" xfId="87" applyNumberFormat="1" applyFont="1" applyBorder="1" applyAlignment="1">
      <alignment horizontal="center" vertical="center"/>
      <protection/>
    </xf>
    <xf numFmtId="174" fontId="5" fillId="0" borderId="27" xfId="87" applyNumberFormat="1" applyFont="1" applyBorder="1" applyAlignment="1">
      <alignment horizontal="center" vertical="center"/>
      <protection/>
    </xf>
    <xf numFmtId="179" fontId="5" fillId="0" borderId="10" xfId="87" applyNumberFormat="1" applyFont="1" applyFill="1" applyBorder="1" applyAlignment="1">
      <alignment horizontal="right" vertical="center"/>
      <protection/>
    </xf>
    <xf numFmtId="179" fontId="5" fillId="0" borderId="11" xfId="87" applyNumberFormat="1" applyFont="1" applyFill="1" applyBorder="1" applyAlignment="1">
      <alignment horizontal="right" vertical="center"/>
      <protection/>
    </xf>
    <xf numFmtId="179" fontId="5" fillId="0" borderId="20" xfId="87" applyNumberFormat="1" applyFont="1" applyBorder="1" applyAlignment="1">
      <alignment horizontal="right" vertical="center"/>
      <protection/>
    </xf>
    <xf numFmtId="0" fontId="63" fillId="0" borderId="0" xfId="0" applyFont="1" applyAlignment="1">
      <alignment/>
    </xf>
    <xf numFmtId="178" fontId="63" fillId="0" borderId="0" xfId="0" applyNumberFormat="1" applyFont="1" applyAlignment="1">
      <alignment/>
    </xf>
    <xf numFmtId="0" fontId="64" fillId="0" borderId="41" xfId="0" applyFont="1" applyBorder="1" applyAlignment="1">
      <alignment horizontal="center" vertical="center"/>
    </xf>
    <xf numFmtId="0" fontId="63" fillId="0" borderId="0" xfId="0" applyFont="1" applyFill="1" applyAlignment="1">
      <alignment/>
    </xf>
    <xf numFmtId="178" fontId="63" fillId="0" borderId="0" xfId="0" applyNumberFormat="1" applyFont="1" applyFill="1" applyAlignment="1">
      <alignment/>
    </xf>
    <xf numFmtId="0" fontId="5" fillId="0" borderId="0" xfId="87" applyFont="1" applyBorder="1" applyAlignment="1">
      <alignment horizontal="left" vertical="center"/>
      <protection/>
    </xf>
    <xf numFmtId="0" fontId="6" fillId="0" borderId="0" xfId="87" applyFont="1" applyBorder="1" applyAlignment="1">
      <alignment vertical="center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1" fontId="60" fillId="0" borderId="24" xfId="0" applyNumberFormat="1" applyFont="1" applyFill="1" applyBorder="1" applyAlignment="1" applyProtection="1">
      <alignment horizontal="center" vertical="center" wrapText="1"/>
      <protection/>
    </xf>
    <xf numFmtId="173" fontId="5" fillId="0" borderId="20" xfId="87" applyNumberFormat="1" applyFont="1" applyFill="1" applyBorder="1" applyAlignment="1">
      <alignment vertical="center"/>
      <protection/>
    </xf>
    <xf numFmtId="173" fontId="4" fillId="0" borderId="20" xfId="87" applyNumberFormat="1" applyFont="1" applyFill="1" applyBorder="1" applyAlignment="1">
      <alignment vertical="center"/>
      <protection/>
    </xf>
    <xf numFmtId="173" fontId="4" fillId="0" borderId="22" xfId="87" applyNumberFormat="1" applyFont="1" applyFill="1" applyBorder="1" applyAlignment="1">
      <alignment vertical="center"/>
      <protection/>
    </xf>
    <xf numFmtId="173" fontId="5" fillId="0" borderId="24" xfId="87" applyNumberFormat="1" applyFont="1" applyBorder="1" applyAlignment="1">
      <alignment vertical="center"/>
      <protection/>
    </xf>
    <xf numFmtId="1" fontId="65" fillId="0" borderId="20" xfId="0" applyNumberFormat="1" applyFont="1" applyFill="1" applyBorder="1" applyAlignment="1" applyProtection="1">
      <alignment horizontal="center" vertical="center" wrapText="1"/>
      <protection/>
    </xf>
    <xf numFmtId="175" fontId="10" fillId="0" borderId="10" xfId="54" applyNumberFormat="1" applyFont="1" applyFill="1" applyBorder="1" applyAlignment="1">
      <alignment horizontal="right" vertical="center" indent="1"/>
    </xf>
    <xf numFmtId="175" fontId="10" fillId="0" borderId="11" xfId="54" applyNumberFormat="1" applyFont="1" applyFill="1" applyBorder="1" applyAlignment="1">
      <alignment horizontal="right" vertical="center" indent="1"/>
    </xf>
    <xf numFmtId="175" fontId="10" fillId="0" borderId="12" xfId="54" applyNumberFormat="1" applyFont="1" applyFill="1" applyBorder="1" applyAlignment="1">
      <alignment horizontal="right" vertical="center" indent="1"/>
    </xf>
    <xf numFmtId="179" fontId="10" fillId="0" borderId="20" xfId="87" applyNumberFormat="1" applyFont="1" applyBorder="1" applyAlignment="1">
      <alignment horizontal="right" vertical="center"/>
      <protection/>
    </xf>
    <xf numFmtId="175" fontId="10" fillId="0" borderId="16" xfId="54" applyNumberFormat="1" applyFont="1" applyFill="1" applyBorder="1" applyAlignment="1">
      <alignment horizontal="right" vertical="center" indent="1"/>
    </xf>
    <xf numFmtId="175" fontId="10" fillId="0" borderId="10" xfId="87" applyNumberFormat="1" applyFont="1" applyBorder="1" applyAlignment="1">
      <alignment horizontal="center" vertical="center"/>
      <protection/>
    </xf>
    <xf numFmtId="179" fontId="10" fillId="0" borderId="11" xfId="87" applyNumberFormat="1" applyFont="1" applyBorder="1" applyAlignment="1">
      <alignment horizontal="center" vertical="center"/>
      <protection/>
    </xf>
    <xf numFmtId="179" fontId="10" fillId="0" borderId="12" xfId="87" applyNumberFormat="1" applyFont="1" applyBorder="1" applyAlignment="1">
      <alignment horizontal="center" vertical="center"/>
      <protection/>
    </xf>
    <xf numFmtId="175" fontId="10" fillId="0" borderId="48" xfId="87" applyNumberFormat="1" applyFont="1" applyBorder="1" applyAlignment="1">
      <alignment horizontal="center" vertical="center"/>
      <protection/>
    </xf>
    <xf numFmtId="175" fontId="10" fillId="0" borderId="11" xfId="87" applyNumberFormat="1" applyFont="1" applyBorder="1" applyAlignment="1">
      <alignment horizontal="center" vertical="center"/>
      <protection/>
    </xf>
    <xf numFmtId="175" fontId="10" fillId="0" borderId="12" xfId="87" applyNumberFormat="1" applyFont="1" applyBorder="1" applyAlignment="1">
      <alignment horizontal="center" vertical="center"/>
      <protection/>
    </xf>
    <xf numFmtId="0" fontId="3" fillId="0" borderId="0" xfId="89" applyFont="1" applyAlignment="1">
      <alignment horizontal="left" vertical="center"/>
      <protection/>
    </xf>
    <xf numFmtId="0" fontId="63" fillId="0" borderId="0" xfId="0" applyFont="1" applyAlignment="1">
      <alignment vertical="center" wrapText="1"/>
    </xf>
    <xf numFmtId="178" fontId="60" fillId="0" borderId="47" xfId="0" applyNumberFormat="1" applyFont="1" applyFill="1" applyBorder="1" applyAlignment="1" applyProtection="1">
      <alignment horizontal="center" vertical="center" wrapText="1"/>
      <protection/>
    </xf>
    <xf numFmtId="185" fontId="60" fillId="0" borderId="48" xfId="0" applyNumberFormat="1" applyFont="1" applyFill="1" applyBorder="1" applyAlignment="1" applyProtection="1">
      <alignment horizontal="center" vertical="center" wrapText="1"/>
      <protection/>
    </xf>
    <xf numFmtId="183" fontId="60" fillId="0" borderId="14" xfId="0" applyNumberFormat="1" applyFont="1" applyFill="1" applyBorder="1" applyAlignment="1" applyProtection="1">
      <alignment horizontal="center" vertical="center" wrapText="1"/>
      <protection/>
    </xf>
    <xf numFmtId="183" fontId="60" fillId="0" borderId="45" xfId="0" applyNumberFormat="1" applyFont="1" applyFill="1" applyBorder="1" applyAlignment="1" applyProtection="1">
      <alignment horizontal="center" vertical="center" wrapText="1"/>
      <protection/>
    </xf>
    <xf numFmtId="183" fontId="60" fillId="0" borderId="53" xfId="0" applyNumberFormat="1" applyFont="1" applyFill="1" applyBorder="1" applyAlignment="1" applyProtection="1">
      <alignment horizontal="center" vertical="center" wrapText="1"/>
      <protection/>
    </xf>
    <xf numFmtId="183" fontId="60" fillId="0" borderId="54" xfId="0" applyNumberFormat="1" applyFont="1" applyFill="1" applyBorder="1" applyAlignment="1" applyProtection="1">
      <alignment horizontal="center" vertical="center" wrapText="1"/>
      <protection/>
    </xf>
    <xf numFmtId="183" fontId="5" fillId="0" borderId="55" xfId="89" applyNumberFormat="1" applyFont="1" applyBorder="1" applyAlignment="1">
      <alignment horizontal="center" vertical="center"/>
      <protection/>
    </xf>
    <xf numFmtId="183" fontId="5" fillId="0" borderId="56" xfId="87" applyNumberFormat="1" applyFont="1" applyFill="1" applyBorder="1" applyAlignment="1">
      <alignment horizontal="center" vertical="center"/>
      <protection/>
    </xf>
    <xf numFmtId="185" fontId="61" fillId="0" borderId="48" xfId="0" applyNumberFormat="1" applyFont="1" applyFill="1" applyBorder="1" applyAlignment="1" applyProtection="1">
      <alignment horizontal="center" vertical="center" wrapText="1"/>
      <protection/>
    </xf>
    <xf numFmtId="185" fontId="60" fillId="0" borderId="12" xfId="0" applyNumberFormat="1" applyFont="1" applyFill="1" applyBorder="1" applyAlignment="1" applyProtection="1">
      <alignment horizontal="center" vertical="center" wrapText="1"/>
      <protection/>
    </xf>
    <xf numFmtId="183" fontId="61" fillId="0" borderId="57" xfId="0" applyNumberFormat="1" applyFont="1" applyFill="1" applyBorder="1" applyAlignment="1" applyProtection="1">
      <alignment horizontal="center" vertical="center" wrapText="1"/>
      <protection/>
    </xf>
    <xf numFmtId="183" fontId="5" fillId="0" borderId="58" xfId="89" applyNumberFormat="1" applyFont="1" applyBorder="1" applyAlignment="1">
      <alignment horizontal="center" vertical="center"/>
      <protection/>
    </xf>
    <xf numFmtId="185" fontId="61" fillId="0" borderId="59" xfId="0" applyNumberFormat="1" applyFont="1" applyFill="1" applyBorder="1" applyAlignment="1" applyProtection="1">
      <alignment horizontal="center" vertical="center" wrapText="1"/>
      <protection/>
    </xf>
    <xf numFmtId="183" fontId="61" fillId="0" borderId="48" xfId="0" applyNumberFormat="1" applyFont="1" applyFill="1" applyBorder="1" applyAlignment="1" applyProtection="1">
      <alignment horizontal="center" vertical="center" wrapText="1"/>
      <protection/>
    </xf>
    <xf numFmtId="183" fontId="61" fillId="0" borderId="11" xfId="0" applyNumberFormat="1" applyFont="1" applyFill="1" applyBorder="1" applyAlignment="1" applyProtection="1">
      <alignment horizontal="center" vertical="center" wrapText="1"/>
      <protection/>
    </xf>
    <xf numFmtId="183" fontId="60" fillId="0" borderId="12" xfId="0" applyNumberFormat="1" applyFont="1" applyFill="1" applyBorder="1" applyAlignment="1" applyProtection="1">
      <alignment horizontal="center" vertical="center" wrapText="1"/>
      <protection/>
    </xf>
    <xf numFmtId="183" fontId="61" fillId="0" borderId="60" xfId="0" applyNumberFormat="1" applyFont="1" applyFill="1" applyBorder="1" applyAlignment="1" applyProtection="1">
      <alignment horizontal="center" vertical="center" wrapText="1"/>
      <protection/>
    </xf>
    <xf numFmtId="183" fontId="4" fillId="0" borderId="59" xfId="87" applyNumberFormat="1" applyFont="1" applyBorder="1" applyAlignment="1">
      <alignment horizontal="center" vertical="center"/>
      <protection/>
    </xf>
    <xf numFmtId="184" fontId="60" fillId="0" borderId="48" xfId="0" applyNumberFormat="1" applyFont="1" applyFill="1" applyBorder="1" applyAlignment="1" applyProtection="1">
      <alignment horizontal="center" vertical="center" wrapText="1"/>
      <protection/>
    </xf>
    <xf numFmtId="183" fontId="60" fillId="0" borderId="11" xfId="0" applyNumberFormat="1" applyFont="1" applyFill="1" applyBorder="1" applyAlignment="1" applyProtection="1">
      <alignment horizontal="center" vertical="center" wrapText="1"/>
      <protection/>
    </xf>
    <xf numFmtId="183" fontId="60" fillId="0" borderId="60" xfId="0" applyNumberFormat="1" applyFont="1" applyFill="1" applyBorder="1" applyAlignment="1" applyProtection="1">
      <alignment horizontal="center" vertical="center" wrapText="1"/>
      <protection/>
    </xf>
    <xf numFmtId="183" fontId="60" fillId="0" borderId="57" xfId="0" applyNumberFormat="1" applyFont="1" applyFill="1" applyBorder="1" applyAlignment="1" applyProtection="1">
      <alignment horizontal="center" vertical="center" wrapText="1"/>
      <protection/>
    </xf>
    <xf numFmtId="183" fontId="5" fillId="0" borderId="59" xfId="87" applyNumberFormat="1" applyFont="1" applyFill="1" applyBorder="1" applyAlignment="1">
      <alignment horizontal="center" vertical="center"/>
      <protection/>
    </xf>
    <xf numFmtId="183" fontId="61" fillId="0" borderId="29" xfId="0" applyNumberFormat="1" applyFont="1" applyFill="1" applyBorder="1" applyAlignment="1" applyProtection="1">
      <alignment horizontal="center" vertical="center" wrapText="1"/>
      <protection/>
    </xf>
    <xf numFmtId="183" fontId="61" fillId="0" borderId="30" xfId="0" applyNumberFormat="1" applyFont="1" applyFill="1" applyBorder="1" applyAlignment="1" applyProtection="1">
      <alignment horizontal="center" vertical="center" wrapText="1"/>
      <protection/>
    </xf>
    <xf numFmtId="183" fontId="60" fillId="0" borderId="50" xfId="0" applyNumberFormat="1" applyFont="1" applyFill="1" applyBorder="1" applyAlignment="1" applyProtection="1">
      <alignment horizontal="center" vertical="center" wrapText="1"/>
      <protection/>
    </xf>
    <xf numFmtId="183" fontId="61" fillId="0" borderId="61" xfId="0" applyNumberFormat="1" applyFont="1" applyFill="1" applyBorder="1" applyAlignment="1" applyProtection="1">
      <alignment horizontal="center" vertical="center" wrapText="1"/>
      <protection/>
    </xf>
    <xf numFmtId="183" fontId="61" fillId="0" borderId="62" xfId="0" applyNumberFormat="1" applyFont="1" applyFill="1" applyBorder="1" applyAlignment="1" applyProtection="1">
      <alignment horizontal="center" vertical="center" wrapText="1"/>
      <protection/>
    </xf>
    <xf numFmtId="183" fontId="5" fillId="0" borderId="63" xfId="89" applyNumberFormat="1" applyFont="1" applyBorder="1" applyAlignment="1">
      <alignment horizontal="center" vertical="center"/>
      <protection/>
    </xf>
    <xf numFmtId="183" fontId="4" fillId="0" borderId="64" xfId="87" applyNumberFormat="1" applyFont="1" applyBorder="1" applyAlignment="1">
      <alignment horizontal="center" vertical="center"/>
      <protection/>
    </xf>
    <xf numFmtId="179" fontId="60" fillId="0" borderId="47" xfId="0" applyNumberFormat="1" applyFont="1" applyFill="1" applyBorder="1" applyAlignment="1" applyProtection="1">
      <alignment horizontal="center" vertical="center" wrapText="1"/>
      <protection/>
    </xf>
    <xf numFmtId="179" fontId="60" fillId="0" borderId="14" xfId="0" applyNumberFormat="1" applyFont="1" applyFill="1" applyBorder="1" applyAlignment="1" applyProtection="1">
      <alignment horizontal="center" vertical="center" wrapText="1"/>
      <protection/>
    </xf>
    <xf numFmtId="179" fontId="60" fillId="0" borderId="45" xfId="0" applyNumberFormat="1" applyFont="1" applyFill="1" applyBorder="1" applyAlignment="1" applyProtection="1">
      <alignment horizontal="center" vertical="center" wrapText="1"/>
      <protection/>
    </xf>
    <xf numFmtId="179" fontId="61" fillId="0" borderId="48" xfId="0" applyNumberFormat="1" applyFont="1" applyFill="1" applyBorder="1" applyAlignment="1" applyProtection="1">
      <alignment horizontal="center" vertical="center" wrapText="1"/>
      <protection/>
    </xf>
    <xf numFmtId="179" fontId="61" fillId="0" borderId="11" xfId="0" applyNumberFormat="1" applyFont="1" applyFill="1" applyBorder="1" applyAlignment="1" applyProtection="1">
      <alignment horizontal="center" vertical="center" wrapText="1"/>
      <protection/>
    </xf>
    <xf numFmtId="179" fontId="61" fillId="0" borderId="12" xfId="0" applyNumberFormat="1" applyFont="1" applyFill="1" applyBorder="1" applyAlignment="1" applyProtection="1">
      <alignment horizontal="center" vertical="center" wrapText="1"/>
      <protection/>
    </xf>
    <xf numFmtId="179" fontId="61" fillId="0" borderId="29" xfId="0" applyNumberFormat="1" applyFont="1" applyFill="1" applyBorder="1" applyAlignment="1" applyProtection="1">
      <alignment horizontal="center" vertical="center" wrapText="1"/>
      <protection/>
    </xf>
    <xf numFmtId="179" fontId="61" fillId="0" borderId="30" xfId="0" applyNumberFormat="1" applyFont="1" applyFill="1" applyBorder="1" applyAlignment="1" applyProtection="1">
      <alignment horizontal="center" vertical="center" wrapText="1"/>
      <protection/>
    </xf>
    <xf numFmtId="175" fontId="60" fillId="0" borderId="47" xfId="0" applyNumberFormat="1" applyFont="1" applyFill="1" applyBorder="1" applyAlignment="1" applyProtection="1">
      <alignment horizontal="center" vertical="center" wrapText="1"/>
      <protection/>
    </xf>
    <xf numFmtId="175" fontId="60" fillId="0" borderId="14" xfId="0" applyNumberFormat="1" applyFont="1" applyFill="1" applyBorder="1" applyAlignment="1" applyProtection="1">
      <alignment horizontal="center" vertical="center" wrapText="1"/>
      <protection/>
    </xf>
    <xf numFmtId="175" fontId="60" fillId="0" borderId="38" xfId="0" applyNumberFormat="1" applyFont="1" applyFill="1" applyBorder="1" applyAlignment="1" applyProtection="1">
      <alignment horizontal="center" vertical="center" wrapText="1"/>
      <protection/>
    </xf>
    <xf numFmtId="175" fontId="60" fillId="0" borderId="48" xfId="0" applyNumberFormat="1" applyFont="1" applyFill="1" applyBorder="1" applyAlignment="1" applyProtection="1">
      <alignment horizontal="center" vertical="center" wrapText="1"/>
      <protection/>
    </xf>
    <xf numFmtId="175" fontId="60" fillId="0" borderId="11" xfId="0" applyNumberFormat="1" applyFont="1" applyFill="1" applyBorder="1" applyAlignment="1" applyProtection="1">
      <alignment horizontal="center" vertical="center" wrapText="1"/>
      <protection/>
    </xf>
    <xf numFmtId="175" fontId="60" fillId="0" borderId="39" xfId="0" applyNumberFormat="1" applyFont="1" applyFill="1" applyBorder="1" applyAlignment="1" applyProtection="1">
      <alignment horizontal="center" vertical="center" wrapText="1"/>
      <protection/>
    </xf>
    <xf numFmtId="175" fontId="61" fillId="0" borderId="48" xfId="0" applyNumberFormat="1" applyFont="1" applyFill="1" applyBorder="1" applyAlignment="1" applyProtection="1">
      <alignment horizontal="center" vertical="center" wrapText="1"/>
      <protection/>
    </xf>
    <xf numFmtId="175" fontId="61" fillId="0" borderId="11" xfId="0" applyNumberFormat="1" applyFont="1" applyFill="1" applyBorder="1" applyAlignment="1" applyProtection="1">
      <alignment horizontal="center" vertical="center" wrapText="1"/>
      <protection/>
    </xf>
    <xf numFmtId="175" fontId="61" fillId="0" borderId="39" xfId="0" applyNumberFormat="1" applyFont="1" applyFill="1" applyBorder="1" applyAlignment="1" applyProtection="1">
      <alignment horizontal="center" vertical="center" wrapText="1"/>
      <protection/>
    </xf>
    <xf numFmtId="175" fontId="61" fillId="0" borderId="29" xfId="0" applyNumberFormat="1" applyFont="1" applyFill="1" applyBorder="1" applyAlignment="1" applyProtection="1">
      <alignment horizontal="center" vertical="center" wrapText="1"/>
      <protection/>
    </xf>
    <xf numFmtId="175" fontId="61" fillId="0" borderId="30" xfId="0" applyNumberFormat="1" applyFont="1" applyFill="1" applyBorder="1" applyAlignment="1" applyProtection="1">
      <alignment horizontal="center" vertical="center" wrapText="1"/>
      <protection/>
    </xf>
    <xf numFmtId="175" fontId="61" fillId="0" borderId="65" xfId="0" applyNumberFormat="1" applyFont="1" applyFill="1" applyBorder="1" applyAlignment="1" applyProtection="1">
      <alignment horizontal="center" vertical="center" wrapText="1"/>
      <protection/>
    </xf>
    <xf numFmtId="180" fontId="60" fillId="0" borderId="14" xfId="0" applyNumberFormat="1" applyFont="1" applyFill="1" applyBorder="1" applyAlignment="1" applyProtection="1">
      <alignment horizontal="center" vertical="center" wrapText="1"/>
      <protection/>
    </xf>
    <xf numFmtId="180" fontId="60" fillId="0" borderId="38" xfId="0" applyNumberFormat="1" applyFont="1" applyFill="1" applyBorder="1" applyAlignment="1" applyProtection="1">
      <alignment horizontal="center" vertical="center" wrapText="1"/>
      <protection/>
    </xf>
    <xf numFmtId="180" fontId="61" fillId="0" borderId="11" xfId="0" applyNumberFormat="1" applyFont="1" applyFill="1" applyBorder="1" applyAlignment="1" applyProtection="1">
      <alignment horizontal="center" vertical="center" wrapText="1"/>
      <protection/>
    </xf>
    <xf numFmtId="180" fontId="61" fillId="0" borderId="39" xfId="0" applyNumberFormat="1" applyFont="1" applyFill="1" applyBorder="1" applyAlignment="1" applyProtection="1">
      <alignment horizontal="center" vertical="center" wrapText="1"/>
      <protection/>
    </xf>
    <xf numFmtId="178" fontId="61" fillId="0" borderId="11" xfId="0" applyNumberFormat="1" applyFont="1" applyFill="1" applyBorder="1" applyAlignment="1" applyProtection="1">
      <alignment horizontal="center" vertical="center" wrapText="1"/>
      <protection/>
    </xf>
    <xf numFmtId="178" fontId="61" fillId="0" borderId="39" xfId="0" applyNumberFormat="1" applyFont="1" applyFill="1" applyBorder="1" applyAlignment="1" applyProtection="1">
      <alignment horizontal="center" vertical="center" wrapText="1"/>
      <protection/>
    </xf>
    <xf numFmtId="180" fontId="60" fillId="0" borderId="11" xfId="0" applyNumberFormat="1" applyFont="1" applyFill="1" applyBorder="1" applyAlignment="1" applyProtection="1">
      <alignment horizontal="center" vertical="center" wrapText="1"/>
      <protection/>
    </xf>
    <xf numFmtId="180" fontId="60" fillId="0" borderId="39" xfId="0" applyNumberFormat="1" applyFont="1" applyFill="1" applyBorder="1" applyAlignment="1" applyProtection="1">
      <alignment horizontal="center" vertical="center" wrapText="1"/>
      <protection/>
    </xf>
    <xf numFmtId="180" fontId="61" fillId="0" borderId="66" xfId="0" applyNumberFormat="1" applyFont="1" applyFill="1" applyBorder="1" applyAlignment="1" applyProtection="1">
      <alignment horizontal="center" vertical="center" wrapText="1"/>
      <protection/>
    </xf>
    <xf numFmtId="180" fontId="61" fillId="0" borderId="67" xfId="0" applyNumberFormat="1" applyFont="1" applyFill="1" applyBorder="1" applyAlignment="1" applyProtection="1">
      <alignment horizontal="center" vertical="center" wrapText="1"/>
      <protection/>
    </xf>
    <xf numFmtId="175" fontId="5" fillId="0" borderId="35" xfId="54" applyNumberFormat="1" applyFont="1" applyFill="1" applyBorder="1" applyAlignment="1">
      <alignment horizontal="center" vertical="center"/>
    </xf>
    <xf numFmtId="175" fontId="5" fillId="0" borderId="14" xfId="54" applyNumberFormat="1" applyFont="1" applyFill="1" applyBorder="1" applyAlignment="1">
      <alignment horizontal="center" vertical="center"/>
    </xf>
    <xf numFmtId="179" fontId="5" fillId="0" borderId="45" xfId="87" applyNumberFormat="1" applyFont="1" applyFill="1" applyBorder="1" applyAlignment="1">
      <alignment horizontal="center" vertical="center"/>
      <protection/>
    </xf>
    <xf numFmtId="179" fontId="5" fillId="0" borderId="35" xfId="87" applyNumberFormat="1" applyFont="1" applyFill="1" applyBorder="1" applyAlignment="1">
      <alignment horizontal="center" vertical="center"/>
      <protection/>
    </xf>
    <xf numFmtId="179" fontId="5" fillId="0" borderId="14" xfId="87" applyNumberFormat="1" applyFont="1" applyFill="1" applyBorder="1" applyAlignment="1">
      <alignment horizontal="center" vertical="center"/>
      <protection/>
    </xf>
    <xf numFmtId="181" fontId="4" fillId="0" borderId="10" xfId="87" applyNumberFormat="1" applyFont="1" applyFill="1" applyBorder="1" applyAlignment="1">
      <alignment horizontal="center" vertical="center"/>
      <protection/>
    </xf>
    <xf numFmtId="181" fontId="4" fillId="0" borderId="11" xfId="87" applyNumberFormat="1" applyFont="1" applyFill="1" applyBorder="1" applyAlignment="1">
      <alignment horizontal="center" vertical="center"/>
      <protection/>
    </xf>
    <xf numFmtId="179" fontId="5" fillId="0" borderId="12" xfId="87" applyNumberFormat="1" applyFont="1" applyFill="1" applyBorder="1" applyAlignment="1">
      <alignment horizontal="center" vertical="center"/>
      <protection/>
    </xf>
    <xf numFmtId="179" fontId="4" fillId="0" borderId="10" xfId="87" applyNumberFormat="1" applyFont="1" applyFill="1" applyBorder="1" applyAlignment="1">
      <alignment horizontal="center" vertical="center"/>
      <protection/>
    </xf>
    <xf numFmtId="179" fontId="4" fillId="0" borderId="11" xfId="87" applyNumberFormat="1" applyFont="1" applyFill="1" applyBorder="1" applyAlignment="1">
      <alignment horizontal="center" vertical="center"/>
      <protection/>
    </xf>
    <xf numFmtId="175" fontId="4" fillId="0" borderId="10" xfId="54" applyNumberFormat="1" applyFont="1" applyFill="1" applyBorder="1" applyAlignment="1">
      <alignment horizontal="center" vertical="center"/>
    </xf>
    <xf numFmtId="175" fontId="4" fillId="0" borderId="11" xfId="54" applyNumberFormat="1" applyFont="1" applyFill="1" applyBorder="1" applyAlignment="1">
      <alignment horizontal="center" vertical="center"/>
    </xf>
    <xf numFmtId="175" fontId="4" fillId="0" borderId="27" xfId="54" applyNumberFormat="1" applyFont="1" applyFill="1" applyBorder="1" applyAlignment="1">
      <alignment horizontal="center" vertical="center"/>
    </xf>
    <xf numFmtId="175" fontId="4" fillId="0" borderId="30" xfId="54" applyNumberFormat="1" applyFont="1" applyFill="1" applyBorder="1" applyAlignment="1">
      <alignment horizontal="center" vertical="center"/>
    </xf>
    <xf numFmtId="179" fontId="5" fillId="0" borderId="50" xfId="87" applyNumberFormat="1" applyFont="1" applyFill="1" applyBorder="1" applyAlignment="1">
      <alignment horizontal="center" vertical="center"/>
      <protection/>
    </xf>
    <xf numFmtId="17" fontId="5" fillId="0" borderId="46" xfId="87" applyNumberFormat="1" applyFont="1" applyBorder="1" applyAlignment="1">
      <alignment horizontal="center" vertical="center" wrapText="1"/>
      <protection/>
    </xf>
    <xf numFmtId="0" fontId="19" fillId="0" borderId="0" xfId="87" applyFont="1">
      <alignment horizontal="center" vertical="center"/>
      <protection/>
    </xf>
    <xf numFmtId="0" fontId="19" fillId="0" borderId="0" xfId="87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9" fillId="0" borderId="0" xfId="89" applyFont="1">
      <alignment horizontal="center" vertical="center"/>
      <protection/>
    </xf>
    <xf numFmtId="1" fontId="3" fillId="0" borderId="0" xfId="89" applyNumberFormat="1" applyFont="1" applyBorder="1" applyAlignment="1">
      <alignment vertical="center"/>
      <protection/>
    </xf>
    <xf numFmtId="0" fontId="19" fillId="0" borderId="0" xfId="89" applyFont="1" applyAlignment="1">
      <alignment horizontal="center" vertical="center"/>
      <protection/>
    </xf>
    <xf numFmtId="178" fontId="66" fillId="0" borderId="0" xfId="0" applyNumberFormat="1" applyFont="1" applyAlignment="1">
      <alignment/>
    </xf>
    <xf numFmtId="173" fontId="5" fillId="0" borderId="24" xfId="89" applyNumberFormat="1" applyFont="1" applyBorder="1" applyAlignment="1">
      <alignment horizontal="center" vertical="center"/>
      <protection/>
    </xf>
    <xf numFmtId="173" fontId="4" fillId="0" borderId="20" xfId="89" applyNumberFormat="1" applyFont="1" applyBorder="1" applyAlignment="1">
      <alignment horizontal="center" vertical="center"/>
      <protection/>
    </xf>
    <xf numFmtId="173" fontId="5" fillId="0" borderId="20" xfId="89" applyNumberFormat="1" applyFont="1" applyBorder="1" applyAlignment="1">
      <alignment horizontal="center" vertical="center"/>
      <protection/>
    </xf>
    <xf numFmtId="173" fontId="4" fillId="0" borderId="22" xfId="89" applyNumberFormat="1" applyFont="1" applyBorder="1" applyAlignment="1">
      <alignment horizontal="center" vertical="center"/>
      <protection/>
    </xf>
    <xf numFmtId="2" fontId="63" fillId="0" borderId="0" xfId="0" applyNumberFormat="1" applyFont="1" applyAlignment="1">
      <alignment/>
    </xf>
    <xf numFmtId="0" fontId="5" fillId="0" borderId="37" xfId="88" applyNumberFormat="1" applyFont="1" applyBorder="1">
      <alignment horizontal="center" vertical="center"/>
      <protection/>
    </xf>
    <xf numFmtId="0" fontId="5" fillId="0" borderId="18" xfId="88" applyNumberFormat="1" applyFont="1" applyBorder="1">
      <alignment horizontal="center" vertical="center"/>
      <protection/>
    </xf>
    <xf numFmtId="0" fontId="5" fillId="0" borderId="51" xfId="88" applyNumberFormat="1" applyFont="1" applyBorder="1">
      <alignment horizontal="center" vertical="center"/>
      <protection/>
    </xf>
    <xf numFmtId="0" fontId="4" fillId="0" borderId="24" xfId="89" applyFont="1" applyBorder="1" applyAlignment="1">
      <alignment horizontal="left" vertical="center" indent="1"/>
      <protection/>
    </xf>
    <xf numFmtId="0" fontId="5" fillId="0" borderId="0" xfId="87" applyFont="1" applyBorder="1" applyAlignment="1">
      <alignment horizontal="center" vertical="center" wrapText="1"/>
      <protection/>
    </xf>
    <xf numFmtId="49" fontId="5" fillId="0" borderId="0" xfId="88" applyNumberFormat="1" applyFont="1" applyBorder="1">
      <alignment horizontal="center" vertical="center"/>
      <protection/>
    </xf>
    <xf numFmtId="178" fontId="4" fillId="0" borderId="0" xfId="88" applyNumberFormat="1" applyFont="1" applyBorder="1" applyAlignment="1">
      <alignment horizontal="right" vertical="center" indent="3"/>
      <protection/>
    </xf>
    <xf numFmtId="178" fontId="5" fillId="0" borderId="0" xfId="88" applyNumberFormat="1" applyFont="1" applyBorder="1" applyAlignment="1">
      <alignment horizontal="right" vertical="center" indent="3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175" fontId="5" fillId="0" borderId="0" xfId="87" applyNumberFormat="1" applyFont="1" applyBorder="1" applyAlignment="1">
      <alignment horizontal="center" vertical="center"/>
      <protection/>
    </xf>
    <xf numFmtId="175" fontId="4" fillId="0" borderId="0" xfId="87" applyNumberFormat="1" applyFont="1" applyBorder="1" applyAlignment="1">
      <alignment horizontal="center" vertical="center"/>
      <protection/>
    </xf>
    <xf numFmtId="0" fontId="5" fillId="0" borderId="0" xfId="88" applyNumberFormat="1" applyFont="1" applyBorder="1">
      <alignment horizontal="center" vertical="center"/>
      <protection/>
    </xf>
    <xf numFmtId="0" fontId="4" fillId="0" borderId="0" xfId="89" applyFont="1" applyAlignment="1">
      <alignment horizontal="center" vertical="center"/>
      <protection/>
    </xf>
    <xf numFmtId="0" fontId="6" fillId="0" borderId="21" xfId="87" applyFont="1" applyBorder="1" applyAlignment="1">
      <alignment horizontal="left" vertical="center"/>
      <protection/>
    </xf>
    <xf numFmtId="176" fontId="6" fillId="0" borderId="0" xfId="89" applyNumberFormat="1" applyFont="1" applyBorder="1" applyAlignment="1">
      <alignment horizontal="left" vertical="center"/>
      <protection/>
    </xf>
    <xf numFmtId="0" fontId="5" fillId="0" borderId="13" xfId="87" applyFont="1" applyBorder="1" applyAlignment="1">
      <alignment horizontal="center" vertical="center" wrapText="1"/>
      <protection/>
    </xf>
    <xf numFmtId="0" fontId="2" fillId="0" borderId="17" xfId="87" applyFont="1" applyBorder="1">
      <alignment horizontal="center" vertical="center"/>
      <protection/>
    </xf>
    <xf numFmtId="0" fontId="5" fillId="0" borderId="41" xfId="87" applyFont="1" applyBorder="1" applyAlignment="1">
      <alignment horizontal="center" vertical="center" wrapText="1"/>
      <protection/>
    </xf>
    <xf numFmtId="0" fontId="5" fillId="0" borderId="40" xfId="87" applyFont="1" applyBorder="1" applyAlignment="1">
      <alignment horizontal="center" vertical="center" wrapText="1"/>
      <protection/>
    </xf>
    <xf numFmtId="0" fontId="5" fillId="0" borderId="24" xfId="87" applyFont="1" applyBorder="1" applyAlignment="1">
      <alignment horizontal="center" vertical="center" textRotation="90" wrapText="1"/>
      <protection/>
    </xf>
    <xf numFmtId="0" fontId="5" fillId="0" borderId="22" xfId="87" applyFont="1" applyBorder="1" applyAlignment="1">
      <alignment horizontal="center" vertical="center" textRotation="90" wrapText="1"/>
      <protection/>
    </xf>
    <xf numFmtId="17" fontId="5" fillId="0" borderId="47" xfId="87" applyNumberFormat="1" applyFont="1" applyBorder="1" applyAlignment="1">
      <alignment horizontal="center" vertical="center" textRotation="90" wrapText="1"/>
      <protection/>
    </xf>
    <xf numFmtId="17" fontId="5" fillId="0" borderId="29" xfId="87" applyNumberFormat="1" applyFont="1" applyBorder="1" applyAlignment="1">
      <alignment horizontal="center" vertical="center" textRotation="90" wrapText="1"/>
      <protection/>
    </xf>
    <xf numFmtId="17" fontId="5" fillId="0" borderId="14" xfId="87" applyNumberFormat="1" applyFont="1" applyBorder="1" applyAlignment="1">
      <alignment horizontal="center" vertical="center" textRotation="90" wrapText="1"/>
      <protection/>
    </xf>
    <xf numFmtId="17" fontId="5" fillId="0" borderId="30" xfId="87" applyNumberFormat="1" applyFont="1" applyBorder="1" applyAlignment="1">
      <alignment horizontal="center" vertical="center" textRotation="90" wrapText="1"/>
      <protection/>
    </xf>
    <xf numFmtId="0" fontId="5" fillId="0" borderId="68" xfId="87" applyFont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17" fontId="5" fillId="0" borderId="45" xfId="87" applyNumberFormat="1" applyFont="1" applyBorder="1" applyAlignment="1">
      <alignment horizontal="center" vertical="center" textRotation="90" wrapText="1"/>
      <protection/>
    </xf>
    <xf numFmtId="17" fontId="5" fillId="0" borderId="50" xfId="87" applyNumberFormat="1" applyFont="1" applyBorder="1" applyAlignment="1">
      <alignment horizontal="center" vertical="center" textRotation="90" wrapText="1"/>
      <protection/>
    </xf>
    <xf numFmtId="0" fontId="3" fillId="0" borderId="0" xfId="89" applyFont="1" applyAlignment="1">
      <alignment horizontal="left" vertical="center" wrapText="1"/>
      <protection/>
    </xf>
    <xf numFmtId="0" fontId="4" fillId="0" borderId="0" xfId="89" applyFont="1" applyBorder="1" applyAlignment="1">
      <alignment horizontal="center" vertical="center"/>
      <protection/>
    </xf>
    <xf numFmtId="0" fontId="5" fillId="0" borderId="24" xfId="89" applyFont="1" applyBorder="1" applyAlignment="1">
      <alignment horizontal="center" vertical="center" wrapText="1"/>
      <protection/>
    </xf>
    <xf numFmtId="0" fontId="5" fillId="0" borderId="22" xfId="89" applyFont="1" applyBorder="1" applyAlignment="1">
      <alignment horizontal="center" vertical="center" wrapText="1"/>
      <protection/>
    </xf>
    <xf numFmtId="0" fontId="5" fillId="0" borderId="13" xfId="89" applyFont="1" applyBorder="1" applyAlignment="1">
      <alignment vertical="center" wrapText="1"/>
      <protection/>
    </xf>
    <xf numFmtId="0" fontId="5" fillId="0" borderId="17" xfId="89" applyFont="1" applyBorder="1" applyAlignment="1">
      <alignment vertical="center" wrapText="1"/>
      <protection/>
    </xf>
    <xf numFmtId="0" fontId="5" fillId="0" borderId="24" xfId="89" applyFont="1" applyBorder="1" applyAlignment="1">
      <alignment horizontal="center" vertical="center" textRotation="90" wrapText="1"/>
      <protection/>
    </xf>
    <xf numFmtId="0" fontId="5" fillId="0" borderId="22" xfId="89" applyFont="1" applyBorder="1" applyAlignment="1">
      <alignment horizontal="center" vertical="center" textRotation="90" wrapText="1"/>
      <protection/>
    </xf>
    <xf numFmtId="17" fontId="5" fillId="0" borderId="38" xfId="87" applyNumberFormat="1" applyFont="1" applyBorder="1" applyAlignment="1">
      <alignment horizontal="center" vertical="center" textRotation="90" wrapText="1"/>
      <protection/>
    </xf>
    <xf numFmtId="17" fontId="5" fillId="0" borderId="65" xfId="87" applyNumberFormat="1" applyFont="1" applyBorder="1" applyAlignment="1">
      <alignment horizontal="center" vertical="center" textRotation="90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89" applyFont="1" applyAlignment="1">
      <alignment vertical="center" wrapText="1"/>
      <protection/>
    </xf>
    <xf numFmtId="0" fontId="20" fillId="0" borderId="0" xfId="74" applyFont="1" applyAlignment="1">
      <alignment vertical="center" wrapText="1"/>
      <protection/>
    </xf>
    <xf numFmtId="0" fontId="4" fillId="0" borderId="23" xfId="89" applyFont="1" applyBorder="1" applyAlignment="1">
      <alignment horizontal="center" vertical="center"/>
      <protection/>
    </xf>
    <xf numFmtId="0" fontId="5" fillId="0" borderId="13" xfId="89" applyFont="1" applyBorder="1" applyAlignment="1">
      <alignment horizontal="center" vertical="center" wrapText="1"/>
      <protection/>
    </xf>
    <xf numFmtId="0" fontId="2" fillId="0" borderId="17" xfId="89" applyFont="1" applyBorder="1" applyAlignment="1">
      <alignment horizontal="center" vertical="center" wrapText="1"/>
      <protection/>
    </xf>
    <xf numFmtId="0" fontId="5" fillId="0" borderId="41" xfId="89" applyFont="1" applyBorder="1" applyAlignment="1">
      <alignment horizontal="center" vertical="center" wrapText="1"/>
      <protection/>
    </xf>
    <xf numFmtId="0" fontId="5" fillId="0" borderId="40" xfId="89" applyFont="1" applyBorder="1" applyAlignment="1">
      <alignment horizontal="center" vertical="center" wrapText="1"/>
      <protection/>
    </xf>
    <xf numFmtId="0" fontId="5" fillId="0" borderId="41" xfId="89" applyFont="1" applyBorder="1" applyAlignment="1">
      <alignment horizontal="center" vertical="center" textRotation="90" wrapText="1"/>
      <protection/>
    </xf>
    <xf numFmtId="0" fontId="5" fillId="0" borderId="40" xfId="89" applyFont="1" applyBorder="1" applyAlignment="1">
      <alignment horizontal="center" vertical="center" textRotation="90" wrapText="1"/>
      <protection/>
    </xf>
    <xf numFmtId="0" fontId="5" fillId="0" borderId="24" xfId="87" applyFont="1" applyBorder="1" applyAlignment="1">
      <alignment horizontal="center" vertical="center" wrapText="1"/>
      <protection/>
    </xf>
    <xf numFmtId="0" fontId="4" fillId="0" borderId="22" xfId="87" applyFont="1" applyBorder="1">
      <alignment horizontal="center" vertical="center"/>
      <protection/>
    </xf>
    <xf numFmtId="0" fontId="12" fillId="0" borderId="41" xfId="87" applyFont="1" applyBorder="1" applyAlignment="1">
      <alignment horizontal="center" vertical="center" wrapText="1"/>
      <protection/>
    </xf>
    <xf numFmtId="0" fontId="12" fillId="0" borderId="40" xfId="87" applyFont="1" applyBorder="1" applyAlignment="1">
      <alignment horizontal="center" vertical="center" wrapText="1"/>
      <protection/>
    </xf>
    <xf numFmtId="0" fontId="5" fillId="0" borderId="41" xfId="87" applyFont="1" applyBorder="1" applyAlignment="1">
      <alignment horizontal="center" vertical="center" textRotation="90" wrapText="1"/>
      <protection/>
    </xf>
    <xf numFmtId="0" fontId="5" fillId="0" borderId="40" xfId="87" applyFont="1" applyBorder="1" applyAlignment="1">
      <alignment horizontal="center" vertical="center" textRotation="90" wrapText="1"/>
      <protection/>
    </xf>
    <xf numFmtId="0" fontId="5" fillId="0" borderId="69" xfId="87" applyFont="1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4" fillId="0" borderId="22" xfId="89" applyFont="1" applyBorder="1">
      <alignment horizontal="center" vertical="center"/>
      <protection/>
    </xf>
    <xf numFmtId="0" fontId="5" fillId="0" borderId="70" xfId="87" applyFont="1" applyBorder="1" applyAlignment="1">
      <alignment horizontal="center" vertical="center" wrapText="1"/>
      <protection/>
    </xf>
    <xf numFmtId="0" fontId="5" fillId="0" borderId="21" xfId="87" applyFont="1" applyBorder="1" applyAlignment="1">
      <alignment horizontal="center" vertical="center" wrapText="1"/>
      <protection/>
    </xf>
    <xf numFmtId="0" fontId="63" fillId="0" borderId="21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3" fillId="0" borderId="0" xfId="87" applyFont="1" applyAlignment="1">
      <alignment horizontal="left" vertical="center" wrapText="1"/>
      <protection/>
    </xf>
    <xf numFmtId="0" fontId="63" fillId="0" borderId="21" xfId="0" applyFont="1" applyBorder="1" applyAlignment="1">
      <alignment/>
    </xf>
    <xf numFmtId="0" fontId="63" fillId="0" borderId="15" xfId="0" applyFont="1" applyBorder="1" applyAlignment="1">
      <alignment/>
    </xf>
    <xf numFmtId="0" fontId="5" fillId="0" borderId="22" xfId="87" applyFont="1" applyBorder="1" applyAlignment="1">
      <alignment horizontal="center" vertical="center" wrapText="1"/>
      <protection/>
    </xf>
    <xf numFmtId="0" fontId="12" fillId="0" borderId="22" xfId="87" applyFont="1" applyBorder="1" applyAlignment="1">
      <alignment horizontal="center" vertical="center" wrapText="1"/>
      <protection/>
    </xf>
    <xf numFmtId="0" fontId="5" fillId="0" borderId="20" xfId="87" applyFont="1" applyBorder="1" applyAlignment="1">
      <alignment horizontal="center" vertical="center" textRotation="90" wrapText="1"/>
      <protection/>
    </xf>
    <xf numFmtId="0" fontId="5" fillId="0" borderId="71" xfId="87" applyFont="1" applyBorder="1" applyAlignment="1">
      <alignment horizontal="center" vertical="center" wrapText="1"/>
      <protection/>
    </xf>
    <xf numFmtId="0" fontId="5" fillId="0" borderId="0" xfId="87" applyFont="1" applyBorder="1" applyAlignment="1">
      <alignment horizontal="center" vertical="center" wrapText="1"/>
      <protection/>
    </xf>
    <xf numFmtId="0" fontId="5" fillId="0" borderId="20" xfId="89" applyFont="1" applyBorder="1" applyAlignment="1">
      <alignment horizontal="center" vertical="center" wrapText="1"/>
      <protection/>
    </xf>
    <xf numFmtId="0" fontId="12" fillId="0" borderId="20" xfId="87" applyFont="1" applyBorder="1" applyAlignment="1">
      <alignment horizontal="center" vertical="center" wrapText="1"/>
      <protection/>
    </xf>
    <xf numFmtId="0" fontId="5" fillId="0" borderId="20" xfId="89" applyFont="1" applyBorder="1" applyAlignment="1">
      <alignment horizontal="center" vertical="center" textRotation="90" wrapText="1"/>
      <protection/>
    </xf>
    <xf numFmtId="0" fontId="5" fillId="0" borderId="20" xfId="87" applyFont="1" applyBorder="1" applyAlignment="1">
      <alignment horizontal="center" vertical="center" wrapText="1"/>
      <protection/>
    </xf>
    <xf numFmtId="0" fontId="18" fillId="0" borderId="0" xfId="88" applyFont="1" applyFill="1" applyAlignment="1">
      <alignment horizontal="left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omma 3" xfId="49"/>
    <cellStyle name="Comma 3 2" xfId="50"/>
    <cellStyle name="Comma 3 3" xfId="51"/>
    <cellStyle name="Comma 3 4" xfId="52"/>
    <cellStyle name="Comma 4" xfId="53"/>
    <cellStyle name="Comma_PPI M (2003) Q2 2010 Workings" xfId="54"/>
    <cellStyle name="Currency" xfId="55"/>
    <cellStyle name="Currency [0]" xfId="56"/>
    <cellStyle name="Currency 2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2 2 2" xfId="71"/>
    <cellStyle name="Normal 2 2 3" xfId="72"/>
    <cellStyle name="Normal 2 2 4" xfId="73"/>
    <cellStyle name="Normal 2 2_ppi(m) q3 2010 tables (Final)  20.12.2010" xfId="74"/>
    <cellStyle name="Normal 2 3" xfId="75"/>
    <cellStyle name="Normal 2 4" xfId="76"/>
    <cellStyle name="Normal 2 5" xfId="77"/>
    <cellStyle name="Normal 2 6" xfId="78"/>
    <cellStyle name="Normal 2_(P2) Base 2007 PPI (M) Q2 2012" xfId="79"/>
    <cellStyle name="Normal 3" xfId="80"/>
    <cellStyle name="Normal 4" xfId="81"/>
    <cellStyle name="Normal 4 2" xfId="82"/>
    <cellStyle name="Normal 4 3" xfId="83"/>
    <cellStyle name="Normal 4 4" xfId="84"/>
    <cellStyle name="Normal 4 5" xfId="85"/>
    <cellStyle name="Normal_PPI 2_Base price using geomean to faeeza 9.12.10 modified 17.12.2010 2" xfId="86"/>
    <cellStyle name="Normal_PPI M (2003) Q2 2010 Workings 2" xfId="87"/>
    <cellStyle name="Normal_PPI M (2003) Q2 2010 Workings_Base price using geomean to faeeza 9.12.10 modified 17.12.2010 2" xfId="88"/>
    <cellStyle name="Normal_PPI M (2003) Q2 2010 Workings_ppi(m) q3 2010 tables (Final)  20.12.2010" xfId="89"/>
    <cellStyle name="Normal_PPI M (2003) Q2 2010 Workings_ppi(m) q3 2010 tables (Final)  20.12.2010 2" xfId="90"/>
    <cellStyle name="Normal_PPISept02_ppi(m) q3 2010 tables (Final)  20.12.2010" xfId="91"/>
    <cellStyle name="Note" xfId="92"/>
    <cellStyle name="Output" xfId="93"/>
    <cellStyle name="Percent" xfId="94"/>
    <cellStyle name="Title" xfId="95"/>
    <cellStyle name="Total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0</xdr:row>
      <xdr:rowOff>0</xdr:rowOff>
    </xdr:from>
    <xdr:to>
      <xdr:col>18</xdr:col>
      <xdr:colOff>333375</xdr:colOff>
      <xdr:row>23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15500" y="0"/>
          <a:ext cx="209550" cy="7477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18</xdr:col>
      <xdr:colOff>66675</xdr:colOff>
      <xdr:row>0</xdr:row>
      <xdr:rowOff>66675</xdr:rowOff>
    </xdr:from>
    <xdr:to>
      <xdr:col>18</xdr:col>
      <xdr:colOff>152400</xdr:colOff>
      <xdr:row>12</xdr:row>
      <xdr:rowOff>371475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658350" y="66675"/>
          <a:ext cx="85725" cy="421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  <xdr:twoCellAnchor>
    <xdr:from>
      <xdr:col>18</xdr:col>
      <xdr:colOff>66675</xdr:colOff>
      <xdr:row>0</xdr:row>
      <xdr:rowOff>190500</xdr:rowOff>
    </xdr:from>
    <xdr:to>
      <xdr:col>18</xdr:col>
      <xdr:colOff>495300</xdr:colOff>
      <xdr:row>23</xdr:row>
      <xdr:rowOff>133350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9658350" y="190500"/>
          <a:ext cx="428625" cy="7400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85725</xdr:rowOff>
    </xdr:from>
    <xdr:to>
      <xdr:col>12</xdr:col>
      <xdr:colOff>161925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H="1">
          <a:off x="8953500" y="85725"/>
          <a:ext cx="47625" cy="6572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14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85725</xdr:rowOff>
    </xdr:from>
    <xdr:to>
      <xdr:col>12</xdr:col>
      <xdr:colOff>171450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H="1">
          <a:off x="9039225" y="85725"/>
          <a:ext cx="85725" cy="6581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0</xdr:row>
      <xdr:rowOff>0</xdr:rowOff>
    </xdr:from>
    <xdr:to>
      <xdr:col>18</xdr:col>
      <xdr:colOff>371475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82150" y="0"/>
          <a:ext cx="266700" cy="764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18</xdr:col>
      <xdr:colOff>314325</xdr:colOff>
      <xdr:row>26</xdr:row>
      <xdr:rowOff>323850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601200" y="0"/>
          <a:ext cx="190500" cy="763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18</xdr:col>
      <xdr:colOff>66675</xdr:colOff>
      <xdr:row>0</xdr:row>
      <xdr:rowOff>66675</xdr:rowOff>
    </xdr:from>
    <xdr:to>
      <xdr:col>18</xdr:col>
      <xdr:colOff>152400</xdr:colOff>
      <xdr:row>12</xdr:row>
      <xdr:rowOff>180975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9544050" y="66675"/>
          <a:ext cx="85725" cy="3429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  <xdr:twoCellAnchor>
    <xdr:from>
      <xdr:col>18</xdr:col>
      <xdr:colOff>66675</xdr:colOff>
      <xdr:row>0</xdr:row>
      <xdr:rowOff>190500</xdr:rowOff>
    </xdr:from>
    <xdr:to>
      <xdr:col>18</xdr:col>
      <xdr:colOff>371475</xdr:colOff>
      <xdr:row>23</xdr:row>
      <xdr:rowOff>133350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9544050" y="190500"/>
          <a:ext cx="304800" cy="6457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171450</xdr:colOff>
      <xdr:row>0</xdr:row>
      <xdr:rowOff>38100</xdr:rowOff>
    </xdr:from>
    <xdr:to>
      <xdr:col>18</xdr:col>
      <xdr:colOff>400050</xdr:colOff>
      <xdr:row>12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96400" y="38100"/>
          <a:ext cx="228600" cy="6886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26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124950" y="0"/>
          <a:ext cx="0" cy="958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390525</xdr:colOff>
      <xdr:row>26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9229725" y="0"/>
          <a:ext cx="285750" cy="958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18</xdr:col>
      <xdr:colOff>314325</xdr:colOff>
      <xdr:row>25</xdr:row>
      <xdr:rowOff>190500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9248775" y="0"/>
          <a:ext cx="190500" cy="958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18</xdr:col>
      <xdr:colOff>66675</xdr:colOff>
      <xdr:row>0</xdr:row>
      <xdr:rowOff>190500</xdr:rowOff>
    </xdr:from>
    <xdr:to>
      <xdr:col>19</xdr:col>
      <xdr:colOff>0</xdr:colOff>
      <xdr:row>12</xdr:row>
      <xdr:rowOff>123825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9191625" y="190500"/>
          <a:ext cx="371475" cy="6848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66675</xdr:rowOff>
    </xdr:from>
    <xdr:to>
      <xdr:col>14</xdr:col>
      <xdr:colOff>219075</xdr:colOff>
      <xdr:row>20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48725" y="66675"/>
          <a:ext cx="76200" cy="6410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171450</xdr:colOff>
      <xdr:row>0</xdr:row>
      <xdr:rowOff>38100</xdr:rowOff>
    </xdr:from>
    <xdr:to>
      <xdr:col>14</xdr:col>
      <xdr:colOff>400050</xdr:colOff>
      <xdr:row>12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877300" y="38100"/>
          <a:ext cx="228600" cy="393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390525</xdr:colOff>
      <xdr:row>22</xdr:row>
      <xdr:rowOff>47625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810625" y="0"/>
          <a:ext cx="285750" cy="6858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76200</xdr:colOff>
      <xdr:row>0</xdr:row>
      <xdr:rowOff>0</xdr:rowOff>
    </xdr:from>
    <xdr:to>
      <xdr:col>14</xdr:col>
      <xdr:colOff>314325</xdr:colOff>
      <xdr:row>22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8782050" y="0"/>
          <a:ext cx="238125" cy="6810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66675</xdr:colOff>
      <xdr:row>0</xdr:row>
      <xdr:rowOff>190500</xdr:rowOff>
    </xdr:from>
    <xdr:to>
      <xdr:col>15</xdr:col>
      <xdr:colOff>142875</xdr:colOff>
      <xdr:row>21</xdr:row>
      <xdr:rowOff>276225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8772525" y="190500"/>
          <a:ext cx="514350" cy="661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171450</xdr:colOff>
      <xdr:row>0</xdr:row>
      <xdr:rowOff>38100</xdr:rowOff>
    </xdr:from>
    <xdr:to>
      <xdr:col>14</xdr:col>
      <xdr:colOff>400050</xdr:colOff>
      <xdr:row>12</xdr:row>
      <xdr:rowOff>9525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8877300" y="38100"/>
          <a:ext cx="228600" cy="393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390525</xdr:colOff>
      <xdr:row>26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8810625" y="0"/>
          <a:ext cx="285750" cy="7591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14</xdr:col>
      <xdr:colOff>314325</xdr:colOff>
      <xdr:row>25</xdr:row>
      <xdr:rowOff>190500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8829675" y="0"/>
          <a:ext cx="190500" cy="7591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66675</xdr:colOff>
      <xdr:row>0</xdr:row>
      <xdr:rowOff>190500</xdr:rowOff>
    </xdr:from>
    <xdr:to>
      <xdr:col>14</xdr:col>
      <xdr:colOff>381000</xdr:colOff>
      <xdr:row>21</xdr:row>
      <xdr:rowOff>276225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8772525" y="190500"/>
          <a:ext cx="314325" cy="661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0</xdr:rowOff>
    </xdr:from>
    <xdr:to>
      <xdr:col>15</xdr:col>
      <xdr:colOff>0</xdr:colOff>
      <xdr:row>25</xdr:row>
      <xdr:rowOff>323850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01175" y="0"/>
          <a:ext cx="457200" cy="7372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0</xdr:rowOff>
    </xdr:from>
    <xdr:to>
      <xdr:col>15</xdr:col>
      <xdr:colOff>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05875" y="0"/>
          <a:ext cx="371475" cy="6600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47625</xdr:colOff>
      <xdr:row>0</xdr:row>
      <xdr:rowOff>0</xdr:rowOff>
    </xdr:from>
    <xdr:to>
      <xdr:col>15</xdr:col>
      <xdr:colOff>0</xdr:colOff>
      <xdr:row>14</xdr:row>
      <xdr:rowOff>66675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905875" y="0"/>
          <a:ext cx="371475" cy="6667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0</xdr:row>
      <xdr:rowOff>0</xdr:rowOff>
    </xdr:from>
    <xdr:to>
      <xdr:col>12</xdr:col>
      <xdr:colOff>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0"/>
          <a:ext cx="371475" cy="470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12</xdr:col>
      <xdr:colOff>0</xdr:colOff>
      <xdr:row>22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182100" y="0"/>
          <a:ext cx="371475" cy="6915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9525</xdr:rowOff>
    </xdr:from>
    <xdr:to>
      <xdr:col>11</xdr:col>
      <xdr:colOff>247650</xdr:colOff>
      <xdr:row>25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96400" y="9525"/>
          <a:ext cx="104775" cy="7219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66675</xdr:rowOff>
    </xdr:from>
    <xdr:to>
      <xdr:col>12</xdr:col>
      <xdr:colOff>152400</xdr:colOff>
      <xdr:row>10</xdr:row>
      <xdr:rowOff>657225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43975" y="66675"/>
          <a:ext cx="85725" cy="6391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  <xdr:twoCellAnchor>
    <xdr:from>
      <xdr:col>11</xdr:col>
      <xdr:colOff>142875</xdr:colOff>
      <xdr:row>0</xdr:row>
      <xdr:rowOff>228600</xdr:rowOff>
    </xdr:from>
    <xdr:to>
      <xdr:col>12</xdr:col>
      <xdr:colOff>200025</xdr:colOff>
      <xdr:row>10</xdr:row>
      <xdr:rowOff>581025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877300" y="228600"/>
          <a:ext cx="200025" cy="6153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ZSPHORHC\Base%202013\2013\ESI%20PPIM%20Q4%2015%20formula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PI%20M\ESI%20PPI%20M%20as%20from%20Q3%2014\Tables%20as%20from%20August%2014\2015\Q3%202015\Quarterly\ESI%20PPIM%20Q3%2015%20formula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"/>
      <sheetName val="Tab 1(a)"/>
      <sheetName val="Tab 1(b)"/>
      <sheetName val="Tab 1(c)"/>
      <sheetName val="Tab 2(a)"/>
      <sheetName val="Tab 2(b)"/>
      <sheetName val="Tab 2(c)"/>
      <sheetName val="Tab 3(a)"/>
      <sheetName val="Tab 3(b)"/>
      <sheetName val="Tab 3(c)"/>
      <sheetName val="Manufacturing series 99-12"/>
      <sheetName val="Tab 4(a)"/>
      <sheetName val="Food and beverages series 99-12"/>
      <sheetName val="Tab 4(b)"/>
    </sheetNames>
    <sheetDataSet>
      <sheetData sheetId="4">
        <row r="5">
          <cell r="I5">
            <v>101.04380490909021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"/>
      <sheetName val="Tab 1(a)"/>
      <sheetName val="Tab 1 (a) Net Cont"/>
      <sheetName val="Tab 1(b)"/>
      <sheetName val="Tab 1 (b) Net Cont"/>
      <sheetName val="Tab 1(c)"/>
      <sheetName val="Tab 2(a)"/>
      <sheetName val="Tab 2 (a) Net Cont"/>
      <sheetName val="Tab 2(b)"/>
      <sheetName val="Tab 2 (b) Net Cont"/>
      <sheetName val="Tab 2(c)"/>
      <sheetName val="Tab 3(a)"/>
      <sheetName val="Tab 3(b)"/>
      <sheetName val="Tab 3(c)"/>
      <sheetName val="Manufacturing series 99-12"/>
      <sheetName val="Tab 4(a)"/>
      <sheetName val="Food and beverages series 99-12"/>
      <sheetName val="Tab 4(b)"/>
    </sheetNames>
    <sheetDataSet>
      <sheetData sheetId="6">
        <row r="5">
          <cell r="E5">
            <v>134.3387260008594</v>
          </cell>
          <cell r="G5">
            <v>133.51232016287892</v>
          </cell>
          <cell r="H5">
            <v>133.7945834578246</v>
          </cell>
          <cell r="I5">
            <v>133.978824617475</v>
          </cell>
          <cell r="J5">
            <v>133.94904616269466</v>
          </cell>
          <cell r="L5">
            <v>133.82933789736376</v>
          </cell>
          <cell r="M5">
            <v>134.470251534126</v>
          </cell>
          <cell r="N5">
            <v>135.72651439310798</v>
          </cell>
        </row>
        <row r="6">
          <cell r="E6">
            <v>137.8126368353828</v>
          </cell>
          <cell r="G6">
            <v>136.3565184160668</v>
          </cell>
          <cell r="H6">
            <v>136.23321896899327</v>
          </cell>
          <cell r="I6">
            <v>136.4800814746679</v>
          </cell>
          <cell r="J6">
            <v>136.65779973548638</v>
          </cell>
          <cell r="L6">
            <v>136.35025699262357</v>
          </cell>
          <cell r="M6">
            <v>136.9766015992646</v>
          </cell>
          <cell r="N6">
            <v>137.59964692080112</v>
          </cell>
        </row>
        <row r="7">
          <cell r="E7">
            <v>145.23120858556368</v>
          </cell>
          <cell r="G7">
            <v>145.23120858556368</v>
          </cell>
          <cell r="H7">
            <v>145.23120858407063</v>
          </cell>
          <cell r="I7">
            <v>145.23120858407063</v>
          </cell>
          <cell r="J7">
            <v>145.23120858407063</v>
          </cell>
          <cell r="L7">
            <v>145.23120858407063</v>
          </cell>
          <cell r="M7">
            <v>145.23120858407063</v>
          </cell>
          <cell r="N7">
            <v>145.23120858407063</v>
          </cell>
        </row>
        <row r="8">
          <cell r="E8">
            <v>179.87907465493268</v>
          </cell>
          <cell r="G8">
            <v>184.0618135250305</v>
          </cell>
          <cell r="H8">
            <v>187.14949870209958</v>
          </cell>
          <cell r="I8">
            <v>188.41900044688086</v>
          </cell>
          <cell r="J8">
            <v>190.67814710490657</v>
          </cell>
          <cell r="L8">
            <v>192.21381942866128</v>
          </cell>
          <cell r="M8">
            <v>194.3971592381022</v>
          </cell>
          <cell r="N8">
            <v>198.40997494815784</v>
          </cell>
        </row>
        <row r="9">
          <cell r="E9">
            <v>178.38865148477603</v>
          </cell>
          <cell r="G9">
            <v>178.38865148477603</v>
          </cell>
          <cell r="H9">
            <v>178.3886514843007</v>
          </cell>
          <cell r="I9">
            <v>178.3886514843007</v>
          </cell>
          <cell r="J9">
            <v>178.3886514843007</v>
          </cell>
          <cell r="L9">
            <v>178.3886514843007</v>
          </cell>
          <cell r="M9">
            <v>178.3886514843007</v>
          </cell>
          <cell r="N9">
            <v>178.3886514843007</v>
          </cell>
        </row>
        <row r="10">
          <cell r="E10">
            <v>123.7720452682792</v>
          </cell>
          <cell r="G10">
            <v>123.88436960003492</v>
          </cell>
          <cell r="H10">
            <v>123.94053176309983</v>
          </cell>
          <cell r="I10">
            <v>123.8273226992111</v>
          </cell>
          <cell r="J10">
            <v>123.60090457143362</v>
          </cell>
          <cell r="L10">
            <v>123.60090457143362</v>
          </cell>
          <cell r="M10">
            <v>123.66545033155899</v>
          </cell>
          <cell r="N10">
            <v>123.66795004099534</v>
          </cell>
        </row>
        <row r="11">
          <cell r="E11">
            <v>138.82872297087934</v>
          </cell>
          <cell r="G11">
            <v>137.36110394170308</v>
          </cell>
          <cell r="H11">
            <v>138.91348395340538</v>
          </cell>
          <cell r="I11">
            <v>138.32771605906666</v>
          </cell>
          <cell r="J11">
            <v>140.14989216937389</v>
          </cell>
          <cell r="L11">
            <v>139.5015686807693</v>
          </cell>
          <cell r="M11">
            <v>139.4032010544098</v>
          </cell>
          <cell r="N11">
            <v>142.0488613322103</v>
          </cell>
        </row>
        <row r="12">
          <cell r="E12">
            <v>142.9119535095357</v>
          </cell>
          <cell r="G12">
            <v>143.340506670402</v>
          </cell>
          <cell r="H12">
            <v>144.32932826897687</v>
          </cell>
          <cell r="I12">
            <v>144.70641649387557</v>
          </cell>
          <cell r="J12">
            <v>144.70641649387557</v>
          </cell>
          <cell r="L12">
            <v>144.82773383604092</v>
          </cell>
          <cell r="M12">
            <v>146.28175253734483</v>
          </cell>
          <cell r="N12">
            <v>151.7859638013106</v>
          </cell>
        </row>
        <row r="13">
          <cell r="E13">
            <v>110.71556451814695</v>
          </cell>
          <cell r="G13">
            <v>111.02254688055221</v>
          </cell>
          <cell r="H13">
            <v>111.52044474862662</v>
          </cell>
          <cell r="I13">
            <v>112.09742484172051</v>
          </cell>
          <cell r="J13">
            <v>111.24770508693723</v>
          </cell>
          <cell r="L13">
            <v>113.89856607789301</v>
          </cell>
          <cell r="M13">
            <v>116.05358749481337</v>
          </cell>
          <cell r="N13">
            <v>117.44648616531357</v>
          </cell>
        </row>
        <row r="14">
          <cell r="E14">
            <v>91.21197692311374</v>
          </cell>
          <cell r="G14">
            <v>91.21197692311374</v>
          </cell>
          <cell r="H14">
            <v>91.2119769231138</v>
          </cell>
          <cell r="I14">
            <v>92.32865191859156</v>
          </cell>
          <cell r="J14">
            <v>94.56200190954712</v>
          </cell>
          <cell r="L14">
            <v>94.56200190954712</v>
          </cell>
          <cell r="M14">
            <v>94.56200190954712</v>
          </cell>
          <cell r="N14">
            <v>94.56200190954712</v>
          </cell>
        </row>
        <row r="15">
          <cell r="E15">
            <v>108.72661885371407</v>
          </cell>
          <cell r="G15">
            <v>107.01056569317352</v>
          </cell>
          <cell r="H15">
            <v>106.03160978750422</v>
          </cell>
          <cell r="I15">
            <v>104.21020895866816</v>
          </cell>
          <cell r="J15">
            <v>101.05112460203536</v>
          </cell>
          <cell r="L15">
            <v>98.68181133456069</v>
          </cell>
          <cell r="M15">
            <v>97.55453675589155</v>
          </cell>
          <cell r="N15">
            <v>97.50486159653913</v>
          </cell>
        </row>
        <row r="16">
          <cell r="E16">
            <v>103.94886233088312</v>
          </cell>
          <cell r="G16">
            <v>106.21731727214888</v>
          </cell>
          <cell r="H16">
            <v>108.46259267968564</v>
          </cell>
          <cell r="I16">
            <v>108.53334368190247</v>
          </cell>
          <cell r="J16">
            <v>106.75230748053475</v>
          </cell>
          <cell r="L16">
            <v>106.75230748053475</v>
          </cell>
          <cell r="M16">
            <v>106.32312918892434</v>
          </cell>
          <cell r="N16">
            <v>105.99969352411772</v>
          </cell>
        </row>
        <row r="17">
          <cell r="E17">
            <v>89.74863319510321</v>
          </cell>
          <cell r="G17">
            <v>89.74863319510321</v>
          </cell>
          <cell r="H17">
            <v>89.74863319539651</v>
          </cell>
          <cell r="I17">
            <v>89.74863319539651</v>
          </cell>
          <cell r="J17">
            <v>89.74863319539651</v>
          </cell>
          <cell r="L17">
            <v>83.9584786990289</v>
          </cell>
          <cell r="M17">
            <v>81.06340145084512</v>
          </cell>
          <cell r="N17">
            <v>81.06340145084512</v>
          </cell>
        </row>
        <row r="18">
          <cell r="E18">
            <v>123.6267964546649</v>
          </cell>
          <cell r="G18">
            <v>123.6267964546649</v>
          </cell>
          <cell r="H18">
            <v>123.62679645445365</v>
          </cell>
          <cell r="I18">
            <v>123.62679645445365</v>
          </cell>
          <cell r="J18">
            <v>123.62679645445365</v>
          </cell>
          <cell r="L18">
            <v>123.62679645445365</v>
          </cell>
          <cell r="M18">
            <v>123.62679645445365</v>
          </cell>
          <cell r="N18">
            <v>123.62679645445365</v>
          </cell>
        </row>
        <row r="19">
          <cell r="E19">
            <v>151.62526720042905</v>
          </cell>
          <cell r="G19">
            <v>151.62526720042905</v>
          </cell>
          <cell r="H19">
            <v>150.78237129886008</v>
          </cell>
          <cell r="I19">
            <v>151.20381924943263</v>
          </cell>
          <cell r="J19">
            <v>151.62526720000517</v>
          </cell>
          <cell r="L19">
            <v>155.5457827740905</v>
          </cell>
          <cell r="M19">
            <v>155.5457827740905</v>
          </cell>
          <cell r="N19">
            <v>156.81012662580812</v>
          </cell>
        </row>
        <row r="20">
          <cell r="E20">
            <v>81.93975705017014</v>
          </cell>
          <cell r="G20">
            <v>81.98249438605431</v>
          </cell>
          <cell r="H20">
            <v>84.25603876616901</v>
          </cell>
          <cell r="I20">
            <v>88.34834198871452</v>
          </cell>
          <cell r="J20">
            <v>87.76819172725175</v>
          </cell>
          <cell r="L20">
            <v>87.83588476406295</v>
          </cell>
          <cell r="M20">
            <v>88.0712890442398</v>
          </cell>
          <cell r="N20">
            <v>88.80686810115195</v>
          </cell>
        </row>
        <row r="21">
          <cell r="E21">
            <v>131.04935129794518</v>
          </cell>
          <cell r="G21">
            <v>130.9822001907407</v>
          </cell>
          <cell r="H21">
            <v>130.86536457877924</v>
          </cell>
          <cell r="I21">
            <v>131.5717880425079</v>
          </cell>
          <cell r="J21">
            <v>132.063106647578</v>
          </cell>
          <cell r="L21">
            <v>132.4644624466364</v>
          </cell>
          <cell r="M21">
            <v>132.775744644947</v>
          </cell>
          <cell r="N21">
            <v>132.775744644947</v>
          </cell>
        </row>
        <row r="22">
          <cell r="E22">
            <v>201.9511932290408</v>
          </cell>
          <cell r="G22">
            <v>198.92341005423725</v>
          </cell>
          <cell r="H22">
            <v>203.73924679610982</v>
          </cell>
          <cell r="I22">
            <v>203.73924679610982</v>
          </cell>
          <cell r="J22">
            <v>193.38060691513533</v>
          </cell>
          <cell r="L22">
            <v>199.81455187615424</v>
          </cell>
          <cell r="M22">
            <v>204.33944447199886</v>
          </cell>
          <cell r="N22">
            <v>204.339444471999</v>
          </cell>
        </row>
      </sheetData>
      <sheetData sheetId="10">
        <row r="5">
          <cell r="E5">
            <v>142.9119535095357</v>
          </cell>
          <cell r="G5">
            <v>143.340506670402</v>
          </cell>
          <cell r="H5">
            <v>144.32932826897687</v>
          </cell>
          <cell r="I5">
            <v>144.70641649387557</v>
          </cell>
          <cell r="J5">
            <v>144.70641649387557</v>
          </cell>
          <cell r="L5">
            <v>144.82773383604092</v>
          </cell>
          <cell r="M5">
            <v>146.28175253734483</v>
          </cell>
          <cell r="N5">
            <v>151.7859638013106</v>
          </cell>
        </row>
        <row r="6">
          <cell r="E6">
            <v>138.1312859713847</v>
          </cell>
          <cell r="G6">
            <v>138.1312859713847</v>
          </cell>
          <cell r="H6">
            <v>138.1312859713847</v>
          </cell>
          <cell r="I6">
            <v>138.1312859713847</v>
          </cell>
          <cell r="J6">
            <v>138.1312859713847</v>
          </cell>
          <cell r="L6">
            <v>138.1312859713847</v>
          </cell>
          <cell r="M6">
            <v>138.1312859713847</v>
          </cell>
          <cell r="N6">
            <v>150.7737793073258</v>
          </cell>
        </row>
        <row r="7">
          <cell r="E7">
            <v>133.99405718080595</v>
          </cell>
          <cell r="G7">
            <v>134.8091375849426</v>
          </cell>
          <cell r="H7">
            <v>134.8091375849086</v>
          </cell>
          <cell r="I7">
            <v>134.8091375849086</v>
          </cell>
          <cell r="J7">
            <v>134.8091375849086</v>
          </cell>
          <cell r="L7">
            <v>134.8091375849086</v>
          </cell>
          <cell r="M7">
            <v>134.8091375849086</v>
          </cell>
          <cell r="N7">
            <v>140.04071124019745</v>
          </cell>
        </row>
        <row r="8">
          <cell r="E8">
            <v>153.31244386621356</v>
          </cell>
          <cell r="G8">
            <v>153.6078099217319</v>
          </cell>
          <cell r="H8">
            <v>155.9790108105828</v>
          </cell>
          <cell r="I8">
            <v>156.88327092731927</v>
          </cell>
          <cell r="J8">
            <v>156.88327092731927</v>
          </cell>
          <cell r="L8">
            <v>157.1741907353246</v>
          </cell>
          <cell r="M8">
            <v>160.66093742684834</v>
          </cell>
          <cell r="N8">
            <v>162.84410768493538</v>
          </cell>
        </row>
        <row r="9">
          <cell r="E9">
            <v>110.71556451814695</v>
          </cell>
          <cell r="G9">
            <v>111.02254688055221</v>
          </cell>
          <cell r="H9">
            <v>111.52044474862662</v>
          </cell>
          <cell r="I9">
            <v>112.09742484172051</v>
          </cell>
          <cell r="J9">
            <v>111.24770508693723</v>
          </cell>
          <cell r="L9">
            <v>113.89856607789301</v>
          </cell>
          <cell r="M9">
            <v>116.05358749481337</v>
          </cell>
          <cell r="N9">
            <v>117.44648616531357</v>
          </cell>
        </row>
        <row r="10">
          <cell r="E10">
            <v>159.90314296914522</v>
          </cell>
          <cell r="G10">
            <v>159.90314296914522</v>
          </cell>
          <cell r="H10">
            <v>159.90314296537053</v>
          </cell>
          <cell r="I10">
            <v>159.90314296537053</v>
          </cell>
          <cell r="J10">
            <v>159.90314296537053</v>
          </cell>
          <cell r="L10">
            <v>159.90314296537053</v>
          </cell>
          <cell r="M10">
            <v>159.90314296537053</v>
          </cell>
          <cell r="N10">
            <v>159.78688536578315</v>
          </cell>
        </row>
        <row r="12">
          <cell r="E12">
            <v>105.34439591095632</v>
          </cell>
          <cell r="G12">
            <v>105.6985134375853</v>
          </cell>
          <cell r="H12">
            <v>106.16631194332807</v>
          </cell>
          <cell r="I12">
            <v>106.79106218882816</v>
          </cell>
          <cell r="J12">
            <v>105.79873107036117</v>
          </cell>
          <cell r="L12">
            <v>108.92183582604179</v>
          </cell>
          <cell r="M12">
            <v>111.46076851951015</v>
          </cell>
          <cell r="N12">
            <v>113.05370849691967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zoomScale="87" zoomScaleNormal="87" zoomScalePageLayoutView="0" workbookViewId="0" topLeftCell="A1">
      <selection activeCell="E10" sqref="E10"/>
    </sheetView>
  </sheetViews>
  <sheetFormatPr defaultColWidth="5.00390625" defaultRowHeight="15"/>
  <cols>
    <col min="1" max="1" width="6.7109375" style="2" customWidth="1"/>
    <col min="2" max="2" width="22.00390625" style="2" customWidth="1"/>
    <col min="3" max="3" width="7.140625" style="3" customWidth="1"/>
    <col min="4" max="15" width="7.28125" style="2" customWidth="1"/>
    <col min="16" max="18" width="6.8515625" style="2" customWidth="1"/>
    <col min="19" max="19" width="7.7109375" style="0" customWidth="1"/>
    <col min="20" max="216" width="5.00390625" style="0" customWidth="1"/>
    <col min="217" max="217" width="6.7109375" style="0" customWidth="1"/>
    <col min="218" max="218" width="23.00390625" style="0" customWidth="1"/>
    <col min="219" max="219" width="6.7109375" style="0" customWidth="1"/>
    <col min="220" max="231" width="6.421875" style="0" customWidth="1"/>
    <col min="232" max="234" width="8.7109375" style="0" customWidth="1"/>
    <col min="235" max="235" width="3.57421875" style="0" customWidth="1"/>
    <col min="236" max="236" width="4.00390625" style="0" customWidth="1"/>
  </cols>
  <sheetData>
    <row r="1" spans="1:12" ht="15.75">
      <c r="A1" s="1" t="s">
        <v>104</v>
      </c>
      <c r="B1" s="335"/>
      <c r="C1" s="336"/>
      <c r="D1" s="335"/>
      <c r="E1" s="335"/>
      <c r="F1" s="335"/>
      <c r="G1" s="335"/>
      <c r="H1" s="335"/>
      <c r="I1" s="335"/>
      <c r="J1" s="335"/>
      <c r="K1" s="335"/>
      <c r="L1" s="335"/>
    </row>
    <row r="2" spans="16:18" ht="14.25" customHeight="1">
      <c r="P2" s="4"/>
      <c r="R2" s="4" t="s">
        <v>97</v>
      </c>
    </row>
    <row r="3" spans="16:18" ht="5.25" customHeight="1" thickBot="1">
      <c r="P3" s="4"/>
      <c r="R3" s="4"/>
    </row>
    <row r="4" spans="1:18" ht="19.5" customHeight="1" thickBot="1">
      <c r="A4" s="362" t="s">
        <v>0</v>
      </c>
      <c r="B4" s="364" t="s">
        <v>1</v>
      </c>
      <c r="C4" s="366" t="s">
        <v>2</v>
      </c>
      <c r="D4" s="368">
        <v>42095</v>
      </c>
      <c r="E4" s="370">
        <v>42125</v>
      </c>
      <c r="F4" s="370">
        <v>42156</v>
      </c>
      <c r="G4" s="370">
        <v>42186</v>
      </c>
      <c r="H4" s="370">
        <v>42217</v>
      </c>
      <c r="I4" s="370">
        <v>42248</v>
      </c>
      <c r="J4" s="368">
        <v>42278</v>
      </c>
      <c r="K4" s="370">
        <v>42309</v>
      </c>
      <c r="L4" s="370">
        <v>42339</v>
      </c>
      <c r="M4" s="368">
        <v>42370</v>
      </c>
      <c r="N4" s="370">
        <v>42401</v>
      </c>
      <c r="O4" s="375">
        <v>42430</v>
      </c>
      <c r="P4" s="372" t="s">
        <v>3</v>
      </c>
      <c r="Q4" s="373"/>
      <c r="R4" s="374"/>
    </row>
    <row r="5" spans="1:18" ht="41.25" customHeight="1" thickBot="1">
      <c r="A5" s="363"/>
      <c r="B5" s="365"/>
      <c r="C5" s="367"/>
      <c r="D5" s="369"/>
      <c r="E5" s="371"/>
      <c r="F5" s="371"/>
      <c r="G5" s="371"/>
      <c r="H5" s="371"/>
      <c r="I5" s="371"/>
      <c r="J5" s="369"/>
      <c r="K5" s="371"/>
      <c r="L5" s="371"/>
      <c r="M5" s="369"/>
      <c r="N5" s="371"/>
      <c r="O5" s="376"/>
      <c r="P5" s="5" t="s">
        <v>98</v>
      </c>
      <c r="Q5" s="5" t="s">
        <v>99</v>
      </c>
      <c r="R5" s="7" t="s">
        <v>100</v>
      </c>
    </row>
    <row r="6" spans="1:18" ht="24" customHeight="1">
      <c r="A6" s="8" t="s">
        <v>4</v>
      </c>
      <c r="B6" s="49" t="s">
        <v>5</v>
      </c>
      <c r="C6" s="244">
        <v>1000</v>
      </c>
      <c r="D6" s="289">
        <v>101.9</v>
      </c>
      <c r="E6" s="290">
        <v>101.9</v>
      </c>
      <c r="F6" s="290">
        <v>102.1</v>
      </c>
      <c r="G6" s="290">
        <v>102.3</v>
      </c>
      <c r="H6" s="290">
        <v>103.1</v>
      </c>
      <c r="I6" s="290">
        <v>103.3</v>
      </c>
      <c r="J6" s="290">
        <v>103.4</v>
      </c>
      <c r="K6" s="290">
        <v>103.5</v>
      </c>
      <c r="L6" s="290">
        <v>103.5</v>
      </c>
      <c r="M6" s="290">
        <v>101.6</v>
      </c>
      <c r="N6" s="290">
        <v>101.5</v>
      </c>
      <c r="O6" s="291">
        <v>102</v>
      </c>
      <c r="P6" s="226">
        <v>-1.8357487922705418</v>
      </c>
      <c r="Q6" s="9">
        <v>-0.09842519685039353</v>
      </c>
      <c r="R6" s="10">
        <v>0.49261083743843415</v>
      </c>
    </row>
    <row r="7" spans="1:19" s="53" customFormat="1" ht="27" customHeight="1">
      <c r="A7" s="51" t="s">
        <v>6</v>
      </c>
      <c r="B7" s="52" t="s">
        <v>7</v>
      </c>
      <c r="C7" s="242">
        <v>552</v>
      </c>
      <c r="D7" s="292">
        <v>101.01616848998516</v>
      </c>
      <c r="E7" s="293">
        <v>100.94480393763146</v>
      </c>
      <c r="F7" s="293">
        <v>101.21185128477018</v>
      </c>
      <c r="G7" s="293">
        <v>101.31235313147282</v>
      </c>
      <c r="H7" s="293">
        <v>101.9741613199319</v>
      </c>
      <c r="I7" s="293">
        <v>102.5773960689133</v>
      </c>
      <c r="J7" s="293">
        <v>102.678264269984</v>
      </c>
      <c r="K7" s="293">
        <v>102.85118203912481</v>
      </c>
      <c r="L7" s="293">
        <v>102.80650013311201</v>
      </c>
      <c r="M7" s="293">
        <v>100.63284092565057</v>
      </c>
      <c r="N7" s="293">
        <v>100.35704309176059</v>
      </c>
      <c r="O7" s="294">
        <v>101.1017185683987</v>
      </c>
      <c r="P7" s="227">
        <v>-2.114320791629931</v>
      </c>
      <c r="Q7" s="126">
        <v>-0.2740634482273463</v>
      </c>
      <c r="R7" s="127">
        <v>0.7420261236246395</v>
      </c>
      <c r="S7"/>
    </row>
    <row r="8" spans="1:18" ht="19.5" customHeight="1">
      <c r="A8" s="13">
        <v>13</v>
      </c>
      <c r="B8" s="12" t="s">
        <v>8</v>
      </c>
      <c r="C8" s="242">
        <v>6</v>
      </c>
      <c r="D8" s="292">
        <v>102.9</v>
      </c>
      <c r="E8" s="293">
        <v>102.9</v>
      </c>
      <c r="F8" s="293">
        <v>103.2</v>
      </c>
      <c r="G8" s="293">
        <v>103.2</v>
      </c>
      <c r="H8" s="293">
        <v>103.2</v>
      </c>
      <c r="I8" s="293">
        <v>103.2</v>
      </c>
      <c r="J8" s="293">
        <v>103.2</v>
      </c>
      <c r="K8" s="293">
        <v>103.2</v>
      </c>
      <c r="L8" s="293">
        <v>103.2</v>
      </c>
      <c r="M8" s="293">
        <v>101.9</v>
      </c>
      <c r="N8" s="293">
        <v>102.9</v>
      </c>
      <c r="O8" s="294">
        <v>102.9</v>
      </c>
      <c r="P8" s="227">
        <v>-1.2596899224806224</v>
      </c>
      <c r="Q8" s="126">
        <v>0.981354268891077</v>
      </c>
      <c r="R8" s="127">
        <v>0</v>
      </c>
    </row>
    <row r="9" spans="1:18" ht="21" customHeight="1">
      <c r="A9" s="11">
        <v>14</v>
      </c>
      <c r="B9" s="12" t="s">
        <v>9</v>
      </c>
      <c r="C9" s="242">
        <v>34</v>
      </c>
      <c r="D9" s="292">
        <v>118.1</v>
      </c>
      <c r="E9" s="293">
        <v>118.1</v>
      </c>
      <c r="F9" s="293">
        <v>118.5</v>
      </c>
      <c r="G9" s="293">
        <v>118.5</v>
      </c>
      <c r="H9" s="293">
        <v>118.7</v>
      </c>
      <c r="I9" s="293">
        <v>118.7</v>
      </c>
      <c r="J9" s="293">
        <v>118.8</v>
      </c>
      <c r="K9" s="293">
        <v>118.8</v>
      </c>
      <c r="L9" s="293">
        <v>118.8</v>
      </c>
      <c r="M9" s="293">
        <v>118.1</v>
      </c>
      <c r="N9" s="293">
        <v>118.1</v>
      </c>
      <c r="O9" s="294">
        <v>118.1</v>
      </c>
      <c r="P9" s="227">
        <v>-0.5892255892255949</v>
      </c>
      <c r="Q9" s="126">
        <v>0</v>
      </c>
      <c r="R9" s="127">
        <v>0</v>
      </c>
    </row>
    <row r="10" spans="1:18" ht="29.25" customHeight="1">
      <c r="A10" s="13">
        <v>15</v>
      </c>
      <c r="B10" s="12" t="s">
        <v>10</v>
      </c>
      <c r="C10" s="242">
        <v>3</v>
      </c>
      <c r="D10" s="292">
        <v>100.6</v>
      </c>
      <c r="E10" s="293">
        <v>100.6</v>
      </c>
      <c r="F10" s="293">
        <v>100.6</v>
      </c>
      <c r="G10" s="293">
        <v>100.6</v>
      </c>
      <c r="H10" s="293">
        <v>100.6</v>
      </c>
      <c r="I10" s="293">
        <v>100.6</v>
      </c>
      <c r="J10" s="293">
        <v>100.6</v>
      </c>
      <c r="K10" s="293">
        <v>100.6</v>
      </c>
      <c r="L10" s="293">
        <v>100.6</v>
      </c>
      <c r="M10" s="293">
        <v>100.6</v>
      </c>
      <c r="N10" s="293">
        <v>100.6</v>
      </c>
      <c r="O10" s="294">
        <v>100.6</v>
      </c>
      <c r="P10" s="227">
        <v>0</v>
      </c>
      <c r="Q10" s="126">
        <v>0</v>
      </c>
      <c r="R10" s="127">
        <v>0</v>
      </c>
    </row>
    <row r="11" spans="1:19" s="53" customFormat="1" ht="65.25" customHeight="1">
      <c r="A11" s="51" t="s">
        <v>11</v>
      </c>
      <c r="B11" s="52" t="s">
        <v>12</v>
      </c>
      <c r="C11" s="242">
        <v>16</v>
      </c>
      <c r="D11" s="292">
        <v>97.34744398334855</v>
      </c>
      <c r="E11" s="293">
        <v>97.34744398334855</v>
      </c>
      <c r="F11" s="293">
        <v>97.34744398334855</v>
      </c>
      <c r="G11" s="293">
        <v>97.34744398334855</v>
      </c>
      <c r="H11" s="293">
        <v>97.34744398334855</v>
      </c>
      <c r="I11" s="293">
        <v>97.34932122990213</v>
      </c>
      <c r="J11" s="293">
        <v>97.34932122990213</v>
      </c>
      <c r="K11" s="293">
        <v>97.34932122990213</v>
      </c>
      <c r="L11" s="293">
        <v>97.34932122990213</v>
      </c>
      <c r="M11" s="293">
        <v>97.33128633132074</v>
      </c>
      <c r="N11" s="293">
        <v>97.33128633132074</v>
      </c>
      <c r="O11" s="294">
        <v>97.33128633132074</v>
      </c>
      <c r="P11" s="227">
        <v>-0.018525962331883417</v>
      </c>
      <c r="Q11" s="158">
        <v>0</v>
      </c>
      <c r="R11" s="159">
        <v>0</v>
      </c>
      <c r="S11"/>
    </row>
    <row r="12" spans="1:18" ht="25.5" customHeight="1">
      <c r="A12" s="11">
        <v>18</v>
      </c>
      <c r="B12" s="12" t="s">
        <v>13</v>
      </c>
      <c r="C12" s="242">
        <v>28</v>
      </c>
      <c r="D12" s="292">
        <v>95.4</v>
      </c>
      <c r="E12" s="293">
        <v>95.1</v>
      </c>
      <c r="F12" s="293">
        <v>97.4</v>
      </c>
      <c r="G12" s="293">
        <v>94.6</v>
      </c>
      <c r="H12" s="293">
        <v>99.6</v>
      </c>
      <c r="I12" s="293">
        <v>103</v>
      </c>
      <c r="J12" s="293">
        <v>104.7</v>
      </c>
      <c r="K12" s="293">
        <v>105.6</v>
      </c>
      <c r="L12" s="293">
        <v>105.3</v>
      </c>
      <c r="M12" s="293">
        <v>96.6</v>
      </c>
      <c r="N12" s="293">
        <v>99.2</v>
      </c>
      <c r="O12" s="294">
        <v>99.2</v>
      </c>
      <c r="P12" s="227">
        <v>-8.26210826210827</v>
      </c>
      <c r="Q12" s="126">
        <v>2.69151138716357</v>
      </c>
      <c r="R12" s="127">
        <v>0</v>
      </c>
    </row>
    <row r="13" spans="1:18" ht="29.25" customHeight="1">
      <c r="A13" s="11">
        <v>20</v>
      </c>
      <c r="B13" s="12" t="s">
        <v>14</v>
      </c>
      <c r="C13" s="242">
        <v>69</v>
      </c>
      <c r="D13" s="292">
        <v>101.1</v>
      </c>
      <c r="E13" s="293">
        <v>101.6</v>
      </c>
      <c r="F13" s="293">
        <v>101.6</v>
      </c>
      <c r="G13" s="293">
        <v>102.2</v>
      </c>
      <c r="H13" s="293">
        <v>104.5</v>
      </c>
      <c r="I13" s="293">
        <v>104.5</v>
      </c>
      <c r="J13" s="293">
        <v>104.5</v>
      </c>
      <c r="K13" s="293">
        <v>104.5</v>
      </c>
      <c r="L13" s="293">
        <v>104.5</v>
      </c>
      <c r="M13" s="293">
        <v>100.8</v>
      </c>
      <c r="N13" s="293">
        <v>100.8</v>
      </c>
      <c r="O13" s="294">
        <v>100.9</v>
      </c>
      <c r="P13" s="227">
        <v>-3.540669856459333</v>
      </c>
      <c r="Q13" s="126">
        <v>0</v>
      </c>
      <c r="R13" s="127">
        <v>0.09920634920634885</v>
      </c>
    </row>
    <row r="14" spans="1:18" ht="30" customHeight="1">
      <c r="A14" s="11">
        <v>22</v>
      </c>
      <c r="B14" s="12" t="s">
        <v>15</v>
      </c>
      <c r="C14" s="242">
        <v>31</v>
      </c>
      <c r="D14" s="292">
        <v>103.1</v>
      </c>
      <c r="E14" s="293">
        <v>104.8</v>
      </c>
      <c r="F14" s="293">
        <v>104.8</v>
      </c>
      <c r="G14" s="293">
        <v>105.8</v>
      </c>
      <c r="H14" s="293">
        <v>105.8</v>
      </c>
      <c r="I14" s="293">
        <v>105.8</v>
      </c>
      <c r="J14" s="293">
        <v>105.8</v>
      </c>
      <c r="K14" s="293">
        <v>105.8</v>
      </c>
      <c r="L14" s="293">
        <v>105.8</v>
      </c>
      <c r="M14" s="293">
        <v>103</v>
      </c>
      <c r="N14" s="293">
        <v>101.7</v>
      </c>
      <c r="O14" s="294">
        <v>103.1</v>
      </c>
      <c r="P14" s="227">
        <v>-2.6465028355387443</v>
      </c>
      <c r="Q14" s="126">
        <v>-1.2621359223300987</v>
      </c>
      <c r="R14" s="127">
        <v>1.3765978367748177</v>
      </c>
    </row>
    <row r="15" spans="1:18" ht="27.75" customHeight="1">
      <c r="A15" s="11">
        <v>23</v>
      </c>
      <c r="B15" s="12" t="s">
        <v>16</v>
      </c>
      <c r="C15" s="242">
        <v>52</v>
      </c>
      <c r="D15" s="292">
        <v>102.8</v>
      </c>
      <c r="E15" s="293">
        <v>102.8</v>
      </c>
      <c r="F15" s="293">
        <v>102.8</v>
      </c>
      <c r="G15" s="293">
        <v>102.8</v>
      </c>
      <c r="H15" s="293">
        <v>102.8</v>
      </c>
      <c r="I15" s="293">
        <v>102.8</v>
      </c>
      <c r="J15" s="293">
        <v>102.8</v>
      </c>
      <c r="K15" s="293">
        <v>102.8</v>
      </c>
      <c r="L15" s="293">
        <v>102.8</v>
      </c>
      <c r="M15" s="293">
        <v>102.8</v>
      </c>
      <c r="N15" s="293">
        <v>102.8</v>
      </c>
      <c r="O15" s="294">
        <v>102.8</v>
      </c>
      <c r="P15" s="227">
        <v>0</v>
      </c>
      <c r="Q15" s="126">
        <v>0</v>
      </c>
      <c r="R15" s="127">
        <v>0</v>
      </c>
    </row>
    <row r="16" spans="1:18" ht="23.25" customHeight="1">
      <c r="A16" s="11">
        <v>24</v>
      </c>
      <c r="B16" s="12" t="s">
        <v>17</v>
      </c>
      <c r="C16" s="242">
        <v>11</v>
      </c>
      <c r="D16" s="292">
        <v>93.7</v>
      </c>
      <c r="E16" s="293">
        <v>94.2</v>
      </c>
      <c r="F16" s="293">
        <v>94.2</v>
      </c>
      <c r="G16" s="293">
        <v>94.2</v>
      </c>
      <c r="H16" s="293">
        <v>93.5</v>
      </c>
      <c r="I16" s="293">
        <v>93.5</v>
      </c>
      <c r="J16" s="293">
        <v>93.5</v>
      </c>
      <c r="K16" s="293">
        <v>93.3</v>
      </c>
      <c r="L16" s="293">
        <v>92.4</v>
      </c>
      <c r="M16" s="293">
        <v>94.4</v>
      </c>
      <c r="N16" s="293">
        <v>93.7</v>
      </c>
      <c r="O16" s="294">
        <v>93.7</v>
      </c>
      <c r="P16" s="227">
        <v>2.164502164502169</v>
      </c>
      <c r="Q16" s="126">
        <v>-0.7415254237288171</v>
      </c>
      <c r="R16" s="127">
        <v>0</v>
      </c>
    </row>
    <row r="17" spans="1:18" ht="19.5" customHeight="1">
      <c r="A17" s="11">
        <v>25</v>
      </c>
      <c r="B17" s="12" t="s">
        <v>18</v>
      </c>
      <c r="C17" s="242">
        <v>76</v>
      </c>
      <c r="D17" s="292">
        <v>106</v>
      </c>
      <c r="E17" s="293">
        <v>106</v>
      </c>
      <c r="F17" s="293">
        <v>105.8</v>
      </c>
      <c r="G17" s="293">
        <v>105.8</v>
      </c>
      <c r="H17" s="293">
        <v>105.8</v>
      </c>
      <c r="I17" s="293">
        <v>106</v>
      </c>
      <c r="J17" s="293">
        <v>106</v>
      </c>
      <c r="K17" s="293">
        <v>106</v>
      </c>
      <c r="L17" s="293">
        <v>106</v>
      </c>
      <c r="M17" s="293">
        <v>106</v>
      </c>
      <c r="N17" s="293">
        <v>106</v>
      </c>
      <c r="O17" s="294">
        <v>106</v>
      </c>
      <c r="P17" s="227">
        <v>0</v>
      </c>
      <c r="Q17" s="126">
        <v>0</v>
      </c>
      <c r="R17" s="127">
        <v>0</v>
      </c>
    </row>
    <row r="18" spans="1:18" ht="26.25" customHeight="1">
      <c r="A18" s="11">
        <v>27</v>
      </c>
      <c r="B18" s="12" t="s">
        <v>19</v>
      </c>
      <c r="C18" s="242">
        <v>2</v>
      </c>
      <c r="D18" s="292">
        <v>98.2</v>
      </c>
      <c r="E18" s="293">
        <v>98.2</v>
      </c>
      <c r="F18" s="293">
        <v>98.2</v>
      </c>
      <c r="G18" s="293">
        <v>98.2</v>
      </c>
      <c r="H18" s="293">
        <v>98.2</v>
      </c>
      <c r="I18" s="293">
        <v>98.2</v>
      </c>
      <c r="J18" s="293">
        <v>98.2</v>
      </c>
      <c r="K18" s="293">
        <v>98.2</v>
      </c>
      <c r="L18" s="293">
        <v>98.2</v>
      </c>
      <c r="M18" s="293">
        <v>91.8</v>
      </c>
      <c r="N18" s="293">
        <v>98.2</v>
      </c>
      <c r="O18" s="294">
        <v>98.2</v>
      </c>
      <c r="P18" s="227">
        <v>-6.5173116089613075</v>
      </c>
      <c r="Q18" s="126">
        <v>6.971677559912859</v>
      </c>
      <c r="R18" s="127">
        <v>0</v>
      </c>
    </row>
    <row r="19" spans="1:18" ht="30" customHeight="1">
      <c r="A19" s="11">
        <v>28</v>
      </c>
      <c r="B19" s="12" t="s">
        <v>20</v>
      </c>
      <c r="C19" s="242">
        <v>9</v>
      </c>
      <c r="D19" s="292">
        <v>88.4</v>
      </c>
      <c r="E19" s="293">
        <v>88.4</v>
      </c>
      <c r="F19" s="293">
        <v>88.4</v>
      </c>
      <c r="G19" s="293">
        <v>88.4</v>
      </c>
      <c r="H19" s="293">
        <v>88.4</v>
      </c>
      <c r="I19" s="293">
        <v>88.4</v>
      </c>
      <c r="J19" s="293">
        <v>88.4</v>
      </c>
      <c r="K19" s="293">
        <v>88.4</v>
      </c>
      <c r="L19" s="293">
        <v>88.4</v>
      </c>
      <c r="M19" s="293">
        <v>88.4</v>
      </c>
      <c r="N19" s="293">
        <v>88.4</v>
      </c>
      <c r="O19" s="294">
        <v>88.4</v>
      </c>
      <c r="P19" s="227">
        <v>0</v>
      </c>
      <c r="Q19" s="126">
        <v>0</v>
      </c>
      <c r="R19" s="127">
        <v>0</v>
      </c>
    </row>
    <row r="20" spans="1:18" ht="29.25" customHeight="1">
      <c r="A20" s="11">
        <v>29</v>
      </c>
      <c r="B20" s="12" t="s">
        <v>21</v>
      </c>
      <c r="C20" s="242">
        <v>5</v>
      </c>
      <c r="D20" s="292">
        <v>102.6</v>
      </c>
      <c r="E20" s="293">
        <v>102.6</v>
      </c>
      <c r="F20" s="293">
        <v>102.6</v>
      </c>
      <c r="G20" s="293">
        <v>102.6</v>
      </c>
      <c r="H20" s="293">
        <v>102.6</v>
      </c>
      <c r="I20" s="293">
        <v>102.6</v>
      </c>
      <c r="J20" s="293">
        <v>102.6</v>
      </c>
      <c r="K20" s="293">
        <v>102.6</v>
      </c>
      <c r="L20" s="293">
        <v>102.6</v>
      </c>
      <c r="M20" s="293">
        <v>102.6</v>
      </c>
      <c r="N20" s="293">
        <v>102.6</v>
      </c>
      <c r="O20" s="294">
        <v>102.6</v>
      </c>
      <c r="P20" s="227">
        <v>0</v>
      </c>
      <c r="Q20" s="126">
        <v>0</v>
      </c>
      <c r="R20" s="127">
        <v>0</v>
      </c>
    </row>
    <row r="21" spans="1:18" ht="31.5" customHeight="1">
      <c r="A21" s="11">
        <v>30</v>
      </c>
      <c r="B21" s="12" t="s">
        <v>22</v>
      </c>
      <c r="C21" s="242">
        <v>16</v>
      </c>
      <c r="D21" s="292">
        <v>95.1</v>
      </c>
      <c r="E21" s="293">
        <v>95.7</v>
      </c>
      <c r="F21" s="293">
        <v>96.3</v>
      </c>
      <c r="G21" s="293">
        <v>103</v>
      </c>
      <c r="H21" s="293">
        <v>109.7</v>
      </c>
      <c r="I21" s="293">
        <v>98.2</v>
      </c>
      <c r="J21" s="293">
        <v>99.7</v>
      </c>
      <c r="K21" s="293">
        <v>97</v>
      </c>
      <c r="L21" s="293">
        <v>97.7</v>
      </c>
      <c r="M21" s="293">
        <v>92.2</v>
      </c>
      <c r="N21" s="293">
        <v>92.5</v>
      </c>
      <c r="O21" s="294">
        <v>94.7</v>
      </c>
      <c r="P21" s="227">
        <v>-5.629477993858756</v>
      </c>
      <c r="Q21" s="126">
        <v>0.32537960954446277</v>
      </c>
      <c r="R21" s="127">
        <v>2.3783783783783763</v>
      </c>
    </row>
    <row r="22" spans="1:18" ht="16.5" customHeight="1">
      <c r="A22" s="11">
        <v>31</v>
      </c>
      <c r="B22" s="12" t="s">
        <v>23</v>
      </c>
      <c r="C22" s="242">
        <v>65</v>
      </c>
      <c r="D22" s="292">
        <v>107.2</v>
      </c>
      <c r="E22" s="293">
        <v>107.2</v>
      </c>
      <c r="F22" s="293">
        <v>107.2</v>
      </c>
      <c r="G22" s="293">
        <v>107.2</v>
      </c>
      <c r="H22" s="293">
        <v>107.2</v>
      </c>
      <c r="I22" s="293">
        <v>107.2</v>
      </c>
      <c r="J22" s="293">
        <v>107.2</v>
      </c>
      <c r="K22" s="293">
        <v>107.2</v>
      </c>
      <c r="L22" s="293">
        <v>107.2</v>
      </c>
      <c r="M22" s="293">
        <v>107.1</v>
      </c>
      <c r="N22" s="293">
        <v>107.2</v>
      </c>
      <c r="O22" s="294">
        <v>107.2</v>
      </c>
      <c r="P22" s="227">
        <v>-0.093283582089565</v>
      </c>
      <c r="Q22" s="126">
        <v>0.09337068160597539</v>
      </c>
      <c r="R22" s="127">
        <v>0</v>
      </c>
    </row>
    <row r="23" spans="1:18" ht="16.5" customHeight="1" thickBot="1">
      <c r="A23" s="14">
        <v>32</v>
      </c>
      <c r="B23" s="15" t="s">
        <v>24</v>
      </c>
      <c r="C23" s="243">
        <v>25</v>
      </c>
      <c r="D23" s="295">
        <v>93.7</v>
      </c>
      <c r="E23" s="296">
        <v>93.7</v>
      </c>
      <c r="F23" s="296">
        <v>93.7</v>
      </c>
      <c r="G23" s="296">
        <v>93.7</v>
      </c>
      <c r="H23" s="296">
        <v>93.7</v>
      </c>
      <c r="I23" s="296">
        <v>93.7</v>
      </c>
      <c r="J23" s="296">
        <v>93.7</v>
      </c>
      <c r="K23" s="296">
        <v>93.7</v>
      </c>
      <c r="L23" s="296">
        <v>93.7</v>
      </c>
      <c r="M23" s="296">
        <v>93.7</v>
      </c>
      <c r="N23" s="296">
        <v>93.7</v>
      </c>
      <c r="O23" s="296">
        <v>93.7</v>
      </c>
      <c r="P23" s="228">
        <v>0</v>
      </c>
      <c r="Q23" s="128">
        <v>0</v>
      </c>
      <c r="R23" s="129">
        <v>0</v>
      </c>
    </row>
    <row r="24" spans="1:19" ht="15">
      <c r="A24" s="36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238"/>
    </row>
    <row r="25" spans="1:18" ht="15">
      <c r="A25" s="361"/>
      <c r="B25" s="361"/>
      <c r="C25" s="361"/>
      <c r="D25" s="361"/>
      <c r="E25" s="361"/>
      <c r="F25" s="36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5">
      <c r="A26" s="359"/>
      <c r="B26" s="359"/>
      <c r="C26" s="359"/>
      <c r="D26" s="359"/>
      <c r="E26" s="359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8" ht="15">
      <c r="C28" s="58"/>
    </row>
    <row r="29" ht="15">
      <c r="C29" s="50"/>
    </row>
    <row r="30" ht="15">
      <c r="B30" s="19"/>
    </row>
    <row r="44" spans="1:3" ht="15">
      <c r="A44"/>
      <c r="B44"/>
      <c r="C44" s="20"/>
    </row>
  </sheetData>
  <sheetProtection/>
  <mergeCells count="19">
    <mergeCell ref="M4:M5"/>
    <mergeCell ref="N4:N5"/>
    <mergeCell ref="O4:O5"/>
    <mergeCell ref="D4:D5"/>
    <mergeCell ref="E4:E5"/>
    <mergeCell ref="F4:F5"/>
    <mergeCell ref="G4:G5"/>
    <mergeCell ref="H4:H5"/>
    <mergeCell ref="I4:I5"/>
    <mergeCell ref="A26:E26"/>
    <mergeCell ref="A24:R24"/>
    <mergeCell ref="A25:F25"/>
    <mergeCell ref="A4:A5"/>
    <mergeCell ref="B4:B5"/>
    <mergeCell ref="C4:C5"/>
    <mergeCell ref="J4:J5"/>
    <mergeCell ref="K4:K5"/>
    <mergeCell ref="L4:L5"/>
    <mergeCell ref="P4:R4"/>
  </mergeCells>
  <printOptions/>
  <pageMargins left="0.7086614173228347" right="0.2362204724409449" top="0.5905511811023623" bottom="0.2362204724409449" header="0.31496062992125984" footer="0.15748031496062992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4"/>
  <sheetViews>
    <sheetView zoomScale="89" zoomScaleNormal="89" zoomScalePageLayoutView="0" workbookViewId="0" topLeftCell="A1">
      <selection activeCell="Q5" sqref="Q5"/>
    </sheetView>
  </sheetViews>
  <sheetFormatPr defaultColWidth="9.140625" defaultRowHeight="15"/>
  <cols>
    <col min="1" max="1" width="21.7109375" style="17" customWidth="1"/>
    <col min="2" max="10" width="10.8515625" style="17" customWidth="1"/>
    <col min="11" max="11" width="11.28125" style="17" customWidth="1"/>
    <col min="12" max="12" width="1.8515625" style="17" customWidth="1"/>
    <col min="13" max="13" width="3.421875" style="0" customWidth="1"/>
    <col min="14" max="14" width="3.28125" style="0" customWidth="1"/>
    <col min="15" max="15" width="9.140625" style="0" customWidth="1"/>
    <col min="17" max="20" width="9.140625" style="0" customWidth="1"/>
    <col min="23" max="23" width="9.140625" style="0" customWidth="1"/>
  </cols>
  <sheetData>
    <row r="1" ht="23.25" customHeight="1">
      <c r="A1" s="104" t="s">
        <v>115</v>
      </c>
    </row>
    <row r="2" spans="1:12" ht="16.5" thickBot="1">
      <c r="A2" s="105"/>
      <c r="I2" s="4"/>
      <c r="J2" s="4"/>
      <c r="K2" s="4" t="s">
        <v>97</v>
      </c>
      <c r="L2" s="4"/>
    </row>
    <row r="3" spans="1:12" ht="25.5" customHeight="1" thickBot="1">
      <c r="A3" s="106" t="s">
        <v>71</v>
      </c>
      <c r="B3" s="180">
        <v>2007</v>
      </c>
      <c r="C3" s="179">
        <v>2008</v>
      </c>
      <c r="D3" s="179">
        <v>2009</v>
      </c>
      <c r="E3" s="179">
        <v>2010</v>
      </c>
      <c r="F3" s="179">
        <v>2011</v>
      </c>
      <c r="G3" s="107">
        <v>2012</v>
      </c>
      <c r="H3" s="107">
        <v>2013</v>
      </c>
      <c r="I3" s="178" t="s">
        <v>72</v>
      </c>
      <c r="J3" s="177" t="s">
        <v>73</v>
      </c>
      <c r="K3" s="176" t="s">
        <v>96</v>
      </c>
      <c r="L3" s="352"/>
    </row>
    <row r="4" spans="1:16" ht="25.5" customHeight="1">
      <c r="A4" s="350" t="s">
        <v>74</v>
      </c>
      <c r="B4" s="175">
        <v>69.371658</v>
      </c>
      <c r="C4" s="109">
        <v>82.615135</v>
      </c>
      <c r="D4" s="109">
        <v>85.683296</v>
      </c>
      <c r="E4" s="109">
        <v>83.150986</v>
      </c>
      <c r="F4" s="109">
        <v>89.05925</v>
      </c>
      <c r="G4" s="109">
        <v>94.552811</v>
      </c>
      <c r="H4" s="109">
        <v>98.605301</v>
      </c>
      <c r="I4" s="116">
        <v>100.08855</v>
      </c>
      <c r="J4" s="109">
        <v>101.59786</v>
      </c>
      <c r="K4" s="174">
        <v>101.58878</v>
      </c>
      <c r="L4" s="353"/>
      <c r="P4" s="110"/>
    </row>
    <row r="5" spans="1:16" ht="25.5" customHeight="1">
      <c r="A5" s="108" t="s">
        <v>75</v>
      </c>
      <c r="B5" s="173">
        <v>70.304962</v>
      </c>
      <c r="C5" s="111">
        <v>83.274307</v>
      </c>
      <c r="D5" s="111">
        <v>83.274277</v>
      </c>
      <c r="E5" s="111">
        <v>83.331902</v>
      </c>
      <c r="F5" s="111">
        <v>91.905846</v>
      </c>
      <c r="G5" s="111">
        <v>94.28804</v>
      </c>
      <c r="H5" s="111">
        <v>99.873741</v>
      </c>
      <c r="I5" s="117">
        <v>100.08745</v>
      </c>
      <c r="J5" s="111">
        <v>101.49963</v>
      </c>
      <c r="K5" s="172">
        <v>101.49054</v>
      </c>
      <c r="L5" s="353"/>
      <c r="P5" s="110"/>
    </row>
    <row r="6" spans="1:16" ht="25.5" customHeight="1">
      <c r="A6" s="108" t="s">
        <v>76</v>
      </c>
      <c r="B6" s="173">
        <v>70.712738</v>
      </c>
      <c r="C6" s="111">
        <v>83.98317</v>
      </c>
      <c r="D6" s="111">
        <v>83.414047</v>
      </c>
      <c r="E6" s="111">
        <v>83.392181</v>
      </c>
      <c r="F6" s="111">
        <v>91.547752</v>
      </c>
      <c r="G6" s="111">
        <v>93.930901</v>
      </c>
      <c r="H6" s="111">
        <v>99.999573</v>
      </c>
      <c r="I6" s="117">
        <v>100.32141</v>
      </c>
      <c r="J6" s="111">
        <v>101.99778</v>
      </c>
      <c r="K6" s="172">
        <v>101.9887</v>
      </c>
      <c r="L6" s="353"/>
      <c r="P6" s="110"/>
    </row>
    <row r="7" spans="1:16" ht="25.5" customHeight="1">
      <c r="A7" s="112" t="s">
        <v>77</v>
      </c>
      <c r="B7" s="171">
        <v>70.12978518480709</v>
      </c>
      <c r="C7" s="113">
        <v>83.29086931864684</v>
      </c>
      <c r="D7" s="113">
        <v>84.12387192107737</v>
      </c>
      <c r="E7" s="113">
        <v>83.29168977742971</v>
      </c>
      <c r="F7" s="113">
        <v>90.83761870334622</v>
      </c>
      <c r="G7" s="113">
        <v>94.25724992820672</v>
      </c>
      <c r="H7" s="113">
        <v>99.49287225735252</v>
      </c>
      <c r="I7" s="170">
        <v>100.1658021242478</v>
      </c>
      <c r="J7" s="113">
        <v>101.69842213058905</v>
      </c>
      <c r="K7" s="167">
        <v>101.68934104308782</v>
      </c>
      <c r="L7" s="354"/>
      <c r="P7" s="110"/>
    </row>
    <row r="8" spans="1:16" ht="25.5" customHeight="1">
      <c r="A8" s="108" t="s">
        <v>78</v>
      </c>
      <c r="B8" s="173">
        <v>73.564865</v>
      </c>
      <c r="C8" s="111">
        <v>84.662437</v>
      </c>
      <c r="D8" s="111">
        <v>82.66111</v>
      </c>
      <c r="E8" s="111">
        <v>84.055443</v>
      </c>
      <c r="F8" s="111">
        <v>91.465645</v>
      </c>
      <c r="G8" s="111">
        <v>94.406975</v>
      </c>
      <c r="H8" s="111">
        <v>100.0223</v>
      </c>
      <c r="I8" s="117">
        <v>100.3783</v>
      </c>
      <c r="J8" s="111">
        <v>101.85363</v>
      </c>
      <c r="K8" s="172"/>
      <c r="L8" s="353"/>
      <c r="P8" s="110"/>
    </row>
    <row r="9" spans="1:16" ht="25.5" customHeight="1">
      <c r="A9" s="108" t="s">
        <v>79</v>
      </c>
      <c r="B9" s="173">
        <v>73.613754</v>
      </c>
      <c r="C9" s="111">
        <v>84.87545</v>
      </c>
      <c r="D9" s="111">
        <v>82.029976</v>
      </c>
      <c r="E9" s="111">
        <v>84.831429</v>
      </c>
      <c r="F9" s="111">
        <v>91.68914</v>
      </c>
      <c r="G9" s="111">
        <v>94.537376</v>
      </c>
      <c r="H9" s="111">
        <v>99.907265</v>
      </c>
      <c r="I9" s="117">
        <v>100.3831</v>
      </c>
      <c r="J9" s="111">
        <v>101.90875</v>
      </c>
      <c r="K9" s="172"/>
      <c r="L9" s="353"/>
      <c r="P9" s="110"/>
    </row>
    <row r="10" spans="1:16" ht="25.5" customHeight="1">
      <c r="A10" s="108" t="s">
        <v>80</v>
      </c>
      <c r="B10" s="173">
        <v>75.941841</v>
      </c>
      <c r="C10" s="111">
        <v>84.62619</v>
      </c>
      <c r="D10" s="111">
        <v>81.843399</v>
      </c>
      <c r="E10" s="111">
        <v>85.332451</v>
      </c>
      <c r="F10" s="111">
        <v>92.304291</v>
      </c>
      <c r="G10" s="111">
        <v>94.865868</v>
      </c>
      <c r="H10" s="111">
        <v>99.755074</v>
      </c>
      <c r="I10" s="117">
        <v>100.59181</v>
      </c>
      <c r="J10" s="111">
        <v>102.12971</v>
      </c>
      <c r="K10" s="172"/>
      <c r="L10" s="353"/>
      <c r="P10" s="110"/>
    </row>
    <row r="11" spans="1:16" ht="25.5" customHeight="1">
      <c r="A11" s="112" t="s">
        <v>81</v>
      </c>
      <c r="B11" s="171">
        <v>74.37348691675999</v>
      </c>
      <c r="C11" s="113">
        <v>84.7213575833287</v>
      </c>
      <c r="D11" s="113">
        <v>82.17816020318078</v>
      </c>
      <c r="E11" s="113">
        <v>84.73977343872237</v>
      </c>
      <c r="F11" s="113">
        <v>91.81969211297344</v>
      </c>
      <c r="G11" s="113">
        <v>94.60340691646662</v>
      </c>
      <c r="H11" s="113">
        <v>99.8948815147216</v>
      </c>
      <c r="I11" s="170">
        <v>100.45107302003179</v>
      </c>
      <c r="J11" s="113">
        <v>101.96403189581576</v>
      </c>
      <c r="K11" s="167"/>
      <c r="L11" s="354"/>
      <c r="P11" s="110"/>
    </row>
    <row r="12" spans="1:12" ht="25.5" customHeight="1">
      <c r="A12" s="108" t="s">
        <v>82</v>
      </c>
      <c r="B12" s="173">
        <v>75.563438</v>
      </c>
      <c r="C12" s="111">
        <v>85.14225</v>
      </c>
      <c r="D12" s="111">
        <v>82.252487</v>
      </c>
      <c r="E12" s="111">
        <v>85.293846</v>
      </c>
      <c r="F12" s="111">
        <v>92.582977</v>
      </c>
      <c r="G12" s="111">
        <v>95.407883</v>
      </c>
      <c r="H12" s="111">
        <v>100.1395</v>
      </c>
      <c r="I12" s="117">
        <v>100.56931</v>
      </c>
      <c r="J12" s="111">
        <v>102.28214</v>
      </c>
      <c r="K12" s="172"/>
      <c r="L12" s="353"/>
    </row>
    <row r="13" spans="1:12" ht="25.5" customHeight="1">
      <c r="A13" s="108" t="s">
        <v>83</v>
      </c>
      <c r="B13" s="173">
        <v>75.500008</v>
      </c>
      <c r="C13" s="111">
        <v>86.688095</v>
      </c>
      <c r="D13" s="111">
        <v>82.32637</v>
      </c>
      <c r="E13" s="111">
        <v>85.351723</v>
      </c>
      <c r="F13" s="111">
        <v>92.859955</v>
      </c>
      <c r="G13" s="111">
        <v>95.510513</v>
      </c>
      <c r="H13" s="111">
        <v>100.10667</v>
      </c>
      <c r="I13" s="117">
        <v>100.32215</v>
      </c>
      <c r="J13" s="111">
        <v>103.05511</v>
      </c>
      <c r="K13" s="172"/>
      <c r="L13" s="353"/>
    </row>
    <row r="14" spans="1:12" ht="25.5" customHeight="1">
      <c r="A14" s="108" t="s">
        <v>84</v>
      </c>
      <c r="B14" s="173">
        <v>76.873436</v>
      </c>
      <c r="C14" s="111">
        <v>87.917953</v>
      </c>
      <c r="D14" s="111">
        <v>82.20594</v>
      </c>
      <c r="E14" s="111">
        <v>85.204605</v>
      </c>
      <c r="F14" s="111">
        <v>92.963768</v>
      </c>
      <c r="G14" s="111">
        <v>95.572716</v>
      </c>
      <c r="H14" s="111">
        <v>100.00954</v>
      </c>
      <c r="I14" s="117">
        <v>100.30636</v>
      </c>
      <c r="J14" s="111">
        <v>103.31293</v>
      </c>
      <c r="K14" s="172"/>
      <c r="L14" s="353"/>
    </row>
    <row r="15" spans="1:12" ht="25.5" customHeight="1">
      <c r="A15" s="112" t="s">
        <v>85</v>
      </c>
      <c r="B15" s="171">
        <v>75.97896014277039</v>
      </c>
      <c r="C15" s="113">
        <v>86.58276491554547</v>
      </c>
      <c r="D15" s="113">
        <v>82.26159966485037</v>
      </c>
      <c r="E15" s="113">
        <v>85.28338849129939</v>
      </c>
      <c r="F15" s="113">
        <v>92.8022352620668</v>
      </c>
      <c r="G15" s="113">
        <v>95.49703597826185</v>
      </c>
      <c r="H15" s="113">
        <v>100.08523624212523</v>
      </c>
      <c r="I15" s="170">
        <v>100.39927559926643</v>
      </c>
      <c r="J15" s="113">
        <v>102.88339568764358</v>
      </c>
      <c r="K15" s="167"/>
      <c r="L15" s="354"/>
    </row>
    <row r="16" spans="1:12" ht="25.5" customHeight="1">
      <c r="A16" s="108" t="s">
        <v>86</v>
      </c>
      <c r="B16" s="173">
        <v>77.418381</v>
      </c>
      <c r="C16" s="111">
        <v>88.777069</v>
      </c>
      <c r="D16" s="111">
        <v>82.64502</v>
      </c>
      <c r="E16" s="111">
        <v>85.400826</v>
      </c>
      <c r="F16" s="111">
        <v>94.132828</v>
      </c>
      <c r="G16" s="111">
        <v>96.899963</v>
      </c>
      <c r="H16" s="111">
        <v>100.08365</v>
      </c>
      <c r="I16" s="117">
        <v>100.41978</v>
      </c>
      <c r="J16" s="111">
        <v>103.44691</v>
      </c>
      <c r="K16" s="172"/>
      <c r="L16" s="353"/>
    </row>
    <row r="17" spans="1:12" ht="25.5" customHeight="1">
      <c r="A17" s="108" t="s">
        <v>87</v>
      </c>
      <c r="B17" s="173">
        <v>78.103455</v>
      </c>
      <c r="C17" s="111">
        <v>88.81176</v>
      </c>
      <c r="D17" s="111">
        <v>82.674713</v>
      </c>
      <c r="E17" s="111">
        <v>86.577812</v>
      </c>
      <c r="F17" s="111">
        <v>94.649872</v>
      </c>
      <c r="G17" s="111">
        <v>97.813377</v>
      </c>
      <c r="H17" s="111">
        <v>100.90671</v>
      </c>
      <c r="I17" s="117">
        <v>100.25681</v>
      </c>
      <c r="J17" s="111">
        <v>103.52496</v>
      </c>
      <c r="K17" s="172"/>
      <c r="L17" s="353"/>
    </row>
    <row r="18" spans="1:12" ht="25.5" customHeight="1">
      <c r="A18" s="108" t="s">
        <v>88</v>
      </c>
      <c r="B18" s="173">
        <v>78.398666</v>
      </c>
      <c r="C18" s="111">
        <v>88.629852</v>
      </c>
      <c r="D18" s="111">
        <v>82.727493</v>
      </c>
      <c r="E18" s="111">
        <v>87.11026</v>
      </c>
      <c r="F18" s="111">
        <v>94.892006</v>
      </c>
      <c r="G18" s="111">
        <v>97.773933</v>
      </c>
      <c r="H18" s="111">
        <v>100.46468</v>
      </c>
      <c r="I18" s="117">
        <v>100.01424</v>
      </c>
      <c r="J18" s="111">
        <v>103.49005</v>
      </c>
      <c r="K18" s="172"/>
      <c r="L18" s="353"/>
    </row>
    <row r="19" spans="1:12" ht="25.5" customHeight="1">
      <c r="A19" s="112" t="s">
        <v>89</v>
      </c>
      <c r="B19" s="171">
        <v>77.97349883528302</v>
      </c>
      <c r="C19" s="113">
        <v>88.73955953829682</v>
      </c>
      <c r="D19" s="113">
        <v>82.68240929448483</v>
      </c>
      <c r="E19" s="113">
        <v>86.36296595681931</v>
      </c>
      <c r="F19" s="113">
        <v>94.55823644540794</v>
      </c>
      <c r="G19" s="113">
        <v>97.49575602522337</v>
      </c>
      <c r="H19" s="113">
        <v>100.48501433237065</v>
      </c>
      <c r="I19" s="170">
        <v>100.23027696823698</v>
      </c>
      <c r="J19" s="113">
        <v>103.48730292197517</v>
      </c>
      <c r="K19" s="167"/>
      <c r="L19" s="354"/>
    </row>
    <row r="20" spans="1:12" ht="25.5" customHeight="1">
      <c r="A20" s="112" t="s">
        <v>90</v>
      </c>
      <c r="B20" s="169">
        <v>74.61393276990512</v>
      </c>
      <c r="C20" s="113">
        <v>85.83363783895446</v>
      </c>
      <c r="D20" s="113">
        <v>82.81151027089834</v>
      </c>
      <c r="E20" s="113">
        <v>84.9194544160677</v>
      </c>
      <c r="F20" s="113">
        <v>92.5044456309486</v>
      </c>
      <c r="G20" s="113">
        <v>95.46336221203964</v>
      </c>
      <c r="H20" s="113">
        <v>99.9895010866425</v>
      </c>
      <c r="I20" s="113">
        <v>100.31160692794575</v>
      </c>
      <c r="J20" s="168">
        <v>102.5082881590059</v>
      </c>
      <c r="K20" s="167"/>
      <c r="L20" s="354"/>
    </row>
    <row r="21" spans="1:12" ht="25.5" customHeight="1" thickBot="1">
      <c r="A21" s="114" t="s">
        <v>91</v>
      </c>
      <c r="B21" s="166"/>
      <c r="C21" s="165">
        <v>15.03701071976562</v>
      </c>
      <c r="D21" s="165">
        <v>-3.5209128310819016</v>
      </c>
      <c r="E21" s="165">
        <v>2.5454724086950042</v>
      </c>
      <c r="F21" s="165">
        <v>8.931982979680718</v>
      </c>
      <c r="G21" s="165">
        <v>3.198675005194662</v>
      </c>
      <c r="H21" s="165">
        <v>4.741231368479948</v>
      </c>
      <c r="I21" s="165">
        <v>0.3221396624673023</v>
      </c>
      <c r="J21" s="165">
        <v>2.189857483429658</v>
      </c>
      <c r="K21" s="164"/>
      <c r="L21" s="354"/>
    </row>
    <row r="22" ht="15">
      <c r="A22" s="16"/>
    </row>
    <row r="24" spans="3:12" ht="15">
      <c r="C24" s="115"/>
      <c r="D24" s="115"/>
      <c r="E24" s="115"/>
      <c r="F24" s="115"/>
      <c r="G24" s="115"/>
      <c r="H24" s="115"/>
      <c r="I24" s="115"/>
      <c r="J24" s="115"/>
      <c r="K24" s="115"/>
      <c r="L24" s="115"/>
    </row>
  </sheetData>
  <sheetProtection/>
  <printOptions/>
  <pageMargins left="0.6299212598425197" right="0.2362204724409449" top="0.5118110236220472" bottom="0.2362204724409449" header="0.31496062992125984" footer="0.1574803149606299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6"/>
  <sheetViews>
    <sheetView zoomScale="89" zoomScaleNormal="89" zoomScalePageLayoutView="0" workbookViewId="0" topLeftCell="A1">
      <selection activeCell="F11" sqref="F11"/>
    </sheetView>
  </sheetViews>
  <sheetFormatPr defaultColWidth="9.140625" defaultRowHeight="15"/>
  <cols>
    <col min="1" max="1" width="21.7109375" style="181" customWidth="1"/>
    <col min="2" max="2" width="11.140625" style="181" customWidth="1"/>
    <col min="3" max="3" width="11.421875" style="181" customWidth="1"/>
    <col min="4" max="11" width="11.00390625" style="181" customWidth="1"/>
    <col min="12" max="12" width="2.00390625" style="181" customWidth="1"/>
    <col min="13" max="13" width="3.421875" style="0" customWidth="1"/>
  </cols>
  <sheetData>
    <row r="1" spans="1:13" ht="23.25" customHeight="1">
      <c r="A1" s="426" t="s">
        <v>116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12" ht="17.25" customHeight="1" thickBot="1">
      <c r="A2" s="198"/>
      <c r="B2" s="197"/>
      <c r="E2" s="197"/>
      <c r="F2" s="197"/>
      <c r="G2" s="197"/>
      <c r="H2" s="197"/>
      <c r="I2" s="4"/>
      <c r="J2" s="4"/>
      <c r="K2" s="4" t="s">
        <v>97</v>
      </c>
      <c r="L2" s="4"/>
    </row>
    <row r="3" spans="1:12" ht="25.5" customHeight="1" thickBot="1">
      <c r="A3" s="196" t="s">
        <v>71</v>
      </c>
      <c r="B3" s="195">
        <v>2007</v>
      </c>
      <c r="C3" s="194">
        <v>2008</v>
      </c>
      <c r="D3" s="194">
        <v>2009</v>
      </c>
      <c r="E3" s="194">
        <v>2010</v>
      </c>
      <c r="F3" s="194">
        <v>2011</v>
      </c>
      <c r="G3" s="193">
        <v>2012</v>
      </c>
      <c r="H3" s="193">
        <v>2013</v>
      </c>
      <c r="I3" s="347">
        <v>2014</v>
      </c>
      <c r="J3" s="348">
        <v>2015</v>
      </c>
      <c r="K3" s="349">
        <v>2016</v>
      </c>
      <c r="L3" s="358"/>
    </row>
    <row r="4" spans="1:14" ht="25.5" customHeight="1">
      <c r="A4" s="192" t="s">
        <v>74</v>
      </c>
      <c r="B4" s="175">
        <v>66.58976</v>
      </c>
      <c r="C4" s="109">
        <v>83.116585</v>
      </c>
      <c r="D4" s="109">
        <v>86.223778</v>
      </c>
      <c r="E4" s="109">
        <v>81.548393</v>
      </c>
      <c r="F4" s="109">
        <v>85.483078</v>
      </c>
      <c r="G4" s="109">
        <v>93.534592</v>
      </c>
      <c r="H4" s="109">
        <v>97.376381</v>
      </c>
      <c r="I4" s="116">
        <v>100.52338</v>
      </c>
      <c r="J4" s="109">
        <v>100.54351</v>
      </c>
      <c r="K4" s="174">
        <v>100.63284</v>
      </c>
      <c r="L4" s="353"/>
      <c r="N4" s="191"/>
    </row>
    <row r="5" spans="1:14" ht="25.5" customHeight="1">
      <c r="A5" s="189" t="s">
        <v>75</v>
      </c>
      <c r="B5" s="173">
        <v>67.717468</v>
      </c>
      <c r="C5" s="111">
        <v>84.02951</v>
      </c>
      <c r="D5" s="111">
        <v>82.613266</v>
      </c>
      <c r="E5" s="111">
        <v>81.713585</v>
      </c>
      <c r="F5" s="111">
        <v>90.000557</v>
      </c>
      <c r="G5" s="111">
        <v>92.44342</v>
      </c>
      <c r="H5" s="111">
        <v>99.663742</v>
      </c>
      <c r="I5" s="117">
        <v>99.981033</v>
      </c>
      <c r="J5" s="111">
        <v>100.26771</v>
      </c>
      <c r="K5" s="172">
        <v>100.35704</v>
      </c>
      <c r="L5" s="353"/>
      <c r="N5" s="191"/>
    </row>
    <row r="6" spans="1:14" ht="25.5" customHeight="1">
      <c r="A6" s="189" t="s">
        <v>76</v>
      </c>
      <c r="B6" s="173">
        <v>68.197365</v>
      </c>
      <c r="C6" s="111">
        <v>85.066551</v>
      </c>
      <c r="D6" s="111">
        <v>82.734398</v>
      </c>
      <c r="E6" s="111">
        <v>81.877556</v>
      </c>
      <c r="F6" s="111">
        <v>89.172829</v>
      </c>
      <c r="G6" s="111">
        <v>92.409447</v>
      </c>
      <c r="H6" s="111">
        <v>99.880074</v>
      </c>
      <c r="I6" s="117">
        <v>99.956001</v>
      </c>
      <c r="J6" s="111">
        <v>101.01239</v>
      </c>
      <c r="K6" s="172">
        <v>101.10172</v>
      </c>
      <c r="L6" s="353"/>
      <c r="N6" s="191"/>
    </row>
    <row r="7" spans="1:14" ht="25.5" customHeight="1">
      <c r="A7" s="112" t="s">
        <v>77</v>
      </c>
      <c r="B7" s="171">
        <v>67.50153155580252</v>
      </c>
      <c r="C7" s="113">
        <v>84.07088166494283</v>
      </c>
      <c r="D7" s="113">
        <v>83.85714705183788</v>
      </c>
      <c r="E7" s="113">
        <v>81.71317955077139</v>
      </c>
      <c r="F7" s="113">
        <v>88.21882095638098</v>
      </c>
      <c r="G7" s="113">
        <v>92.7958203828569</v>
      </c>
      <c r="H7" s="113">
        <v>98.9734008625464</v>
      </c>
      <c r="I7" s="170">
        <v>100.15347101344146</v>
      </c>
      <c r="J7" s="113">
        <v>100.60786907051376</v>
      </c>
      <c r="K7" s="167">
        <v>100.69720086193666</v>
      </c>
      <c r="L7" s="354"/>
      <c r="N7" s="190"/>
    </row>
    <row r="8" spans="1:14" ht="25.5" customHeight="1">
      <c r="A8" s="189" t="s">
        <v>78</v>
      </c>
      <c r="B8" s="173">
        <v>72.362465</v>
      </c>
      <c r="C8" s="111">
        <v>85.946793</v>
      </c>
      <c r="D8" s="111">
        <v>82.777893</v>
      </c>
      <c r="E8" s="111">
        <v>81.966652</v>
      </c>
      <c r="F8" s="111">
        <v>89.424118</v>
      </c>
      <c r="G8" s="111">
        <v>93.109459</v>
      </c>
      <c r="H8" s="111">
        <v>100.01073</v>
      </c>
      <c r="I8" s="117">
        <v>100.01407</v>
      </c>
      <c r="J8" s="111">
        <v>101.01617</v>
      </c>
      <c r="K8" s="172"/>
      <c r="L8" s="353"/>
      <c r="N8" s="191"/>
    </row>
    <row r="9" spans="1:14" ht="25.5" customHeight="1">
      <c r="A9" s="189" t="s">
        <v>79</v>
      </c>
      <c r="B9" s="173">
        <v>72.451515</v>
      </c>
      <c r="C9" s="111">
        <v>86.177917</v>
      </c>
      <c r="D9" s="111">
        <v>81.769722</v>
      </c>
      <c r="E9" s="111">
        <v>82.481766</v>
      </c>
      <c r="F9" s="111">
        <v>89.402969</v>
      </c>
      <c r="G9" s="111">
        <v>93.300713</v>
      </c>
      <c r="H9" s="111">
        <v>100.06319</v>
      </c>
      <c r="I9" s="117">
        <v>100.0835</v>
      </c>
      <c r="J9" s="111">
        <v>100.9448</v>
      </c>
      <c r="K9" s="172"/>
      <c r="L9" s="353"/>
      <c r="N9" s="191"/>
    </row>
    <row r="10" spans="1:14" ht="25.5" customHeight="1">
      <c r="A10" s="189" t="s">
        <v>80</v>
      </c>
      <c r="B10" s="173">
        <v>74.695442</v>
      </c>
      <c r="C10" s="111">
        <v>85.930809</v>
      </c>
      <c r="D10" s="111">
        <v>81.403061</v>
      </c>
      <c r="E10" s="111">
        <v>82.702141</v>
      </c>
      <c r="F10" s="111">
        <v>89.501358</v>
      </c>
      <c r="G10" s="111">
        <v>93.806427</v>
      </c>
      <c r="H10" s="111">
        <v>100.07394</v>
      </c>
      <c r="I10" s="117">
        <v>100.40657</v>
      </c>
      <c r="J10" s="111">
        <v>101.21185</v>
      </c>
      <c r="K10" s="172"/>
      <c r="L10" s="353"/>
      <c r="N10" s="191"/>
    </row>
    <row r="11" spans="1:14" ht="25.5" customHeight="1">
      <c r="A11" s="112" t="s">
        <v>81</v>
      </c>
      <c r="B11" s="171">
        <v>73.16980787758182</v>
      </c>
      <c r="C11" s="113">
        <v>86.01850722573606</v>
      </c>
      <c r="D11" s="113">
        <v>81.98355728235957</v>
      </c>
      <c r="E11" s="113">
        <v>82.38352105105174</v>
      </c>
      <c r="F11" s="113">
        <v>89.44281548755679</v>
      </c>
      <c r="G11" s="113">
        <v>93.40553218589758</v>
      </c>
      <c r="H11" s="113">
        <v>100.04928408470884</v>
      </c>
      <c r="I11" s="170">
        <v>100.16804501750975</v>
      </c>
      <c r="J11" s="113">
        <v>101.05760790412894</v>
      </c>
      <c r="K11" s="167"/>
      <c r="L11" s="354"/>
      <c r="N11" s="190"/>
    </row>
    <row r="12" spans="1:12" ht="25.5" customHeight="1">
      <c r="A12" s="189" t="s">
        <v>82</v>
      </c>
      <c r="B12" s="173">
        <v>73.445328</v>
      </c>
      <c r="C12" s="111">
        <v>85.934654</v>
      </c>
      <c r="D12" s="111">
        <v>81.909325</v>
      </c>
      <c r="E12" s="111">
        <v>82.695885</v>
      </c>
      <c r="F12" s="111">
        <v>89.798035</v>
      </c>
      <c r="G12" s="111">
        <v>94.375244</v>
      </c>
      <c r="H12" s="111">
        <v>100.23325</v>
      </c>
      <c r="I12" s="117">
        <v>100.37167</v>
      </c>
      <c r="J12" s="111">
        <v>101.31236</v>
      </c>
      <c r="K12" s="172"/>
      <c r="L12" s="353"/>
    </row>
    <row r="13" spans="1:12" ht="25.5" customHeight="1">
      <c r="A13" s="189" t="s">
        <v>83</v>
      </c>
      <c r="B13" s="173">
        <v>73.341034</v>
      </c>
      <c r="C13" s="111">
        <v>87.391968</v>
      </c>
      <c r="D13" s="111">
        <v>81.855072</v>
      </c>
      <c r="E13" s="111">
        <v>82.86615</v>
      </c>
      <c r="F13" s="111">
        <v>90.141945</v>
      </c>
      <c r="G13" s="111">
        <v>94.535538</v>
      </c>
      <c r="H13" s="111">
        <v>100.20204</v>
      </c>
      <c r="I13" s="117">
        <v>100.14168</v>
      </c>
      <c r="J13" s="111">
        <v>101.97416</v>
      </c>
      <c r="K13" s="172"/>
      <c r="L13" s="353"/>
    </row>
    <row r="14" spans="1:12" ht="25.5" customHeight="1">
      <c r="A14" s="189" t="s">
        <v>84</v>
      </c>
      <c r="B14" s="173">
        <v>75.052856</v>
      </c>
      <c r="C14" s="111">
        <v>88.832306</v>
      </c>
      <c r="D14" s="111">
        <v>81.573967</v>
      </c>
      <c r="E14" s="111">
        <v>82.774506</v>
      </c>
      <c r="F14" s="111">
        <v>90.548317</v>
      </c>
      <c r="G14" s="111">
        <v>94.409218</v>
      </c>
      <c r="H14" s="111">
        <v>100.03333</v>
      </c>
      <c r="I14" s="117">
        <v>100.38145</v>
      </c>
      <c r="J14" s="111">
        <v>102.57739</v>
      </c>
      <c r="K14" s="172"/>
      <c r="L14" s="353"/>
    </row>
    <row r="15" spans="1:12" ht="25.5" customHeight="1">
      <c r="A15" s="112" t="s">
        <v>85</v>
      </c>
      <c r="B15" s="171">
        <v>73.94640612605934</v>
      </c>
      <c r="C15" s="113">
        <v>87.38631037387852</v>
      </c>
      <c r="D15" s="113">
        <v>81.77945514431362</v>
      </c>
      <c r="E15" s="113">
        <v>82.77884531653501</v>
      </c>
      <c r="F15" s="113">
        <v>90.162765572428</v>
      </c>
      <c r="G15" s="113">
        <v>94.43999772255376</v>
      </c>
      <c r="H15" s="113">
        <v>100.15620985071439</v>
      </c>
      <c r="I15" s="170">
        <v>100.29826783250662</v>
      </c>
      <c r="J15" s="113">
        <v>101.95463684010603</v>
      </c>
      <c r="K15" s="167"/>
      <c r="L15" s="354"/>
    </row>
    <row r="16" spans="1:12" ht="25.5" customHeight="1">
      <c r="A16" s="189" t="s">
        <v>86</v>
      </c>
      <c r="B16" s="173">
        <v>74.89344</v>
      </c>
      <c r="C16" s="111">
        <v>90.011475</v>
      </c>
      <c r="D16" s="111">
        <v>81.446503</v>
      </c>
      <c r="E16" s="111">
        <v>82.535835</v>
      </c>
      <c r="F16" s="111">
        <v>92.405144</v>
      </c>
      <c r="G16" s="111">
        <v>95.522057</v>
      </c>
      <c r="H16" s="111">
        <v>99.754784</v>
      </c>
      <c r="I16" s="117">
        <v>100.44301</v>
      </c>
      <c r="J16" s="111">
        <v>102.67826</v>
      </c>
      <c r="K16" s="172"/>
      <c r="L16" s="353"/>
    </row>
    <row r="17" spans="1:12" ht="25.5" customHeight="1">
      <c r="A17" s="189" t="s">
        <v>87</v>
      </c>
      <c r="B17" s="173">
        <v>76.455818</v>
      </c>
      <c r="C17" s="111">
        <v>90.686272</v>
      </c>
      <c r="D17" s="111">
        <v>81.266357</v>
      </c>
      <c r="E17" s="111">
        <v>84.130836</v>
      </c>
      <c r="F17" s="111">
        <v>92.934692</v>
      </c>
      <c r="G17" s="111">
        <v>96.937042</v>
      </c>
      <c r="H17" s="111">
        <v>101.50114</v>
      </c>
      <c r="I17" s="117">
        <v>100.47019</v>
      </c>
      <c r="J17" s="111">
        <v>102.85118</v>
      </c>
      <c r="K17" s="172"/>
      <c r="L17" s="353"/>
    </row>
    <row r="18" spans="1:12" ht="25.5" customHeight="1">
      <c r="A18" s="189" t="s">
        <v>88</v>
      </c>
      <c r="B18" s="173">
        <v>76.529892</v>
      </c>
      <c r="C18" s="111">
        <v>90.584419</v>
      </c>
      <c r="D18" s="111">
        <v>81.181503</v>
      </c>
      <c r="E18" s="111">
        <v>84.923019</v>
      </c>
      <c r="F18" s="111">
        <v>93.328293</v>
      </c>
      <c r="G18" s="111">
        <v>96.811653</v>
      </c>
      <c r="H18" s="111">
        <v>101.05735</v>
      </c>
      <c r="I18" s="117">
        <v>99.861092</v>
      </c>
      <c r="J18" s="111">
        <v>102.8065</v>
      </c>
      <c r="K18" s="172"/>
      <c r="L18" s="353"/>
    </row>
    <row r="19" spans="1:12" ht="25.5" customHeight="1">
      <c r="A19" s="112" t="s">
        <v>89</v>
      </c>
      <c r="B19" s="171">
        <v>75.9597169366805</v>
      </c>
      <c r="C19" s="113">
        <v>90.42738789535962</v>
      </c>
      <c r="D19" s="113">
        <v>81.29812250111218</v>
      </c>
      <c r="E19" s="113">
        <v>83.86323142630157</v>
      </c>
      <c r="F19" s="113">
        <v>92.88937725415464</v>
      </c>
      <c r="G19" s="113">
        <v>96.42358448152213</v>
      </c>
      <c r="H19" s="113">
        <v>100.77108954765463</v>
      </c>
      <c r="I19" s="170">
        <v>100.25809828912445</v>
      </c>
      <c r="J19" s="113">
        <v>102.77864881407358</v>
      </c>
      <c r="K19" s="167"/>
      <c r="L19" s="354"/>
    </row>
    <row r="20" spans="1:21" ht="25.5" customHeight="1">
      <c r="A20" s="188" t="s">
        <v>90</v>
      </c>
      <c r="B20" s="113">
        <v>72.64436562403104</v>
      </c>
      <c r="C20" s="113">
        <v>86.97577178997926</v>
      </c>
      <c r="D20" s="113">
        <v>82.22957049490581</v>
      </c>
      <c r="E20" s="113">
        <v>82.68469433616492</v>
      </c>
      <c r="F20" s="113">
        <v>90.1784448176301</v>
      </c>
      <c r="G20" s="113">
        <v>94.2662336932076</v>
      </c>
      <c r="H20" s="113">
        <v>99.98749608640607</v>
      </c>
      <c r="I20" s="113">
        <v>100.21947053814557</v>
      </c>
      <c r="J20" s="113">
        <v>101.59969065720557</v>
      </c>
      <c r="K20" s="167"/>
      <c r="L20" s="354"/>
      <c r="O20" s="76"/>
      <c r="P20" s="76"/>
      <c r="Q20" s="76"/>
      <c r="R20" s="76"/>
      <c r="S20" s="76"/>
      <c r="T20" s="76"/>
      <c r="U20" s="76"/>
    </row>
    <row r="21" spans="1:12" ht="25.5" customHeight="1" thickBot="1">
      <c r="A21" s="187" t="s">
        <v>91</v>
      </c>
      <c r="B21" s="166"/>
      <c r="C21" s="165">
        <v>19.72817305628358</v>
      </c>
      <c r="D21" s="165">
        <v>-5.45692345971257</v>
      </c>
      <c r="E21" s="165">
        <v>0.553479531170975</v>
      </c>
      <c r="F21" s="165">
        <v>9.063044305392708</v>
      </c>
      <c r="G21" s="165">
        <v>4.5329999689441625</v>
      </c>
      <c r="H21" s="165">
        <v>6.06925955249098</v>
      </c>
      <c r="I21" s="165">
        <v>0.23200346125182847</v>
      </c>
      <c r="J21" s="165">
        <v>1.3771975761283528</v>
      </c>
      <c r="K21" s="164"/>
      <c r="L21" s="354"/>
    </row>
    <row r="22" ht="15">
      <c r="B22" s="186"/>
    </row>
    <row r="23" spans="4:12" ht="15">
      <c r="D23" s="185"/>
      <c r="E23" s="185"/>
      <c r="F23" s="185"/>
      <c r="G23" s="185"/>
      <c r="H23" s="185"/>
      <c r="I23" s="185"/>
      <c r="J23" s="185"/>
      <c r="K23" s="185"/>
      <c r="L23" s="185"/>
    </row>
    <row r="25" spans="4:12" ht="15">
      <c r="D25" s="182"/>
      <c r="E25" s="184"/>
      <c r="F25" s="184"/>
      <c r="G25" s="70"/>
      <c r="H25" s="70"/>
      <c r="I25" s="183"/>
      <c r="J25" s="183"/>
      <c r="K25" s="182"/>
      <c r="L25" s="182"/>
    </row>
    <row r="26" spans="4:12" ht="15">
      <c r="D26" s="182"/>
      <c r="E26" s="182"/>
      <c r="F26" s="182"/>
      <c r="G26" s="182"/>
      <c r="H26" s="182"/>
      <c r="I26" s="182"/>
      <c r="J26" s="182"/>
      <c r="K26" s="182"/>
      <c r="L26" s="182"/>
    </row>
  </sheetData>
  <sheetProtection/>
  <mergeCells count="1">
    <mergeCell ref="A1:M1"/>
  </mergeCells>
  <printOptions/>
  <pageMargins left="0.6299212598425197" right="0.2362204724409449" top="0.4724409448818898" bottom="0.15748031496062992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89" zoomScaleNormal="89" zoomScalePageLayoutView="0" workbookViewId="0" topLeftCell="A16">
      <selection activeCell="B15" sqref="B15"/>
    </sheetView>
  </sheetViews>
  <sheetFormatPr defaultColWidth="7.140625" defaultRowHeight="15"/>
  <cols>
    <col min="1" max="1" width="7.28125" style="38" customWidth="1"/>
    <col min="2" max="2" width="22.00390625" style="37" customWidth="1"/>
    <col min="3" max="15" width="7.00390625" style="17" customWidth="1"/>
    <col min="16" max="18" width="7.28125" style="17" customWidth="1"/>
    <col min="19" max="19" width="5.57421875" style="0" customWidth="1"/>
    <col min="20" max="221" width="7.140625" style="0" customWidth="1"/>
    <col min="222" max="222" width="22.8515625" style="0" customWidth="1"/>
    <col min="223" max="223" width="5.57421875" style="0" customWidth="1"/>
    <col min="224" max="235" width="6.7109375" style="0" customWidth="1"/>
    <col min="236" max="238" width="8.421875" style="0" customWidth="1"/>
    <col min="239" max="239" width="3.57421875" style="0" customWidth="1"/>
  </cols>
  <sheetData>
    <row r="1" spans="1:18" s="337" customFormat="1" ht="19.5" customHeight="1">
      <c r="A1" s="377" t="s">
        <v>110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</row>
    <row r="2" spans="1:18" ht="15.75" customHeight="1">
      <c r="A2" s="21"/>
      <c r="B2" s="22"/>
      <c r="D2" s="378"/>
      <c r="E2" s="378"/>
      <c r="R2" s="4" t="s">
        <v>97</v>
      </c>
    </row>
    <row r="3" spans="1:18" ht="2.25" customHeight="1" thickBot="1">
      <c r="A3" s="21"/>
      <c r="B3" s="22"/>
      <c r="D3" s="39"/>
      <c r="E3" s="39"/>
      <c r="R3" s="4"/>
    </row>
    <row r="4" spans="1:18" ht="15.75" customHeight="1" thickBot="1">
      <c r="A4" s="379" t="s">
        <v>0</v>
      </c>
      <c r="B4" s="381" t="s">
        <v>1</v>
      </c>
      <c r="C4" s="383" t="s">
        <v>2</v>
      </c>
      <c r="D4" s="368">
        <v>42095</v>
      </c>
      <c r="E4" s="370">
        <v>42125</v>
      </c>
      <c r="F4" s="370">
        <v>42156</v>
      </c>
      <c r="G4" s="370">
        <v>42186</v>
      </c>
      <c r="H4" s="370">
        <v>42217</v>
      </c>
      <c r="I4" s="375">
        <v>42248</v>
      </c>
      <c r="J4" s="370">
        <v>42278</v>
      </c>
      <c r="K4" s="370">
        <v>42309</v>
      </c>
      <c r="L4" s="375">
        <v>42339</v>
      </c>
      <c r="M4" s="370">
        <v>42370</v>
      </c>
      <c r="N4" s="370">
        <v>42401</v>
      </c>
      <c r="O4" s="375">
        <v>42430</v>
      </c>
      <c r="P4" s="372" t="s">
        <v>3</v>
      </c>
      <c r="Q4" s="373"/>
      <c r="R4" s="374"/>
    </row>
    <row r="5" spans="1:18" ht="39" customHeight="1" thickBot="1">
      <c r="A5" s="380"/>
      <c r="B5" s="382"/>
      <c r="C5" s="384"/>
      <c r="D5" s="369"/>
      <c r="E5" s="371"/>
      <c r="F5" s="371"/>
      <c r="G5" s="371"/>
      <c r="H5" s="371"/>
      <c r="I5" s="376"/>
      <c r="J5" s="371"/>
      <c r="K5" s="371"/>
      <c r="L5" s="376"/>
      <c r="M5" s="371"/>
      <c r="N5" s="371"/>
      <c r="O5" s="376"/>
      <c r="P5" s="5" t="s">
        <v>98</v>
      </c>
      <c r="Q5" s="6" t="s">
        <v>105</v>
      </c>
      <c r="R5" s="7" t="s">
        <v>100</v>
      </c>
    </row>
    <row r="6" spans="1:18" ht="25.5" customHeight="1">
      <c r="A6" s="25" t="s">
        <v>25</v>
      </c>
      <c r="B6" s="26" t="s">
        <v>26</v>
      </c>
      <c r="C6" s="241">
        <v>552</v>
      </c>
      <c r="D6" s="297">
        <v>101.01616848998516</v>
      </c>
      <c r="E6" s="298">
        <v>100.94480393763146</v>
      </c>
      <c r="F6" s="298">
        <v>101.21185128477018</v>
      </c>
      <c r="G6" s="298">
        <v>101.31235313147282</v>
      </c>
      <c r="H6" s="298">
        <v>101.9741613199319</v>
      </c>
      <c r="I6" s="298">
        <v>102.5773960689133</v>
      </c>
      <c r="J6" s="298">
        <v>102.678264269984</v>
      </c>
      <c r="K6" s="298">
        <v>102.85118203912481</v>
      </c>
      <c r="L6" s="298">
        <v>102.80650013311201</v>
      </c>
      <c r="M6" s="298">
        <v>100.63284092565057</v>
      </c>
      <c r="N6" s="298">
        <v>100.35704309176059</v>
      </c>
      <c r="O6" s="299">
        <v>101.1017185683987</v>
      </c>
      <c r="P6" s="199">
        <v>-2.114320791629931</v>
      </c>
      <c r="Q6" s="200">
        <v>-0.2740634482273463</v>
      </c>
      <c r="R6" s="201">
        <v>0.7420261236246395</v>
      </c>
    </row>
    <row r="7" spans="1:18" ht="16.5" customHeight="1">
      <c r="A7" s="27" t="s">
        <v>27</v>
      </c>
      <c r="B7" s="28" t="s">
        <v>28</v>
      </c>
      <c r="C7" s="241">
        <v>375</v>
      </c>
      <c r="D7" s="300">
        <v>90.3</v>
      </c>
      <c r="E7" s="301">
        <v>90.3</v>
      </c>
      <c r="F7" s="301">
        <v>90.3</v>
      </c>
      <c r="G7" s="301">
        <v>90.3</v>
      </c>
      <c r="H7" s="301">
        <v>90.3</v>
      </c>
      <c r="I7" s="301">
        <v>90.3</v>
      </c>
      <c r="J7" s="301">
        <v>90.3</v>
      </c>
      <c r="K7" s="301">
        <v>90.3</v>
      </c>
      <c r="L7" s="301">
        <v>90.3</v>
      </c>
      <c r="M7" s="301">
        <v>92.5</v>
      </c>
      <c r="N7" s="301">
        <v>90.3</v>
      </c>
      <c r="O7" s="302">
        <v>90.3</v>
      </c>
      <c r="P7" s="202">
        <v>2.436323366555926</v>
      </c>
      <c r="Q7" s="203">
        <v>-2.3783783783783763</v>
      </c>
      <c r="R7" s="204">
        <v>0</v>
      </c>
    </row>
    <row r="8" spans="1:18" ht="24" customHeight="1">
      <c r="A8" s="29">
        <v>1010</v>
      </c>
      <c r="B8" s="30" t="s">
        <v>29</v>
      </c>
      <c r="C8" s="242">
        <v>97</v>
      </c>
      <c r="D8" s="303">
        <v>99.1</v>
      </c>
      <c r="E8" s="304">
        <v>99.8</v>
      </c>
      <c r="F8" s="304">
        <v>99.8</v>
      </c>
      <c r="G8" s="304">
        <v>98.6</v>
      </c>
      <c r="H8" s="304">
        <v>98.6</v>
      </c>
      <c r="I8" s="304">
        <v>101.7</v>
      </c>
      <c r="J8" s="304">
        <v>101.7</v>
      </c>
      <c r="K8" s="304">
        <v>101.7</v>
      </c>
      <c r="L8" s="304">
        <v>101.7</v>
      </c>
      <c r="M8" s="304">
        <v>99.6</v>
      </c>
      <c r="N8" s="304">
        <v>99.6</v>
      </c>
      <c r="O8" s="305">
        <v>99.6</v>
      </c>
      <c r="P8" s="202">
        <v>-2.064896755162249</v>
      </c>
      <c r="Q8" s="203">
        <v>0</v>
      </c>
      <c r="R8" s="204">
        <v>0</v>
      </c>
    </row>
    <row r="9" spans="1:18" ht="30.75" customHeight="1">
      <c r="A9" s="29">
        <v>1020</v>
      </c>
      <c r="B9" s="30" t="s">
        <v>30</v>
      </c>
      <c r="C9" s="242">
        <v>3</v>
      </c>
      <c r="D9" s="303">
        <v>102.6</v>
      </c>
      <c r="E9" s="304">
        <v>102.6</v>
      </c>
      <c r="F9" s="304">
        <v>110</v>
      </c>
      <c r="G9" s="304">
        <v>110</v>
      </c>
      <c r="H9" s="304">
        <v>110</v>
      </c>
      <c r="I9" s="304">
        <v>110</v>
      </c>
      <c r="J9" s="304">
        <v>110</v>
      </c>
      <c r="K9" s="304">
        <v>110</v>
      </c>
      <c r="L9" s="304">
        <v>110</v>
      </c>
      <c r="M9" s="304">
        <v>102.6</v>
      </c>
      <c r="N9" s="304">
        <v>102.6</v>
      </c>
      <c r="O9" s="305">
        <v>102.6</v>
      </c>
      <c r="P9" s="202">
        <v>-6.727272727272737</v>
      </c>
      <c r="Q9" s="203">
        <v>0</v>
      </c>
      <c r="R9" s="204">
        <v>0</v>
      </c>
    </row>
    <row r="10" spans="1:18" ht="27.75" customHeight="1">
      <c r="A10" s="29">
        <v>1030</v>
      </c>
      <c r="B10" s="30" t="s">
        <v>31</v>
      </c>
      <c r="C10" s="242">
        <v>10</v>
      </c>
      <c r="D10" s="303">
        <v>104.2</v>
      </c>
      <c r="E10" s="304">
        <v>105.1</v>
      </c>
      <c r="F10" s="304">
        <v>107.5</v>
      </c>
      <c r="G10" s="304">
        <v>107.5</v>
      </c>
      <c r="H10" s="304">
        <v>107.8</v>
      </c>
      <c r="I10" s="304">
        <v>107.8</v>
      </c>
      <c r="J10" s="304">
        <v>107.8</v>
      </c>
      <c r="K10" s="304">
        <v>107.8</v>
      </c>
      <c r="L10" s="304">
        <v>107.8</v>
      </c>
      <c r="M10" s="304">
        <v>102.2</v>
      </c>
      <c r="N10" s="304">
        <v>103</v>
      </c>
      <c r="O10" s="305">
        <v>104.2</v>
      </c>
      <c r="P10" s="202">
        <v>-5.194805194805186</v>
      </c>
      <c r="Q10" s="203">
        <v>0.7827788649706457</v>
      </c>
      <c r="R10" s="204">
        <v>1.1650485436893288</v>
      </c>
    </row>
    <row r="11" spans="1:18" ht="27" customHeight="1">
      <c r="A11" s="29">
        <v>1040</v>
      </c>
      <c r="B11" s="30" t="s">
        <v>32</v>
      </c>
      <c r="C11" s="242">
        <v>30</v>
      </c>
      <c r="D11" s="303">
        <v>87.8</v>
      </c>
      <c r="E11" s="304">
        <v>87.8</v>
      </c>
      <c r="F11" s="304">
        <v>87.8</v>
      </c>
      <c r="G11" s="304">
        <v>87.8</v>
      </c>
      <c r="H11" s="304">
        <v>87.8</v>
      </c>
      <c r="I11" s="304">
        <v>87.8</v>
      </c>
      <c r="J11" s="304">
        <v>87.8</v>
      </c>
      <c r="K11" s="304">
        <v>87.8</v>
      </c>
      <c r="L11" s="304">
        <v>87.8</v>
      </c>
      <c r="M11" s="304">
        <v>87.8</v>
      </c>
      <c r="N11" s="304">
        <v>87.8</v>
      </c>
      <c r="O11" s="305">
        <v>87.8</v>
      </c>
      <c r="P11" s="202">
        <v>0</v>
      </c>
      <c r="Q11" s="203">
        <v>0</v>
      </c>
      <c r="R11" s="204">
        <v>0</v>
      </c>
    </row>
    <row r="12" spans="1:18" ht="17.25" customHeight="1">
      <c r="A12" s="29">
        <v>1050</v>
      </c>
      <c r="B12" s="30" t="s">
        <v>33</v>
      </c>
      <c r="C12" s="242">
        <v>16</v>
      </c>
      <c r="D12" s="303">
        <v>106.9</v>
      </c>
      <c r="E12" s="304">
        <v>106.9</v>
      </c>
      <c r="F12" s="304">
        <v>106.9</v>
      </c>
      <c r="G12" s="304">
        <v>106.9</v>
      </c>
      <c r="H12" s="304">
        <v>106.9</v>
      </c>
      <c r="I12" s="304">
        <v>106.9</v>
      </c>
      <c r="J12" s="304">
        <v>106.9</v>
      </c>
      <c r="K12" s="304">
        <v>106.9</v>
      </c>
      <c r="L12" s="304">
        <v>106.9</v>
      </c>
      <c r="M12" s="304">
        <v>106.9</v>
      </c>
      <c r="N12" s="304">
        <v>106.9</v>
      </c>
      <c r="O12" s="305">
        <v>106.9</v>
      </c>
      <c r="P12" s="202">
        <v>0</v>
      </c>
      <c r="Q12" s="203">
        <v>0</v>
      </c>
      <c r="R12" s="204">
        <v>0</v>
      </c>
    </row>
    <row r="13" spans="1:18" ht="14.25" customHeight="1">
      <c r="A13" s="29">
        <v>1061</v>
      </c>
      <c r="B13" s="30" t="s">
        <v>34</v>
      </c>
      <c r="C13" s="242">
        <v>54</v>
      </c>
      <c r="D13" s="303">
        <v>98.8</v>
      </c>
      <c r="E13" s="304">
        <v>96.8</v>
      </c>
      <c r="F13" s="304">
        <v>97.1</v>
      </c>
      <c r="G13" s="304">
        <v>97.8</v>
      </c>
      <c r="H13" s="304">
        <v>97.6</v>
      </c>
      <c r="I13" s="304">
        <v>97.9</v>
      </c>
      <c r="J13" s="304">
        <v>98.9</v>
      </c>
      <c r="K13" s="304">
        <v>100.3</v>
      </c>
      <c r="L13" s="304">
        <v>99.3</v>
      </c>
      <c r="M13" s="304">
        <v>93.6</v>
      </c>
      <c r="N13" s="304">
        <v>91.5</v>
      </c>
      <c r="O13" s="305">
        <v>98.9</v>
      </c>
      <c r="P13" s="202">
        <v>-5.740181268882183</v>
      </c>
      <c r="Q13" s="203">
        <v>-2.2435897435897356</v>
      </c>
      <c r="R13" s="204">
        <v>8.087431693989068</v>
      </c>
    </row>
    <row r="14" spans="1:18" ht="15.75" customHeight="1">
      <c r="A14" s="29">
        <v>1071</v>
      </c>
      <c r="B14" s="30" t="s">
        <v>35</v>
      </c>
      <c r="C14" s="242">
        <v>73</v>
      </c>
      <c r="D14" s="303">
        <v>105.1</v>
      </c>
      <c r="E14" s="304">
        <v>105.1</v>
      </c>
      <c r="F14" s="304">
        <v>105.1</v>
      </c>
      <c r="G14" s="304">
        <v>105.4</v>
      </c>
      <c r="H14" s="304">
        <v>109.5</v>
      </c>
      <c r="I14" s="304">
        <v>109.5</v>
      </c>
      <c r="J14" s="304">
        <v>109.5</v>
      </c>
      <c r="K14" s="304">
        <v>109.5</v>
      </c>
      <c r="L14" s="304">
        <v>109.5</v>
      </c>
      <c r="M14" s="304">
        <v>104.5</v>
      </c>
      <c r="N14" s="304">
        <v>105.1</v>
      </c>
      <c r="O14" s="305">
        <v>105.1</v>
      </c>
      <c r="P14" s="202">
        <v>-4.5662100456621</v>
      </c>
      <c r="Q14" s="203">
        <v>0.574162679425827</v>
      </c>
      <c r="R14" s="204">
        <v>0</v>
      </c>
    </row>
    <row r="15" spans="1:18" ht="38.25" customHeight="1">
      <c r="A15" s="31" t="s">
        <v>36</v>
      </c>
      <c r="B15" s="32" t="s">
        <v>37</v>
      </c>
      <c r="C15" s="242">
        <v>69</v>
      </c>
      <c r="D15" s="303">
        <v>105.1774185289175</v>
      </c>
      <c r="E15" s="304">
        <v>105.1774185289175</v>
      </c>
      <c r="F15" s="304">
        <v>105.1774185289175</v>
      </c>
      <c r="G15" s="304">
        <v>105.1774185289175</v>
      </c>
      <c r="H15" s="304">
        <v>109.52533607480807</v>
      </c>
      <c r="I15" s="304">
        <v>109.52533607480807</v>
      </c>
      <c r="J15" s="304">
        <v>109.52533607480807</v>
      </c>
      <c r="K15" s="304">
        <v>109.52533607480807</v>
      </c>
      <c r="L15" s="304">
        <v>109.52533607480807</v>
      </c>
      <c r="M15" s="304">
        <v>104.57228369797616</v>
      </c>
      <c r="N15" s="304">
        <v>105.1774185289175</v>
      </c>
      <c r="O15" s="305">
        <v>105.1774185289175</v>
      </c>
      <c r="P15" s="202">
        <v>-4.522289138148706</v>
      </c>
      <c r="Q15" s="203">
        <v>0.5786761171718169</v>
      </c>
      <c r="R15" s="204">
        <v>0</v>
      </c>
    </row>
    <row r="16" spans="1:18" ht="39" customHeight="1">
      <c r="A16" s="31" t="s">
        <v>69</v>
      </c>
      <c r="B16" s="32" t="s">
        <v>55</v>
      </c>
      <c r="C16" s="242">
        <v>4</v>
      </c>
      <c r="D16" s="303">
        <v>105.56361102906968</v>
      </c>
      <c r="E16" s="304">
        <v>105.56361102906968</v>
      </c>
      <c r="F16" s="304">
        <v>105.56361102906968</v>
      </c>
      <c r="G16" s="304">
        <v>105.56361102906968</v>
      </c>
      <c r="H16" s="304">
        <v>105.56361102906968</v>
      </c>
      <c r="I16" s="304">
        <v>105.56361102906968</v>
      </c>
      <c r="J16" s="304">
        <v>105.56361102906968</v>
      </c>
      <c r="K16" s="304">
        <v>105.56361102906968</v>
      </c>
      <c r="L16" s="304">
        <v>105.56361102906968</v>
      </c>
      <c r="M16" s="304">
        <v>103.03717436585931</v>
      </c>
      <c r="N16" s="304">
        <v>105.56361102906968</v>
      </c>
      <c r="O16" s="305">
        <v>105.56361102906968</v>
      </c>
      <c r="P16" s="202">
        <v>-2.3932836690425896</v>
      </c>
      <c r="Q16" s="203">
        <v>2.451966175081255</v>
      </c>
      <c r="R16" s="204">
        <v>0</v>
      </c>
    </row>
    <row r="17" spans="1:18" ht="24.75" customHeight="1">
      <c r="A17" s="29">
        <v>1074</v>
      </c>
      <c r="B17" s="30" t="s">
        <v>38</v>
      </c>
      <c r="C17" s="242">
        <v>11</v>
      </c>
      <c r="D17" s="303">
        <v>100.3</v>
      </c>
      <c r="E17" s="304">
        <v>100.3</v>
      </c>
      <c r="F17" s="304">
        <v>100.3</v>
      </c>
      <c r="G17" s="304">
        <v>100.3</v>
      </c>
      <c r="H17" s="304">
        <v>100.3</v>
      </c>
      <c r="I17" s="304">
        <v>100.3</v>
      </c>
      <c r="J17" s="304">
        <v>100.3</v>
      </c>
      <c r="K17" s="304">
        <v>100.3</v>
      </c>
      <c r="L17" s="304">
        <v>100.3</v>
      </c>
      <c r="M17" s="304">
        <v>100.3</v>
      </c>
      <c r="N17" s="304">
        <v>100.3</v>
      </c>
      <c r="O17" s="305">
        <v>100.3</v>
      </c>
      <c r="P17" s="202">
        <v>0</v>
      </c>
      <c r="Q17" s="203">
        <v>0</v>
      </c>
      <c r="R17" s="204">
        <v>0</v>
      </c>
    </row>
    <row r="18" spans="1:18" ht="19.5" customHeight="1">
      <c r="A18" s="29" t="s">
        <v>56</v>
      </c>
      <c r="B18" s="30" t="s">
        <v>57</v>
      </c>
      <c r="C18" s="242">
        <v>2</v>
      </c>
      <c r="D18" s="303">
        <v>106.8</v>
      </c>
      <c r="E18" s="304">
        <v>106.8</v>
      </c>
      <c r="F18" s="304">
        <v>106.8</v>
      </c>
      <c r="G18" s="304">
        <v>106.8</v>
      </c>
      <c r="H18" s="304">
        <v>106.8</v>
      </c>
      <c r="I18" s="304">
        <v>106.8</v>
      </c>
      <c r="J18" s="304">
        <v>106.8</v>
      </c>
      <c r="K18" s="304">
        <v>106.8</v>
      </c>
      <c r="L18" s="304">
        <v>106.8</v>
      </c>
      <c r="M18" s="304">
        <v>106.8</v>
      </c>
      <c r="N18" s="304">
        <v>106.8</v>
      </c>
      <c r="O18" s="305">
        <v>106.8</v>
      </c>
      <c r="P18" s="202">
        <v>0</v>
      </c>
      <c r="Q18" s="203">
        <v>0</v>
      </c>
      <c r="R18" s="204">
        <v>0</v>
      </c>
    </row>
    <row r="19" spans="1:18" ht="15.75" customHeight="1">
      <c r="A19" s="29">
        <v>1079</v>
      </c>
      <c r="B19" s="30" t="s">
        <v>39</v>
      </c>
      <c r="C19" s="242">
        <v>34</v>
      </c>
      <c r="D19" s="303">
        <v>103.4</v>
      </c>
      <c r="E19" s="304">
        <v>103.4</v>
      </c>
      <c r="F19" s="304">
        <v>104.1</v>
      </c>
      <c r="G19" s="304">
        <v>104.3</v>
      </c>
      <c r="H19" s="304">
        <v>106.8</v>
      </c>
      <c r="I19" s="304">
        <v>107</v>
      </c>
      <c r="J19" s="304">
        <v>107</v>
      </c>
      <c r="K19" s="304">
        <v>107.1</v>
      </c>
      <c r="L19" s="304">
        <v>107.4</v>
      </c>
      <c r="M19" s="304">
        <v>103</v>
      </c>
      <c r="N19" s="304">
        <v>103.4</v>
      </c>
      <c r="O19" s="305">
        <v>103.4</v>
      </c>
      <c r="P19" s="202">
        <v>-4.096834264432037</v>
      </c>
      <c r="Q19" s="203">
        <v>0.3883495145631022</v>
      </c>
      <c r="R19" s="204">
        <v>0</v>
      </c>
    </row>
    <row r="20" spans="1:18" ht="14.25" customHeight="1">
      <c r="A20" s="31">
        <v>10791</v>
      </c>
      <c r="B20" s="32" t="s">
        <v>40</v>
      </c>
      <c r="C20" s="242">
        <v>5</v>
      </c>
      <c r="D20" s="303">
        <v>71.4</v>
      </c>
      <c r="E20" s="304">
        <v>71.4</v>
      </c>
      <c r="F20" s="304">
        <v>71.4</v>
      </c>
      <c r="G20" s="304">
        <v>71.4</v>
      </c>
      <c r="H20" s="304">
        <v>71.4</v>
      </c>
      <c r="I20" s="304">
        <v>71.4</v>
      </c>
      <c r="J20" s="304">
        <v>71.4</v>
      </c>
      <c r="K20" s="304">
        <v>74.9</v>
      </c>
      <c r="L20" s="304">
        <v>74.9</v>
      </c>
      <c r="M20" s="304">
        <v>71.4</v>
      </c>
      <c r="N20" s="304">
        <v>71.4</v>
      </c>
      <c r="O20" s="305">
        <v>71.4</v>
      </c>
      <c r="P20" s="202">
        <v>-4.672897196261683</v>
      </c>
      <c r="Q20" s="203">
        <v>0</v>
      </c>
      <c r="R20" s="204">
        <v>0</v>
      </c>
    </row>
    <row r="21" spans="1:18" ht="37.5" customHeight="1">
      <c r="A21" s="31" t="s">
        <v>41</v>
      </c>
      <c r="B21" s="32" t="s">
        <v>42</v>
      </c>
      <c r="C21" s="242">
        <v>29</v>
      </c>
      <c r="D21" s="303">
        <v>106.02673318893108</v>
      </c>
      <c r="E21" s="304">
        <v>106.02673318893108</v>
      </c>
      <c r="F21" s="304">
        <v>108.94614454045973</v>
      </c>
      <c r="G21" s="304">
        <v>108.94614454045973</v>
      </c>
      <c r="H21" s="304">
        <v>108.94614454045973</v>
      </c>
      <c r="I21" s="304">
        <v>109.60879762510243</v>
      </c>
      <c r="J21" s="304">
        <v>109.60879762510243</v>
      </c>
      <c r="K21" s="304">
        <v>109.60879762510243</v>
      </c>
      <c r="L21" s="304">
        <v>110.63411553495611</v>
      </c>
      <c r="M21" s="304">
        <v>105.82886789606971</v>
      </c>
      <c r="N21" s="304">
        <v>105.82886789606971</v>
      </c>
      <c r="O21" s="305">
        <v>105.82886789606971</v>
      </c>
      <c r="P21" s="202">
        <v>-4.343368784259072</v>
      </c>
      <c r="Q21" s="203">
        <v>0</v>
      </c>
      <c r="R21" s="204">
        <v>0</v>
      </c>
    </row>
    <row r="22" spans="1:18" ht="14.25" customHeight="1">
      <c r="A22" s="29">
        <v>1080</v>
      </c>
      <c r="B22" s="30" t="s">
        <v>43</v>
      </c>
      <c r="C22" s="242">
        <v>45</v>
      </c>
      <c r="D22" s="303">
        <v>90.3</v>
      </c>
      <c r="E22" s="304">
        <v>90.3</v>
      </c>
      <c r="F22" s="304">
        <v>90.3</v>
      </c>
      <c r="G22" s="304">
        <v>90.3</v>
      </c>
      <c r="H22" s="304">
        <v>90.3</v>
      </c>
      <c r="I22" s="304">
        <v>90.3</v>
      </c>
      <c r="J22" s="304">
        <v>90.3</v>
      </c>
      <c r="K22" s="304">
        <v>90.3</v>
      </c>
      <c r="L22" s="304">
        <v>90.3</v>
      </c>
      <c r="M22" s="304">
        <v>92.5</v>
      </c>
      <c r="N22" s="304">
        <v>90.3</v>
      </c>
      <c r="O22" s="305">
        <v>90.3</v>
      </c>
      <c r="P22" s="202">
        <v>2.436323366555926</v>
      </c>
      <c r="Q22" s="203">
        <v>-2.3783783783783763</v>
      </c>
      <c r="R22" s="204">
        <v>0</v>
      </c>
    </row>
    <row r="23" spans="1:18" ht="18.75" customHeight="1">
      <c r="A23" s="25">
        <v>110</v>
      </c>
      <c r="B23" s="28" t="s">
        <v>44</v>
      </c>
      <c r="C23" s="241">
        <v>179</v>
      </c>
      <c r="D23" s="300">
        <v>105.3</v>
      </c>
      <c r="E23" s="301">
        <v>105.3</v>
      </c>
      <c r="F23" s="301">
        <v>105.3</v>
      </c>
      <c r="G23" s="301">
        <v>105.9</v>
      </c>
      <c r="H23" s="301">
        <v>106.3</v>
      </c>
      <c r="I23" s="301">
        <v>106.3</v>
      </c>
      <c r="J23" s="301">
        <v>106.3</v>
      </c>
      <c r="K23" s="301">
        <v>106.3</v>
      </c>
      <c r="L23" s="301">
        <v>106.3</v>
      </c>
      <c r="M23" s="301">
        <v>105.3</v>
      </c>
      <c r="N23" s="301">
        <v>105.3</v>
      </c>
      <c r="O23" s="302">
        <v>105.3</v>
      </c>
      <c r="P23" s="202">
        <v>-0.940733772342428</v>
      </c>
      <c r="Q23" s="203">
        <v>0</v>
      </c>
      <c r="R23" s="204">
        <v>0</v>
      </c>
    </row>
    <row r="24" spans="1:19" ht="24" customHeight="1">
      <c r="A24" s="29">
        <v>1101</v>
      </c>
      <c r="B24" s="34" t="s">
        <v>45</v>
      </c>
      <c r="C24" s="242">
        <v>65</v>
      </c>
      <c r="D24" s="303">
        <v>107.1</v>
      </c>
      <c r="E24" s="304">
        <v>107.1</v>
      </c>
      <c r="F24" s="304">
        <v>107.1</v>
      </c>
      <c r="G24" s="304">
        <v>107.1</v>
      </c>
      <c r="H24" s="304">
        <v>107.1</v>
      </c>
      <c r="I24" s="304">
        <v>107.1</v>
      </c>
      <c r="J24" s="304">
        <v>107.1</v>
      </c>
      <c r="K24" s="304">
        <v>107.1</v>
      </c>
      <c r="L24" s="304">
        <v>107.1</v>
      </c>
      <c r="M24" s="304">
        <v>107.1</v>
      </c>
      <c r="N24" s="304">
        <v>107.1</v>
      </c>
      <c r="O24" s="305">
        <v>107.1</v>
      </c>
      <c r="P24" s="202">
        <v>0</v>
      </c>
      <c r="Q24" s="203">
        <v>0</v>
      </c>
      <c r="R24" s="204">
        <v>0</v>
      </c>
      <c r="S24" s="238"/>
    </row>
    <row r="25" spans="1:18" ht="14.25" customHeight="1">
      <c r="A25" s="29">
        <v>1102</v>
      </c>
      <c r="B25" s="34" t="s">
        <v>46</v>
      </c>
      <c r="C25" s="242">
        <v>13</v>
      </c>
      <c r="D25" s="303">
        <v>111.9</v>
      </c>
      <c r="E25" s="304">
        <v>111.9</v>
      </c>
      <c r="F25" s="304">
        <v>111.9</v>
      </c>
      <c r="G25" s="304">
        <v>120.3</v>
      </c>
      <c r="H25" s="304">
        <v>120.3</v>
      </c>
      <c r="I25" s="304">
        <v>120.3</v>
      </c>
      <c r="J25" s="304">
        <v>120.3</v>
      </c>
      <c r="K25" s="304">
        <v>120.3</v>
      </c>
      <c r="L25" s="304">
        <v>120.3</v>
      </c>
      <c r="M25" s="304">
        <v>111.9</v>
      </c>
      <c r="N25" s="304">
        <v>111.9</v>
      </c>
      <c r="O25" s="305">
        <v>111.9</v>
      </c>
      <c r="P25" s="202">
        <v>-6.982543640897754</v>
      </c>
      <c r="Q25" s="203">
        <v>0</v>
      </c>
      <c r="R25" s="204">
        <v>0</v>
      </c>
    </row>
    <row r="26" spans="1:18" ht="24.75" customHeight="1">
      <c r="A26" s="29">
        <v>1103</v>
      </c>
      <c r="B26" s="34" t="s">
        <v>47</v>
      </c>
      <c r="C26" s="242">
        <v>74</v>
      </c>
      <c r="D26" s="303">
        <v>103.5</v>
      </c>
      <c r="E26" s="304">
        <v>103.5</v>
      </c>
      <c r="F26" s="304">
        <v>103.5</v>
      </c>
      <c r="G26" s="304">
        <v>103.5</v>
      </c>
      <c r="H26" s="304">
        <v>104.5</v>
      </c>
      <c r="I26" s="304">
        <v>104.5</v>
      </c>
      <c r="J26" s="304">
        <v>104.5</v>
      </c>
      <c r="K26" s="304">
        <v>104.5</v>
      </c>
      <c r="L26" s="304">
        <v>104.5</v>
      </c>
      <c r="M26" s="304">
        <v>103.5</v>
      </c>
      <c r="N26" s="304">
        <v>103.5</v>
      </c>
      <c r="O26" s="305">
        <v>103.5</v>
      </c>
      <c r="P26" s="202">
        <v>-0.9569377990430672</v>
      </c>
      <c r="Q26" s="203">
        <v>0</v>
      </c>
      <c r="R26" s="204">
        <v>0</v>
      </c>
    </row>
    <row r="27" spans="1:18" ht="26.25" customHeight="1" thickBot="1">
      <c r="A27" s="35">
        <v>1104</v>
      </c>
      <c r="B27" s="36" t="s">
        <v>48</v>
      </c>
      <c r="C27" s="243">
        <v>27</v>
      </c>
      <c r="D27" s="306">
        <v>105.3</v>
      </c>
      <c r="E27" s="307">
        <v>105.3</v>
      </c>
      <c r="F27" s="307">
        <v>105.3</v>
      </c>
      <c r="G27" s="307">
        <v>105.9</v>
      </c>
      <c r="H27" s="307">
        <v>106.3</v>
      </c>
      <c r="I27" s="307">
        <v>106.3</v>
      </c>
      <c r="J27" s="307">
        <v>106.3</v>
      </c>
      <c r="K27" s="307">
        <v>106.3</v>
      </c>
      <c r="L27" s="307">
        <v>106.3</v>
      </c>
      <c r="M27" s="307">
        <v>105.3</v>
      </c>
      <c r="N27" s="307">
        <v>105.3</v>
      </c>
      <c r="O27" s="308">
        <v>105.3</v>
      </c>
      <c r="P27" s="205">
        <v>-0.940733772342428</v>
      </c>
      <c r="Q27" s="206">
        <v>0</v>
      </c>
      <c r="R27" s="207">
        <v>0</v>
      </c>
    </row>
    <row r="28" spans="1:19" ht="15">
      <c r="A28" s="36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238"/>
    </row>
    <row r="29" ht="15">
      <c r="A29" s="17"/>
    </row>
    <row r="30" spans="1:3" ht="15">
      <c r="A30" s="17"/>
      <c r="C30" s="54"/>
    </row>
    <row r="31" spans="1:3" ht="15">
      <c r="A31" s="17"/>
      <c r="C31" s="54"/>
    </row>
    <row r="32" spans="1:3" ht="15">
      <c r="A32" s="17"/>
      <c r="C32" s="54"/>
    </row>
    <row r="33" ht="15">
      <c r="A33" s="17"/>
    </row>
    <row r="34" spans="1:5" ht="15">
      <c r="A34" s="17"/>
      <c r="E34" s="54"/>
    </row>
    <row r="35" spans="1:5" ht="15">
      <c r="A35" s="17"/>
      <c r="E35" s="54"/>
    </row>
    <row r="36" ht="15">
      <c r="A36" s="17"/>
    </row>
  </sheetData>
  <sheetProtection/>
  <mergeCells count="19">
    <mergeCell ref="A1:R1"/>
    <mergeCell ref="D2:E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28:R28"/>
    <mergeCell ref="K4:K5"/>
    <mergeCell ref="L4:L5"/>
    <mergeCell ref="M4:M5"/>
    <mergeCell ref="N4:N5"/>
    <mergeCell ref="O4:O5"/>
    <mergeCell ref="P4:R4"/>
  </mergeCells>
  <printOptions/>
  <pageMargins left="0.5905511811023623" right="0.2362204724409449" top="0.2755905511811024" bottom="0.2362204724409449" header="0.15748031496062992" footer="0.15748031496062992"/>
  <pageSetup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91" zoomScaleNormal="91" zoomScalePageLayoutView="0" workbookViewId="0" topLeftCell="A1">
      <selection activeCell="F6" sqref="F6"/>
    </sheetView>
  </sheetViews>
  <sheetFormatPr defaultColWidth="9.140625" defaultRowHeight="15"/>
  <cols>
    <col min="1" max="1" width="7.140625" style="38" customWidth="1"/>
    <col min="2" max="2" width="25.28125" style="17" customWidth="1"/>
    <col min="3" max="3" width="7.00390625" style="18" customWidth="1"/>
    <col min="4" max="15" width="6.421875" style="17" customWidth="1"/>
    <col min="16" max="16" width="6.8515625" style="17" customWidth="1"/>
    <col min="17" max="17" width="6.140625" style="17" customWidth="1"/>
    <col min="18" max="18" width="7.28125" style="17" customWidth="1"/>
    <col min="19" max="19" width="6.57421875" style="0" customWidth="1"/>
    <col min="224" max="224" width="6.7109375" style="0" customWidth="1"/>
    <col min="225" max="225" width="25.28125" style="0" customWidth="1"/>
    <col min="226" max="226" width="5.00390625" style="0" customWidth="1"/>
    <col min="227" max="238" width="6.421875" style="0" customWidth="1"/>
    <col min="239" max="241" width="8.421875" style="0" customWidth="1"/>
    <col min="242" max="242" width="3.8515625" style="0" customWidth="1"/>
    <col min="243" max="243" width="5.140625" style="0" customWidth="1"/>
  </cols>
  <sheetData>
    <row r="1" spans="1:18" s="337" customFormat="1" ht="33" customHeight="1">
      <c r="A1" s="389" t="s">
        <v>111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38"/>
    </row>
    <row r="2" spans="4:18" ht="19.5" customHeight="1" thickBot="1">
      <c r="D2" s="391"/>
      <c r="E2" s="391"/>
      <c r="F2" s="391"/>
      <c r="G2" s="391"/>
      <c r="H2" s="391"/>
      <c r="I2" s="39"/>
      <c r="J2" s="39"/>
      <c r="K2" s="39"/>
      <c r="L2" s="39"/>
      <c r="M2" s="39"/>
      <c r="N2" s="39"/>
      <c r="O2" s="40"/>
      <c r="R2" s="4" t="s">
        <v>97</v>
      </c>
    </row>
    <row r="3" spans="1:18" ht="29.25" customHeight="1" thickBot="1">
      <c r="A3" s="392" t="s">
        <v>0</v>
      </c>
      <c r="B3" s="394" t="s">
        <v>1</v>
      </c>
      <c r="C3" s="396" t="s">
        <v>2</v>
      </c>
      <c r="D3" s="370">
        <v>42095</v>
      </c>
      <c r="E3" s="370">
        <v>42125</v>
      </c>
      <c r="F3" s="370">
        <v>42156</v>
      </c>
      <c r="G3" s="370">
        <v>42186</v>
      </c>
      <c r="H3" s="370">
        <v>42217</v>
      </c>
      <c r="I3" s="375">
        <v>42248</v>
      </c>
      <c r="J3" s="370">
        <v>42278</v>
      </c>
      <c r="K3" s="370">
        <v>42309</v>
      </c>
      <c r="L3" s="375">
        <v>42339</v>
      </c>
      <c r="M3" s="370">
        <v>42370</v>
      </c>
      <c r="N3" s="370">
        <v>42401</v>
      </c>
      <c r="O3" s="385">
        <v>42430</v>
      </c>
      <c r="P3" s="362" t="s">
        <v>3</v>
      </c>
      <c r="Q3" s="387"/>
      <c r="R3" s="388"/>
    </row>
    <row r="4" spans="1:18" ht="38.25" customHeight="1" thickBot="1">
      <c r="A4" s="393"/>
      <c r="B4" s="395"/>
      <c r="C4" s="397"/>
      <c r="D4" s="371"/>
      <c r="E4" s="371"/>
      <c r="F4" s="371"/>
      <c r="G4" s="371"/>
      <c r="H4" s="371"/>
      <c r="I4" s="376"/>
      <c r="J4" s="371"/>
      <c r="K4" s="371"/>
      <c r="L4" s="376"/>
      <c r="M4" s="371"/>
      <c r="N4" s="371"/>
      <c r="O4" s="386"/>
      <c r="P4" s="131" t="s">
        <v>101</v>
      </c>
      <c r="Q4" s="23" t="s">
        <v>102</v>
      </c>
      <c r="R4" s="24" t="s">
        <v>103</v>
      </c>
    </row>
    <row r="5" spans="1:18" ht="54" customHeight="1">
      <c r="A5" s="41">
        <v>20</v>
      </c>
      <c r="B5" s="42" t="s">
        <v>14</v>
      </c>
      <c r="C5" s="55">
        <v>69</v>
      </c>
      <c r="D5" s="309">
        <v>101.1</v>
      </c>
      <c r="E5" s="309">
        <v>101.6</v>
      </c>
      <c r="F5" s="309">
        <v>101.6</v>
      </c>
      <c r="G5" s="309">
        <v>102.2</v>
      </c>
      <c r="H5" s="309">
        <v>104.5</v>
      </c>
      <c r="I5" s="309">
        <v>104.5</v>
      </c>
      <c r="J5" s="309">
        <v>104.5</v>
      </c>
      <c r="K5" s="309">
        <v>104.5</v>
      </c>
      <c r="L5" s="309">
        <v>104.5</v>
      </c>
      <c r="M5" s="309">
        <v>100.8</v>
      </c>
      <c r="N5" s="309">
        <v>100.8</v>
      </c>
      <c r="O5" s="310">
        <v>100.9</v>
      </c>
      <c r="P5" s="132">
        <v>-3.540669856459333</v>
      </c>
      <c r="Q5" s="118">
        <v>0</v>
      </c>
      <c r="R5" s="156">
        <v>0.09920634920634885</v>
      </c>
    </row>
    <row r="6" spans="1:18" ht="51" customHeight="1">
      <c r="A6" s="43">
        <v>2011</v>
      </c>
      <c r="B6" s="44" t="s">
        <v>49</v>
      </c>
      <c r="C6" s="57">
        <v>9</v>
      </c>
      <c r="D6" s="311">
        <v>100</v>
      </c>
      <c r="E6" s="311">
        <v>100</v>
      </c>
      <c r="F6" s="311">
        <v>100</v>
      </c>
      <c r="G6" s="311">
        <v>101.8</v>
      </c>
      <c r="H6" s="311">
        <v>101.8</v>
      </c>
      <c r="I6" s="311">
        <v>101.8</v>
      </c>
      <c r="J6" s="311">
        <v>101.8</v>
      </c>
      <c r="K6" s="311">
        <v>101.8</v>
      </c>
      <c r="L6" s="311">
        <v>101.8</v>
      </c>
      <c r="M6" s="311">
        <v>100</v>
      </c>
      <c r="N6" s="311">
        <v>100</v>
      </c>
      <c r="O6" s="312">
        <v>100</v>
      </c>
      <c r="P6" s="132">
        <v>-1.7681728880157177</v>
      </c>
      <c r="Q6" s="118">
        <v>0</v>
      </c>
      <c r="R6" s="156">
        <v>0</v>
      </c>
    </row>
    <row r="7" spans="1:18" ht="51" customHeight="1">
      <c r="A7" s="43">
        <v>2012</v>
      </c>
      <c r="B7" s="44" t="s">
        <v>54</v>
      </c>
      <c r="C7" s="57">
        <v>8</v>
      </c>
      <c r="D7" s="313">
        <v>93.9</v>
      </c>
      <c r="E7" s="313">
        <v>93.9</v>
      </c>
      <c r="F7" s="313">
        <v>93.9</v>
      </c>
      <c r="G7" s="313">
        <v>93.9</v>
      </c>
      <c r="H7" s="313">
        <v>93.9</v>
      </c>
      <c r="I7" s="313">
        <v>93.9</v>
      </c>
      <c r="J7" s="313">
        <v>93.9</v>
      </c>
      <c r="K7" s="313">
        <v>93.9</v>
      </c>
      <c r="L7" s="313">
        <v>93.9</v>
      </c>
      <c r="M7" s="313">
        <v>93.9</v>
      </c>
      <c r="N7" s="313">
        <v>93.9</v>
      </c>
      <c r="O7" s="314">
        <v>93.9</v>
      </c>
      <c r="P7" s="132">
        <v>0</v>
      </c>
      <c r="Q7" s="118">
        <v>0</v>
      </c>
      <c r="R7" s="156">
        <v>0</v>
      </c>
    </row>
    <row r="8" spans="1:18" ht="51" customHeight="1">
      <c r="A8" s="43">
        <v>2022</v>
      </c>
      <c r="B8" s="44" t="s">
        <v>50</v>
      </c>
      <c r="C8" s="57">
        <v>26</v>
      </c>
      <c r="D8" s="311">
        <v>102.3</v>
      </c>
      <c r="E8" s="311">
        <v>102.3</v>
      </c>
      <c r="F8" s="311">
        <v>102.3</v>
      </c>
      <c r="G8" s="311">
        <v>102.3</v>
      </c>
      <c r="H8" s="311">
        <v>108.4</v>
      </c>
      <c r="I8" s="311">
        <v>108.4</v>
      </c>
      <c r="J8" s="311">
        <v>108.4</v>
      </c>
      <c r="K8" s="311">
        <v>108.4</v>
      </c>
      <c r="L8" s="311">
        <v>108.4</v>
      </c>
      <c r="M8" s="311">
        <v>102.3</v>
      </c>
      <c r="N8" s="311">
        <v>102.3</v>
      </c>
      <c r="O8" s="312">
        <v>102.3</v>
      </c>
      <c r="P8" s="132">
        <v>-5.627306273062738</v>
      </c>
      <c r="Q8" s="118">
        <v>0</v>
      </c>
      <c r="R8" s="156">
        <v>0</v>
      </c>
    </row>
    <row r="9" spans="1:18" ht="57" customHeight="1">
      <c r="A9" s="43">
        <v>2023</v>
      </c>
      <c r="B9" s="44" t="s">
        <v>51</v>
      </c>
      <c r="C9" s="57">
        <v>26</v>
      </c>
      <c r="D9" s="311">
        <v>102.6</v>
      </c>
      <c r="E9" s="311">
        <v>103.9</v>
      </c>
      <c r="F9" s="311">
        <v>103.9</v>
      </c>
      <c r="G9" s="311">
        <v>104.9</v>
      </c>
      <c r="H9" s="311">
        <v>104.9</v>
      </c>
      <c r="I9" s="311">
        <v>104.9</v>
      </c>
      <c r="J9" s="311">
        <v>105</v>
      </c>
      <c r="K9" s="311">
        <v>105</v>
      </c>
      <c r="L9" s="311">
        <v>105</v>
      </c>
      <c r="M9" s="311">
        <v>101.8</v>
      </c>
      <c r="N9" s="311">
        <v>101.8</v>
      </c>
      <c r="O9" s="312">
        <v>102</v>
      </c>
      <c r="P9" s="132">
        <v>-3.0476190476190546</v>
      </c>
      <c r="Q9" s="118">
        <v>0</v>
      </c>
      <c r="R9" s="156">
        <v>0.19646365422396617</v>
      </c>
    </row>
    <row r="10" spans="1:18" ht="54.75" customHeight="1">
      <c r="A10" s="45">
        <v>22</v>
      </c>
      <c r="B10" s="46" t="s">
        <v>15</v>
      </c>
      <c r="C10" s="56">
        <v>31</v>
      </c>
      <c r="D10" s="315">
        <v>103.1</v>
      </c>
      <c r="E10" s="315">
        <v>104.8</v>
      </c>
      <c r="F10" s="315">
        <v>104.8</v>
      </c>
      <c r="G10" s="315">
        <v>105.8</v>
      </c>
      <c r="H10" s="315">
        <v>105.8</v>
      </c>
      <c r="I10" s="315">
        <v>105.8</v>
      </c>
      <c r="J10" s="315">
        <v>105.8</v>
      </c>
      <c r="K10" s="315">
        <v>105.8</v>
      </c>
      <c r="L10" s="315">
        <v>105.8</v>
      </c>
      <c r="M10" s="315">
        <v>103</v>
      </c>
      <c r="N10" s="315">
        <v>101.7</v>
      </c>
      <c r="O10" s="316">
        <v>103.1</v>
      </c>
      <c r="P10" s="132">
        <v>-2.6465028355387443</v>
      </c>
      <c r="Q10" s="118">
        <v>-1.2621359223300987</v>
      </c>
      <c r="R10" s="156">
        <v>1.3765978367748177</v>
      </c>
    </row>
    <row r="11" spans="1:18" ht="51" customHeight="1">
      <c r="A11" s="43">
        <v>2211</v>
      </c>
      <c r="B11" s="44" t="s">
        <v>52</v>
      </c>
      <c r="C11" s="57">
        <v>5</v>
      </c>
      <c r="D11" s="311">
        <v>101</v>
      </c>
      <c r="E11" s="311">
        <v>101</v>
      </c>
      <c r="F11" s="311">
        <v>101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101</v>
      </c>
      <c r="N11" s="311">
        <v>101</v>
      </c>
      <c r="O11" s="312">
        <v>101</v>
      </c>
      <c r="P11" s="132">
        <v>1.0000000000000009</v>
      </c>
      <c r="Q11" s="118">
        <v>0</v>
      </c>
      <c r="R11" s="156">
        <v>0</v>
      </c>
    </row>
    <row r="12" spans="1:18" ht="54.75" customHeight="1" thickBot="1">
      <c r="A12" s="47">
        <v>2220</v>
      </c>
      <c r="B12" s="48" t="s">
        <v>53</v>
      </c>
      <c r="C12" s="239">
        <v>26</v>
      </c>
      <c r="D12" s="317">
        <v>103.5</v>
      </c>
      <c r="E12" s="317">
        <v>105.6</v>
      </c>
      <c r="F12" s="317">
        <v>105.6</v>
      </c>
      <c r="G12" s="317">
        <v>106.9</v>
      </c>
      <c r="H12" s="317">
        <v>106.9</v>
      </c>
      <c r="I12" s="317">
        <v>106.9</v>
      </c>
      <c r="J12" s="317">
        <v>106.9</v>
      </c>
      <c r="K12" s="317">
        <v>106.9</v>
      </c>
      <c r="L12" s="317">
        <v>106.9</v>
      </c>
      <c r="M12" s="317">
        <v>103.3</v>
      </c>
      <c r="N12" s="317">
        <v>101.8</v>
      </c>
      <c r="O12" s="318">
        <v>103.5</v>
      </c>
      <c r="P12" s="133">
        <v>-3.3676333021515514</v>
      </c>
      <c r="Q12" s="130">
        <v>-1.4520813165537216</v>
      </c>
      <c r="R12" s="157">
        <v>1.6699410609037457</v>
      </c>
    </row>
    <row r="13" ht="15">
      <c r="A13" s="17"/>
    </row>
    <row r="14" ht="15">
      <c r="A14" s="17"/>
    </row>
    <row r="15" ht="15">
      <c r="A15" s="17"/>
    </row>
    <row r="16" ht="15">
      <c r="A16" s="17"/>
    </row>
    <row r="17" spans="1:18" ht="15">
      <c r="A17" s="2"/>
      <c r="B17" s="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5">
      <c r="A18" s="17"/>
    </row>
    <row r="19" ht="15">
      <c r="A19" s="17"/>
    </row>
    <row r="20" ht="15">
      <c r="A20" s="17"/>
    </row>
    <row r="23" spans="1:19" ht="15">
      <c r="A23" s="2"/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38"/>
    </row>
    <row r="27" ht="15">
      <c r="S27" s="238"/>
    </row>
  </sheetData>
  <sheetProtection/>
  <mergeCells count="18">
    <mergeCell ref="O3:O4"/>
    <mergeCell ref="P3:R3"/>
    <mergeCell ref="A1:Q1"/>
    <mergeCell ref="D2:H2"/>
    <mergeCell ref="A3:A4"/>
    <mergeCell ref="B3:B4"/>
    <mergeCell ref="C3:C4"/>
    <mergeCell ref="D3:D4"/>
    <mergeCell ref="E3:E4"/>
    <mergeCell ref="F3:F4"/>
    <mergeCell ref="G3:G4"/>
    <mergeCell ref="N3:N4"/>
    <mergeCell ref="H3:H4"/>
    <mergeCell ref="I3:I4"/>
    <mergeCell ref="J3:J4"/>
    <mergeCell ref="K3:K4"/>
    <mergeCell ref="L3:L4"/>
    <mergeCell ref="M3:M4"/>
  </mergeCells>
  <printOptions/>
  <pageMargins left="0.6299212598425197" right="0.2362204724409449" top="0.6299212598425197" bottom="0.2755905511811024" header="0.31496062992125984" footer="0.11811023622047245"/>
  <pageSetup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="93" zoomScaleNormal="93" zoomScalePageLayoutView="0" workbookViewId="0" topLeftCell="A1">
      <pane xSplit="1" topLeftCell="B1" activePane="topRight" state="frozen"/>
      <selection pane="topLeft" activeCell="AB10" sqref="AB10"/>
      <selection pane="topRight" activeCell="B7" sqref="B7"/>
    </sheetView>
  </sheetViews>
  <sheetFormatPr defaultColWidth="8.7109375" defaultRowHeight="15"/>
  <cols>
    <col min="1" max="1" width="7.140625" style="2" customWidth="1"/>
    <col min="2" max="2" width="25.28125" style="2" customWidth="1"/>
    <col min="3" max="3" width="7.00390625" style="2" customWidth="1"/>
    <col min="4" max="14" width="8.28125" style="2" customWidth="1"/>
    <col min="15" max="15" width="6.57421875" style="0" customWidth="1"/>
    <col min="16" max="220" width="8.7109375" style="0" customWidth="1"/>
    <col min="221" max="221" width="6.7109375" style="0" customWidth="1"/>
    <col min="222" max="222" width="29.421875" style="0" customWidth="1"/>
    <col min="223" max="234" width="8.28125" style="0" customWidth="1"/>
    <col min="235" max="235" width="3.57421875" style="0" customWidth="1"/>
  </cols>
  <sheetData>
    <row r="1" spans="1:14" s="337" customFormat="1" ht="18.75">
      <c r="A1" s="1" t="s">
        <v>106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4:14" ht="18" customHeight="1" thickBot="1">
      <c r="D2" s="60"/>
      <c r="E2" s="60"/>
      <c r="F2" s="4"/>
      <c r="G2" s="4"/>
      <c r="H2" s="4"/>
      <c r="I2" s="4"/>
      <c r="J2" s="4"/>
      <c r="K2" s="4"/>
      <c r="L2" s="4"/>
      <c r="N2" s="4" t="s">
        <v>97</v>
      </c>
    </row>
    <row r="3" spans="1:14" ht="23.25" customHeight="1">
      <c r="A3" s="398" t="s">
        <v>0</v>
      </c>
      <c r="B3" s="400" t="s">
        <v>1</v>
      </c>
      <c r="C3" s="402" t="s">
        <v>2</v>
      </c>
      <c r="D3" s="404">
        <v>2014</v>
      </c>
      <c r="E3" s="405"/>
      <c r="F3" s="405"/>
      <c r="G3" s="405"/>
      <c r="H3" s="406"/>
      <c r="I3" s="404">
        <v>2015</v>
      </c>
      <c r="J3" s="407"/>
      <c r="K3" s="407"/>
      <c r="L3" s="407"/>
      <c r="M3" s="408"/>
      <c r="N3" s="124">
        <v>2016</v>
      </c>
    </row>
    <row r="4" spans="1:14" ht="33.75" customHeight="1" thickBot="1">
      <c r="A4" s="399"/>
      <c r="B4" s="401"/>
      <c r="C4" s="403"/>
      <c r="D4" s="61" t="s">
        <v>59</v>
      </c>
      <c r="E4" s="62" t="s">
        <v>60</v>
      </c>
      <c r="F4" s="63" t="s">
        <v>61</v>
      </c>
      <c r="G4" s="64" t="s">
        <v>62</v>
      </c>
      <c r="H4" s="146" t="s">
        <v>58</v>
      </c>
      <c r="I4" s="65" t="s">
        <v>59</v>
      </c>
      <c r="J4" s="62" t="s">
        <v>60</v>
      </c>
      <c r="K4" s="66" t="s">
        <v>61</v>
      </c>
      <c r="L4" s="67" t="s">
        <v>62</v>
      </c>
      <c r="M4" s="68" t="s">
        <v>58</v>
      </c>
      <c r="N4" s="120" t="s">
        <v>59</v>
      </c>
    </row>
    <row r="5" spans="1:14" ht="25.5" customHeight="1">
      <c r="A5" s="8" t="s">
        <v>4</v>
      </c>
      <c r="B5" s="49" t="s">
        <v>5</v>
      </c>
      <c r="C5" s="240">
        <v>1000</v>
      </c>
      <c r="D5" s="319">
        <v>100.2</v>
      </c>
      <c r="E5" s="320">
        <v>100.5</v>
      </c>
      <c r="F5" s="320">
        <v>100.4</v>
      </c>
      <c r="G5" s="320">
        <v>100.2</v>
      </c>
      <c r="H5" s="321">
        <v>100.325</v>
      </c>
      <c r="I5" s="322">
        <v>101.7</v>
      </c>
      <c r="J5" s="323">
        <v>102</v>
      </c>
      <c r="K5" s="323">
        <v>102.9</v>
      </c>
      <c r="L5" s="323">
        <v>103.5</v>
      </c>
      <c r="M5" s="321">
        <v>102.525</v>
      </c>
      <c r="N5" s="121">
        <v>101.7</v>
      </c>
    </row>
    <row r="6" spans="1:14" ht="24" customHeight="1">
      <c r="A6" s="11" t="s">
        <v>6</v>
      </c>
      <c r="B6" s="12" t="s">
        <v>7</v>
      </c>
      <c r="C6" s="144">
        <v>552</v>
      </c>
      <c r="D6" s="324">
        <v>100.15347101344152</v>
      </c>
      <c r="E6" s="325">
        <v>100.16804501750978</v>
      </c>
      <c r="F6" s="325">
        <v>100.29826783250655</v>
      </c>
      <c r="G6" s="325">
        <v>100.25809828912439</v>
      </c>
      <c r="H6" s="326">
        <v>100.21947053814557</v>
      </c>
      <c r="I6" s="327">
        <v>100.62725554950562</v>
      </c>
      <c r="J6" s="328">
        <v>101.05760790412894</v>
      </c>
      <c r="K6" s="328">
        <v>101.954636840106</v>
      </c>
      <c r="L6" s="328">
        <v>102.7786488140736</v>
      </c>
      <c r="M6" s="326">
        <v>101.60453727695355</v>
      </c>
      <c r="N6" s="122">
        <v>100.69720086193661</v>
      </c>
    </row>
    <row r="7" spans="1:14" ht="20.25" customHeight="1">
      <c r="A7" s="13">
        <v>13</v>
      </c>
      <c r="B7" s="12" t="s">
        <v>8</v>
      </c>
      <c r="C7" s="144">
        <v>6</v>
      </c>
      <c r="D7" s="329">
        <v>101</v>
      </c>
      <c r="E7" s="330">
        <v>101.6</v>
      </c>
      <c r="F7" s="330">
        <v>101.9</v>
      </c>
      <c r="G7" s="330">
        <v>101.9</v>
      </c>
      <c r="H7" s="326">
        <v>101.6</v>
      </c>
      <c r="I7" s="208">
        <v>102.6</v>
      </c>
      <c r="J7" s="209">
        <v>103</v>
      </c>
      <c r="K7" s="209">
        <v>103.2</v>
      </c>
      <c r="L7" s="209">
        <v>103.2</v>
      </c>
      <c r="M7" s="326">
        <v>103</v>
      </c>
      <c r="N7" s="123">
        <v>102.6</v>
      </c>
    </row>
    <row r="8" spans="1:14" ht="18.75" customHeight="1">
      <c r="A8" s="11">
        <v>14</v>
      </c>
      <c r="B8" s="12" t="s">
        <v>9</v>
      </c>
      <c r="C8" s="144">
        <v>34</v>
      </c>
      <c r="D8" s="329">
        <v>101.3</v>
      </c>
      <c r="E8" s="330">
        <v>101.2</v>
      </c>
      <c r="F8" s="330">
        <v>101.2</v>
      </c>
      <c r="G8" s="330">
        <v>101.4</v>
      </c>
      <c r="H8" s="326">
        <v>101.275</v>
      </c>
      <c r="I8" s="208">
        <v>118.1</v>
      </c>
      <c r="J8" s="209">
        <v>118.2</v>
      </c>
      <c r="K8" s="209">
        <v>118.6</v>
      </c>
      <c r="L8" s="209">
        <v>118.8</v>
      </c>
      <c r="M8" s="326">
        <v>118.425</v>
      </c>
      <c r="N8" s="123">
        <v>118.1</v>
      </c>
    </row>
    <row r="9" spans="1:14" ht="22.5" customHeight="1">
      <c r="A9" s="13">
        <v>15</v>
      </c>
      <c r="B9" s="12" t="s">
        <v>10</v>
      </c>
      <c r="C9" s="144">
        <v>3</v>
      </c>
      <c r="D9" s="329">
        <v>100.6</v>
      </c>
      <c r="E9" s="330">
        <v>100.6</v>
      </c>
      <c r="F9" s="330">
        <v>100.6</v>
      </c>
      <c r="G9" s="330">
        <v>100.6</v>
      </c>
      <c r="H9" s="326">
        <v>100.6</v>
      </c>
      <c r="I9" s="208">
        <v>100.6</v>
      </c>
      <c r="J9" s="209">
        <v>100.6</v>
      </c>
      <c r="K9" s="209">
        <v>100.6</v>
      </c>
      <c r="L9" s="209">
        <v>100.6</v>
      </c>
      <c r="M9" s="326">
        <v>100.6</v>
      </c>
      <c r="N9" s="123">
        <v>100.6</v>
      </c>
    </row>
    <row r="10" spans="1:14" ht="54.75" customHeight="1">
      <c r="A10" s="11" t="s">
        <v>11</v>
      </c>
      <c r="B10" s="12" t="s">
        <v>12</v>
      </c>
      <c r="C10" s="144">
        <v>16</v>
      </c>
      <c r="D10" s="329">
        <v>100.39966943693531</v>
      </c>
      <c r="E10" s="328">
        <v>100.39966943693531</v>
      </c>
      <c r="F10" s="328">
        <v>99.09584839967351</v>
      </c>
      <c r="G10" s="328">
        <v>97.05025966259716</v>
      </c>
      <c r="H10" s="326">
        <v>99.23636173403533</v>
      </c>
      <c r="I10" s="327">
        <v>97.33128633132075</v>
      </c>
      <c r="J10" s="328">
        <v>97.34744398334855</v>
      </c>
      <c r="K10" s="328">
        <v>97.34806973219975</v>
      </c>
      <c r="L10" s="328">
        <v>97.34932122990215</v>
      </c>
      <c r="M10" s="326">
        <v>97.34403031919281</v>
      </c>
      <c r="N10" s="122">
        <v>97.33128633132075</v>
      </c>
    </row>
    <row r="11" spans="1:14" ht="28.5" customHeight="1">
      <c r="A11" s="11">
        <v>18</v>
      </c>
      <c r="B11" s="12" t="s">
        <v>13</v>
      </c>
      <c r="C11" s="144">
        <v>28</v>
      </c>
      <c r="D11" s="329">
        <v>97.8</v>
      </c>
      <c r="E11" s="330">
        <v>98.3</v>
      </c>
      <c r="F11" s="330">
        <v>97</v>
      </c>
      <c r="G11" s="330">
        <v>104.6</v>
      </c>
      <c r="H11" s="326">
        <v>99.42500000000001</v>
      </c>
      <c r="I11" s="208">
        <v>98.3</v>
      </c>
      <c r="J11" s="209">
        <v>96</v>
      </c>
      <c r="K11" s="209">
        <v>99.1</v>
      </c>
      <c r="L11" s="209">
        <v>105.2</v>
      </c>
      <c r="M11" s="326">
        <v>99.64999999999999</v>
      </c>
      <c r="N11" s="123">
        <v>98.3</v>
      </c>
    </row>
    <row r="12" spans="1:14" ht="24" customHeight="1">
      <c r="A12" s="11">
        <v>20</v>
      </c>
      <c r="B12" s="12" t="s">
        <v>14</v>
      </c>
      <c r="C12" s="144">
        <v>69</v>
      </c>
      <c r="D12" s="329">
        <v>100.7</v>
      </c>
      <c r="E12" s="330">
        <v>101</v>
      </c>
      <c r="F12" s="330">
        <v>100.9</v>
      </c>
      <c r="G12" s="330">
        <v>100.7</v>
      </c>
      <c r="H12" s="326">
        <v>100.825</v>
      </c>
      <c r="I12" s="208">
        <v>100.8</v>
      </c>
      <c r="J12" s="209">
        <v>101.4</v>
      </c>
      <c r="K12" s="209">
        <v>103.7</v>
      </c>
      <c r="L12" s="209">
        <v>104.5</v>
      </c>
      <c r="M12" s="326">
        <v>102.6</v>
      </c>
      <c r="N12" s="123">
        <v>100.8</v>
      </c>
    </row>
    <row r="13" spans="1:14" ht="24" customHeight="1">
      <c r="A13" s="11">
        <v>22</v>
      </c>
      <c r="B13" s="12" t="s">
        <v>15</v>
      </c>
      <c r="C13" s="144">
        <v>31</v>
      </c>
      <c r="D13" s="329">
        <v>101.3</v>
      </c>
      <c r="E13" s="330">
        <v>102.1</v>
      </c>
      <c r="F13" s="330">
        <v>103</v>
      </c>
      <c r="G13" s="330">
        <v>103</v>
      </c>
      <c r="H13" s="326">
        <v>102.35</v>
      </c>
      <c r="I13" s="208">
        <v>102.6</v>
      </c>
      <c r="J13" s="209">
        <v>104.3</v>
      </c>
      <c r="K13" s="209">
        <v>105.8</v>
      </c>
      <c r="L13" s="209">
        <v>105.8</v>
      </c>
      <c r="M13" s="326">
        <v>104.625</v>
      </c>
      <c r="N13" s="123">
        <v>102.6</v>
      </c>
    </row>
    <row r="14" spans="1:14" ht="24" customHeight="1">
      <c r="A14" s="11">
        <v>23</v>
      </c>
      <c r="B14" s="12" t="s">
        <v>16</v>
      </c>
      <c r="C14" s="144">
        <v>52</v>
      </c>
      <c r="D14" s="329">
        <v>100.9</v>
      </c>
      <c r="E14" s="330">
        <v>102.8</v>
      </c>
      <c r="F14" s="330">
        <v>102.8</v>
      </c>
      <c r="G14" s="330">
        <v>102.8</v>
      </c>
      <c r="H14" s="326">
        <v>102.325</v>
      </c>
      <c r="I14" s="208">
        <v>102.8</v>
      </c>
      <c r="J14" s="209">
        <v>102.8</v>
      </c>
      <c r="K14" s="209">
        <v>102.8</v>
      </c>
      <c r="L14" s="209">
        <v>102.8</v>
      </c>
      <c r="M14" s="326">
        <v>102.8</v>
      </c>
      <c r="N14" s="123">
        <v>102.8</v>
      </c>
    </row>
    <row r="15" spans="1:14" ht="21.75" customHeight="1">
      <c r="A15" s="11">
        <v>24</v>
      </c>
      <c r="B15" s="12" t="s">
        <v>17</v>
      </c>
      <c r="C15" s="144">
        <v>11</v>
      </c>
      <c r="D15" s="329">
        <v>98.1</v>
      </c>
      <c r="E15" s="330">
        <v>96.8</v>
      </c>
      <c r="F15" s="330">
        <v>95</v>
      </c>
      <c r="G15" s="330">
        <v>94.4</v>
      </c>
      <c r="H15" s="326">
        <v>96.07499999999999</v>
      </c>
      <c r="I15" s="208">
        <v>93.9</v>
      </c>
      <c r="J15" s="209">
        <v>94.1</v>
      </c>
      <c r="K15" s="209">
        <v>93.8</v>
      </c>
      <c r="L15" s="209">
        <v>93.1</v>
      </c>
      <c r="M15" s="326">
        <v>93.725</v>
      </c>
      <c r="N15" s="123">
        <v>93.9</v>
      </c>
    </row>
    <row r="16" spans="1:14" ht="21.75" customHeight="1">
      <c r="A16" s="11">
        <v>25</v>
      </c>
      <c r="B16" s="12" t="s">
        <v>18</v>
      </c>
      <c r="C16" s="144">
        <v>76</v>
      </c>
      <c r="D16" s="329">
        <v>101.5</v>
      </c>
      <c r="E16" s="330">
        <v>102</v>
      </c>
      <c r="F16" s="330">
        <v>102</v>
      </c>
      <c r="G16" s="330">
        <v>101.3</v>
      </c>
      <c r="H16" s="326">
        <v>101.7</v>
      </c>
      <c r="I16" s="208">
        <v>106</v>
      </c>
      <c r="J16" s="209">
        <v>105.9</v>
      </c>
      <c r="K16" s="209">
        <v>105.8</v>
      </c>
      <c r="L16" s="209">
        <v>106</v>
      </c>
      <c r="M16" s="326">
        <v>105.925</v>
      </c>
      <c r="N16" s="123">
        <v>106</v>
      </c>
    </row>
    <row r="17" spans="1:14" ht="21.75" customHeight="1">
      <c r="A17" s="11">
        <v>27</v>
      </c>
      <c r="B17" s="12" t="s">
        <v>19</v>
      </c>
      <c r="C17" s="144">
        <v>2</v>
      </c>
      <c r="D17" s="329">
        <v>94.5</v>
      </c>
      <c r="E17" s="330">
        <v>91.8</v>
      </c>
      <c r="F17" s="330">
        <v>91.8</v>
      </c>
      <c r="G17" s="330">
        <v>91.8</v>
      </c>
      <c r="H17" s="326">
        <v>92.47500000000001</v>
      </c>
      <c r="I17" s="208">
        <v>96</v>
      </c>
      <c r="J17" s="209">
        <v>98.2</v>
      </c>
      <c r="K17" s="209">
        <v>98.2</v>
      </c>
      <c r="L17" s="209">
        <v>98.2</v>
      </c>
      <c r="M17" s="326">
        <v>97.64999999999999</v>
      </c>
      <c r="N17" s="123">
        <v>96</v>
      </c>
    </row>
    <row r="18" spans="1:14" ht="21.75" customHeight="1">
      <c r="A18" s="11">
        <v>28</v>
      </c>
      <c r="B18" s="12" t="s">
        <v>20</v>
      </c>
      <c r="C18" s="144">
        <v>9</v>
      </c>
      <c r="D18" s="329">
        <v>100</v>
      </c>
      <c r="E18" s="330">
        <v>100</v>
      </c>
      <c r="F18" s="330">
        <v>100</v>
      </c>
      <c r="G18" s="330">
        <v>100</v>
      </c>
      <c r="H18" s="326">
        <v>100</v>
      </c>
      <c r="I18" s="208">
        <v>88.4</v>
      </c>
      <c r="J18" s="209">
        <v>88.4</v>
      </c>
      <c r="K18" s="209">
        <v>88.4</v>
      </c>
      <c r="L18" s="209">
        <v>88.4</v>
      </c>
      <c r="M18" s="326">
        <v>88.4</v>
      </c>
      <c r="N18" s="123">
        <v>88.4</v>
      </c>
    </row>
    <row r="19" spans="1:14" ht="24" customHeight="1">
      <c r="A19" s="11">
        <v>29</v>
      </c>
      <c r="B19" s="12" t="s">
        <v>21</v>
      </c>
      <c r="C19" s="144">
        <v>5</v>
      </c>
      <c r="D19" s="329">
        <v>99.1</v>
      </c>
      <c r="E19" s="330">
        <v>99.1</v>
      </c>
      <c r="F19" s="330">
        <v>99.1</v>
      </c>
      <c r="G19" s="330">
        <v>99.1</v>
      </c>
      <c r="H19" s="326">
        <v>99.1</v>
      </c>
      <c r="I19" s="208">
        <v>102.6</v>
      </c>
      <c r="J19" s="209">
        <v>102.6</v>
      </c>
      <c r="K19" s="209">
        <v>102.6</v>
      </c>
      <c r="L19" s="209">
        <v>102.6</v>
      </c>
      <c r="M19" s="326">
        <v>102.6</v>
      </c>
      <c r="N19" s="123">
        <v>102.6</v>
      </c>
    </row>
    <row r="20" spans="1:14" ht="21.75" customHeight="1">
      <c r="A20" s="11">
        <v>30</v>
      </c>
      <c r="B20" s="12" t="s">
        <v>22</v>
      </c>
      <c r="C20" s="144">
        <v>16</v>
      </c>
      <c r="D20" s="329">
        <v>104.4</v>
      </c>
      <c r="E20" s="330">
        <v>104.2</v>
      </c>
      <c r="F20" s="330">
        <v>98.7</v>
      </c>
      <c r="G20" s="330">
        <v>92.4</v>
      </c>
      <c r="H20" s="326">
        <v>99.92500000000001</v>
      </c>
      <c r="I20" s="208">
        <v>93.2</v>
      </c>
      <c r="J20" s="209">
        <v>95.7</v>
      </c>
      <c r="K20" s="209">
        <v>103.6</v>
      </c>
      <c r="L20" s="209">
        <v>98.1</v>
      </c>
      <c r="M20" s="326">
        <v>97.65</v>
      </c>
      <c r="N20" s="123">
        <v>93.2</v>
      </c>
    </row>
    <row r="21" spans="1:14" ht="21.75" customHeight="1">
      <c r="A21" s="11">
        <v>31</v>
      </c>
      <c r="B21" s="12" t="s">
        <v>23</v>
      </c>
      <c r="C21" s="144">
        <v>65</v>
      </c>
      <c r="D21" s="329">
        <v>99.9</v>
      </c>
      <c r="E21" s="330">
        <v>99.9</v>
      </c>
      <c r="F21" s="330">
        <v>100.2</v>
      </c>
      <c r="G21" s="330">
        <v>100.4</v>
      </c>
      <c r="H21" s="326">
        <v>100.1</v>
      </c>
      <c r="I21" s="208">
        <v>107.2</v>
      </c>
      <c r="J21" s="209">
        <v>107.2</v>
      </c>
      <c r="K21" s="209">
        <v>107.2</v>
      </c>
      <c r="L21" s="209">
        <v>107.2</v>
      </c>
      <c r="M21" s="326">
        <v>107.2</v>
      </c>
      <c r="N21" s="123">
        <v>107.2</v>
      </c>
    </row>
    <row r="22" spans="1:14" ht="21.75" customHeight="1" thickBot="1">
      <c r="A22" s="14">
        <v>32</v>
      </c>
      <c r="B22" s="15" t="s">
        <v>24</v>
      </c>
      <c r="C22" s="239">
        <v>25</v>
      </c>
      <c r="D22" s="331">
        <v>92.3</v>
      </c>
      <c r="E22" s="332">
        <v>96.3</v>
      </c>
      <c r="F22" s="332">
        <v>96.3</v>
      </c>
      <c r="G22" s="332">
        <v>89.4</v>
      </c>
      <c r="H22" s="333">
        <v>93.57499999999999</v>
      </c>
      <c r="I22" s="214">
        <v>95.5</v>
      </c>
      <c r="J22" s="215">
        <v>93.7</v>
      </c>
      <c r="K22" s="215">
        <v>93.7</v>
      </c>
      <c r="L22" s="215">
        <v>93.7</v>
      </c>
      <c r="M22" s="333">
        <v>94.14999999999999</v>
      </c>
      <c r="N22" s="137">
        <v>93.7</v>
      </c>
    </row>
    <row r="23" spans="1:15" ht="16.5" customHeight="1">
      <c r="A23" s="16"/>
      <c r="B23" s="72"/>
      <c r="C23" s="72"/>
      <c r="G23" s="72"/>
      <c r="H23" s="72"/>
      <c r="I23" s="72"/>
      <c r="J23" s="72"/>
      <c r="K23" s="72"/>
      <c r="L23" s="72"/>
      <c r="M23" s="72"/>
      <c r="N23" s="72"/>
      <c r="O23" s="238"/>
    </row>
    <row r="24" ht="15">
      <c r="B24" s="59"/>
    </row>
    <row r="25" ht="15">
      <c r="B25" s="59"/>
    </row>
    <row r="27" spans="2:15" ht="15">
      <c r="B27" s="59"/>
      <c r="O27" s="238"/>
    </row>
    <row r="28" ht="15">
      <c r="B28" s="59"/>
    </row>
    <row r="29" ht="15">
      <c r="B29" s="59"/>
    </row>
    <row r="30" ht="15">
      <c r="B30" s="59"/>
    </row>
    <row r="31" ht="15">
      <c r="B31" s="59"/>
    </row>
    <row r="32" spans="1:2" ht="15">
      <c r="A32"/>
      <c r="B32" s="59"/>
    </row>
    <row r="33" spans="1:2" ht="15">
      <c r="A33"/>
      <c r="B33" s="59"/>
    </row>
    <row r="34" spans="1:2" ht="15">
      <c r="A34"/>
      <c r="B34" s="59"/>
    </row>
    <row r="35" spans="1:2" ht="15">
      <c r="A35"/>
      <c r="B35" s="59"/>
    </row>
    <row r="36" spans="1:2" ht="15">
      <c r="A36"/>
      <c r="B36" s="59"/>
    </row>
    <row r="37" spans="1:2" ht="15">
      <c r="A37"/>
      <c r="B37" s="59"/>
    </row>
    <row r="38" spans="1:2" ht="15">
      <c r="A38"/>
      <c r="B38" s="59"/>
    </row>
    <row r="39" spans="1:2" ht="15">
      <c r="A39"/>
      <c r="B39" s="59"/>
    </row>
    <row r="40" spans="1:2" ht="15">
      <c r="A40"/>
      <c r="B40" s="59"/>
    </row>
  </sheetData>
  <sheetProtection/>
  <mergeCells count="5">
    <mergeCell ref="A3:A4"/>
    <mergeCell ref="B3:B4"/>
    <mergeCell ref="C3:C4"/>
    <mergeCell ref="D3:H3"/>
    <mergeCell ref="I3:M3"/>
  </mergeCells>
  <printOptions/>
  <pageMargins left="0.6299212598425197" right="0.2362204724409449" top="0.3" bottom="0.2362204724409449" header="0.31496062992125984" footer="0.1574803149606299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62"/>
  <sheetViews>
    <sheetView zoomScale="90" zoomScaleNormal="90" zoomScalePageLayoutView="0" workbookViewId="0" topLeftCell="A1">
      <selection activeCell="F8" sqref="F8"/>
    </sheetView>
  </sheetViews>
  <sheetFormatPr defaultColWidth="5.28125" defaultRowHeight="15"/>
  <cols>
    <col min="1" max="1" width="8.140625" style="17" customWidth="1"/>
    <col min="2" max="2" width="29.421875" style="17" customWidth="1"/>
    <col min="3" max="3" width="7.28125" style="18" customWidth="1"/>
    <col min="4" max="4" width="8.7109375" style="17" customWidth="1"/>
    <col min="5" max="14" width="8.7109375" style="2" customWidth="1"/>
    <col min="15" max="15" width="7.140625" style="17" customWidth="1"/>
    <col min="16" max="16" width="8.57421875" style="232" hidden="1" customWidth="1"/>
    <col min="17" max="17" width="2.421875" style="232" hidden="1" customWidth="1"/>
    <col min="18" max="40" width="0" style="232" hidden="1" customWidth="1"/>
    <col min="41" max="41" width="5.28125" style="232" customWidth="1"/>
    <col min="42" max="45" width="6.00390625" style="233" bestFit="1" customWidth="1"/>
    <col min="46" max="46" width="5.28125" style="233" customWidth="1"/>
    <col min="47" max="50" width="6.00390625" style="233" bestFit="1" customWidth="1"/>
    <col min="51" max="203" width="5.28125" style="232" customWidth="1"/>
    <col min="204" max="204" width="7.8515625" style="232" customWidth="1"/>
    <col min="205" max="205" width="39.00390625" style="232" customWidth="1"/>
    <col min="206" max="206" width="6.28125" style="232" customWidth="1"/>
    <col min="207" max="215" width="10.00390625" style="232" customWidth="1"/>
    <col min="216" max="216" width="5.8515625" style="232" customWidth="1"/>
    <col min="217" max="16384" width="5.28125" style="232" customWidth="1"/>
  </cols>
  <sheetData>
    <row r="1" spans="1:50" s="337" customFormat="1" ht="18.75">
      <c r="A1" s="257" t="s">
        <v>107</v>
      </c>
      <c r="B1" s="339"/>
      <c r="C1" s="340"/>
      <c r="D1" s="338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8"/>
      <c r="AP1" s="341"/>
      <c r="AQ1" s="341"/>
      <c r="AR1" s="341"/>
      <c r="AS1" s="341"/>
      <c r="AT1" s="341"/>
      <c r="AU1" s="341"/>
      <c r="AV1" s="341"/>
      <c r="AW1" s="341"/>
      <c r="AX1" s="341"/>
    </row>
    <row r="2" spans="1:15" ht="15.75" customHeight="1" thickBot="1">
      <c r="A2" s="2"/>
      <c r="B2" s="2"/>
      <c r="C2" s="3"/>
      <c r="D2" s="4"/>
      <c r="E2" s="4"/>
      <c r="F2" s="4"/>
      <c r="G2" s="4"/>
      <c r="H2" s="4"/>
      <c r="I2" s="4"/>
      <c r="J2" s="4"/>
      <c r="L2" s="4"/>
      <c r="M2" s="4"/>
      <c r="N2" s="4" t="s">
        <v>97</v>
      </c>
      <c r="O2" s="59"/>
    </row>
    <row r="3" spans="1:14" ht="15" customHeight="1">
      <c r="A3" s="379" t="s">
        <v>0</v>
      </c>
      <c r="B3" s="364" t="s">
        <v>1</v>
      </c>
      <c r="C3" s="396" t="s">
        <v>2</v>
      </c>
      <c r="D3" s="404">
        <v>2014</v>
      </c>
      <c r="E3" s="410"/>
      <c r="F3" s="410"/>
      <c r="G3" s="410"/>
      <c r="H3" s="410"/>
      <c r="I3" s="362">
        <v>2015</v>
      </c>
      <c r="J3" s="411"/>
      <c r="K3" s="411"/>
      <c r="L3" s="412"/>
      <c r="M3" s="413"/>
      <c r="N3" s="234">
        <v>2016</v>
      </c>
    </row>
    <row r="4" spans="1:50" s="235" customFormat="1" ht="25.5" customHeight="1" thickBot="1">
      <c r="A4" s="409"/>
      <c r="B4" s="365"/>
      <c r="C4" s="397"/>
      <c r="D4" s="61" t="s">
        <v>59</v>
      </c>
      <c r="E4" s="62" t="s">
        <v>60</v>
      </c>
      <c r="F4" s="63" t="s">
        <v>61</v>
      </c>
      <c r="G4" s="64" t="s">
        <v>62</v>
      </c>
      <c r="H4" s="146" t="s">
        <v>58</v>
      </c>
      <c r="I4" s="65" t="s">
        <v>59</v>
      </c>
      <c r="J4" s="62" t="s">
        <v>60</v>
      </c>
      <c r="K4" s="66" t="s">
        <v>61</v>
      </c>
      <c r="L4" s="67" t="s">
        <v>62</v>
      </c>
      <c r="M4" s="68" t="s">
        <v>58</v>
      </c>
      <c r="N4" s="120" t="s">
        <v>59</v>
      </c>
      <c r="O4" s="77"/>
      <c r="AP4" s="236"/>
      <c r="AQ4" s="236"/>
      <c r="AR4" s="236"/>
      <c r="AS4" s="236"/>
      <c r="AT4" s="236"/>
      <c r="AU4" s="236"/>
      <c r="AV4" s="236"/>
      <c r="AW4" s="236"/>
      <c r="AX4" s="236"/>
    </row>
    <row r="5" spans="1:40" ht="19.5" customHeight="1">
      <c r="A5" s="79" t="s">
        <v>25</v>
      </c>
      <c r="B5" s="26" t="s">
        <v>26</v>
      </c>
      <c r="C5" s="145">
        <v>552</v>
      </c>
      <c r="D5" s="138">
        <v>100.15347101344152</v>
      </c>
      <c r="E5" s="139">
        <v>100.16804501750978</v>
      </c>
      <c r="F5" s="139">
        <v>100.29826783250655</v>
      </c>
      <c r="G5" s="139">
        <v>100.25809828912439</v>
      </c>
      <c r="H5" s="140">
        <v>100.2</v>
      </c>
      <c r="I5" s="229">
        <v>100.62725554950562</v>
      </c>
      <c r="J5" s="230">
        <v>101.05760790412894</v>
      </c>
      <c r="K5" s="230">
        <v>101.954636840106</v>
      </c>
      <c r="L5" s="230">
        <v>102.7786488140736</v>
      </c>
      <c r="M5" s="140">
        <v>101.6</v>
      </c>
      <c r="N5" s="121">
        <v>100.69720086193661</v>
      </c>
      <c r="P5" s="232">
        <f aca="true" t="shared" si="0" ref="P5:P10">(I5+J5+K5+L5)/4</f>
        <v>101.60453727695355</v>
      </c>
      <c r="R5" s="232">
        <v>137.98731907253264</v>
      </c>
      <c r="S5" s="232">
        <v>137.8126368353539</v>
      </c>
      <c r="U5" s="232">
        <v>136.35651841603035</v>
      </c>
      <c r="V5" s="232">
        <v>136.23321896899324</v>
      </c>
      <c r="W5" s="232">
        <v>136.48008147466786</v>
      </c>
      <c r="X5" s="232">
        <v>136.65779973548638</v>
      </c>
      <c r="Z5" s="232">
        <v>136.35025699262357</v>
      </c>
      <c r="AA5" s="232">
        <v>136.9766015992646</v>
      </c>
      <c r="AB5" s="232">
        <v>137.59964692080112</v>
      </c>
      <c r="AD5" s="232" t="e">
        <f>IF(R5=#REF!,1,0)</f>
        <v>#REF!</v>
      </c>
      <c r="AE5" s="232" t="e">
        <f>IF(S5=#REF!,1,0)</f>
        <v>#REF!</v>
      </c>
      <c r="AF5" s="232" t="e">
        <f>IF(T5=#REF!,1,0)</f>
        <v>#REF!</v>
      </c>
      <c r="AG5" s="232" t="e">
        <f>IF(U5=#REF!,1,0)</f>
        <v>#REF!</v>
      </c>
      <c r="AH5" s="232" t="e">
        <f>IF(V5=#REF!,1,0)</f>
        <v>#REF!</v>
      </c>
      <c r="AI5" s="232" t="e">
        <f>IF(W5=#REF!,1,0)</f>
        <v>#REF!</v>
      </c>
      <c r="AJ5" s="232" t="e">
        <f>IF(X5=#REF!,1,0)</f>
        <v>#REF!</v>
      </c>
      <c r="AK5" s="232">
        <f aca="true" t="shared" si="1" ref="AK5:AN10">IF(Y5=H5,1,0)</f>
        <v>0</v>
      </c>
      <c r="AL5" s="232">
        <f t="shared" si="1"/>
        <v>0</v>
      </c>
      <c r="AM5" s="232">
        <f t="shared" si="1"/>
        <v>0</v>
      </c>
      <c r="AN5" s="232">
        <f t="shared" si="1"/>
        <v>0</v>
      </c>
    </row>
    <row r="6" spans="1:40" ht="17.25" customHeight="1">
      <c r="A6" s="80" t="s">
        <v>27</v>
      </c>
      <c r="B6" s="28" t="s">
        <v>28</v>
      </c>
      <c r="C6" s="145">
        <v>375</v>
      </c>
      <c r="D6" s="141">
        <v>98.1</v>
      </c>
      <c r="E6" s="142">
        <v>98</v>
      </c>
      <c r="F6" s="142">
        <v>97.9</v>
      </c>
      <c r="G6" s="142">
        <v>97.9</v>
      </c>
      <c r="H6" s="143">
        <v>98</v>
      </c>
      <c r="I6" s="141">
        <v>98.4</v>
      </c>
      <c r="J6" s="142">
        <v>99</v>
      </c>
      <c r="K6" s="142">
        <v>99.9</v>
      </c>
      <c r="L6" s="142">
        <v>101.1</v>
      </c>
      <c r="M6" s="143">
        <v>99.6</v>
      </c>
      <c r="N6" s="121">
        <v>98.5</v>
      </c>
      <c r="P6" s="232">
        <f t="shared" si="0"/>
        <v>99.6</v>
      </c>
      <c r="R6" s="232">
        <v>130.9058777286997</v>
      </c>
      <c r="S6" s="232">
        <v>129.0467718986434</v>
      </c>
      <c r="U6" s="232">
        <v>126.04385538842666</v>
      </c>
      <c r="V6" s="232">
        <v>125.76117850915053</v>
      </c>
      <c r="W6" s="232">
        <v>125.87436802190204</v>
      </c>
      <c r="X6" s="232">
        <v>126.10514369014483</v>
      </c>
      <c r="Z6" s="232">
        <v>125.68225132426933</v>
      </c>
      <c r="AA6" s="232">
        <v>126.54351811954491</v>
      </c>
      <c r="AB6" s="232">
        <v>127.12074636778281</v>
      </c>
      <c r="AD6" s="232" t="e">
        <f>IF(R6=#REF!,1,0)</f>
        <v>#REF!</v>
      </c>
      <c r="AE6" s="232" t="e">
        <f>IF(S6=#REF!,1,0)</f>
        <v>#REF!</v>
      </c>
      <c r="AF6" s="232" t="e">
        <f>IF(T6=#REF!,1,0)</f>
        <v>#REF!</v>
      </c>
      <c r="AG6" s="232">
        <f aca="true" t="shared" si="2" ref="AG6:AJ10">IF(U6=D6,1,0)</f>
        <v>0</v>
      </c>
      <c r="AH6" s="232">
        <f t="shared" si="2"/>
        <v>0</v>
      </c>
      <c r="AI6" s="232">
        <f t="shared" si="2"/>
        <v>0</v>
      </c>
      <c r="AJ6" s="232">
        <f t="shared" si="2"/>
        <v>0</v>
      </c>
      <c r="AK6" s="232">
        <f t="shared" si="1"/>
        <v>0</v>
      </c>
      <c r="AL6" s="232">
        <f t="shared" si="1"/>
        <v>0</v>
      </c>
      <c r="AM6" s="232">
        <f t="shared" si="1"/>
        <v>0</v>
      </c>
      <c r="AN6" s="232">
        <f t="shared" si="1"/>
        <v>0</v>
      </c>
    </row>
    <row r="7" spans="1:40" ht="16.5" customHeight="1">
      <c r="A7" s="29">
        <v>1010</v>
      </c>
      <c r="B7" s="30" t="s">
        <v>29</v>
      </c>
      <c r="C7" s="144">
        <v>97</v>
      </c>
      <c r="D7" s="71">
        <v>99.4</v>
      </c>
      <c r="E7" s="134">
        <v>99.6</v>
      </c>
      <c r="F7" s="134">
        <v>99.7</v>
      </c>
      <c r="G7" s="134">
        <v>99.8</v>
      </c>
      <c r="H7" s="160">
        <v>99.6</v>
      </c>
      <c r="I7" s="71">
        <v>99.1</v>
      </c>
      <c r="J7" s="134">
        <v>99.6</v>
      </c>
      <c r="K7" s="134">
        <v>99.7</v>
      </c>
      <c r="L7" s="134">
        <v>101.7</v>
      </c>
      <c r="M7" s="160">
        <v>100</v>
      </c>
      <c r="N7" s="123">
        <v>99.6</v>
      </c>
      <c r="P7" s="232">
        <f t="shared" si="0"/>
        <v>100.02499999999999</v>
      </c>
      <c r="R7" s="232">
        <v>112.24916946822138</v>
      </c>
      <c r="S7" s="232">
        <v>112.29999972812834</v>
      </c>
      <c r="U7" s="232">
        <v>112.29999972812834</v>
      </c>
      <c r="V7" s="232">
        <v>112.38074445297407</v>
      </c>
      <c r="W7" s="232">
        <v>111.46784300110478</v>
      </c>
      <c r="X7" s="232">
        <v>111.72723782187752</v>
      </c>
      <c r="Z7" s="232">
        <v>109.6479588787729</v>
      </c>
      <c r="AA7" s="232">
        <v>109.47788124197474</v>
      </c>
      <c r="AB7" s="232">
        <v>109.42828446573235</v>
      </c>
      <c r="AD7" s="232" t="e">
        <f>IF(R7=#REF!,1,0)</f>
        <v>#REF!</v>
      </c>
      <c r="AE7" s="232" t="e">
        <f>IF(S7=#REF!,1,0)</f>
        <v>#REF!</v>
      </c>
      <c r="AF7" s="232" t="e">
        <f>IF(T7=#REF!,1,0)</f>
        <v>#REF!</v>
      </c>
      <c r="AG7" s="232">
        <f t="shared" si="2"/>
        <v>0</v>
      </c>
      <c r="AH7" s="232">
        <f t="shared" si="2"/>
        <v>0</v>
      </c>
      <c r="AI7" s="232">
        <f t="shared" si="2"/>
        <v>0</v>
      </c>
      <c r="AJ7" s="232">
        <f t="shared" si="2"/>
        <v>0</v>
      </c>
      <c r="AK7" s="232">
        <f t="shared" si="1"/>
        <v>0</v>
      </c>
      <c r="AL7" s="232">
        <f t="shared" si="1"/>
        <v>0</v>
      </c>
      <c r="AM7" s="232">
        <f t="shared" si="1"/>
        <v>0</v>
      </c>
      <c r="AN7" s="232">
        <f t="shared" si="1"/>
        <v>0</v>
      </c>
    </row>
    <row r="8" spans="1:40" ht="25.5" customHeight="1">
      <c r="A8" s="29">
        <v>1020</v>
      </c>
      <c r="B8" s="30" t="s">
        <v>30</v>
      </c>
      <c r="C8" s="144">
        <v>3</v>
      </c>
      <c r="D8" s="71">
        <v>102.6</v>
      </c>
      <c r="E8" s="134">
        <v>102.6</v>
      </c>
      <c r="F8" s="134">
        <v>102.6</v>
      </c>
      <c r="G8" s="134">
        <v>102.6</v>
      </c>
      <c r="H8" s="160">
        <v>102.6</v>
      </c>
      <c r="I8" s="71">
        <v>102.6</v>
      </c>
      <c r="J8" s="134">
        <v>105</v>
      </c>
      <c r="K8" s="134">
        <v>110</v>
      </c>
      <c r="L8" s="134">
        <v>110</v>
      </c>
      <c r="M8" s="160">
        <v>106.9</v>
      </c>
      <c r="N8" s="123">
        <v>102.6</v>
      </c>
      <c r="P8" s="232">
        <f t="shared" si="0"/>
        <v>106.9</v>
      </c>
      <c r="R8" s="232">
        <v>166.99419051387648</v>
      </c>
      <c r="S8" s="232">
        <v>167.89190114751145</v>
      </c>
      <c r="U8" s="232">
        <v>169.68732241478136</v>
      </c>
      <c r="V8" s="232">
        <v>169.68732241478136</v>
      </c>
      <c r="W8" s="232">
        <v>169.68732241478136</v>
      </c>
      <c r="X8" s="232">
        <v>169.68732241478136</v>
      </c>
      <c r="Z8" s="232">
        <v>169.68732241478136</v>
      </c>
      <c r="AA8" s="232">
        <v>177.49174951776777</v>
      </c>
      <c r="AB8" s="232">
        <v>184.6672541684743</v>
      </c>
      <c r="AD8" s="232" t="e">
        <f>IF(R8=#REF!,1,0)</f>
        <v>#REF!</v>
      </c>
      <c r="AE8" s="232" t="e">
        <f>IF(S8=#REF!,1,0)</f>
        <v>#REF!</v>
      </c>
      <c r="AF8" s="232" t="e">
        <f>IF(T8=#REF!,1,0)</f>
        <v>#REF!</v>
      </c>
      <c r="AG8" s="232">
        <f t="shared" si="2"/>
        <v>0</v>
      </c>
      <c r="AH8" s="232">
        <f t="shared" si="2"/>
        <v>0</v>
      </c>
      <c r="AI8" s="232">
        <f t="shared" si="2"/>
        <v>0</v>
      </c>
      <c r="AJ8" s="232">
        <f t="shared" si="2"/>
        <v>0</v>
      </c>
      <c r="AK8" s="232">
        <f t="shared" si="1"/>
        <v>0</v>
      </c>
      <c r="AL8" s="232">
        <f t="shared" si="1"/>
        <v>0</v>
      </c>
      <c r="AM8" s="232">
        <f t="shared" si="1"/>
        <v>0</v>
      </c>
      <c r="AN8" s="232">
        <f t="shared" si="1"/>
        <v>0</v>
      </c>
    </row>
    <row r="9" spans="1:51" ht="28.5" customHeight="1">
      <c r="A9" s="29">
        <v>1030</v>
      </c>
      <c r="B9" s="30" t="s">
        <v>31</v>
      </c>
      <c r="C9" s="144">
        <v>10</v>
      </c>
      <c r="D9" s="71">
        <v>103.8</v>
      </c>
      <c r="E9" s="134">
        <v>103.9</v>
      </c>
      <c r="F9" s="134">
        <v>104.2</v>
      </c>
      <c r="G9" s="134">
        <v>103.1</v>
      </c>
      <c r="H9" s="160">
        <v>103.8</v>
      </c>
      <c r="I9" s="71">
        <v>103.1</v>
      </c>
      <c r="J9" s="134">
        <v>105.6</v>
      </c>
      <c r="K9" s="134">
        <v>107.7</v>
      </c>
      <c r="L9" s="134">
        <v>107.8</v>
      </c>
      <c r="M9" s="160">
        <v>106.1</v>
      </c>
      <c r="N9" s="123">
        <v>103.1</v>
      </c>
      <c r="P9" s="232">
        <f t="shared" si="0"/>
        <v>106.05</v>
      </c>
      <c r="R9" s="232">
        <v>131.67416818541673</v>
      </c>
      <c r="S9" s="232">
        <v>131.98473880292434</v>
      </c>
      <c r="U9" s="232">
        <v>136.80341116918578</v>
      </c>
      <c r="V9" s="232">
        <v>136.97168521948996</v>
      </c>
      <c r="W9" s="232">
        <v>137.30823332009828</v>
      </c>
      <c r="X9" s="232">
        <v>135.499240278305</v>
      </c>
      <c r="Z9" s="232">
        <v>137.48454655327805</v>
      </c>
      <c r="AA9" s="232">
        <v>142.9118738771633</v>
      </c>
      <c r="AB9" s="232">
        <v>146.5668219055257</v>
      </c>
      <c r="AD9" s="232" t="e">
        <f>IF(R9=#REF!,1,0)</f>
        <v>#REF!</v>
      </c>
      <c r="AE9" s="232" t="e">
        <f>IF(S9=#REF!,1,0)</f>
        <v>#REF!</v>
      </c>
      <c r="AF9" s="232" t="e">
        <f>IF(T9=#REF!,1,0)</f>
        <v>#REF!</v>
      </c>
      <c r="AG9" s="232">
        <f t="shared" si="2"/>
        <v>0</v>
      </c>
      <c r="AH9" s="232">
        <f t="shared" si="2"/>
        <v>0</v>
      </c>
      <c r="AI9" s="232">
        <f t="shared" si="2"/>
        <v>0</v>
      </c>
      <c r="AJ9" s="232">
        <f t="shared" si="2"/>
        <v>0</v>
      </c>
      <c r="AK9" s="232">
        <f t="shared" si="1"/>
        <v>0</v>
      </c>
      <c r="AL9" s="232">
        <f t="shared" si="1"/>
        <v>0</v>
      </c>
      <c r="AM9" s="232">
        <f t="shared" si="1"/>
        <v>0</v>
      </c>
      <c r="AN9" s="232">
        <f t="shared" si="1"/>
        <v>0</v>
      </c>
      <c r="AY9" s="233"/>
    </row>
    <row r="10" spans="1:51" ht="17.25" customHeight="1">
      <c r="A10" s="29">
        <v>1040</v>
      </c>
      <c r="B10" s="30" t="s">
        <v>32</v>
      </c>
      <c r="C10" s="144">
        <v>30</v>
      </c>
      <c r="D10" s="71">
        <v>95.4</v>
      </c>
      <c r="E10" s="134">
        <v>95.4</v>
      </c>
      <c r="F10" s="134">
        <v>95.4</v>
      </c>
      <c r="G10" s="134">
        <v>92.8</v>
      </c>
      <c r="H10" s="160">
        <v>94.8</v>
      </c>
      <c r="I10" s="71">
        <v>87.8</v>
      </c>
      <c r="J10" s="134">
        <v>87.8</v>
      </c>
      <c r="K10" s="134">
        <v>87.8</v>
      </c>
      <c r="L10" s="134">
        <v>87.8</v>
      </c>
      <c r="M10" s="160">
        <v>87.8</v>
      </c>
      <c r="N10" s="122">
        <v>87.8</v>
      </c>
      <c r="P10" s="232">
        <f t="shared" si="0"/>
        <v>87.8</v>
      </c>
      <c r="R10" s="232">
        <v>137.34440520164756</v>
      </c>
      <c r="S10" s="232">
        <v>132.15027419571805</v>
      </c>
      <c r="U10" s="232">
        <v>131.81167454002787</v>
      </c>
      <c r="V10" s="232">
        <v>131.81167454002787</v>
      </c>
      <c r="W10" s="232">
        <v>131.81167454002787</v>
      </c>
      <c r="X10" s="232">
        <v>128.32186439175186</v>
      </c>
      <c r="Z10" s="232">
        <v>121.3422440951998</v>
      </c>
      <c r="AA10" s="232">
        <v>121.3422440951998</v>
      </c>
      <c r="AB10" s="232">
        <v>121.3422440951998</v>
      </c>
      <c r="AD10" s="232" t="e">
        <f>IF(R10=#REF!,1,0)</f>
        <v>#REF!</v>
      </c>
      <c r="AE10" s="232" t="e">
        <f>IF(S10=#REF!,1,0)</f>
        <v>#REF!</v>
      </c>
      <c r="AF10" s="232" t="e">
        <f>IF(T10=#REF!,1,0)</f>
        <v>#REF!</v>
      </c>
      <c r="AG10" s="232">
        <f t="shared" si="2"/>
        <v>0</v>
      </c>
      <c r="AH10" s="232">
        <f t="shared" si="2"/>
        <v>0</v>
      </c>
      <c r="AI10" s="232">
        <f t="shared" si="2"/>
        <v>0</v>
      </c>
      <c r="AJ10" s="232">
        <f t="shared" si="2"/>
        <v>0</v>
      </c>
      <c r="AK10" s="232">
        <f t="shared" si="1"/>
        <v>0</v>
      </c>
      <c r="AL10" s="232">
        <f t="shared" si="1"/>
        <v>0</v>
      </c>
      <c r="AM10" s="232">
        <f t="shared" si="1"/>
        <v>0</v>
      </c>
      <c r="AN10" s="232">
        <f t="shared" si="1"/>
        <v>0</v>
      </c>
      <c r="AY10" s="233"/>
    </row>
    <row r="11" spans="1:51" ht="16.5" customHeight="1">
      <c r="A11" s="29">
        <v>1050</v>
      </c>
      <c r="B11" s="30" t="s">
        <v>33</v>
      </c>
      <c r="C11" s="144">
        <v>16</v>
      </c>
      <c r="D11" s="71">
        <v>102.1</v>
      </c>
      <c r="E11" s="134">
        <v>104.2</v>
      </c>
      <c r="F11" s="134">
        <v>104</v>
      </c>
      <c r="G11" s="134">
        <v>105</v>
      </c>
      <c r="H11" s="160">
        <v>103.8</v>
      </c>
      <c r="I11" s="71">
        <v>107.6</v>
      </c>
      <c r="J11" s="134">
        <v>106.9</v>
      </c>
      <c r="K11" s="134">
        <v>106.9</v>
      </c>
      <c r="L11" s="134">
        <v>106.9</v>
      </c>
      <c r="M11" s="160">
        <v>107.1</v>
      </c>
      <c r="N11" s="123">
        <v>106.9</v>
      </c>
      <c r="P11" s="232">
        <f aca="true" t="shared" si="3" ref="P11:P26">(I11+J11+K11+L11)/4</f>
        <v>107.07499999999999</v>
      </c>
      <c r="R11" s="232">
        <v>124.67579032756822</v>
      </c>
      <c r="S11" s="232">
        <v>126.76427047116506</v>
      </c>
      <c r="U11" s="232">
        <v>127.21913416589148</v>
      </c>
      <c r="V11" s="232">
        <v>130.8489279074837</v>
      </c>
      <c r="W11" s="232">
        <v>130.8489279074837</v>
      </c>
      <c r="X11" s="232">
        <v>130.8489279074837</v>
      </c>
      <c r="Z11" s="232">
        <v>130.8489279074837</v>
      </c>
      <c r="AA11" s="232">
        <v>130.8489279074837</v>
      </c>
      <c r="AB11" s="232">
        <v>130.8489279074837</v>
      </c>
      <c r="AD11" s="232" t="e">
        <f>IF(R11=#REF!,1,0)</f>
        <v>#REF!</v>
      </c>
      <c r="AE11" s="232" t="e">
        <f>IF(S11=#REF!,1,0)</f>
        <v>#REF!</v>
      </c>
      <c r="AF11" s="232" t="e">
        <f>IF(T11=#REF!,1,0)</f>
        <v>#REF!</v>
      </c>
      <c r="AG11" s="232">
        <f aca="true" t="shared" si="4" ref="AG11:AG26">IF(U11=D11,1,0)</f>
        <v>0</v>
      </c>
      <c r="AH11" s="232">
        <f aca="true" t="shared" si="5" ref="AH11:AH26">IF(V11=E11,1,0)</f>
        <v>0</v>
      </c>
      <c r="AI11" s="232">
        <f aca="true" t="shared" si="6" ref="AI11:AI26">IF(W11=F11,1,0)</f>
        <v>0</v>
      </c>
      <c r="AJ11" s="232">
        <f aca="true" t="shared" si="7" ref="AJ11:AJ26">IF(X11=G11,1,0)</f>
        <v>0</v>
      </c>
      <c r="AK11" s="232">
        <f aca="true" t="shared" si="8" ref="AK11:AK26">IF(Y11=H11,1,0)</f>
        <v>0</v>
      </c>
      <c r="AL11" s="232">
        <f aca="true" t="shared" si="9" ref="AL11:AL26">IF(Z11=I11,1,0)</f>
        <v>0</v>
      </c>
      <c r="AM11" s="232">
        <f aca="true" t="shared" si="10" ref="AM11:AM26">IF(AA11=J11,1,0)</f>
        <v>0</v>
      </c>
      <c r="AN11" s="232">
        <f aca="true" t="shared" si="11" ref="AN11:AN26">IF(AB11=K11,1,0)</f>
        <v>0</v>
      </c>
      <c r="AY11" s="233"/>
    </row>
    <row r="12" spans="1:51" ht="16.5" customHeight="1">
      <c r="A12" s="29">
        <v>1061</v>
      </c>
      <c r="B12" s="30" t="s">
        <v>34</v>
      </c>
      <c r="C12" s="144">
        <v>54</v>
      </c>
      <c r="D12" s="71">
        <v>87.6</v>
      </c>
      <c r="E12" s="134">
        <v>87.1</v>
      </c>
      <c r="F12" s="134">
        <v>88.4</v>
      </c>
      <c r="G12" s="134">
        <v>90.4</v>
      </c>
      <c r="H12" s="160">
        <v>88.4</v>
      </c>
      <c r="I12" s="71">
        <v>94.7</v>
      </c>
      <c r="J12" s="134">
        <v>97.6</v>
      </c>
      <c r="K12" s="134">
        <v>97.8</v>
      </c>
      <c r="L12" s="134">
        <v>99.5</v>
      </c>
      <c r="M12" s="160">
        <v>97.4</v>
      </c>
      <c r="N12" s="123">
        <v>94.7</v>
      </c>
      <c r="P12" s="232">
        <f t="shared" si="3"/>
        <v>97.4</v>
      </c>
      <c r="R12" s="232">
        <v>135.10492864426666</v>
      </c>
      <c r="S12" s="232">
        <v>130.74261405435152</v>
      </c>
      <c r="U12" s="232">
        <v>115.69691428548168</v>
      </c>
      <c r="V12" s="232">
        <v>114.9729386395923</v>
      </c>
      <c r="W12" s="232">
        <v>116.6427060707728</v>
      </c>
      <c r="X12" s="232">
        <v>119.32635758601754</v>
      </c>
      <c r="Z12" s="232">
        <v>125.01768103439001</v>
      </c>
      <c r="AA12" s="232">
        <v>128.84362429677552</v>
      </c>
      <c r="AB12" s="232">
        <v>129.103602561543</v>
      </c>
      <c r="AD12" s="232" t="e">
        <f>IF(R12=#REF!,1,0)</f>
        <v>#REF!</v>
      </c>
      <c r="AE12" s="232" t="e">
        <f>IF(S12=#REF!,1,0)</f>
        <v>#REF!</v>
      </c>
      <c r="AF12" s="232" t="e">
        <f>IF(T12=#REF!,1,0)</f>
        <v>#REF!</v>
      </c>
      <c r="AG12" s="232">
        <f t="shared" si="4"/>
        <v>0</v>
      </c>
      <c r="AH12" s="232">
        <f t="shared" si="5"/>
        <v>0</v>
      </c>
      <c r="AI12" s="232">
        <f t="shared" si="6"/>
        <v>0</v>
      </c>
      <c r="AJ12" s="232">
        <f t="shared" si="7"/>
        <v>0</v>
      </c>
      <c r="AK12" s="232">
        <f t="shared" si="8"/>
        <v>0</v>
      </c>
      <c r="AL12" s="232">
        <f t="shared" si="9"/>
        <v>0</v>
      </c>
      <c r="AM12" s="232">
        <f t="shared" si="10"/>
        <v>0</v>
      </c>
      <c r="AN12" s="232">
        <f t="shared" si="11"/>
        <v>0</v>
      </c>
      <c r="AY12" s="233"/>
    </row>
    <row r="13" spans="1:51" ht="16.5" customHeight="1">
      <c r="A13" s="29">
        <v>1071</v>
      </c>
      <c r="B13" s="30" t="s">
        <v>35</v>
      </c>
      <c r="C13" s="144">
        <v>73</v>
      </c>
      <c r="D13" s="71">
        <v>104.3</v>
      </c>
      <c r="E13" s="134">
        <v>104.3</v>
      </c>
      <c r="F13" s="134">
        <v>104.3</v>
      </c>
      <c r="G13" s="134">
        <v>104.3</v>
      </c>
      <c r="H13" s="160">
        <v>104.3</v>
      </c>
      <c r="I13" s="71">
        <v>104.9</v>
      </c>
      <c r="J13" s="134">
        <v>105.1</v>
      </c>
      <c r="K13" s="134">
        <v>108.1</v>
      </c>
      <c r="L13" s="134">
        <v>109.5</v>
      </c>
      <c r="M13" s="160">
        <v>106.9</v>
      </c>
      <c r="N13" s="123">
        <v>104.9</v>
      </c>
      <c r="P13" s="232">
        <f t="shared" si="3"/>
        <v>106.9</v>
      </c>
      <c r="R13" s="232">
        <v>122.36136869020748</v>
      </c>
      <c r="S13" s="232">
        <v>123.22026505246474</v>
      </c>
      <c r="U13" s="232">
        <v>124.72088200042141</v>
      </c>
      <c r="V13" s="232">
        <v>124.80247448572186</v>
      </c>
      <c r="W13" s="232">
        <v>124.80247448572186</v>
      </c>
      <c r="X13" s="232">
        <v>124.80247448572186</v>
      </c>
      <c r="Z13" s="232">
        <v>128.17580714586873</v>
      </c>
      <c r="AA13" s="232">
        <v>129.2956354909058</v>
      </c>
      <c r="AB13" s="232">
        <v>131.5362897344313</v>
      </c>
      <c r="AD13" s="232" t="e">
        <f>IF(R13=#REF!,1,0)</f>
        <v>#REF!</v>
      </c>
      <c r="AE13" s="232" t="e">
        <f>IF(S13=#REF!,1,0)</f>
        <v>#REF!</v>
      </c>
      <c r="AF13" s="232" t="e">
        <f>IF(T13=#REF!,1,0)</f>
        <v>#REF!</v>
      </c>
      <c r="AG13" s="232">
        <f t="shared" si="4"/>
        <v>0</v>
      </c>
      <c r="AH13" s="232">
        <f t="shared" si="5"/>
        <v>0</v>
      </c>
      <c r="AI13" s="232">
        <f t="shared" si="6"/>
        <v>0</v>
      </c>
      <c r="AJ13" s="232">
        <f t="shared" si="7"/>
        <v>0</v>
      </c>
      <c r="AK13" s="232">
        <f t="shared" si="8"/>
        <v>0</v>
      </c>
      <c r="AL13" s="232">
        <f t="shared" si="9"/>
        <v>0</v>
      </c>
      <c r="AM13" s="232">
        <f t="shared" si="10"/>
        <v>0</v>
      </c>
      <c r="AN13" s="232">
        <f t="shared" si="11"/>
        <v>0</v>
      </c>
      <c r="AY13" s="233"/>
    </row>
    <row r="14" spans="1:51" ht="29.25" customHeight="1">
      <c r="A14" s="81" t="s">
        <v>36</v>
      </c>
      <c r="B14" s="82" t="s">
        <v>37</v>
      </c>
      <c r="C14" s="245">
        <v>69</v>
      </c>
      <c r="D14" s="246">
        <v>104.5</v>
      </c>
      <c r="E14" s="247">
        <v>104.5</v>
      </c>
      <c r="F14" s="247">
        <v>104.5</v>
      </c>
      <c r="G14" s="247">
        <v>104.5</v>
      </c>
      <c r="H14" s="248">
        <v>104.5</v>
      </c>
      <c r="I14" s="246">
        <v>105</v>
      </c>
      <c r="J14" s="247">
        <v>105.2</v>
      </c>
      <c r="K14" s="247">
        <v>108.1</v>
      </c>
      <c r="L14" s="247">
        <v>109.5</v>
      </c>
      <c r="M14" s="248">
        <v>107</v>
      </c>
      <c r="N14" s="249">
        <v>105</v>
      </c>
      <c r="O14" s="83"/>
      <c r="P14" s="232">
        <f t="shared" si="3"/>
        <v>106.94999999999999</v>
      </c>
      <c r="R14" s="232">
        <v>125.92935719821436</v>
      </c>
      <c r="S14" s="232">
        <v>127.04576567966383</v>
      </c>
      <c r="U14" s="232">
        <v>128.27719697715045</v>
      </c>
      <c r="V14" s="232">
        <v>128.384815081975</v>
      </c>
      <c r="W14" s="232">
        <v>128.384815081975</v>
      </c>
      <c r="X14" s="232">
        <v>128.384815081975</v>
      </c>
      <c r="Z14" s="232">
        <v>130.09666494948863</v>
      </c>
      <c r="AA14" s="232">
        <v>130.95258988324542</v>
      </c>
      <c r="AB14" s="232">
        <v>133.90794738176268</v>
      </c>
      <c r="AD14" s="232" t="e">
        <f>IF(R14=#REF!,1,0)</f>
        <v>#REF!</v>
      </c>
      <c r="AE14" s="232" t="e">
        <f>IF(S14=#REF!,1,0)</f>
        <v>#REF!</v>
      </c>
      <c r="AF14" s="232" t="e">
        <f>IF(T14=#REF!,1,0)</f>
        <v>#REF!</v>
      </c>
      <c r="AG14" s="232">
        <f t="shared" si="4"/>
        <v>0</v>
      </c>
      <c r="AH14" s="232">
        <f t="shared" si="5"/>
        <v>0</v>
      </c>
      <c r="AI14" s="232">
        <f t="shared" si="6"/>
        <v>0</v>
      </c>
      <c r="AJ14" s="232">
        <f t="shared" si="7"/>
        <v>0</v>
      </c>
      <c r="AK14" s="232">
        <f t="shared" si="8"/>
        <v>0</v>
      </c>
      <c r="AL14" s="232">
        <f t="shared" si="9"/>
        <v>0</v>
      </c>
      <c r="AM14" s="232">
        <f t="shared" si="10"/>
        <v>0</v>
      </c>
      <c r="AN14" s="232">
        <f t="shared" si="11"/>
        <v>0</v>
      </c>
      <c r="AY14" s="233"/>
    </row>
    <row r="15" spans="1:51" ht="41.25" customHeight="1">
      <c r="A15" s="81" t="s">
        <v>69</v>
      </c>
      <c r="B15" s="82" t="s">
        <v>55</v>
      </c>
      <c r="C15" s="245">
        <v>4</v>
      </c>
      <c r="D15" s="250">
        <v>101</v>
      </c>
      <c r="E15" s="247">
        <v>101</v>
      </c>
      <c r="F15" s="247">
        <v>101</v>
      </c>
      <c r="G15" s="247">
        <v>101</v>
      </c>
      <c r="H15" s="248">
        <v>101</v>
      </c>
      <c r="I15" s="246">
        <v>104.7</v>
      </c>
      <c r="J15" s="247">
        <v>105.6</v>
      </c>
      <c r="K15" s="247">
        <v>105.6</v>
      </c>
      <c r="L15" s="247">
        <v>105.6</v>
      </c>
      <c r="M15" s="248">
        <v>105.4</v>
      </c>
      <c r="N15" s="249">
        <v>104.7</v>
      </c>
      <c r="O15" s="33"/>
      <c r="P15" s="232">
        <f t="shared" si="3"/>
        <v>105.375</v>
      </c>
      <c r="R15" s="232">
        <v>112.26062595271868</v>
      </c>
      <c r="S15" s="232">
        <v>112.33063764851447</v>
      </c>
      <c r="U15" s="232">
        <v>114.61329871657337</v>
      </c>
      <c r="V15" s="232">
        <v>114.61329871657337</v>
      </c>
      <c r="W15" s="232">
        <v>114.61329871657337</v>
      </c>
      <c r="X15" s="232">
        <v>114.61329871657337</v>
      </c>
      <c r="Z15" s="232">
        <v>122.8174074095527</v>
      </c>
      <c r="AA15" s="232">
        <v>124.88748865520002</v>
      </c>
      <c r="AB15" s="232">
        <v>124.92799296310073</v>
      </c>
      <c r="AD15" s="232" t="e">
        <f>IF(R15=#REF!,1,0)</f>
        <v>#REF!</v>
      </c>
      <c r="AE15" s="232" t="e">
        <f>IF(S15=#REF!,1,0)</f>
        <v>#REF!</v>
      </c>
      <c r="AF15" s="232" t="e">
        <f>IF(T15=#REF!,1,0)</f>
        <v>#REF!</v>
      </c>
      <c r="AG15" s="232">
        <f t="shared" si="4"/>
        <v>0</v>
      </c>
      <c r="AH15" s="232">
        <f t="shared" si="5"/>
        <v>0</v>
      </c>
      <c r="AI15" s="232">
        <f t="shared" si="6"/>
        <v>0</v>
      </c>
      <c r="AJ15" s="232">
        <f t="shared" si="7"/>
        <v>0</v>
      </c>
      <c r="AK15" s="232">
        <f t="shared" si="8"/>
        <v>0</v>
      </c>
      <c r="AL15" s="232">
        <f t="shared" si="9"/>
        <v>0</v>
      </c>
      <c r="AM15" s="232">
        <f t="shared" si="10"/>
        <v>0</v>
      </c>
      <c r="AN15" s="232">
        <f t="shared" si="11"/>
        <v>0</v>
      </c>
      <c r="AY15" s="233"/>
    </row>
    <row r="16" spans="1:51" ht="29.25" customHeight="1">
      <c r="A16" s="84">
        <v>1074</v>
      </c>
      <c r="B16" s="85" t="s">
        <v>38</v>
      </c>
      <c r="C16" s="144">
        <v>11</v>
      </c>
      <c r="D16" s="71">
        <v>100.3</v>
      </c>
      <c r="E16" s="134">
        <v>100.3</v>
      </c>
      <c r="F16" s="134">
        <v>100.3</v>
      </c>
      <c r="G16" s="134">
        <v>100.3</v>
      </c>
      <c r="H16" s="160">
        <v>100.3</v>
      </c>
      <c r="I16" s="71">
        <v>100.3</v>
      </c>
      <c r="J16" s="134">
        <v>100.3</v>
      </c>
      <c r="K16" s="134">
        <v>100.3</v>
      </c>
      <c r="L16" s="134">
        <v>100.3</v>
      </c>
      <c r="M16" s="160">
        <v>100.3</v>
      </c>
      <c r="N16" s="123">
        <v>100.3</v>
      </c>
      <c r="O16" s="33"/>
      <c r="P16" s="232">
        <f t="shared" si="3"/>
        <v>100.3</v>
      </c>
      <c r="R16" s="232">
        <v>132.44358182325874</v>
      </c>
      <c r="S16" s="232">
        <v>132.4435818232587</v>
      </c>
      <c r="U16" s="232">
        <v>132.4435818232587</v>
      </c>
      <c r="V16" s="232">
        <v>132.4435818232587</v>
      </c>
      <c r="W16" s="232">
        <v>132.4435818232587</v>
      </c>
      <c r="X16" s="232">
        <v>132.4435818232587</v>
      </c>
      <c r="Z16" s="232">
        <v>132.4435818232587</v>
      </c>
      <c r="AA16" s="232">
        <v>132.4435818232587</v>
      </c>
      <c r="AB16" s="232">
        <v>132.4435818232587</v>
      </c>
      <c r="AD16" s="232" t="e">
        <f>IF(R16=#REF!,1,0)</f>
        <v>#REF!</v>
      </c>
      <c r="AE16" s="232" t="e">
        <f>IF(S16=#REF!,1,0)</f>
        <v>#REF!</v>
      </c>
      <c r="AF16" s="232" t="e">
        <f>IF(T16=#REF!,1,0)</f>
        <v>#REF!</v>
      </c>
      <c r="AG16" s="232">
        <f t="shared" si="4"/>
        <v>0</v>
      </c>
      <c r="AH16" s="232">
        <f t="shared" si="5"/>
        <v>0</v>
      </c>
      <c r="AI16" s="232">
        <f t="shared" si="6"/>
        <v>0</v>
      </c>
      <c r="AJ16" s="232">
        <f t="shared" si="7"/>
        <v>0</v>
      </c>
      <c r="AK16" s="232">
        <f t="shared" si="8"/>
        <v>0</v>
      </c>
      <c r="AL16" s="232">
        <f t="shared" si="9"/>
        <v>0</v>
      </c>
      <c r="AM16" s="232">
        <f t="shared" si="10"/>
        <v>0</v>
      </c>
      <c r="AN16" s="232">
        <f t="shared" si="11"/>
        <v>0</v>
      </c>
      <c r="AY16" s="233"/>
    </row>
    <row r="17" spans="1:51" s="235" customFormat="1" ht="29.25" customHeight="1">
      <c r="A17" s="84" t="s">
        <v>56</v>
      </c>
      <c r="B17" s="85" t="s">
        <v>57</v>
      </c>
      <c r="C17" s="144">
        <v>2</v>
      </c>
      <c r="D17" s="71">
        <v>99.99999999999996</v>
      </c>
      <c r="E17" s="134">
        <v>99.99999999999996</v>
      </c>
      <c r="F17" s="134">
        <v>99.99999999999996</v>
      </c>
      <c r="G17" s="134">
        <v>99.99999999999996</v>
      </c>
      <c r="H17" s="160">
        <v>100</v>
      </c>
      <c r="I17" s="71">
        <v>106.81103324035121</v>
      </c>
      <c r="J17" s="134">
        <v>106.81103324035121</v>
      </c>
      <c r="K17" s="134">
        <v>106.81103324035121</v>
      </c>
      <c r="L17" s="134">
        <v>106.81103324035121</v>
      </c>
      <c r="M17" s="160">
        <v>106.8</v>
      </c>
      <c r="N17" s="163">
        <v>106.81103324035121</v>
      </c>
      <c r="O17" s="162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</row>
    <row r="18" spans="1:51" s="235" customFormat="1" ht="16.5" customHeight="1">
      <c r="A18" s="84">
        <v>1079</v>
      </c>
      <c r="B18" s="85" t="s">
        <v>39</v>
      </c>
      <c r="C18" s="144">
        <v>34</v>
      </c>
      <c r="D18" s="71">
        <v>102.8</v>
      </c>
      <c r="E18" s="134">
        <v>102.9</v>
      </c>
      <c r="F18" s="134">
        <v>102.1</v>
      </c>
      <c r="G18" s="134">
        <v>101.5</v>
      </c>
      <c r="H18" s="160">
        <v>102.3</v>
      </c>
      <c r="I18" s="71">
        <v>103.3</v>
      </c>
      <c r="J18" s="134">
        <v>103.7</v>
      </c>
      <c r="K18" s="134">
        <v>106</v>
      </c>
      <c r="L18" s="134">
        <v>107.2</v>
      </c>
      <c r="M18" s="160">
        <v>105.1</v>
      </c>
      <c r="N18" s="123">
        <v>103.3</v>
      </c>
      <c r="O18" s="77"/>
      <c r="P18" s="235">
        <f t="shared" si="3"/>
        <v>105.05</v>
      </c>
      <c r="R18" s="235">
        <v>131.60205126413737</v>
      </c>
      <c r="S18" s="235">
        <v>131.6243213274125</v>
      </c>
      <c r="U18" s="235">
        <v>132.1452996319878</v>
      </c>
      <c r="V18" s="235">
        <v>132.22467923417832</v>
      </c>
      <c r="W18" s="235">
        <v>135.56979991443876</v>
      </c>
      <c r="X18" s="235">
        <v>138.48069316570468</v>
      </c>
      <c r="Z18" s="235">
        <v>139.09258124242987</v>
      </c>
      <c r="AA18" s="235">
        <v>140.10428864637365</v>
      </c>
      <c r="AB18" s="235">
        <v>143.4819062289386</v>
      </c>
      <c r="AD18" s="235" t="e">
        <f>IF(R18=#REF!,1,0)</f>
        <v>#REF!</v>
      </c>
      <c r="AE18" s="235" t="e">
        <f>IF(S18=#REF!,1,0)</f>
        <v>#REF!</v>
      </c>
      <c r="AF18" s="235" t="e">
        <f>IF(T18=#REF!,1,0)</f>
        <v>#REF!</v>
      </c>
      <c r="AG18" s="235">
        <f t="shared" si="4"/>
        <v>0</v>
      </c>
      <c r="AH18" s="235">
        <f t="shared" si="5"/>
        <v>0</v>
      </c>
      <c r="AI18" s="235">
        <f t="shared" si="6"/>
        <v>0</v>
      </c>
      <c r="AJ18" s="235">
        <f t="shared" si="7"/>
        <v>0</v>
      </c>
      <c r="AK18" s="235">
        <f t="shared" si="8"/>
        <v>0</v>
      </c>
      <c r="AL18" s="235">
        <f t="shared" si="9"/>
        <v>0</v>
      </c>
      <c r="AM18" s="235">
        <f t="shared" si="10"/>
        <v>0</v>
      </c>
      <c r="AN18" s="235">
        <f t="shared" si="11"/>
        <v>0</v>
      </c>
      <c r="AP18" s="236"/>
      <c r="AQ18" s="236"/>
      <c r="AR18" s="233"/>
      <c r="AS18" s="233"/>
      <c r="AT18" s="233"/>
      <c r="AU18" s="233"/>
      <c r="AV18" s="233"/>
      <c r="AW18" s="233"/>
      <c r="AX18" s="233"/>
      <c r="AY18" s="233"/>
    </row>
    <row r="19" spans="1:51" ht="16.5" customHeight="1">
      <c r="A19" s="81">
        <v>10791</v>
      </c>
      <c r="B19" s="82" t="s">
        <v>40</v>
      </c>
      <c r="C19" s="144">
        <v>5</v>
      </c>
      <c r="D19" s="71">
        <v>103.2</v>
      </c>
      <c r="E19" s="134">
        <v>103.2</v>
      </c>
      <c r="F19" s="134">
        <v>84.2</v>
      </c>
      <c r="G19" s="134">
        <v>71</v>
      </c>
      <c r="H19" s="160">
        <v>90.4</v>
      </c>
      <c r="I19" s="71">
        <v>71.4</v>
      </c>
      <c r="J19" s="134">
        <v>71.4</v>
      </c>
      <c r="K19" s="134">
        <v>71.4</v>
      </c>
      <c r="L19" s="134">
        <v>73.7</v>
      </c>
      <c r="M19" s="160">
        <v>72</v>
      </c>
      <c r="N19" s="123">
        <v>71.4</v>
      </c>
      <c r="P19" s="232">
        <f t="shared" si="3"/>
        <v>71.97500000000001</v>
      </c>
      <c r="R19" s="232">
        <v>132.46860949974845</v>
      </c>
      <c r="S19" s="232">
        <v>132.50671606008783</v>
      </c>
      <c r="U19" s="232">
        <v>133.3981680040505</v>
      </c>
      <c r="V19" s="232">
        <v>133.53399535052966</v>
      </c>
      <c r="W19" s="232">
        <v>139.25786965972713</v>
      </c>
      <c r="X19" s="232">
        <v>144.23873244176585</v>
      </c>
      <c r="Z19" s="232">
        <v>145.28574113808557</v>
      </c>
      <c r="AA19" s="232">
        <v>145.28574113808557</v>
      </c>
      <c r="AB19" s="232">
        <v>145.28574113808557</v>
      </c>
      <c r="AD19" s="232" t="e">
        <f>IF(R19=#REF!,1,0)</f>
        <v>#REF!</v>
      </c>
      <c r="AE19" s="232" t="e">
        <f>IF(S19=#REF!,1,0)</f>
        <v>#REF!</v>
      </c>
      <c r="AF19" s="232" t="e">
        <f>IF(T19=#REF!,1,0)</f>
        <v>#REF!</v>
      </c>
      <c r="AG19" s="232">
        <f t="shared" si="4"/>
        <v>0</v>
      </c>
      <c r="AH19" s="232">
        <f t="shared" si="5"/>
        <v>0</v>
      </c>
      <c r="AI19" s="232">
        <f t="shared" si="6"/>
        <v>0</v>
      </c>
      <c r="AJ19" s="232">
        <f t="shared" si="7"/>
        <v>0</v>
      </c>
      <c r="AK19" s="232">
        <f t="shared" si="8"/>
        <v>0</v>
      </c>
      <c r="AL19" s="232">
        <f t="shared" si="9"/>
        <v>0</v>
      </c>
      <c r="AM19" s="232">
        <f t="shared" si="10"/>
        <v>0</v>
      </c>
      <c r="AN19" s="232">
        <f t="shared" si="11"/>
        <v>0</v>
      </c>
      <c r="AY19" s="233"/>
    </row>
    <row r="20" spans="1:51" ht="29.25" customHeight="1">
      <c r="A20" s="81" t="s">
        <v>41</v>
      </c>
      <c r="B20" s="82" t="s">
        <v>42</v>
      </c>
      <c r="C20" s="245">
        <v>29</v>
      </c>
      <c r="D20" s="246">
        <v>100.29255835954143</v>
      </c>
      <c r="E20" s="247">
        <v>100.4664695692573</v>
      </c>
      <c r="F20" s="247">
        <v>100.55342517411525</v>
      </c>
      <c r="G20" s="247">
        <v>100.55342517411525</v>
      </c>
      <c r="H20" s="248">
        <v>100.5</v>
      </c>
      <c r="I20" s="246">
        <v>105.82886789606971</v>
      </c>
      <c r="J20" s="247">
        <v>106.9998703061073</v>
      </c>
      <c r="K20" s="247">
        <v>109.16702890200729</v>
      </c>
      <c r="L20" s="247">
        <v>109.95057026172032</v>
      </c>
      <c r="M20" s="248">
        <v>108</v>
      </c>
      <c r="N20" s="249">
        <v>105.82886789606971</v>
      </c>
      <c r="O20" s="33"/>
      <c r="P20" s="232">
        <f t="shared" si="3"/>
        <v>107.98658434147616</v>
      </c>
      <c r="R20" s="232">
        <v>130.38345433197497</v>
      </c>
      <c r="S20" s="232">
        <v>130.38345433197497</v>
      </c>
      <c r="U20" s="232">
        <v>130.38345433197497</v>
      </c>
      <c r="V20" s="232">
        <v>130.38345433197497</v>
      </c>
      <c r="W20" s="232">
        <v>130.38345433197497</v>
      </c>
      <c r="X20" s="232">
        <v>130.38345433197497</v>
      </c>
      <c r="Z20" s="232">
        <v>130.38345433197497</v>
      </c>
      <c r="AA20" s="232">
        <v>132.81787458778197</v>
      </c>
      <c r="AB20" s="232">
        <v>140.94526460915918</v>
      </c>
      <c r="AD20" s="232" t="e">
        <f>IF(R20=#REF!,1,0)</f>
        <v>#REF!</v>
      </c>
      <c r="AE20" s="232" t="e">
        <f>IF(S20=#REF!,1,0)</f>
        <v>#REF!</v>
      </c>
      <c r="AF20" s="232" t="e">
        <f>IF(T20=#REF!,1,0)</f>
        <v>#REF!</v>
      </c>
      <c r="AG20" s="232">
        <f t="shared" si="4"/>
        <v>0</v>
      </c>
      <c r="AH20" s="232">
        <f t="shared" si="5"/>
        <v>0</v>
      </c>
      <c r="AI20" s="232">
        <f t="shared" si="6"/>
        <v>0</v>
      </c>
      <c r="AJ20" s="232">
        <f t="shared" si="7"/>
        <v>0</v>
      </c>
      <c r="AK20" s="232">
        <f t="shared" si="8"/>
        <v>0</v>
      </c>
      <c r="AL20" s="232">
        <f t="shared" si="9"/>
        <v>0</v>
      </c>
      <c r="AM20" s="232">
        <f t="shared" si="10"/>
        <v>0</v>
      </c>
      <c r="AN20" s="232">
        <f t="shared" si="11"/>
        <v>0</v>
      </c>
      <c r="AY20" s="233"/>
    </row>
    <row r="21" spans="1:51" ht="18" customHeight="1">
      <c r="A21" s="29">
        <v>1080</v>
      </c>
      <c r="B21" s="30" t="s">
        <v>43</v>
      </c>
      <c r="C21" s="144">
        <v>45</v>
      </c>
      <c r="D21" s="71">
        <v>93.9</v>
      </c>
      <c r="E21" s="134">
        <v>92.5</v>
      </c>
      <c r="F21" s="134">
        <v>92.5</v>
      </c>
      <c r="G21" s="134">
        <v>92.5</v>
      </c>
      <c r="H21" s="160">
        <v>92.9</v>
      </c>
      <c r="I21" s="71">
        <v>91</v>
      </c>
      <c r="J21" s="134">
        <v>90.3</v>
      </c>
      <c r="K21" s="134">
        <v>90.3</v>
      </c>
      <c r="L21" s="134">
        <v>90.3</v>
      </c>
      <c r="M21" s="160">
        <v>90.5</v>
      </c>
      <c r="N21" s="123">
        <v>91</v>
      </c>
      <c r="O21" s="33"/>
      <c r="P21" s="232">
        <f t="shared" si="3"/>
        <v>90.47500000000001</v>
      </c>
      <c r="R21" s="232">
        <v>160.4115613340838</v>
      </c>
      <c r="S21" s="232">
        <v>155.43848606629547</v>
      </c>
      <c r="U21" s="232">
        <v>150.77953189058624</v>
      </c>
      <c r="V21" s="232">
        <v>148.45005480273161</v>
      </c>
      <c r="W21" s="232">
        <v>148.45005480273161</v>
      </c>
      <c r="X21" s="232">
        <v>148.45005480273161</v>
      </c>
      <c r="Z21" s="232">
        <v>146.18293298277044</v>
      </c>
      <c r="AA21" s="232">
        <v>145.04937207278985</v>
      </c>
      <c r="AB21" s="232">
        <v>145.04937207278985</v>
      </c>
      <c r="AD21" s="232" t="e">
        <f>IF(R21=#REF!,1,0)</f>
        <v>#REF!</v>
      </c>
      <c r="AE21" s="232" t="e">
        <f>IF(S21=#REF!,1,0)</f>
        <v>#REF!</v>
      </c>
      <c r="AF21" s="232" t="e">
        <f>IF(T21=#REF!,1,0)</f>
        <v>#REF!</v>
      </c>
      <c r="AG21" s="232">
        <f t="shared" si="4"/>
        <v>0</v>
      </c>
      <c r="AH21" s="232">
        <f t="shared" si="5"/>
        <v>0</v>
      </c>
      <c r="AI21" s="232">
        <f t="shared" si="6"/>
        <v>0</v>
      </c>
      <c r="AJ21" s="232">
        <f t="shared" si="7"/>
        <v>0</v>
      </c>
      <c r="AK21" s="232">
        <f t="shared" si="8"/>
        <v>0</v>
      </c>
      <c r="AL21" s="232">
        <f t="shared" si="9"/>
        <v>0</v>
      </c>
      <c r="AM21" s="232">
        <f t="shared" si="10"/>
        <v>0</v>
      </c>
      <c r="AN21" s="232">
        <f t="shared" si="11"/>
        <v>0</v>
      </c>
      <c r="AY21" s="233"/>
    </row>
    <row r="22" spans="1:51" ht="21.75" customHeight="1">
      <c r="A22" s="25">
        <v>110</v>
      </c>
      <c r="B22" s="28" t="s">
        <v>44</v>
      </c>
      <c r="C22" s="145">
        <v>179</v>
      </c>
      <c r="D22" s="141">
        <v>104.5</v>
      </c>
      <c r="E22" s="142">
        <v>104.8</v>
      </c>
      <c r="F22" s="142">
        <v>105.3</v>
      </c>
      <c r="G22" s="142">
        <v>105.3</v>
      </c>
      <c r="H22" s="143">
        <v>105</v>
      </c>
      <c r="I22" s="141">
        <v>105.3</v>
      </c>
      <c r="J22" s="142">
        <v>105.3</v>
      </c>
      <c r="K22" s="142">
        <v>106.2</v>
      </c>
      <c r="L22" s="142">
        <v>106.3</v>
      </c>
      <c r="M22" s="143">
        <v>105.8</v>
      </c>
      <c r="N22" s="231">
        <v>105.3</v>
      </c>
      <c r="P22" s="232">
        <f t="shared" si="3"/>
        <v>105.775</v>
      </c>
      <c r="R22" s="232">
        <v>156.86770929337072</v>
      </c>
      <c r="S22" s="232">
        <v>161.18400187142558</v>
      </c>
      <c r="U22" s="232">
        <v>163.85192404368863</v>
      </c>
      <c r="V22" s="232">
        <v>164.15355336001582</v>
      </c>
      <c r="W22" s="232">
        <v>164.7568119926702</v>
      </c>
      <c r="X22" s="232">
        <v>164.7930697078684</v>
      </c>
      <c r="Z22" s="232">
        <v>164.7930697078684</v>
      </c>
      <c r="AA22" s="232">
        <v>164.7930697078684</v>
      </c>
      <c r="AB22" s="232">
        <v>165.53827154820615</v>
      </c>
      <c r="AD22" s="232" t="e">
        <f>IF(R22=#REF!,1,0)</f>
        <v>#REF!</v>
      </c>
      <c r="AE22" s="232" t="e">
        <f>IF(S22=#REF!,1,0)</f>
        <v>#REF!</v>
      </c>
      <c r="AF22" s="232" t="e">
        <f>IF(T22=#REF!,1,0)</f>
        <v>#REF!</v>
      </c>
      <c r="AG22" s="232">
        <f t="shared" si="4"/>
        <v>0</v>
      </c>
      <c r="AH22" s="232">
        <f t="shared" si="5"/>
        <v>0</v>
      </c>
      <c r="AI22" s="232">
        <f t="shared" si="6"/>
        <v>0</v>
      </c>
      <c r="AJ22" s="232">
        <f t="shared" si="7"/>
        <v>0</v>
      </c>
      <c r="AK22" s="232">
        <f t="shared" si="8"/>
        <v>0</v>
      </c>
      <c r="AL22" s="232">
        <f t="shared" si="9"/>
        <v>0</v>
      </c>
      <c r="AM22" s="232">
        <f t="shared" si="10"/>
        <v>0</v>
      </c>
      <c r="AN22" s="232">
        <f t="shared" si="11"/>
        <v>0</v>
      </c>
      <c r="AY22" s="233"/>
    </row>
    <row r="23" spans="1:51" ht="24.75" customHeight="1">
      <c r="A23" s="29">
        <v>1101</v>
      </c>
      <c r="B23" s="34" t="s">
        <v>45</v>
      </c>
      <c r="C23" s="144">
        <v>65</v>
      </c>
      <c r="D23" s="71">
        <v>107.1</v>
      </c>
      <c r="E23" s="134">
        <v>107.1</v>
      </c>
      <c r="F23" s="134">
        <v>107.1</v>
      </c>
      <c r="G23" s="134">
        <v>107.1</v>
      </c>
      <c r="H23" s="160">
        <v>107.1</v>
      </c>
      <c r="I23" s="71">
        <v>107.1</v>
      </c>
      <c r="J23" s="134">
        <v>107.1</v>
      </c>
      <c r="K23" s="134">
        <v>107.1</v>
      </c>
      <c r="L23" s="134">
        <v>107.1</v>
      </c>
      <c r="M23" s="160">
        <v>107.1</v>
      </c>
      <c r="N23" s="123">
        <v>107.1</v>
      </c>
      <c r="P23" s="232">
        <f t="shared" si="3"/>
        <v>107.1</v>
      </c>
      <c r="R23" s="232">
        <v>165.28315700096675</v>
      </c>
      <c r="S23" s="232">
        <v>174.1392976639747</v>
      </c>
      <c r="U23" s="232">
        <v>178.5673679954787</v>
      </c>
      <c r="V23" s="232">
        <v>178.5673679954787</v>
      </c>
      <c r="W23" s="232">
        <v>178.5673679954787</v>
      </c>
      <c r="X23" s="232">
        <v>178.5673679954787</v>
      </c>
      <c r="Z23" s="232">
        <v>178.5673679954787</v>
      </c>
      <c r="AA23" s="232">
        <v>178.5673679954787</v>
      </c>
      <c r="AB23" s="232">
        <v>178.5673679954787</v>
      </c>
      <c r="AD23" s="232" t="e">
        <f>IF(R23=#REF!,1,0)</f>
        <v>#REF!</v>
      </c>
      <c r="AE23" s="232" t="e">
        <f>IF(S23=#REF!,1,0)</f>
        <v>#REF!</v>
      </c>
      <c r="AF23" s="232" t="e">
        <f>IF(T23=#REF!,1,0)</f>
        <v>#REF!</v>
      </c>
      <c r="AG23" s="232">
        <f t="shared" si="4"/>
        <v>0</v>
      </c>
      <c r="AH23" s="232">
        <f t="shared" si="5"/>
        <v>0</v>
      </c>
      <c r="AI23" s="232">
        <f t="shared" si="6"/>
        <v>0</v>
      </c>
      <c r="AJ23" s="232">
        <f t="shared" si="7"/>
        <v>0</v>
      </c>
      <c r="AK23" s="232">
        <f t="shared" si="8"/>
        <v>0</v>
      </c>
      <c r="AL23" s="232">
        <f t="shared" si="9"/>
        <v>0</v>
      </c>
      <c r="AM23" s="232">
        <f t="shared" si="10"/>
        <v>0</v>
      </c>
      <c r="AN23" s="232">
        <f t="shared" si="11"/>
        <v>0</v>
      </c>
      <c r="AY23" s="233"/>
    </row>
    <row r="24" spans="1:51" ht="24.75" customHeight="1">
      <c r="A24" s="29">
        <v>1102</v>
      </c>
      <c r="B24" s="34" t="s">
        <v>46</v>
      </c>
      <c r="C24" s="144">
        <v>13</v>
      </c>
      <c r="D24" s="71">
        <v>101.8</v>
      </c>
      <c r="E24" s="134">
        <v>105.2</v>
      </c>
      <c r="F24" s="134">
        <v>111.9</v>
      </c>
      <c r="G24" s="134">
        <v>111.9</v>
      </c>
      <c r="H24" s="160">
        <v>107.7</v>
      </c>
      <c r="I24" s="71">
        <v>111.9</v>
      </c>
      <c r="J24" s="134">
        <v>111.9</v>
      </c>
      <c r="K24" s="134">
        <v>120.3</v>
      </c>
      <c r="L24" s="134">
        <v>120.3</v>
      </c>
      <c r="M24" s="160">
        <v>116.1</v>
      </c>
      <c r="N24" s="123">
        <v>111.9</v>
      </c>
      <c r="P24" s="232">
        <f t="shared" si="3"/>
        <v>116.10000000000001</v>
      </c>
      <c r="R24" s="232">
        <v>176.18766262107047</v>
      </c>
      <c r="S24" s="232">
        <v>177.54160634119287</v>
      </c>
      <c r="U24" s="232">
        <v>178.21857820125408</v>
      </c>
      <c r="V24" s="232">
        <v>182.8515423272627</v>
      </c>
      <c r="W24" s="232">
        <v>192.11747057927997</v>
      </c>
      <c r="X24" s="232">
        <v>192.11747057927997</v>
      </c>
      <c r="Z24" s="232">
        <v>192.11747057927997</v>
      </c>
      <c r="AA24" s="232">
        <v>192.11747057927997</v>
      </c>
      <c r="AB24" s="232">
        <v>203.56361724353658</v>
      </c>
      <c r="AD24" s="232" t="e">
        <f>IF(R24=#REF!,1,0)</f>
        <v>#REF!</v>
      </c>
      <c r="AE24" s="232" t="e">
        <f>IF(S24=#REF!,1,0)</f>
        <v>#REF!</v>
      </c>
      <c r="AF24" s="232" t="e">
        <f>IF(T24=#REF!,1,0)</f>
        <v>#REF!</v>
      </c>
      <c r="AG24" s="232">
        <f t="shared" si="4"/>
        <v>0</v>
      </c>
      <c r="AH24" s="232">
        <f t="shared" si="5"/>
        <v>0</v>
      </c>
      <c r="AI24" s="232">
        <f t="shared" si="6"/>
        <v>0</v>
      </c>
      <c r="AJ24" s="232">
        <f t="shared" si="7"/>
        <v>0</v>
      </c>
      <c r="AK24" s="232">
        <f t="shared" si="8"/>
        <v>0</v>
      </c>
      <c r="AL24" s="232">
        <f t="shared" si="9"/>
        <v>0</v>
      </c>
      <c r="AM24" s="232">
        <f t="shared" si="10"/>
        <v>0</v>
      </c>
      <c r="AN24" s="232">
        <f t="shared" si="11"/>
        <v>0</v>
      </c>
      <c r="AY24" s="233"/>
    </row>
    <row r="25" spans="1:51" ht="25.5" customHeight="1">
      <c r="A25" s="29">
        <v>1103</v>
      </c>
      <c r="B25" s="34" t="s">
        <v>47</v>
      </c>
      <c r="C25" s="144">
        <v>74</v>
      </c>
      <c r="D25" s="71">
        <v>103.5</v>
      </c>
      <c r="E25" s="134">
        <v>103.5</v>
      </c>
      <c r="F25" s="134">
        <v>103.5</v>
      </c>
      <c r="G25" s="134">
        <v>103.5</v>
      </c>
      <c r="H25" s="160">
        <v>103.5</v>
      </c>
      <c r="I25" s="71">
        <v>103.5</v>
      </c>
      <c r="J25" s="134">
        <v>103.5</v>
      </c>
      <c r="K25" s="134">
        <v>104.2</v>
      </c>
      <c r="L25" s="134">
        <v>104.5</v>
      </c>
      <c r="M25" s="160">
        <v>103.9</v>
      </c>
      <c r="N25" s="123">
        <v>103.5</v>
      </c>
      <c r="P25" s="232">
        <f t="shared" si="3"/>
        <v>103.925</v>
      </c>
      <c r="R25" s="232">
        <v>151.54110131385622</v>
      </c>
      <c r="S25" s="232">
        <v>154.9210850767098</v>
      </c>
      <c r="U25" s="232">
        <v>157.01138631078354</v>
      </c>
      <c r="V25" s="232">
        <v>157.01138631078354</v>
      </c>
      <c r="W25" s="232">
        <v>157.01138631078354</v>
      </c>
      <c r="X25" s="232">
        <v>157.01138631078354</v>
      </c>
      <c r="Z25" s="232">
        <v>157.01138631078354</v>
      </c>
      <c r="AA25" s="232">
        <v>157.01138631078354</v>
      </c>
      <c r="AB25" s="232">
        <v>157.01138631078354</v>
      </c>
      <c r="AD25" s="232" t="e">
        <f>IF(R25=#REF!,1,0)</f>
        <v>#REF!</v>
      </c>
      <c r="AE25" s="232" t="e">
        <f>IF(S25=#REF!,1,0)</f>
        <v>#REF!</v>
      </c>
      <c r="AF25" s="232" t="e">
        <f>IF(T25=#REF!,1,0)</f>
        <v>#REF!</v>
      </c>
      <c r="AG25" s="232">
        <f t="shared" si="4"/>
        <v>0</v>
      </c>
      <c r="AH25" s="232">
        <f t="shared" si="5"/>
        <v>0</v>
      </c>
      <c r="AI25" s="232">
        <f t="shared" si="6"/>
        <v>0</v>
      </c>
      <c r="AJ25" s="232">
        <f t="shared" si="7"/>
        <v>0</v>
      </c>
      <c r="AK25" s="232">
        <f t="shared" si="8"/>
        <v>0</v>
      </c>
      <c r="AL25" s="232">
        <f t="shared" si="9"/>
        <v>0</v>
      </c>
      <c r="AM25" s="232">
        <f t="shared" si="10"/>
        <v>0</v>
      </c>
      <c r="AN25" s="232">
        <f t="shared" si="11"/>
        <v>0</v>
      </c>
      <c r="AY25" s="233"/>
    </row>
    <row r="26" spans="1:51" ht="30" customHeight="1" thickBot="1">
      <c r="A26" s="35">
        <v>1104</v>
      </c>
      <c r="B26" s="36" t="s">
        <v>48</v>
      </c>
      <c r="C26" s="239">
        <v>27</v>
      </c>
      <c r="D26" s="135">
        <v>102.6</v>
      </c>
      <c r="E26" s="136">
        <v>102.6</v>
      </c>
      <c r="F26" s="136">
        <v>102.6</v>
      </c>
      <c r="G26" s="136">
        <v>102.7</v>
      </c>
      <c r="H26" s="161">
        <v>102.6</v>
      </c>
      <c r="I26" s="135">
        <v>102.7</v>
      </c>
      <c r="J26" s="136">
        <v>102.7</v>
      </c>
      <c r="K26" s="136">
        <v>102.7</v>
      </c>
      <c r="L26" s="136">
        <v>102.7</v>
      </c>
      <c r="M26" s="161">
        <v>102.7</v>
      </c>
      <c r="N26" s="137">
        <v>102.7</v>
      </c>
      <c r="P26" s="232">
        <f t="shared" si="3"/>
        <v>102.7</v>
      </c>
      <c r="R26" s="232">
        <v>153.01939068767476</v>
      </c>
      <c r="S26" s="232">
        <v>154.3080274599308</v>
      </c>
      <c r="U26" s="232">
        <v>156.8853010044429</v>
      </c>
      <c r="V26" s="232">
        <v>156.8853010044429</v>
      </c>
      <c r="W26" s="232">
        <v>156.8853010044429</v>
      </c>
      <c r="X26" s="232">
        <v>157.11949372049466</v>
      </c>
      <c r="Z26" s="232">
        <v>157.11949372049466</v>
      </c>
      <c r="AA26" s="232">
        <v>157.11949372049466</v>
      </c>
      <c r="AB26" s="232">
        <v>157.11949372049466</v>
      </c>
      <c r="AD26" s="232" t="e">
        <f>IF(R26=#REF!,1,0)</f>
        <v>#REF!</v>
      </c>
      <c r="AE26" s="232" t="e">
        <f>IF(S26=#REF!,1,0)</f>
        <v>#REF!</v>
      </c>
      <c r="AF26" s="232" t="e">
        <f>IF(T26=#REF!,1,0)</f>
        <v>#REF!</v>
      </c>
      <c r="AG26" s="232">
        <f t="shared" si="4"/>
        <v>0</v>
      </c>
      <c r="AH26" s="232">
        <f t="shared" si="5"/>
        <v>0</v>
      </c>
      <c r="AI26" s="232">
        <f t="shared" si="6"/>
        <v>0</v>
      </c>
      <c r="AJ26" s="232">
        <f t="shared" si="7"/>
        <v>0</v>
      </c>
      <c r="AK26" s="232">
        <f t="shared" si="8"/>
        <v>0</v>
      </c>
      <c r="AL26" s="232">
        <f t="shared" si="9"/>
        <v>0</v>
      </c>
      <c r="AM26" s="232">
        <f t="shared" si="10"/>
        <v>0</v>
      </c>
      <c r="AN26" s="232">
        <f t="shared" si="11"/>
        <v>0</v>
      </c>
      <c r="AY26" s="233"/>
    </row>
    <row r="27" ht="12.75">
      <c r="AY27" s="233"/>
    </row>
    <row r="28" ht="12.75">
      <c r="AY28" s="233"/>
    </row>
    <row r="29" spans="1:51" ht="12.75">
      <c r="A29" s="2"/>
      <c r="C29" s="2"/>
      <c r="D29" s="2"/>
      <c r="O29" s="2"/>
      <c r="AY29" s="233"/>
    </row>
    <row r="30" spans="3:51" ht="12.75">
      <c r="C30" s="17"/>
      <c r="AY30" s="233"/>
    </row>
    <row r="31" spans="3:51" ht="12.75">
      <c r="C31" s="2"/>
      <c r="AY31" s="233"/>
    </row>
    <row r="32" spans="3:51" ht="12.75">
      <c r="C32" s="17"/>
      <c r="AY32" s="233"/>
    </row>
    <row r="33" spans="3:51" ht="12.75">
      <c r="C33" s="17"/>
      <c r="AY33" s="233"/>
    </row>
    <row r="34" spans="3:51" ht="12.75">
      <c r="C34" s="17"/>
      <c r="AY34" s="233"/>
    </row>
    <row r="35" spans="3:51" ht="12.75">
      <c r="C35" s="17"/>
      <c r="G35" s="86"/>
      <c r="L35" s="86"/>
      <c r="AY35" s="233"/>
    </row>
    <row r="36" spans="3:51" ht="12.75">
      <c r="C36" s="17"/>
      <c r="G36" s="86"/>
      <c r="L36" s="86"/>
      <c r="AY36" s="233"/>
    </row>
    <row r="37" spans="3:51" ht="12.75">
      <c r="C37" s="17"/>
      <c r="G37" s="86"/>
      <c r="L37" s="86"/>
      <c r="AY37" s="233"/>
    </row>
    <row r="38" spans="9:51" ht="12.75">
      <c r="I38" s="17"/>
      <c r="AY38" s="233"/>
    </row>
    <row r="39" spans="3:51" ht="12.75">
      <c r="C39" s="38"/>
      <c r="AY39" s="233"/>
    </row>
    <row r="40" ht="12.75">
      <c r="AY40" s="233"/>
    </row>
    <row r="41" ht="12.75">
      <c r="AY41" s="233"/>
    </row>
    <row r="42" ht="12.75">
      <c r="AY42" s="233"/>
    </row>
    <row r="43" spans="3:51" ht="30" customHeight="1">
      <c r="C43" s="38"/>
      <c r="AY43" s="233"/>
    </row>
    <row r="44" spans="3:51" ht="12.75">
      <c r="C44" s="38"/>
      <c r="AY44" s="233"/>
    </row>
    <row r="45" ht="12.75">
      <c r="C45" s="38"/>
    </row>
    <row r="48" ht="12.75">
      <c r="B48" s="87"/>
    </row>
    <row r="49" ht="12.75">
      <c r="B49" s="87"/>
    </row>
    <row r="58" ht="12.75">
      <c r="B58" s="18"/>
    </row>
    <row r="62" spans="7:12" ht="12.75">
      <c r="G62" s="86"/>
      <c r="L62" s="86"/>
    </row>
  </sheetData>
  <sheetProtection/>
  <mergeCells count="5">
    <mergeCell ref="A3:A4"/>
    <mergeCell ref="B3:B4"/>
    <mergeCell ref="C3:C4"/>
    <mergeCell ref="D3:H3"/>
    <mergeCell ref="I3:M3"/>
  </mergeCells>
  <printOptions/>
  <pageMargins left="0.6299212598425197" right="0.2362204724409449" top="0.6299212598425197" bottom="0.2362204724409449" header="0.31496062992125984" footer="0.15748031496062992"/>
  <pageSetup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4"/>
  <sheetViews>
    <sheetView zoomScalePageLayoutView="0" workbookViewId="0" topLeftCell="A1">
      <selection activeCell="O2" sqref="O1:O16384"/>
    </sheetView>
  </sheetViews>
  <sheetFormatPr defaultColWidth="8.28125" defaultRowHeight="15"/>
  <cols>
    <col min="1" max="1" width="6.421875" style="2" customWidth="1"/>
    <col min="2" max="2" width="29.421875" style="2" customWidth="1"/>
    <col min="3" max="3" width="5.8515625" style="2" customWidth="1"/>
    <col min="4" max="4" width="8.140625" style="2" customWidth="1"/>
    <col min="5" max="6" width="8.28125" style="2" customWidth="1"/>
    <col min="7" max="7" width="8.57421875" style="2" customWidth="1"/>
    <col min="8" max="10" width="8.28125" style="2" customWidth="1"/>
    <col min="11" max="11" width="7.7109375" style="2" customWidth="1"/>
    <col min="12" max="12" width="8.421875" style="2" customWidth="1"/>
    <col min="13" max="13" width="8.8515625" style="2" customWidth="1"/>
    <col min="14" max="14" width="8.00390625" style="2" customWidth="1"/>
    <col min="15" max="15" width="6.28125" style="17" customWidth="1"/>
    <col min="16" max="16" width="14.00390625" style="2" customWidth="1"/>
    <col min="17" max="29" width="9.140625" style="0" customWidth="1"/>
    <col min="30" max="40" width="4.8515625" style="0" customWidth="1"/>
    <col min="41" max="191" width="9.140625" style="0" customWidth="1"/>
    <col min="192" max="192" width="8.7109375" style="0" customWidth="1"/>
    <col min="193" max="193" width="31.140625" style="0" customWidth="1"/>
    <col min="194" max="194" width="5.7109375" style="0" customWidth="1"/>
    <col min="195" max="203" width="10.140625" style="0" customWidth="1"/>
    <col min="204" max="204" width="4.140625" style="0" customWidth="1"/>
    <col min="205" max="242" width="9.140625" style="0" customWidth="1"/>
    <col min="243" max="243" width="6.7109375" style="0" customWidth="1"/>
    <col min="244" max="244" width="27.421875" style="0" customWidth="1"/>
    <col min="245" max="245" width="5.7109375" style="0" customWidth="1"/>
  </cols>
  <sheetData>
    <row r="1" spans="1:16" s="337" customFormat="1" ht="24" customHeight="1">
      <c r="A1" s="414" t="s">
        <v>108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73"/>
    </row>
    <row r="2" spans="1:16" s="337" customFormat="1" ht="15.75" customHeight="1">
      <c r="A2" s="414" t="s">
        <v>109</v>
      </c>
      <c r="B2" s="414"/>
      <c r="C2" s="414"/>
      <c r="D2" s="41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7:15" ht="15" customHeight="1">
      <c r="G3" s="4"/>
      <c r="H3" s="4"/>
      <c r="I3" s="4"/>
      <c r="J3" s="4"/>
      <c r="K3" s="4"/>
      <c r="N3" s="4" t="s">
        <v>97</v>
      </c>
      <c r="O3" s="59"/>
    </row>
    <row r="4" spans="7:15" ht="3" customHeight="1" thickBot="1">
      <c r="G4" s="4"/>
      <c r="H4" s="4"/>
      <c r="I4" s="4"/>
      <c r="J4" s="4"/>
      <c r="K4" s="4"/>
      <c r="N4" s="4"/>
      <c r="O4" s="59"/>
    </row>
    <row r="5" spans="1:16" s="232" customFormat="1" ht="27" customHeight="1">
      <c r="A5" s="398" t="s">
        <v>0</v>
      </c>
      <c r="B5" s="364" t="s">
        <v>1</v>
      </c>
      <c r="C5" s="402" t="s">
        <v>2</v>
      </c>
      <c r="D5" s="362">
        <v>2014</v>
      </c>
      <c r="E5" s="415"/>
      <c r="F5" s="415"/>
      <c r="G5" s="415"/>
      <c r="H5" s="416"/>
      <c r="I5" s="362">
        <v>2015</v>
      </c>
      <c r="J5" s="412"/>
      <c r="K5" s="412"/>
      <c r="L5" s="412"/>
      <c r="M5" s="413"/>
      <c r="N5" s="234">
        <v>2016</v>
      </c>
      <c r="O5" s="17"/>
      <c r="P5" s="2"/>
    </row>
    <row r="6" spans="1:43" s="232" customFormat="1" ht="27" customHeight="1" thickBot="1">
      <c r="A6" s="399"/>
      <c r="B6" s="365"/>
      <c r="C6" s="403"/>
      <c r="D6" s="334" t="s">
        <v>59</v>
      </c>
      <c r="E6" s="62" t="s">
        <v>60</v>
      </c>
      <c r="F6" s="67" t="s">
        <v>61</v>
      </c>
      <c r="G6" s="67" t="s">
        <v>62</v>
      </c>
      <c r="H6" s="68" t="s">
        <v>58</v>
      </c>
      <c r="I6" s="65" t="s">
        <v>59</v>
      </c>
      <c r="J6" s="62" t="s">
        <v>60</v>
      </c>
      <c r="K6" s="66" t="s">
        <v>61</v>
      </c>
      <c r="L6" s="67" t="s">
        <v>62</v>
      </c>
      <c r="M6" s="68" t="s">
        <v>58</v>
      </c>
      <c r="N6" s="120" t="s">
        <v>59</v>
      </c>
      <c r="O6" s="77"/>
      <c r="P6" s="2"/>
      <c r="AP6" s="258"/>
      <c r="AQ6" s="258"/>
    </row>
    <row r="7" spans="1:43" s="232" customFormat="1" ht="51" customHeight="1">
      <c r="A7" s="25">
        <v>20</v>
      </c>
      <c r="B7" s="42" t="s">
        <v>14</v>
      </c>
      <c r="C7" s="240">
        <v>69</v>
      </c>
      <c r="D7" s="259">
        <v>100.7</v>
      </c>
      <c r="E7" s="260">
        <v>101</v>
      </c>
      <c r="F7" s="261">
        <v>100.9</v>
      </c>
      <c r="G7" s="261">
        <v>100.7</v>
      </c>
      <c r="H7" s="262">
        <v>100.8</v>
      </c>
      <c r="I7" s="263">
        <v>100.8</v>
      </c>
      <c r="J7" s="264">
        <v>101.4</v>
      </c>
      <c r="K7" s="264">
        <v>103.7</v>
      </c>
      <c r="L7" s="264">
        <v>104.5</v>
      </c>
      <c r="M7" s="265">
        <v>102.6</v>
      </c>
      <c r="N7" s="266">
        <v>100.8</v>
      </c>
      <c r="O7" s="17"/>
      <c r="P7" s="75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P7" s="233"/>
      <c r="AQ7" s="233"/>
    </row>
    <row r="8" spans="1:43" s="232" customFormat="1" ht="51" customHeight="1">
      <c r="A8" s="29">
        <v>2011</v>
      </c>
      <c r="B8" s="44" t="s">
        <v>49</v>
      </c>
      <c r="C8" s="144">
        <v>9</v>
      </c>
      <c r="D8" s="267">
        <v>100</v>
      </c>
      <c r="E8" s="267">
        <v>100</v>
      </c>
      <c r="F8" s="267">
        <v>100</v>
      </c>
      <c r="G8" s="267">
        <v>100</v>
      </c>
      <c r="H8" s="268">
        <v>100</v>
      </c>
      <c r="I8" s="267">
        <v>100</v>
      </c>
      <c r="J8" s="267">
        <v>100</v>
      </c>
      <c r="K8" s="269">
        <v>101.8</v>
      </c>
      <c r="L8" s="269">
        <v>101.8</v>
      </c>
      <c r="M8" s="270">
        <v>100.9</v>
      </c>
      <c r="N8" s="271">
        <v>100</v>
      </c>
      <c r="O8" s="17"/>
      <c r="P8" s="75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P8" s="233"/>
      <c r="AQ8" s="233"/>
    </row>
    <row r="9" spans="1:43" s="232" customFormat="1" ht="51" customHeight="1">
      <c r="A9" s="29">
        <v>2012</v>
      </c>
      <c r="B9" s="44" t="s">
        <v>54</v>
      </c>
      <c r="C9" s="144">
        <v>8</v>
      </c>
      <c r="D9" s="272">
        <v>93.9</v>
      </c>
      <c r="E9" s="273">
        <v>93.9</v>
      </c>
      <c r="F9" s="273">
        <v>93.9</v>
      </c>
      <c r="G9" s="273">
        <v>93.9</v>
      </c>
      <c r="H9" s="274">
        <v>93.9</v>
      </c>
      <c r="I9" s="275">
        <v>93.9</v>
      </c>
      <c r="J9" s="269">
        <v>93.9</v>
      </c>
      <c r="K9" s="269">
        <v>93.9</v>
      </c>
      <c r="L9" s="269">
        <v>93.9</v>
      </c>
      <c r="M9" s="270">
        <v>93.9</v>
      </c>
      <c r="N9" s="276">
        <v>93.9</v>
      </c>
      <c r="O9" s="17"/>
      <c r="P9" s="75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P9" s="233"/>
      <c r="AQ9" s="233"/>
    </row>
    <row r="10" spans="1:43" s="232" customFormat="1" ht="51" customHeight="1">
      <c r="A10" s="29">
        <v>2022</v>
      </c>
      <c r="B10" s="44" t="s">
        <v>50</v>
      </c>
      <c r="C10" s="144">
        <v>26</v>
      </c>
      <c r="D10" s="272">
        <v>102.3</v>
      </c>
      <c r="E10" s="273">
        <v>102.3</v>
      </c>
      <c r="F10" s="273">
        <v>102.3</v>
      </c>
      <c r="G10" s="273">
        <v>102.3</v>
      </c>
      <c r="H10" s="274">
        <v>102.3</v>
      </c>
      <c r="I10" s="275">
        <v>102.3</v>
      </c>
      <c r="J10" s="269">
        <v>102.3</v>
      </c>
      <c r="K10" s="269">
        <v>106.4</v>
      </c>
      <c r="L10" s="269">
        <v>108.4</v>
      </c>
      <c r="M10" s="270">
        <v>104.9</v>
      </c>
      <c r="N10" s="276">
        <v>102.3</v>
      </c>
      <c r="O10" s="17"/>
      <c r="P10" s="75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P10" s="233"/>
      <c r="AQ10" s="233"/>
    </row>
    <row r="11" spans="1:43" s="232" customFormat="1" ht="51" customHeight="1">
      <c r="A11" s="29">
        <v>2023</v>
      </c>
      <c r="B11" s="44" t="s">
        <v>51</v>
      </c>
      <c r="C11" s="144">
        <v>26</v>
      </c>
      <c r="D11" s="272">
        <v>101.4</v>
      </c>
      <c r="E11" s="273">
        <v>102.4</v>
      </c>
      <c r="F11" s="267">
        <v>102</v>
      </c>
      <c r="G11" s="273">
        <v>101.6</v>
      </c>
      <c r="H11" s="274">
        <v>101.9</v>
      </c>
      <c r="I11" s="275">
        <v>101.9</v>
      </c>
      <c r="J11" s="269">
        <v>103.5</v>
      </c>
      <c r="K11" s="269">
        <v>104.9</v>
      </c>
      <c r="L11" s="267">
        <v>105</v>
      </c>
      <c r="M11" s="270">
        <v>103.8</v>
      </c>
      <c r="N11" s="276">
        <v>101.9</v>
      </c>
      <c r="O11" s="17"/>
      <c r="P11" s="75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P11" s="233"/>
      <c r="AQ11" s="233"/>
    </row>
    <row r="12" spans="1:43" s="232" customFormat="1" ht="51" customHeight="1">
      <c r="A12" s="25">
        <v>22</v>
      </c>
      <c r="B12" s="46" t="s">
        <v>15</v>
      </c>
      <c r="C12" s="145">
        <v>31</v>
      </c>
      <c r="D12" s="277">
        <v>101.3</v>
      </c>
      <c r="E12" s="278">
        <v>102.1</v>
      </c>
      <c r="F12" s="260">
        <v>103</v>
      </c>
      <c r="G12" s="260">
        <v>103</v>
      </c>
      <c r="H12" s="274">
        <v>102.4</v>
      </c>
      <c r="I12" s="279">
        <v>102.6</v>
      </c>
      <c r="J12" s="280">
        <v>104.3</v>
      </c>
      <c r="K12" s="280">
        <v>105.8</v>
      </c>
      <c r="L12" s="280">
        <v>105.8</v>
      </c>
      <c r="M12" s="270">
        <v>104.6</v>
      </c>
      <c r="N12" s="281">
        <v>102.6</v>
      </c>
      <c r="O12" s="17"/>
      <c r="P12" s="75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P12" s="233"/>
      <c r="AQ12" s="233"/>
    </row>
    <row r="13" spans="1:43" s="232" customFormat="1" ht="51" customHeight="1">
      <c r="A13" s="29">
        <v>2211</v>
      </c>
      <c r="B13" s="44" t="s">
        <v>52</v>
      </c>
      <c r="C13" s="144">
        <v>5</v>
      </c>
      <c r="D13" s="267">
        <v>101</v>
      </c>
      <c r="E13" s="267">
        <v>101</v>
      </c>
      <c r="F13" s="267">
        <v>101</v>
      </c>
      <c r="G13" s="267">
        <v>101</v>
      </c>
      <c r="H13" s="268">
        <v>101</v>
      </c>
      <c r="I13" s="267">
        <v>101</v>
      </c>
      <c r="J13" s="267">
        <v>101</v>
      </c>
      <c r="K13" s="267">
        <v>100</v>
      </c>
      <c r="L13" s="267">
        <v>100</v>
      </c>
      <c r="M13" s="270">
        <v>100.5</v>
      </c>
      <c r="N13" s="271">
        <v>101</v>
      </c>
      <c r="O13" s="17"/>
      <c r="P13" s="75"/>
      <c r="Q13" s="346"/>
      <c r="R13" s="346"/>
      <c r="S13" s="346"/>
      <c r="T13" s="346"/>
      <c r="U13" s="346"/>
      <c r="V13" s="233"/>
      <c r="W13" s="233"/>
      <c r="X13" s="233"/>
      <c r="Y13" s="233"/>
      <c r="Z13" s="233"/>
      <c r="AA13" s="233"/>
      <c r="AB13" s="233"/>
      <c r="AP13" s="233"/>
      <c r="AQ13" s="233"/>
    </row>
    <row r="14" spans="1:43" s="232" customFormat="1" ht="51" customHeight="1" thickBot="1">
      <c r="A14" s="35">
        <v>2220</v>
      </c>
      <c r="B14" s="48" t="s">
        <v>53</v>
      </c>
      <c r="C14" s="239">
        <v>26</v>
      </c>
      <c r="D14" s="282">
        <v>101.3</v>
      </c>
      <c r="E14" s="283">
        <v>102.3</v>
      </c>
      <c r="F14" s="283">
        <v>103.4</v>
      </c>
      <c r="G14" s="283">
        <v>103.3</v>
      </c>
      <c r="H14" s="284">
        <v>102.6</v>
      </c>
      <c r="I14" s="285">
        <v>102.9</v>
      </c>
      <c r="J14" s="286">
        <v>104.9</v>
      </c>
      <c r="K14" s="286">
        <v>106.9</v>
      </c>
      <c r="L14" s="286">
        <v>106.9</v>
      </c>
      <c r="M14" s="287">
        <v>105.4</v>
      </c>
      <c r="N14" s="288">
        <v>102.9</v>
      </c>
      <c r="O14" s="17"/>
      <c r="P14" s="75"/>
      <c r="Q14" s="346"/>
      <c r="R14" s="346"/>
      <c r="S14" s="346"/>
      <c r="T14" s="346"/>
      <c r="U14" s="346"/>
      <c r="V14" s="233"/>
      <c r="W14" s="233"/>
      <c r="X14" s="233"/>
      <c r="Y14" s="233"/>
      <c r="Z14" s="233"/>
      <c r="AA14" s="233"/>
      <c r="AB14" s="233"/>
      <c r="AP14" s="233"/>
      <c r="AQ14" s="233"/>
    </row>
    <row r="15" spans="1:16" s="232" customFormat="1" ht="12.75">
      <c r="A15" s="23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19"/>
      <c r="O15" s="17"/>
      <c r="P15" s="2"/>
    </row>
    <row r="16" spans="1:16" s="232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19"/>
      <c r="O16" s="83"/>
      <c r="P16" s="2"/>
    </row>
    <row r="17" spans="1:16" s="232" customFormat="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19"/>
      <c r="O17" s="33"/>
      <c r="P17" s="2"/>
    </row>
    <row r="18" spans="1:16" s="232" customFormat="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19"/>
      <c r="O18" s="33"/>
      <c r="P18" s="2"/>
    </row>
    <row r="19" spans="14:15" ht="15">
      <c r="N19" s="119"/>
      <c r="O19" s="162"/>
    </row>
    <row r="20" spans="14:15" ht="15">
      <c r="N20" s="119"/>
      <c r="O20" s="77"/>
    </row>
    <row r="21" ht="15">
      <c r="N21" s="119"/>
    </row>
    <row r="22" spans="14:15" ht="15">
      <c r="N22" s="119"/>
      <c r="O22" s="33"/>
    </row>
    <row r="23" spans="14:15" ht="15">
      <c r="N23" s="119"/>
      <c r="O23" s="33"/>
    </row>
    <row r="24" ht="15">
      <c r="N24" s="119"/>
    </row>
    <row r="25" ht="15">
      <c r="N25" s="72"/>
    </row>
    <row r="26" ht="15">
      <c r="N26" s="59"/>
    </row>
    <row r="27" ht="15">
      <c r="N27" s="59"/>
    </row>
    <row r="28" ht="15">
      <c r="N28" s="59"/>
    </row>
    <row r="29" ht="15">
      <c r="N29" s="59"/>
    </row>
    <row r="30" ht="15">
      <c r="N30" s="59"/>
    </row>
    <row r="31" ht="15">
      <c r="N31" s="59"/>
    </row>
    <row r="32" spans="14:15" ht="15">
      <c r="N32" s="59"/>
      <c r="O32" s="2"/>
    </row>
    <row r="33" ht="15">
      <c r="N33" s="59"/>
    </row>
    <row r="34" ht="15">
      <c r="N34" s="59"/>
    </row>
  </sheetData>
  <sheetProtection/>
  <mergeCells count="7">
    <mergeCell ref="A1:O1"/>
    <mergeCell ref="A5:A6"/>
    <mergeCell ref="B5:B6"/>
    <mergeCell ref="C5:C6"/>
    <mergeCell ref="D5:H5"/>
    <mergeCell ref="I5:M5"/>
    <mergeCell ref="A2:D2"/>
  </mergeCells>
  <printOptions/>
  <pageMargins left="0.49" right="0.2362204724409449" top="0.4724409448818898" bottom="0.2362204724409449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6"/>
  <sheetViews>
    <sheetView zoomScale="87" zoomScaleNormal="87" zoomScalePageLayoutView="0" workbookViewId="0" topLeftCell="A1">
      <selection activeCell="AM14" sqref="AM14"/>
    </sheetView>
  </sheetViews>
  <sheetFormatPr defaultColWidth="9.140625" defaultRowHeight="15"/>
  <cols>
    <col min="1" max="1" width="7.57421875" style="0" customWidth="1"/>
    <col min="2" max="2" width="38.421875" style="0" customWidth="1"/>
    <col min="3" max="3" width="8.57421875" style="0" customWidth="1"/>
    <col min="4" max="6" width="10.28125" style="0" customWidth="1"/>
    <col min="7" max="7" width="10.421875" style="0" customWidth="1"/>
    <col min="8" max="11" width="10.28125" style="0" customWidth="1"/>
    <col min="12" max="12" width="6.28125" style="17" customWidth="1"/>
    <col min="13" max="29" width="9.140625" style="0" hidden="1" customWidth="1"/>
    <col min="30" max="35" width="0" style="0" hidden="1" customWidth="1"/>
    <col min="207" max="207" width="8.7109375" style="0" customWidth="1"/>
    <col min="208" max="208" width="31.140625" style="0" customWidth="1"/>
    <col min="209" max="209" width="5.7109375" style="0" customWidth="1"/>
    <col min="210" max="218" width="10.140625" style="0" customWidth="1"/>
    <col min="219" max="219" width="4.140625" style="0" customWidth="1"/>
  </cols>
  <sheetData>
    <row r="1" spans="1:11" s="337" customFormat="1" ht="21.75" customHeight="1">
      <c r="A1" s="1" t="s">
        <v>112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2" ht="18" customHeight="1" thickBot="1">
      <c r="A2" s="2"/>
      <c r="B2" s="2"/>
      <c r="C2" s="2"/>
      <c r="D2" s="60"/>
      <c r="E2" s="60"/>
      <c r="F2" s="60"/>
      <c r="G2" s="60"/>
      <c r="H2" s="60"/>
      <c r="I2" s="4"/>
      <c r="J2" s="4"/>
      <c r="K2" s="4" t="s">
        <v>97</v>
      </c>
      <c r="L2" s="73"/>
    </row>
    <row r="3" spans="1:12" ht="21" customHeight="1">
      <c r="A3" s="398" t="s">
        <v>0</v>
      </c>
      <c r="B3" s="400" t="s">
        <v>1</v>
      </c>
      <c r="C3" s="402" t="s">
        <v>2</v>
      </c>
      <c r="D3" s="404" t="s">
        <v>3</v>
      </c>
      <c r="E3" s="410"/>
      <c r="F3" s="410"/>
      <c r="G3" s="411"/>
      <c r="H3" s="410"/>
      <c r="I3" s="410"/>
      <c r="J3" s="410"/>
      <c r="K3" s="420"/>
      <c r="L3" s="59"/>
    </row>
    <row r="4" spans="1:31" ht="47.25" customHeight="1" thickBot="1">
      <c r="A4" s="417"/>
      <c r="B4" s="418"/>
      <c r="C4" s="419"/>
      <c r="D4" s="148" t="s">
        <v>63</v>
      </c>
      <c r="E4" s="88" t="s">
        <v>64</v>
      </c>
      <c r="F4" s="88" t="s">
        <v>65</v>
      </c>
      <c r="G4" s="125" t="s">
        <v>94</v>
      </c>
      <c r="H4" s="147" t="s">
        <v>66</v>
      </c>
      <c r="I4" s="88" t="s">
        <v>67</v>
      </c>
      <c r="J4" s="88" t="s">
        <v>68</v>
      </c>
      <c r="K4" s="125" t="s">
        <v>95</v>
      </c>
      <c r="L4" s="59"/>
      <c r="AE4" t="s">
        <v>92</v>
      </c>
    </row>
    <row r="5" spans="1:35" ht="27" customHeight="1">
      <c r="A5" s="8" t="s">
        <v>4</v>
      </c>
      <c r="B5" s="69" t="s">
        <v>5</v>
      </c>
      <c r="C5" s="240">
        <v>1000</v>
      </c>
      <c r="D5" s="100">
        <v>0.3</v>
      </c>
      <c r="E5" s="90">
        <v>0.9</v>
      </c>
      <c r="F5" s="90">
        <v>0.6</v>
      </c>
      <c r="G5" s="149">
        <v>-1.7</v>
      </c>
      <c r="H5" s="153">
        <v>1.5</v>
      </c>
      <c r="I5" s="91">
        <v>2.5</v>
      </c>
      <c r="J5" s="91">
        <v>3.3</v>
      </c>
      <c r="K5" s="151">
        <v>0</v>
      </c>
      <c r="M5" s="76">
        <f>('[1]Tab 2(a)'!I5/'[2]Tab 2(a)'!I5-1)*100</f>
        <v>-24.58225753391856</v>
      </c>
      <c r="N5" s="76">
        <f>('[2]Tab 2(a)'!L5/'[2]Tab 2(a)'!J5-1)*100</f>
        <v>-0.08936850896683612</v>
      </c>
      <c r="O5" s="76">
        <f>('[2]Tab 2(a)'!M5/'[2]Tab 2(a)'!L5-1)*100</f>
        <v>0.4789036894539356</v>
      </c>
      <c r="P5" s="76">
        <f>('[2]Tab 2(a)'!N5/'[2]Tab 2(a)'!M5-1)*100</f>
        <v>0.934231062000479</v>
      </c>
      <c r="Q5" s="76">
        <f>('[2]Tab 2(a)'!J5/'[2]Tab 2(a)'!E5-1)*100</f>
        <v>-0.29007260211939556</v>
      </c>
      <c r="R5" s="76">
        <f>('[2]Tab 2(a)'!L5/'[2]Tab 2(a)'!G5-1)*100</f>
        <v>0.23744455500294137</v>
      </c>
      <c r="S5" s="76">
        <f>('[2]Tab 2(a)'!M5/'[2]Tab 2(a)'!H5-1)*100</f>
        <v>0.5050040583402193</v>
      </c>
      <c r="T5" s="76">
        <f>('[2]Tab 2(a)'!N5/'[2]Tab 2(a)'!I5-1)*100</f>
        <v>1.3044522376001177</v>
      </c>
      <c r="V5">
        <f aca="true" t="shared" si="0" ref="V5:V22">IF(M5=D5,1,0)</f>
        <v>0</v>
      </c>
      <c r="W5">
        <f aca="true" t="shared" si="1" ref="W5:W22">IF(N5=E5,1,0)</f>
        <v>0</v>
      </c>
      <c r="X5">
        <f aca="true" t="shared" si="2" ref="X5:X22">IF(O5=F5,1,0)</f>
        <v>0</v>
      </c>
      <c r="Y5">
        <f aca="true" t="shared" si="3" ref="Y5:Y22">IF(P5=G5,1,0)</f>
        <v>0</v>
      </c>
      <c r="Z5">
        <f aca="true" t="shared" si="4" ref="Z5:Z22">IF(Q5=H5,1,0)</f>
        <v>0</v>
      </c>
      <c r="AA5">
        <f aca="true" t="shared" si="5" ref="AA5:AA22">IF(R5=I5,1,0)</f>
        <v>0</v>
      </c>
      <c r="AB5">
        <f aca="true" t="shared" si="6" ref="AB5:AB22">IF(S5=J5,1,0)</f>
        <v>0</v>
      </c>
      <c r="AC5">
        <f aca="true" t="shared" si="7" ref="AC5:AC22">IF(T5=K5,1,0)</f>
        <v>0</v>
      </c>
      <c r="AE5">
        <v>0.934231062000479</v>
      </c>
      <c r="AF5">
        <v>1.30445223760012</v>
      </c>
      <c r="AH5">
        <f aca="true" t="shared" si="8" ref="AH5:AH22">IF(G5=AE5,1,0)</f>
        <v>0</v>
      </c>
      <c r="AI5">
        <f aca="true" t="shared" si="9" ref="AI5:AI22">IF(AF5=K5,1,0)</f>
        <v>0</v>
      </c>
    </row>
    <row r="6" spans="1:35" ht="25.5" customHeight="1">
      <c r="A6" s="11" t="s">
        <v>6</v>
      </c>
      <c r="B6" s="12" t="s">
        <v>7</v>
      </c>
      <c r="C6" s="144">
        <v>552</v>
      </c>
      <c r="D6" s="208">
        <v>0.4</v>
      </c>
      <c r="E6" s="209">
        <v>0.9</v>
      </c>
      <c r="F6" s="209">
        <v>0.8</v>
      </c>
      <c r="G6" s="210">
        <v>-2</v>
      </c>
      <c r="H6" s="211">
        <v>0.9</v>
      </c>
      <c r="I6" s="212">
        <v>1.7</v>
      </c>
      <c r="J6" s="212">
        <v>2.5</v>
      </c>
      <c r="K6" s="213">
        <v>0.1</v>
      </c>
      <c r="L6" s="77"/>
      <c r="M6" s="76">
        <f>('[2]Tab 2(a)'!J6/'[2]Tab 2(a)'!I6-1)*100</f>
        <v>0.13021552954703974</v>
      </c>
      <c r="N6" s="76">
        <f>('[2]Tab 2(a)'!L6/'[2]Tab 2(a)'!J6-1)*100</f>
        <v>-0.22504587623837224</v>
      </c>
      <c r="O6" s="76">
        <f>('[2]Tab 2(a)'!M6/'[2]Tab 2(a)'!L6-1)*100</f>
        <v>0.4593644489242932</v>
      </c>
      <c r="P6" s="76">
        <f>('[2]Tab 2(a)'!N6/'[2]Tab 2(a)'!M6-1)*100</f>
        <v>0.4548552922631899</v>
      </c>
      <c r="Q6" s="76">
        <f>('[2]Tab 2(a)'!J6/'[2]Tab 2(a)'!E6-1)*100</f>
        <v>-0.8379762019036452</v>
      </c>
      <c r="R6" s="76">
        <f>('[2]Tab 2(a)'!L6/'[2]Tab 2(a)'!G6-1)*100</f>
        <v>-0.004591950216936702</v>
      </c>
      <c r="S6" s="76">
        <f>('[2]Tab 2(a)'!M6/'[2]Tab 2(a)'!H6-1)*100</f>
        <v>0.5456691370116618</v>
      </c>
      <c r="T6" s="76">
        <f>('[2]Tab 2(a)'!N6/'[2]Tab 2(a)'!I6-1)*100</f>
        <v>0.8203141689514748</v>
      </c>
      <c r="V6">
        <f t="shared" si="0"/>
        <v>0</v>
      </c>
      <c r="W6">
        <f t="shared" si="1"/>
        <v>0</v>
      </c>
      <c r="X6">
        <f t="shared" si="2"/>
        <v>0</v>
      </c>
      <c r="Y6">
        <f t="shared" si="3"/>
        <v>0</v>
      </c>
      <c r="Z6">
        <f t="shared" si="4"/>
        <v>0</v>
      </c>
      <c r="AA6">
        <f t="shared" si="5"/>
        <v>0</v>
      </c>
      <c r="AB6">
        <f t="shared" si="6"/>
        <v>0</v>
      </c>
      <c r="AC6">
        <f t="shared" si="7"/>
        <v>0</v>
      </c>
      <c r="AE6">
        <v>0.4548552922631899</v>
      </c>
      <c r="AF6">
        <v>0.8203141689514748</v>
      </c>
      <c r="AH6">
        <f t="shared" si="8"/>
        <v>0</v>
      </c>
      <c r="AI6">
        <f t="shared" si="9"/>
        <v>0</v>
      </c>
    </row>
    <row r="7" spans="1:35" ht="21" customHeight="1">
      <c r="A7" s="13">
        <v>13</v>
      </c>
      <c r="B7" s="12" t="s">
        <v>8</v>
      </c>
      <c r="C7" s="144">
        <v>6</v>
      </c>
      <c r="D7" s="208">
        <v>0.4</v>
      </c>
      <c r="E7" s="209">
        <v>0.2</v>
      </c>
      <c r="F7" s="209">
        <v>0</v>
      </c>
      <c r="G7" s="210">
        <v>-0.6</v>
      </c>
      <c r="H7" s="211">
        <v>1.4</v>
      </c>
      <c r="I7" s="212">
        <v>1.3</v>
      </c>
      <c r="J7" s="212">
        <v>1.3</v>
      </c>
      <c r="K7" s="213">
        <v>0</v>
      </c>
      <c r="M7" s="76">
        <f>('[2]Tab 2(a)'!J7/'[2]Tab 2(a)'!I7-1)*100</f>
        <v>0</v>
      </c>
      <c r="N7" s="76">
        <f>('[2]Tab 2(a)'!L7/'[2]Tab 2(a)'!J7-1)*100</f>
        <v>0</v>
      </c>
      <c r="O7" s="76">
        <f>('[2]Tab 2(a)'!M7/'[2]Tab 2(a)'!L7-1)*100</f>
        <v>0</v>
      </c>
      <c r="P7" s="76">
        <f>('[2]Tab 2(a)'!N7/'[2]Tab 2(a)'!M7-1)*100</f>
        <v>0</v>
      </c>
      <c r="Q7" s="76">
        <f>('[2]Tab 2(a)'!J7/'[2]Tab 2(a)'!E7-1)*100</f>
        <v>-1.0280443163424025E-09</v>
      </c>
      <c r="R7" s="76">
        <f>('[2]Tab 2(a)'!L7/'[2]Tab 2(a)'!G7-1)*100</f>
        <v>-1.0280443163424025E-09</v>
      </c>
      <c r="S7" s="76">
        <f>('[2]Tab 2(a)'!M7/'[2]Tab 2(a)'!H7-1)*100</f>
        <v>0</v>
      </c>
      <c r="T7" s="76">
        <f>('[2]Tab 2(a)'!N7/'[2]Tab 2(a)'!I7-1)*100</f>
        <v>0</v>
      </c>
      <c r="V7">
        <f t="shared" si="0"/>
        <v>0</v>
      </c>
      <c r="W7">
        <f t="shared" si="1"/>
        <v>0</v>
      </c>
      <c r="X7">
        <f t="shared" si="2"/>
        <v>1</v>
      </c>
      <c r="Y7">
        <f t="shared" si="3"/>
        <v>0</v>
      </c>
      <c r="Z7">
        <f t="shared" si="4"/>
        <v>0</v>
      </c>
      <c r="AA7">
        <f t="shared" si="5"/>
        <v>0</v>
      </c>
      <c r="AB7">
        <f t="shared" si="6"/>
        <v>0</v>
      </c>
      <c r="AC7">
        <f t="shared" si="7"/>
        <v>1</v>
      </c>
      <c r="AE7">
        <v>0</v>
      </c>
      <c r="AF7">
        <v>0</v>
      </c>
      <c r="AH7">
        <f t="shared" si="8"/>
        <v>0</v>
      </c>
      <c r="AI7">
        <f t="shared" si="9"/>
        <v>1</v>
      </c>
    </row>
    <row r="8" spans="1:35" ht="24" customHeight="1">
      <c r="A8" s="11">
        <v>14</v>
      </c>
      <c r="B8" s="12" t="s">
        <v>9</v>
      </c>
      <c r="C8" s="144">
        <v>34</v>
      </c>
      <c r="D8" s="208">
        <v>0.1</v>
      </c>
      <c r="E8" s="209">
        <v>0.3</v>
      </c>
      <c r="F8" s="209">
        <v>0.2</v>
      </c>
      <c r="G8" s="210">
        <v>-0.6</v>
      </c>
      <c r="H8" s="211">
        <v>16.8</v>
      </c>
      <c r="I8" s="212">
        <v>17.2</v>
      </c>
      <c r="J8" s="212">
        <v>17.2</v>
      </c>
      <c r="K8" s="213">
        <v>0</v>
      </c>
      <c r="M8" s="76">
        <f>('[2]Tab 2(a)'!J8/'[2]Tab 2(a)'!I8-1)*100</f>
        <v>1.1990015086947636</v>
      </c>
      <c r="N8" s="76">
        <f>('[2]Tab 2(a)'!L8/'[2]Tab 2(a)'!J8-1)*100</f>
        <v>0.8053740541698273</v>
      </c>
      <c r="O8" s="76">
        <f>('[2]Tab 2(a)'!M8/'[2]Tab 2(a)'!L8-1)*100</f>
        <v>1.1358911736579103</v>
      </c>
      <c r="P8" s="76">
        <f>('[2]Tab 2(a)'!N8/'[2]Tab 2(a)'!M8-1)*100</f>
        <v>2.064235776789647</v>
      </c>
      <c r="Q8" s="76">
        <f>('[2]Tab 2(a)'!J8/'[2]Tab 2(a)'!E8-1)*100</f>
        <v>6.0035179026187935</v>
      </c>
      <c r="R8" s="76">
        <f>('[2]Tab 2(a)'!L8/'[2]Tab 2(a)'!G8-1)*100</f>
        <v>4.428950116001218</v>
      </c>
      <c r="S8" s="76">
        <f>('[2]Tab 2(a)'!M8/'[2]Tab 2(a)'!H8-1)*100</f>
        <v>3.872658268531781</v>
      </c>
      <c r="T8" s="76">
        <f>('[2]Tab 2(a)'!N8/'[2]Tab 2(a)'!I8-1)*100</f>
        <v>5.302530253096016</v>
      </c>
      <c r="V8">
        <f t="shared" si="0"/>
        <v>0</v>
      </c>
      <c r="W8">
        <f t="shared" si="1"/>
        <v>0</v>
      </c>
      <c r="X8">
        <f t="shared" si="2"/>
        <v>0</v>
      </c>
      <c r="Y8">
        <f t="shared" si="3"/>
        <v>0</v>
      </c>
      <c r="Z8">
        <f t="shared" si="4"/>
        <v>0</v>
      </c>
      <c r="AA8">
        <f t="shared" si="5"/>
        <v>0</v>
      </c>
      <c r="AB8">
        <f t="shared" si="6"/>
        <v>0</v>
      </c>
      <c r="AC8">
        <f t="shared" si="7"/>
        <v>0</v>
      </c>
      <c r="AE8">
        <v>2.064235776789647</v>
      </c>
      <c r="AF8">
        <v>5.302530253096016</v>
      </c>
      <c r="AH8">
        <f t="shared" si="8"/>
        <v>0</v>
      </c>
      <c r="AI8">
        <f t="shared" si="9"/>
        <v>0</v>
      </c>
    </row>
    <row r="9" spans="1:35" ht="23.25" customHeight="1">
      <c r="A9" s="13">
        <v>15</v>
      </c>
      <c r="B9" s="12" t="s">
        <v>10</v>
      </c>
      <c r="C9" s="144">
        <v>3</v>
      </c>
      <c r="D9" s="208">
        <v>0</v>
      </c>
      <c r="E9" s="209">
        <v>0</v>
      </c>
      <c r="F9" s="209">
        <v>0</v>
      </c>
      <c r="G9" s="210">
        <v>0</v>
      </c>
      <c r="H9" s="211">
        <v>0</v>
      </c>
      <c r="I9" s="212">
        <v>0</v>
      </c>
      <c r="J9" s="212">
        <v>0</v>
      </c>
      <c r="K9" s="213">
        <v>0</v>
      </c>
      <c r="M9" s="76">
        <f>('[2]Tab 2(a)'!J9/'[2]Tab 2(a)'!I9-1)*100</f>
        <v>0</v>
      </c>
      <c r="N9" s="76">
        <f>('[2]Tab 2(a)'!L9/'[2]Tab 2(a)'!J9-1)*100</f>
        <v>0</v>
      </c>
      <c r="O9" s="76">
        <f>('[2]Tab 2(a)'!M9/'[2]Tab 2(a)'!L9-1)*100</f>
        <v>0</v>
      </c>
      <c r="P9" s="76">
        <f>('[2]Tab 2(a)'!N9/'[2]Tab 2(a)'!M9-1)*100</f>
        <v>0</v>
      </c>
      <c r="Q9" s="76">
        <f>('[2]Tab 2(a)'!J9/'[2]Tab 2(a)'!E9-1)*100</f>
        <v>-2.6645352591003757E-10</v>
      </c>
      <c r="R9" s="76">
        <f>('[2]Tab 2(a)'!L9/'[2]Tab 2(a)'!G9-1)*100</f>
        <v>-2.6645352591003757E-10</v>
      </c>
      <c r="S9" s="76">
        <f>('[2]Tab 2(a)'!M9/'[2]Tab 2(a)'!H9-1)*100</f>
        <v>0</v>
      </c>
      <c r="T9" s="76">
        <f>('[2]Tab 2(a)'!N9/'[2]Tab 2(a)'!I9-1)*100</f>
        <v>0</v>
      </c>
      <c r="V9">
        <f t="shared" si="0"/>
        <v>1</v>
      </c>
      <c r="W9">
        <f t="shared" si="1"/>
        <v>1</v>
      </c>
      <c r="X9">
        <f t="shared" si="2"/>
        <v>1</v>
      </c>
      <c r="Y9">
        <f t="shared" si="3"/>
        <v>1</v>
      </c>
      <c r="Z9">
        <f t="shared" si="4"/>
        <v>0</v>
      </c>
      <c r="AA9">
        <f t="shared" si="5"/>
        <v>0</v>
      </c>
      <c r="AB9">
        <f t="shared" si="6"/>
        <v>1</v>
      </c>
      <c r="AC9">
        <f t="shared" si="7"/>
        <v>1</v>
      </c>
      <c r="AE9">
        <v>0</v>
      </c>
      <c r="AF9">
        <v>0</v>
      </c>
      <c r="AH9">
        <f t="shared" si="8"/>
        <v>1</v>
      </c>
      <c r="AI9">
        <f t="shared" si="9"/>
        <v>1</v>
      </c>
    </row>
    <row r="10" spans="1:35" ht="49.5" customHeight="1">
      <c r="A10" s="11" t="s">
        <v>11</v>
      </c>
      <c r="B10" s="12" t="s">
        <v>12</v>
      </c>
      <c r="C10" s="144">
        <v>16</v>
      </c>
      <c r="D10" s="208">
        <v>0</v>
      </c>
      <c r="E10" s="209">
        <v>0</v>
      </c>
      <c r="F10" s="209">
        <v>0</v>
      </c>
      <c r="G10" s="210">
        <v>0</v>
      </c>
      <c r="H10" s="211">
        <v>-3</v>
      </c>
      <c r="I10" s="212">
        <v>-1.8</v>
      </c>
      <c r="J10" s="212">
        <v>0.3</v>
      </c>
      <c r="K10" s="213">
        <v>0</v>
      </c>
      <c r="M10" s="76">
        <f>('[2]Tab 2(a)'!J10/'[2]Tab 2(a)'!I10-1)*100</f>
        <v>-0.18284989357919557</v>
      </c>
      <c r="N10" s="76">
        <f>('[2]Tab 2(a)'!L10/'[2]Tab 2(a)'!J10-1)*100</f>
        <v>0</v>
      </c>
      <c r="O10" s="76">
        <f>('[2]Tab 2(a)'!M10/'[2]Tab 2(a)'!L10-1)*100</f>
        <v>0.052221106592353905</v>
      </c>
      <c r="P10" s="76">
        <f>('[2]Tab 2(a)'!N10/'[2]Tab 2(a)'!M10-1)*100</f>
        <v>0.0020213482663455906</v>
      </c>
      <c r="Q10" s="76">
        <f>('[2]Tab 2(a)'!J10/'[2]Tab 2(a)'!E10-1)*100</f>
        <v>-0.13827088053254277</v>
      </c>
      <c r="R10" s="76">
        <f>('[2]Tab 2(a)'!L10/'[2]Tab 2(a)'!G10-1)*100</f>
        <v>-0.22881419949625226</v>
      </c>
      <c r="S10" s="76">
        <f>('[2]Tab 2(a)'!M10/'[2]Tab 2(a)'!H10-1)*100</f>
        <v>-0.22194630572235363</v>
      </c>
      <c r="T10" s="76">
        <f>('[2]Tab 2(a)'!N10/'[2]Tab 2(a)'!I10-1)*100</f>
        <v>-0.12870556735115057</v>
      </c>
      <c r="V10">
        <f t="shared" si="0"/>
        <v>0</v>
      </c>
      <c r="W10">
        <f t="shared" si="1"/>
        <v>1</v>
      </c>
      <c r="X10">
        <f t="shared" si="2"/>
        <v>0</v>
      </c>
      <c r="Y10">
        <f t="shared" si="3"/>
        <v>0</v>
      </c>
      <c r="Z10">
        <f t="shared" si="4"/>
        <v>0</v>
      </c>
      <c r="AA10">
        <f t="shared" si="5"/>
        <v>0</v>
      </c>
      <c r="AB10">
        <f t="shared" si="6"/>
        <v>0</v>
      </c>
      <c r="AC10">
        <f t="shared" si="7"/>
        <v>0</v>
      </c>
      <c r="AE10">
        <v>0.0020213482663455906</v>
      </c>
      <c r="AF10">
        <v>-0.12870556735115057</v>
      </c>
      <c r="AH10">
        <f t="shared" si="8"/>
        <v>0</v>
      </c>
      <c r="AI10">
        <f t="shared" si="9"/>
        <v>0</v>
      </c>
    </row>
    <row r="11" spans="1:35" ht="25.5" customHeight="1">
      <c r="A11" s="11">
        <v>18</v>
      </c>
      <c r="B11" s="12" t="s">
        <v>13</v>
      </c>
      <c r="C11" s="144">
        <v>28</v>
      </c>
      <c r="D11" s="208">
        <v>-2.3</v>
      </c>
      <c r="E11" s="209">
        <v>3.2</v>
      </c>
      <c r="F11" s="209">
        <v>6.2</v>
      </c>
      <c r="G11" s="210">
        <v>-6.6</v>
      </c>
      <c r="H11" s="211">
        <v>-2.3</v>
      </c>
      <c r="I11" s="212">
        <v>2.2</v>
      </c>
      <c r="J11" s="212">
        <v>0.6</v>
      </c>
      <c r="K11" s="213">
        <v>0</v>
      </c>
      <c r="M11" s="76">
        <f>('[2]Tab 2(a)'!J11/'[2]Tab 2(a)'!I11-1)*100</f>
        <v>1.3172892332937503</v>
      </c>
      <c r="N11" s="76">
        <f>('[2]Tab 2(a)'!L11/'[2]Tab 2(a)'!J11-1)*100</f>
        <v>-0.4625929271647733</v>
      </c>
      <c r="O11" s="76">
        <f>('[2]Tab 2(a)'!M11/'[2]Tab 2(a)'!L11-1)*100</f>
        <v>-0.0705136345703794</v>
      </c>
      <c r="P11" s="76">
        <f>('[2]Tab 2(a)'!N11/'[2]Tab 2(a)'!M11-1)*100</f>
        <v>1.8978475801053385</v>
      </c>
      <c r="Q11" s="76">
        <f>('[2]Tab 2(a)'!J11/'[2]Tab 2(a)'!E11-1)*100</f>
        <v>0.9516540743313318</v>
      </c>
      <c r="R11" s="76">
        <f>('[2]Tab 2(a)'!L11/'[2]Tab 2(a)'!G11-1)*100</f>
        <v>1.5582757255464763</v>
      </c>
      <c r="S11" s="76">
        <f>('[2]Tab 2(a)'!M11/'[2]Tab 2(a)'!H11-1)*100</f>
        <v>0.35253388444904665</v>
      </c>
      <c r="T11" s="76">
        <f>('[2]Tab 2(a)'!N11/'[2]Tab 2(a)'!I11-1)*100</f>
        <v>2.6900937709075423</v>
      </c>
      <c r="V11">
        <f t="shared" si="0"/>
        <v>0</v>
      </c>
      <c r="W11">
        <f t="shared" si="1"/>
        <v>0</v>
      </c>
      <c r="X11">
        <f t="shared" si="2"/>
        <v>0</v>
      </c>
      <c r="Y11">
        <f t="shared" si="3"/>
        <v>0</v>
      </c>
      <c r="Z11">
        <f t="shared" si="4"/>
        <v>0</v>
      </c>
      <c r="AA11">
        <f t="shared" si="5"/>
        <v>0</v>
      </c>
      <c r="AB11">
        <f t="shared" si="6"/>
        <v>0</v>
      </c>
      <c r="AC11">
        <f t="shared" si="7"/>
        <v>0</v>
      </c>
      <c r="AE11">
        <v>1.8978475801053385</v>
      </c>
      <c r="AF11">
        <v>2.6900937709075423</v>
      </c>
      <c r="AH11">
        <f t="shared" si="8"/>
        <v>0</v>
      </c>
      <c r="AI11">
        <f t="shared" si="9"/>
        <v>0</v>
      </c>
    </row>
    <row r="12" spans="1:35" ht="21" customHeight="1">
      <c r="A12" s="11">
        <v>20</v>
      </c>
      <c r="B12" s="12" t="s">
        <v>14</v>
      </c>
      <c r="C12" s="144">
        <v>69</v>
      </c>
      <c r="D12" s="208">
        <v>0.6</v>
      </c>
      <c r="E12" s="209">
        <v>2.3</v>
      </c>
      <c r="F12" s="209">
        <v>0.8</v>
      </c>
      <c r="G12" s="210">
        <v>-3.5</v>
      </c>
      <c r="H12" s="211">
        <v>0.4</v>
      </c>
      <c r="I12" s="212">
        <v>2.8</v>
      </c>
      <c r="J12" s="212">
        <v>3.8</v>
      </c>
      <c r="K12" s="213">
        <v>0</v>
      </c>
      <c r="M12" s="76">
        <f>('[2]Tab 2(a)'!J12/'[2]Tab 2(a)'!I12-1)*100</f>
        <v>0</v>
      </c>
      <c r="N12" s="76">
        <f>('[2]Tab 2(a)'!L12/'[2]Tab 2(a)'!J12-1)*100</f>
        <v>0.08383687821507113</v>
      </c>
      <c r="O12" s="76">
        <f>('[2]Tab 2(a)'!M12/'[2]Tab 2(a)'!L12-1)*100</f>
        <v>1.003964270372415</v>
      </c>
      <c r="P12" s="76">
        <f>('[2]Tab 2(a)'!N12/'[2]Tab 2(a)'!M12-1)*100</f>
        <v>3.762746322416799</v>
      </c>
      <c r="Q12" s="76">
        <f>('[2]Tab 2(a)'!J12/'[2]Tab 2(a)'!E12-1)*100</f>
        <v>1.2556423310105647</v>
      </c>
      <c r="R12" s="76">
        <f>('[2]Tab 2(a)'!L12/'[2]Tab 2(a)'!G12-1)*100</f>
        <v>1.0375484224139475</v>
      </c>
      <c r="S12" s="76">
        <f>('[2]Tab 2(a)'!M12/'[2]Tab 2(a)'!H12-1)*100</f>
        <v>1.3527564298846828</v>
      </c>
      <c r="T12" s="76">
        <f>('[2]Tab 2(a)'!N12/'[2]Tab 2(a)'!I12-1)*100</f>
        <v>4.892352031766789</v>
      </c>
      <c r="V12">
        <f t="shared" si="0"/>
        <v>0</v>
      </c>
      <c r="W12">
        <f t="shared" si="1"/>
        <v>0</v>
      </c>
      <c r="X12">
        <f t="shared" si="2"/>
        <v>0</v>
      </c>
      <c r="Y12">
        <f t="shared" si="3"/>
        <v>0</v>
      </c>
      <c r="Z12">
        <f t="shared" si="4"/>
        <v>0</v>
      </c>
      <c r="AA12">
        <f t="shared" si="5"/>
        <v>0</v>
      </c>
      <c r="AB12">
        <f t="shared" si="6"/>
        <v>0</v>
      </c>
      <c r="AC12">
        <f t="shared" si="7"/>
        <v>0</v>
      </c>
      <c r="AE12">
        <v>3.762746322416799</v>
      </c>
      <c r="AF12">
        <v>4.892352031766789</v>
      </c>
      <c r="AH12">
        <f t="shared" si="8"/>
        <v>0</v>
      </c>
      <c r="AI12">
        <f t="shared" si="9"/>
        <v>0</v>
      </c>
    </row>
    <row r="13" spans="1:35" ht="23.25" customHeight="1">
      <c r="A13" s="11">
        <v>22</v>
      </c>
      <c r="B13" s="12" t="s">
        <v>15</v>
      </c>
      <c r="C13" s="144">
        <v>31</v>
      </c>
      <c r="D13" s="208">
        <v>1.7</v>
      </c>
      <c r="E13" s="209">
        <v>1.4</v>
      </c>
      <c r="F13" s="209">
        <v>0</v>
      </c>
      <c r="G13" s="210">
        <v>-3</v>
      </c>
      <c r="H13" s="211">
        <v>2.2</v>
      </c>
      <c r="I13" s="212">
        <v>2.7</v>
      </c>
      <c r="J13" s="212">
        <v>2.7</v>
      </c>
      <c r="K13" s="213">
        <v>0</v>
      </c>
      <c r="M13" s="76">
        <f>('[2]Tab 2(a)'!J13/'[2]Tab 2(a)'!I13-1)*100</f>
        <v>-0.7580189785653557</v>
      </c>
      <c r="N13" s="76">
        <f>('[2]Tab 2(a)'!L13/'[2]Tab 2(a)'!J13-1)*100</f>
        <v>2.3828455507322044</v>
      </c>
      <c r="O13" s="76">
        <f>('[2]Tab 2(a)'!M13/'[2]Tab 2(a)'!L13-1)*100</f>
        <v>1.89205315846257</v>
      </c>
      <c r="P13" s="76">
        <f>('[2]Tab 2(a)'!N13/'[2]Tab 2(a)'!M13-1)*100</f>
        <v>1.2002202608018875</v>
      </c>
      <c r="Q13" s="76">
        <f>('[2]Tab 2(a)'!J13/'[2]Tab 2(a)'!E13-1)*100</f>
        <v>0.48063754279377147</v>
      </c>
      <c r="R13" s="76">
        <f>('[2]Tab 2(a)'!L13/'[2]Tab 2(a)'!G13-1)*100</f>
        <v>2.590482094087676</v>
      </c>
      <c r="S13" s="76">
        <f>('[2]Tab 2(a)'!M13/'[2]Tab 2(a)'!H13-1)*100</f>
        <v>4.064853539998614</v>
      </c>
      <c r="T13" s="76">
        <f>('[2]Tab 2(a)'!N13/'[2]Tab 2(a)'!I13-1)*100</f>
        <v>4.7717967929645555</v>
      </c>
      <c r="V13">
        <f t="shared" si="0"/>
        <v>0</v>
      </c>
      <c r="W13">
        <f t="shared" si="1"/>
        <v>0</v>
      </c>
      <c r="X13">
        <f t="shared" si="2"/>
        <v>0</v>
      </c>
      <c r="Y13">
        <f t="shared" si="3"/>
        <v>0</v>
      </c>
      <c r="Z13">
        <f t="shared" si="4"/>
        <v>0</v>
      </c>
      <c r="AA13">
        <f t="shared" si="5"/>
        <v>0</v>
      </c>
      <c r="AB13">
        <f t="shared" si="6"/>
        <v>0</v>
      </c>
      <c r="AC13">
        <f t="shared" si="7"/>
        <v>0</v>
      </c>
      <c r="AE13">
        <v>1.2002202608018875</v>
      </c>
      <c r="AF13">
        <v>4.7717967929645555</v>
      </c>
      <c r="AH13">
        <f t="shared" si="8"/>
        <v>0</v>
      </c>
      <c r="AI13">
        <f t="shared" si="9"/>
        <v>0</v>
      </c>
    </row>
    <row r="14" spans="1:35" ht="22.5" customHeight="1">
      <c r="A14" s="11">
        <v>23</v>
      </c>
      <c r="B14" s="12" t="s">
        <v>16</v>
      </c>
      <c r="C14" s="144">
        <v>52</v>
      </c>
      <c r="D14" s="208">
        <v>0</v>
      </c>
      <c r="E14" s="209">
        <v>0</v>
      </c>
      <c r="F14" s="209">
        <v>0</v>
      </c>
      <c r="G14" s="210">
        <v>0</v>
      </c>
      <c r="H14" s="211">
        <v>0</v>
      </c>
      <c r="I14" s="212">
        <v>0</v>
      </c>
      <c r="J14" s="212">
        <v>0</v>
      </c>
      <c r="K14" s="213">
        <v>0</v>
      </c>
      <c r="M14" s="76">
        <f>('[2]Tab 2(a)'!J14/'[2]Tab 2(a)'!I14-1)*100</f>
        <v>2.418913245830523</v>
      </c>
      <c r="N14" s="76">
        <f>('[2]Tab 2(a)'!L14/'[2]Tab 2(a)'!J14-1)*100</f>
        <v>0</v>
      </c>
      <c r="O14" s="76">
        <f>('[2]Tab 2(a)'!M14/'[2]Tab 2(a)'!L14-1)*100</f>
        <v>0</v>
      </c>
      <c r="P14" s="76">
        <f>('[2]Tab 2(a)'!N14/'[2]Tab 2(a)'!M14-1)*100</f>
        <v>0</v>
      </c>
      <c r="Q14" s="76">
        <f>('[2]Tab 2(a)'!J14/'[2]Tab 2(a)'!E14-1)*100</f>
        <v>3.672790678857063</v>
      </c>
      <c r="R14" s="76">
        <f>('[2]Tab 2(a)'!L14/'[2]Tab 2(a)'!G14-1)*100</f>
        <v>3.672790678857063</v>
      </c>
      <c r="S14" s="76">
        <f>('[2]Tab 2(a)'!M14/'[2]Tab 2(a)'!H14-1)*100</f>
        <v>3.6727906788569964</v>
      </c>
      <c r="T14" s="76">
        <f>('[2]Tab 2(a)'!N14/'[2]Tab 2(a)'!I14-1)*100</f>
        <v>2.418913245830523</v>
      </c>
      <c r="V14">
        <f t="shared" si="0"/>
        <v>0</v>
      </c>
      <c r="W14">
        <f t="shared" si="1"/>
        <v>1</v>
      </c>
      <c r="X14">
        <f t="shared" si="2"/>
        <v>1</v>
      </c>
      <c r="Y14">
        <f t="shared" si="3"/>
        <v>1</v>
      </c>
      <c r="Z14">
        <f t="shared" si="4"/>
        <v>0</v>
      </c>
      <c r="AA14">
        <f t="shared" si="5"/>
        <v>0</v>
      </c>
      <c r="AB14">
        <f t="shared" si="6"/>
        <v>0</v>
      </c>
      <c r="AC14">
        <f t="shared" si="7"/>
        <v>0</v>
      </c>
      <c r="AE14">
        <v>0</v>
      </c>
      <c r="AF14">
        <v>2.418913245830523</v>
      </c>
      <c r="AH14">
        <f t="shared" si="8"/>
        <v>1</v>
      </c>
      <c r="AI14">
        <f t="shared" si="9"/>
        <v>0</v>
      </c>
    </row>
    <row r="15" spans="1:35" ht="22.5" customHeight="1">
      <c r="A15" s="11">
        <v>24</v>
      </c>
      <c r="B15" s="12" t="s">
        <v>17</v>
      </c>
      <c r="C15" s="144">
        <v>11</v>
      </c>
      <c r="D15" s="208">
        <v>0.2</v>
      </c>
      <c r="E15" s="209">
        <v>-0.3</v>
      </c>
      <c r="F15" s="209">
        <v>-0.7</v>
      </c>
      <c r="G15" s="210">
        <v>0.9</v>
      </c>
      <c r="H15" s="211">
        <v>-2.8</v>
      </c>
      <c r="I15" s="212">
        <v>-1.3</v>
      </c>
      <c r="J15" s="212">
        <v>-1.4</v>
      </c>
      <c r="K15" s="213">
        <v>0</v>
      </c>
      <c r="M15" s="76">
        <f>('[2]Tab 2(a)'!J15/'[2]Tab 2(a)'!I15-1)*100</f>
        <v>-3.0314538164737392</v>
      </c>
      <c r="N15" s="76">
        <f>('[2]Tab 2(a)'!L15/'[2]Tab 2(a)'!J15-1)*100</f>
        <v>-2.344667886483809</v>
      </c>
      <c r="O15" s="76">
        <f>('[2]Tab 2(a)'!M15/'[2]Tab 2(a)'!L15-1)*100</f>
        <v>-1.1423326785595211</v>
      </c>
      <c r="P15" s="76">
        <f>('[2]Tab 2(a)'!N15/'[2]Tab 2(a)'!M15-1)*100</f>
        <v>-0.05092039899355916</v>
      </c>
      <c r="Q15" s="76">
        <f>('[2]Tab 2(a)'!J15/'[2]Tab 2(a)'!E15-1)*100</f>
        <v>-7.059443522294839</v>
      </c>
      <c r="R15" s="76">
        <f>('[2]Tab 2(a)'!L15/'[2]Tab 2(a)'!G15-1)*100</f>
        <v>-7.783114036134975</v>
      </c>
      <c r="S15" s="76">
        <f>('[2]Tab 2(a)'!M15/'[2]Tab 2(a)'!H15-1)*100</f>
        <v>-7.994854599115686</v>
      </c>
      <c r="T15" s="76">
        <f>('[2]Tab 2(a)'!N15/'[2]Tab 2(a)'!I15-1)*100</f>
        <v>-6.434443831494963</v>
      </c>
      <c r="V15">
        <f t="shared" si="0"/>
        <v>0</v>
      </c>
      <c r="W15">
        <f t="shared" si="1"/>
        <v>0</v>
      </c>
      <c r="X15">
        <f t="shared" si="2"/>
        <v>0</v>
      </c>
      <c r="Y15">
        <f t="shared" si="3"/>
        <v>0</v>
      </c>
      <c r="Z15">
        <f t="shared" si="4"/>
        <v>0</v>
      </c>
      <c r="AA15">
        <f t="shared" si="5"/>
        <v>0</v>
      </c>
      <c r="AB15">
        <f t="shared" si="6"/>
        <v>0</v>
      </c>
      <c r="AC15">
        <f t="shared" si="7"/>
        <v>0</v>
      </c>
      <c r="AE15">
        <v>-0.05092039899355916</v>
      </c>
      <c r="AF15">
        <v>-6.434443831494963</v>
      </c>
      <c r="AH15">
        <f t="shared" si="8"/>
        <v>0</v>
      </c>
      <c r="AI15">
        <f t="shared" si="9"/>
        <v>0</v>
      </c>
    </row>
    <row r="16" spans="1:35" ht="23.25" customHeight="1">
      <c r="A16" s="11">
        <v>25</v>
      </c>
      <c r="B16" s="12" t="s">
        <v>18</v>
      </c>
      <c r="C16" s="144">
        <v>76</v>
      </c>
      <c r="D16" s="208">
        <v>-0.1</v>
      </c>
      <c r="E16" s="209">
        <v>-0.1</v>
      </c>
      <c r="F16" s="209">
        <v>0.2</v>
      </c>
      <c r="G16" s="210">
        <v>0</v>
      </c>
      <c r="H16" s="211">
        <v>3.8</v>
      </c>
      <c r="I16" s="212">
        <v>3.7</v>
      </c>
      <c r="J16" s="212">
        <v>4.6</v>
      </c>
      <c r="K16" s="213">
        <v>0</v>
      </c>
      <c r="L16" s="83"/>
      <c r="M16" s="76">
        <f>('[2]Tab 2(a)'!J16/'[2]Tab 2(a)'!I16-1)*100</f>
        <v>-1.6410037145706102</v>
      </c>
      <c r="N16" s="76">
        <f>('[2]Tab 2(a)'!L16/'[2]Tab 2(a)'!J16-1)*100</f>
        <v>0</v>
      </c>
      <c r="O16" s="76">
        <f>('[2]Tab 2(a)'!M16/'[2]Tab 2(a)'!L16-1)*100</f>
        <v>-0.40203186398445334</v>
      </c>
      <c r="P16" s="76">
        <f>('[2]Tab 2(a)'!N16/'[2]Tab 2(a)'!M16-1)*100</f>
        <v>-0.3042006638385497</v>
      </c>
      <c r="Q16" s="76">
        <f>('[2]Tab 2(a)'!J16/'[2]Tab 2(a)'!E16-1)*100</f>
        <v>2.6969464473097338</v>
      </c>
      <c r="R16" s="76">
        <f>('[2]Tab 2(a)'!L16/'[2]Tab 2(a)'!G16-1)*100</f>
        <v>0.5036751276772833</v>
      </c>
      <c r="S16" s="76">
        <f>('[2]Tab 2(a)'!M16/'[2]Tab 2(a)'!H16-1)*100</f>
        <v>-1.972535818943233</v>
      </c>
      <c r="T16" s="76">
        <f>('[2]Tab 2(a)'!N16/'[2]Tab 2(a)'!I16-1)*100</f>
        <v>-2.334444025985749</v>
      </c>
      <c r="V16">
        <f t="shared" si="0"/>
        <v>0</v>
      </c>
      <c r="W16">
        <f t="shared" si="1"/>
        <v>0</v>
      </c>
      <c r="X16">
        <f t="shared" si="2"/>
        <v>0</v>
      </c>
      <c r="Y16">
        <f t="shared" si="3"/>
        <v>0</v>
      </c>
      <c r="Z16">
        <f t="shared" si="4"/>
        <v>0</v>
      </c>
      <c r="AA16">
        <f t="shared" si="5"/>
        <v>0</v>
      </c>
      <c r="AB16">
        <f t="shared" si="6"/>
        <v>0</v>
      </c>
      <c r="AC16">
        <f t="shared" si="7"/>
        <v>0</v>
      </c>
      <c r="AE16">
        <v>-0.3042006638385497</v>
      </c>
      <c r="AF16">
        <v>-2.334444025985749</v>
      </c>
      <c r="AH16">
        <f t="shared" si="8"/>
        <v>0</v>
      </c>
      <c r="AI16">
        <f t="shared" si="9"/>
        <v>0</v>
      </c>
    </row>
    <row r="17" spans="1:35" ht="21" customHeight="1">
      <c r="A17" s="11">
        <v>27</v>
      </c>
      <c r="B17" s="12" t="s">
        <v>19</v>
      </c>
      <c r="C17" s="144">
        <v>2</v>
      </c>
      <c r="D17" s="208">
        <v>2.3</v>
      </c>
      <c r="E17" s="209">
        <v>0</v>
      </c>
      <c r="F17" s="209">
        <v>0</v>
      </c>
      <c r="G17" s="210">
        <v>-2.2</v>
      </c>
      <c r="H17" s="211">
        <v>7</v>
      </c>
      <c r="I17" s="212">
        <v>7</v>
      </c>
      <c r="J17" s="212">
        <v>7</v>
      </c>
      <c r="K17" s="213">
        <v>0</v>
      </c>
      <c r="L17" s="33"/>
      <c r="M17" s="76">
        <f>('[2]Tab 2(a)'!J17/'[2]Tab 2(a)'!I17-1)*100</f>
        <v>0</v>
      </c>
      <c r="N17" s="76">
        <f>('[2]Tab 2(a)'!L17/'[2]Tab 2(a)'!J17-1)*100</f>
        <v>-6.4515238730840085</v>
      </c>
      <c r="O17" s="76">
        <f>('[2]Tab 2(a)'!M17/'[2]Tab 2(a)'!L17-1)*100</f>
        <v>-3.448224995312199</v>
      </c>
      <c r="P17" s="76">
        <f>('[2]Tab 2(a)'!N17/'[2]Tab 2(a)'!M17-1)*100</f>
        <v>0</v>
      </c>
      <c r="Q17" s="76">
        <f>('[2]Tab 2(a)'!J17/'[2]Tab 2(a)'!E17-1)*100</f>
        <v>3.268052495286611E-10</v>
      </c>
      <c r="R17" s="76">
        <f>('[2]Tab 2(a)'!L17/'[2]Tab 2(a)'!G17-1)*100</f>
        <v>-6.4515238727782975</v>
      </c>
      <c r="S17" s="76">
        <f>('[2]Tab 2(a)'!M17/'[2]Tab 2(a)'!H17-1)*100</f>
        <v>-9.67728580962599</v>
      </c>
      <c r="T17" s="76">
        <f>('[2]Tab 2(a)'!N17/'[2]Tab 2(a)'!I17-1)*100</f>
        <v>-9.67728580962599</v>
      </c>
      <c r="V17">
        <f t="shared" si="0"/>
        <v>0</v>
      </c>
      <c r="W17">
        <f t="shared" si="1"/>
        <v>0</v>
      </c>
      <c r="X17">
        <f t="shared" si="2"/>
        <v>0</v>
      </c>
      <c r="Y17">
        <f t="shared" si="3"/>
        <v>0</v>
      </c>
      <c r="Z17">
        <f t="shared" si="4"/>
        <v>0</v>
      </c>
      <c r="AA17">
        <f t="shared" si="5"/>
        <v>0</v>
      </c>
      <c r="AB17">
        <f t="shared" si="6"/>
        <v>0</v>
      </c>
      <c r="AC17">
        <f t="shared" si="7"/>
        <v>0</v>
      </c>
      <c r="AE17">
        <v>0</v>
      </c>
      <c r="AF17">
        <v>-9.67728580962599</v>
      </c>
      <c r="AH17">
        <f t="shared" si="8"/>
        <v>0</v>
      </c>
      <c r="AI17">
        <f t="shared" si="9"/>
        <v>0</v>
      </c>
    </row>
    <row r="18" spans="1:35" ht="21" customHeight="1">
      <c r="A18" s="11">
        <v>28</v>
      </c>
      <c r="B18" s="12" t="s">
        <v>20</v>
      </c>
      <c r="C18" s="144">
        <v>9</v>
      </c>
      <c r="D18" s="208">
        <v>0</v>
      </c>
      <c r="E18" s="209">
        <v>0</v>
      </c>
      <c r="F18" s="209">
        <v>0</v>
      </c>
      <c r="G18" s="210">
        <v>0</v>
      </c>
      <c r="H18" s="211">
        <v>-11.6</v>
      </c>
      <c r="I18" s="212">
        <v>-11.6</v>
      </c>
      <c r="J18" s="212">
        <v>-11.6</v>
      </c>
      <c r="K18" s="213">
        <v>0</v>
      </c>
      <c r="L18" s="33"/>
      <c r="M18" s="76">
        <f>('[2]Tab 2(a)'!J18/'[2]Tab 2(a)'!I18-1)*100</f>
        <v>0</v>
      </c>
      <c r="N18" s="76">
        <f>('[2]Tab 2(a)'!L18/'[2]Tab 2(a)'!J18-1)*100</f>
        <v>0</v>
      </c>
      <c r="O18" s="76">
        <f>('[2]Tab 2(a)'!M18/'[2]Tab 2(a)'!L18-1)*100</f>
        <v>0</v>
      </c>
      <c r="P18" s="76">
        <f>('[2]Tab 2(a)'!N18/'[2]Tab 2(a)'!M18-1)*100</f>
        <v>0</v>
      </c>
      <c r="Q18" s="76">
        <f>('[2]Tab 2(a)'!J18/'[2]Tab 2(a)'!E18-1)*100</f>
        <v>-1.7087442572005784E-10</v>
      </c>
      <c r="R18" s="76">
        <f>('[2]Tab 2(a)'!L18/'[2]Tab 2(a)'!G18-1)*100</f>
        <v>-1.7087442572005784E-10</v>
      </c>
      <c r="S18" s="76">
        <f>('[2]Tab 2(a)'!M18/'[2]Tab 2(a)'!H18-1)*100</f>
        <v>0</v>
      </c>
      <c r="T18" s="76">
        <f>('[2]Tab 2(a)'!N18/'[2]Tab 2(a)'!I18-1)*100</f>
        <v>0</v>
      </c>
      <c r="V18">
        <f t="shared" si="0"/>
        <v>1</v>
      </c>
      <c r="W18">
        <f t="shared" si="1"/>
        <v>1</v>
      </c>
      <c r="X18">
        <f t="shared" si="2"/>
        <v>1</v>
      </c>
      <c r="Y18">
        <f t="shared" si="3"/>
        <v>1</v>
      </c>
      <c r="Z18">
        <f t="shared" si="4"/>
        <v>0</v>
      </c>
      <c r="AA18">
        <f t="shared" si="5"/>
        <v>0</v>
      </c>
      <c r="AB18">
        <f t="shared" si="6"/>
        <v>0</v>
      </c>
      <c r="AC18">
        <f t="shared" si="7"/>
        <v>1</v>
      </c>
      <c r="AE18">
        <v>0</v>
      </c>
      <c r="AF18">
        <v>0</v>
      </c>
      <c r="AH18">
        <f t="shared" si="8"/>
        <v>1</v>
      </c>
      <c r="AI18">
        <f t="shared" si="9"/>
        <v>1</v>
      </c>
    </row>
    <row r="19" spans="1:35" ht="22.5" customHeight="1">
      <c r="A19" s="11">
        <v>29</v>
      </c>
      <c r="B19" s="12" t="s">
        <v>21</v>
      </c>
      <c r="C19" s="144">
        <v>5</v>
      </c>
      <c r="D19" s="208">
        <v>0</v>
      </c>
      <c r="E19" s="209">
        <v>0</v>
      </c>
      <c r="F19" s="209">
        <v>0</v>
      </c>
      <c r="G19" s="210">
        <v>0</v>
      </c>
      <c r="H19" s="211">
        <v>3.5</v>
      </c>
      <c r="I19" s="212">
        <v>3.5</v>
      </c>
      <c r="J19" s="212">
        <v>3.5</v>
      </c>
      <c r="K19" s="213">
        <v>0</v>
      </c>
      <c r="L19" s="162"/>
      <c r="M19" s="76">
        <f>('[2]Tab 2(a)'!J19/'[2]Tab 2(a)'!I19-1)*100</f>
        <v>0.27872837648188487</v>
      </c>
      <c r="N19" s="76">
        <f>('[2]Tab 2(a)'!L19/'[2]Tab 2(a)'!J19-1)*100</f>
        <v>2.585661114722959</v>
      </c>
      <c r="O19" s="76">
        <f>('[2]Tab 2(a)'!M19/'[2]Tab 2(a)'!L19-1)*100</f>
        <v>0</v>
      </c>
      <c r="P19" s="76">
        <f>('[2]Tab 2(a)'!N19/'[2]Tab 2(a)'!M19-1)*100</f>
        <v>0.8128435430190484</v>
      </c>
      <c r="Q19" s="76">
        <f>('[2]Tab 2(a)'!J19/'[2]Tab 2(a)'!E19-1)*100</f>
        <v>-2.795541576006144E-10</v>
      </c>
      <c r="R19" s="76">
        <f>('[2]Tab 2(a)'!L19/'[2]Tab 2(a)'!G19-1)*100</f>
        <v>2.5856611144361885</v>
      </c>
      <c r="S19" s="76">
        <f>('[2]Tab 2(a)'!M19/'[2]Tab 2(a)'!H19-1)*100</f>
        <v>3.15913023133787</v>
      </c>
      <c r="T19" s="76">
        <f>('[2]Tab 2(a)'!N19/'[2]Tab 2(a)'!I19-1)*100</f>
        <v>3.707781591896886</v>
      </c>
      <c r="V19">
        <f t="shared" si="0"/>
        <v>0</v>
      </c>
      <c r="W19">
        <f t="shared" si="1"/>
        <v>0</v>
      </c>
      <c r="X19">
        <f t="shared" si="2"/>
        <v>1</v>
      </c>
      <c r="Y19">
        <f t="shared" si="3"/>
        <v>0</v>
      </c>
      <c r="Z19">
        <f t="shared" si="4"/>
        <v>0</v>
      </c>
      <c r="AA19">
        <f t="shared" si="5"/>
        <v>0</v>
      </c>
      <c r="AB19">
        <f t="shared" si="6"/>
        <v>0</v>
      </c>
      <c r="AC19">
        <f t="shared" si="7"/>
        <v>0</v>
      </c>
      <c r="AE19">
        <v>0.8128435430190484</v>
      </c>
      <c r="AF19">
        <v>3.707781591896886</v>
      </c>
      <c r="AH19">
        <f t="shared" si="8"/>
        <v>0</v>
      </c>
      <c r="AI19">
        <f t="shared" si="9"/>
        <v>0</v>
      </c>
    </row>
    <row r="20" spans="1:35" ht="21" customHeight="1">
      <c r="A20" s="11">
        <v>30</v>
      </c>
      <c r="B20" s="12" t="s">
        <v>22</v>
      </c>
      <c r="C20" s="144">
        <v>16</v>
      </c>
      <c r="D20" s="208">
        <v>2.7</v>
      </c>
      <c r="E20" s="209">
        <v>8.3</v>
      </c>
      <c r="F20" s="209">
        <v>-5.3</v>
      </c>
      <c r="G20" s="210">
        <v>-5</v>
      </c>
      <c r="H20" s="211">
        <v>-8.2</v>
      </c>
      <c r="I20" s="212">
        <v>5</v>
      </c>
      <c r="J20" s="212">
        <v>6.2</v>
      </c>
      <c r="K20" s="213">
        <v>0</v>
      </c>
      <c r="L20" s="77"/>
      <c r="M20" s="76">
        <f>('[2]Tab 2(a)'!J20/'[2]Tab 2(a)'!I20-1)*100</f>
        <v>-0.6566623078641198</v>
      </c>
      <c r="N20" s="76">
        <f>('[2]Tab 2(a)'!L20/'[2]Tab 2(a)'!J20-1)*100</f>
        <v>0.07712707243823225</v>
      </c>
      <c r="O20" s="76">
        <f>('[2]Tab 2(a)'!M20/'[2]Tab 2(a)'!L20-1)*100</f>
        <v>0.2680046780529022</v>
      </c>
      <c r="P20" s="76">
        <f>('[2]Tab 2(a)'!N20/'[2]Tab 2(a)'!M20-1)*100</f>
        <v>0.8352086870701436</v>
      </c>
      <c r="Q20" s="76">
        <f>('[2]Tab 2(a)'!J20/'[2]Tab 2(a)'!E20-1)*100</f>
        <v>7.113072929314357</v>
      </c>
      <c r="R20" s="76">
        <f>('[2]Tab 2(a)'!L20/'[2]Tab 2(a)'!G20-1)*100</f>
        <v>7.13980517651136</v>
      </c>
      <c r="S20" s="76">
        <f>('[2]Tab 2(a)'!M20/'[2]Tab 2(a)'!H20-1)*100</f>
        <v>4.528162412974379</v>
      </c>
      <c r="T20" s="76">
        <f>('[2]Tab 2(a)'!N20/'[2]Tab 2(a)'!I20-1)*100</f>
        <v>0.5189979824363755</v>
      </c>
      <c r="V20">
        <f t="shared" si="0"/>
        <v>0</v>
      </c>
      <c r="W20">
        <f t="shared" si="1"/>
        <v>0</v>
      </c>
      <c r="X20">
        <f t="shared" si="2"/>
        <v>0</v>
      </c>
      <c r="Y20">
        <f t="shared" si="3"/>
        <v>0</v>
      </c>
      <c r="Z20">
        <f t="shared" si="4"/>
        <v>0</v>
      </c>
      <c r="AA20">
        <f t="shared" si="5"/>
        <v>0</v>
      </c>
      <c r="AB20">
        <f t="shared" si="6"/>
        <v>0</v>
      </c>
      <c r="AC20">
        <f t="shared" si="7"/>
        <v>0</v>
      </c>
      <c r="AE20">
        <v>0.8352086870701436</v>
      </c>
      <c r="AF20">
        <v>0.5189979824363755</v>
      </c>
      <c r="AH20">
        <f t="shared" si="8"/>
        <v>0</v>
      </c>
      <c r="AI20">
        <f t="shared" si="9"/>
        <v>0</v>
      </c>
    </row>
    <row r="21" spans="1:35" ht="21" customHeight="1">
      <c r="A21" s="11">
        <v>31</v>
      </c>
      <c r="B21" s="12" t="s">
        <v>23</v>
      </c>
      <c r="C21" s="144">
        <v>65</v>
      </c>
      <c r="D21" s="208">
        <v>0</v>
      </c>
      <c r="E21" s="209">
        <v>0</v>
      </c>
      <c r="F21" s="209">
        <v>0</v>
      </c>
      <c r="G21" s="210">
        <v>0</v>
      </c>
      <c r="H21" s="211">
        <v>7.3</v>
      </c>
      <c r="I21" s="212">
        <v>7</v>
      </c>
      <c r="J21" s="212">
        <v>6.8</v>
      </c>
      <c r="K21" s="213">
        <v>0</v>
      </c>
      <c r="M21" s="76">
        <f>('[2]Tab 2(a)'!J21/'[2]Tab 2(a)'!I21-1)*100</f>
        <v>0.37342245809668384</v>
      </c>
      <c r="N21" s="76">
        <f>('[2]Tab 2(a)'!L21/'[2]Tab 2(a)'!J21-1)*100</f>
        <v>0.3039121290168145</v>
      </c>
      <c r="O21" s="76">
        <f>('[2]Tab 2(a)'!M21/'[2]Tab 2(a)'!L21-1)*100</f>
        <v>0.23499298797668988</v>
      </c>
      <c r="P21" s="76">
        <f>('[2]Tab 2(a)'!N21/'[2]Tab 2(a)'!M21-1)*100</f>
        <v>0</v>
      </c>
      <c r="Q21" s="76">
        <f>('[2]Tab 2(a)'!J21/'[2]Tab 2(a)'!E21-1)*100</f>
        <v>0.7735676213520559</v>
      </c>
      <c r="R21" s="76">
        <f>('[2]Tab 2(a)'!L21/'[2]Tab 2(a)'!G21-1)*100</f>
        <v>1.131651670026268</v>
      </c>
      <c r="S21" s="76">
        <f>('[2]Tab 2(a)'!M21/'[2]Tab 2(a)'!H21-1)*100</f>
        <v>1.4598057112489293</v>
      </c>
      <c r="T21" s="76">
        <f>('[2]Tab 2(a)'!N21/'[2]Tab 2(a)'!I21-1)*100</f>
        <v>0.91505680689703</v>
      </c>
      <c r="V21">
        <f t="shared" si="0"/>
        <v>0</v>
      </c>
      <c r="W21">
        <f t="shared" si="1"/>
        <v>0</v>
      </c>
      <c r="X21">
        <f t="shared" si="2"/>
        <v>0</v>
      </c>
      <c r="Y21">
        <f t="shared" si="3"/>
        <v>1</v>
      </c>
      <c r="Z21">
        <f t="shared" si="4"/>
        <v>0</v>
      </c>
      <c r="AA21">
        <f t="shared" si="5"/>
        <v>0</v>
      </c>
      <c r="AB21">
        <f t="shared" si="6"/>
        <v>0</v>
      </c>
      <c r="AC21">
        <f t="shared" si="7"/>
        <v>0</v>
      </c>
      <c r="AE21">
        <v>0</v>
      </c>
      <c r="AF21">
        <v>0.91505680689703</v>
      </c>
      <c r="AH21">
        <f t="shared" si="8"/>
        <v>1</v>
      </c>
      <c r="AI21">
        <f t="shared" si="9"/>
        <v>0</v>
      </c>
    </row>
    <row r="22" spans="1:35" ht="21" customHeight="1" thickBot="1">
      <c r="A22" s="14">
        <v>32</v>
      </c>
      <c r="B22" s="15" t="s">
        <v>24</v>
      </c>
      <c r="C22" s="239">
        <v>25</v>
      </c>
      <c r="D22" s="214">
        <v>-1.9</v>
      </c>
      <c r="E22" s="215">
        <v>0</v>
      </c>
      <c r="F22" s="215">
        <v>0</v>
      </c>
      <c r="G22" s="216">
        <v>0</v>
      </c>
      <c r="H22" s="217">
        <v>-2.7</v>
      </c>
      <c r="I22" s="218">
        <v>-2.7</v>
      </c>
      <c r="J22" s="218">
        <v>4.8</v>
      </c>
      <c r="K22" s="219">
        <v>-1.9</v>
      </c>
      <c r="L22" s="33"/>
      <c r="M22" s="76">
        <f>('[2]Tab 2(a)'!J22/'[2]Tab 2(a)'!I22-1)*100</f>
        <v>-5.084263363033248</v>
      </c>
      <c r="N22" s="76">
        <f>('[2]Tab 2(a)'!L22/'[2]Tab 2(a)'!J22-1)*100</f>
        <v>3.327089031136632</v>
      </c>
      <c r="O22" s="76">
        <f>('[2]Tab 2(a)'!M22/'[2]Tab 2(a)'!L22-1)*100</f>
        <v>2.2645460770290393</v>
      </c>
      <c r="P22" s="76">
        <f>('[2]Tab 2(a)'!N22/'[2]Tab 2(a)'!M22-1)*100</f>
        <v>6.661338147750939E-14</v>
      </c>
      <c r="Q22" s="76">
        <f>('[2]Tab 2(a)'!J22/'[2]Tab 2(a)'!E22-1)*100</f>
        <v>-4.243889910660359</v>
      </c>
      <c r="R22" s="76">
        <f>('[2]Tab 2(a)'!L22/'[2]Tab 2(a)'!G22-1)*100</f>
        <v>0.4479823775763725</v>
      </c>
      <c r="S22" s="76">
        <f>('[2]Tab 2(a)'!M22/'[2]Tab 2(a)'!H22-1)*100</f>
        <v>0.2945910939239349</v>
      </c>
      <c r="T22" s="76">
        <f>('[2]Tab 2(a)'!N22/'[2]Tab 2(a)'!I22-1)*100</f>
        <v>0.2945910939240015</v>
      </c>
      <c r="V22">
        <f t="shared" si="0"/>
        <v>0</v>
      </c>
      <c r="W22">
        <f t="shared" si="1"/>
        <v>0</v>
      </c>
      <c r="X22">
        <f t="shared" si="2"/>
        <v>0</v>
      </c>
      <c r="Y22">
        <f t="shared" si="3"/>
        <v>0</v>
      </c>
      <c r="Z22">
        <f t="shared" si="4"/>
        <v>0</v>
      </c>
      <c r="AA22">
        <f t="shared" si="5"/>
        <v>0</v>
      </c>
      <c r="AB22">
        <f t="shared" si="6"/>
        <v>0</v>
      </c>
      <c r="AC22">
        <f t="shared" si="7"/>
        <v>0</v>
      </c>
      <c r="AE22">
        <v>6.661338147750939E-14</v>
      </c>
      <c r="AF22">
        <v>0.2945910939240015</v>
      </c>
      <c r="AH22">
        <f t="shared" si="8"/>
        <v>0</v>
      </c>
      <c r="AI22">
        <f t="shared" si="9"/>
        <v>0</v>
      </c>
    </row>
    <row r="23" ht="15">
      <c r="L23" s="33"/>
    </row>
    <row r="25" spans="7:10" ht="15">
      <c r="G25" s="92"/>
      <c r="H25" s="92"/>
      <c r="I25" s="92"/>
      <c r="J25" s="92"/>
    </row>
    <row r="26" spans="7:10" ht="15">
      <c r="G26" s="92"/>
      <c r="H26" s="421"/>
      <c r="I26" s="421"/>
      <c r="J26" s="92"/>
    </row>
    <row r="27" spans="7:10" ht="15">
      <c r="G27" s="92"/>
      <c r="H27" s="93"/>
      <c r="I27" s="93"/>
      <c r="J27" s="92"/>
    </row>
    <row r="28" spans="7:10" ht="15">
      <c r="G28" s="92"/>
      <c r="H28" s="94"/>
      <c r="I28" s="94"/>
      <c r="J28" s="92"/>
    </row>
    <row r="29" spans="7:10" ht="15">
      <c r="G29" s="92"/>
      <c r="H29" s="94"/>
      <c r="I29" s="94"/>
      <c r="J29" s="92"/>
    </row>
    <row r="30" spans="7:10" ht="15">
      <c r="G30" s="92"/>
      <c r="H30" s="94"/>
      <c r="I30" s="94"/>
      <c r="J30" s="92"/>
    </row>
    <row r="31" spans="7:10" ht="15">
      <c r="G31" s="92"/>
      <c r="H31" s="94"/>
      <c r="I31" s="94"/>
      <c r="J31" s="92"/>
    </row>
    <row r="32" spans="7:12" ht="15">
      <c r="G32" s="92"/>
      <c r="H32" s="94"/>
      <c r="I32" s="94"/>
      <c r="J32" s="92"/>
      <c r="L32" s="2"/>
    </row>
    <row r="33" spans="7:10" ht="15">
      <c r="G33" s="92"/>
      <c r="H33" s="94"/>
      <c r="I33" s="94"/>
      <c r="J33" s="92"/>
    </row>
    <row r="34" spans="7:10" ht="15">
      <c r="G34" s="92"/>
      <c r="H34" s="94"/>
      <c r="I34" s="94"/>
      <c r="J34" s="92"/>
    </row>
    <row r="35" spans="7:10" ht="15">
      <c r="G35" s="92"/>
      <c r="H35" s="94"/>
      <c r="I35" s="94"/>
      <c r="J35" s="92"/>
    </row>
    <row r="36" spans="7:10" ht="15">
      <c r="G36" s="92"/>
      <c r="H36" s="94"/>
      <c r="I36" s="94"/>
      <c r="J36" s="92"/>
    </row>
    <row r="37" spans="7:10" ht="15">
      <c r="G37" s="92"/>
      <c r="H37" s="94"/>
      <c r="I37" s="94"/>
      <c r="J37" s="92"/>
    </row>
    <row r="38" spans="7:10" ht="15">
      <c r="G38" s="92"/>
      <c r="H38" s="94"/>
      <c r="I38" s="94"/>
      <c r="J38" s="92"/>
    </row>
    <row r="39" spans="7:10" ht="15">
      <c r="G39" s="92"/>
      <c r="H39" s="94"/>
      <c r="I39" s="94"/>
      <c r="J39" s="92"/>
    </row>
    <row r="40" spans="7:10" ht="15">
      <c r="G40" s="92"/>
      <c r="H40" s="94"/>
      <c r="I40" s="94"/>
      <c r="J40" s="92"/>
    </row>
    <row r="41" spans="7:10" ht="15">
      <c r="G41" s="92"/>
      <c r="H41" s="94"/>
      <c r="I41" s="94"/>
      <c r="J41" s="92"/>
    </row>
    <row r="42" spans="7:10" ht="15">
      <c r="G42" s="92"/>
      <c r="H42" s="94"/>
      <c r="I42" s="94"/>
      <c r="J42" s="92"/>
    </row>
    <row r="43" spans="7:10" ht="15">
      <c r="G43" s="92"/>
      <c r="H43" s="94"/>
      <c r="I43" s="94"/>
      <c r="J43" s="92"/>
    </row>
    <row r="44" spans="7:10" ht="15">
      <c r="G44" s="92"/>
      <c r="H44" s="94"/>
      <c r="I44" s="94"/>
      <c r="J44" s="92"/>
    </row>
    <row r="45" spans="7:10" ht="15">
      <c r="G45" s="92"/>
      <c r="H45" s="94"/>
      <c r="I45" s="94"/>
      <c r="J45" s="92"/>
    </row>
    <row r="46" spans="7:10" ht="15">
      <c r="G46" s="92"/>
      <c r="H46" s="92"/>
      <c r="I46" s="92"/>
      <c r="J46" s="92"/>
    </row>
  </sheetData>
  <sheetProtection/>
  <mergeCells count="5">
    <mergeCell ref="A3:A4"/>
    <mergeCell ref="B3:B4"/>
    <mergeCell ref="C3:C4"/>
    <mergeCell ref="D3:K3"/>
    <mergeCell ref="H26:I26"/>
  </mergeCells>
  <printOptions/>
  <pageMargins left="0.6299212598425197" right="0.2362204724409449" top="0.5511811023622047" bottom="0.2362204724409449" header="0.31496062992125984" footer="0.31496062992125984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"/>
  <sheetViews>
    <sheetView zoomScale="88" zoomScaleNormal="88" zoomScalePageLayoutView="0" workbookViewId="0" topLeftCell="A1">
      <selection activeCell="N10" sqref="N10"/>
    </sheetView>
  </sheetViews>
  <sheetFormatPr defaultColWidth="9.140625" defaultRowHeight="15"/>
  <cols>
    <col min="1" max="1" width="8.8515625" style="0" customWidth="1"/>
    <col min="2" max="2" width="38.7109375" style="0" customWidth="1"/>
    <col min="3" max="3" width="7.421875" style="0" customWidth="1"/>
    <col min="4" max="11" width="10.28125" style="0" customWidth="1"/>
    <col min="12" max="12" width="6.28125" style="0" customWidth="1"/>
    <col min="196" max="196" width="8.7109375" style="0" customWidth="1"/>
    <col min="197" max="197" width="31.140625" style="0" customWidth="1"/>
    <col min="198" max="198" width="5.7109375" style="0" customWidth="1"/>
    <col min="199" max="207" width="10.140625" style="0" customWidth="1"/>
    <col min="208" max="208" width="4.140625" style="0" customWidth="1"/>
  </cols>
  <sheetData>
    <row r="1" spans="1:12" ht="33.75" customHeight="1">
      <c r="A1" s="377" t="s">
        <v>113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17"/>
    </row>
    <row r="2" spans="1:12" ht="15.75" customHeight="1" thickBot="1">
      <c r="A2" s="2"/>
      <c r="B2" s="2"/>
      <c r="C2" s="3"/>
      <c r="D2" s="3"/>
      <c r="E2" s="3"/>
      <c r="F2" s="3"/>
      <c r="G2" s="60"/>
      <c r="H2" s="3"/>
      <c r="I2" s="4"/>
      <c r="J2" s="4"/>
      <c r="K2" s="4" t="s">
        <v>97</v>
      </c>
      <c r="L2" s="59"/>
    </row>
    <row r="3" spans="1:12" ht="21" customHeight="1">
      <c r="A3" s="379" t="s">
        <v>0</v>
      </c>
      <c r="B3" s="400" t="s">
        <v>1</v>
      </c>
      <c r="C3" s="396" t="s">
        <v>2</v>
      </c>
      <c r="D3" s="404" t="s">
        <v>3</v>
      </c>
      <c r="E3" s="410"/>
      <c r="F3" s="410"/>
      <c r="G3" s="411"/>
      <c r="H3" s="410"/>
      <c r="I3" s="410"/>
      <c r="J3" s="410"/>
      <c r="K3" s="420"/>
      <c r="L3" s="17"/>
    </row>
    <row r="4" spans="1:12" ht="44.25" customHeight="1" thickBot="1">
      <c r="A4" s="422"/>
      <c r="B4" s="423"/>
      <c r="C4" s="424"/>
      <c r="D4" s="88" t="s">
        <v>63</v>
      </c>
      <c r="E4" s="89" t="s">
        <v>64</v>
      </c>
      <c r="F4" s="88" t="s">
        <v>65</v>
      </c>
      <c r="G4" s="155" t="s">
        <v>94</v>
      </c>
      <c r="H4" s="88" t="s">
        <v>66</v>
      </c>
      <c r="I4" s="88" t="s">
        <v>67</v>
      </c>
      <c r="J4" s="88" t="s">
        <v>68</v>
      </c>
      <c r="K4" s="155" t="s">
        <v>95</v>
      </c>
      <c r="L4" s="17"/>
    </row>
    <row r="5" spans="1:21" ht="19.5" customHeight="1">
      <c r="A5" s="79" t="s">
        <v>25</v>
      </c>
      <c r="B5" s="26" t="s">
        <v>26</v>
      </c>
      <c r="C5" s="240">
        <v>552</v>
      </c>
      <c r="D5" s="101">
        <v>0.4</v>
      </c>
      <c r="E5" s="90">
        <v>0.9</v>
      </c>
      <c r="F5" s="90">
        <v>0.8</v>
      </c>
      <c r="G5" s="149">
        <v>-2</v>
      </c>
      <c r="H5" s="153">
        <v>0.9</v>
      </c>
      <c r="I5" s="91">
        <v>1.7</v>
      </c>
      <c r="J5" s="91">
        <v>2.5</v>
      </c>
      <c r="K5" s="151">
        <v>0.1</v>
      </c>
      <c r="L5" s="17"/>
      <c r="N5" s="76"/>
      <c r="O5" s="76"/>
      <c r="P5" s="76"/>
      <c r="Q5" s="76"/>
      <c r="R5" s="76"/>
      <c r="S5" s="76"/>
      <c r="T5" s="76"/>
      <c r="U5" s="76"/>
    </row>
    <row r="6" spans="1:21" ht="21" customHeight="1">
      <c r="A6" s="95" t="s">
        <v>27</v>
      </c>
      <c r="B6" s="28" t="s">
        <v>28</v>
      </c>
      <c r="C6" s="145">
        <v>375</v>
      </c>
      <c r="D6" s="103">
        <v>0.6</v>
      </c>
      <c r="E6" s="97">
        <v>0.9</v>
      </c>
      <c r="F6" s="97">
        <v>1.2</v>
      </c>
      <c r="G6" s="150">
        <v>-2.6</v>
      </c>
      <c r="H6" s="154">
        <v>1</v>
      </c>
      <c r="I6" s="96">
        <v>2</v>
      </c>
      <c r="J6" s="96">
        <v>3.3</v>
      </c>
      <c r="K6" s="152">
        <v>0.1</v>
      </c>
      <c r="L6" s="17"/>
      <c r="N6" s="76"/>
      <c r="O6" s="76"/>
      <c r="P6" s="76"/>
      <c r="Q6" s="76"/>
      <c r="R6" s="76"/>
      <c r="S6" s="76"/>
      <c r="T6" s="76"/>
      <c r="U6" s="76"/>
    </row>
    <row r="7" spans="1:21" ht="20.25" customHeight="1">
      <c r="A7" s="29">
        <v>1010</v>
      </c>
      <c r="B7" s="30" t="s">
        <v>29</v>
      </c>
      <c r="C7" s="144">
        <v>97</v>
      </c>
      <c r="D7" s="220">
        <v>0.5</v>
      </c>
      <c r="E7" s="209">
        <v>0.1</v>
      </c>
      <c r="F7" s="209">
        <v>2</v>
      </c>
      <c r="G7" s="210">
        <v>-2.1</v>
      </c>
      <c r="H7" s="211">
        <v>0</v>
      </c>
      <c r="I7" s="212">
        <v>0</v>
      </c>
      <c r="J7" s="212">
        <v>1.9</v>
      </c>
      <c r="K7" s="213">
        <v>0.5</v>
      </c>
      <c r="L7" s="17"/>
      <c r="N7" s="76"/>
      <c r="O7" s="76"/>
      <c r="P7" s="76"/>
      <c r="Q7" s="76"/>
      <c r="R7" s="76"/>
      <c r="S7" s="76"/>
      <c r="T7" s="76"/>
      <c r="U7" s="76"/>
    </row>
    <row r="8" spans="1:21" ht="24.75" customHeight="1">
      <c r="A8" s="29">
        <v>1020</v>
      </c>
      <c r="B8" s="30" t="s">
        <v>30</v>
      </c>
      <c r="C8" s="144">
        <v>3</v>
      </c>
      <c r="D8" s="220">
        <v>2.3</v>
      </c>
      <c r="E8" s="209">
        <v>4.8</v>
      </c>
      <c r="F8" s="209">
        <v>0</v>
      </c>
      <c r="G8" s="210">
        <v>-6.7</v>
      </c>
      <c r="H8" s="211">
        <v>2.3</v>
      </c>
      <c r="I8" s="212">
        <v>7.2</v>
      </c>
      <c r="J8" s="212">
        <v>7.2</v>
      </c>
      <c r="K8" s="213">
        <v>0</v>
      </c>
      <c r="L8" s="17"/>
      <c r="N8" s="76"/>
      <c r="O8" s="76"/>
      <c r="P8" s="76"/>
      <c r="Q8" s="76"/>
      <c r="R8" s="76"/>
      <c r="S8" s="76"/>
      <c r="T8" s="76"/>
      <c r="U8" s="76"/>
    </row>
    <row r="9" spans="1:21" ht="24.75" customHeight="1">
      <c r="A9" s="29">
        <v>1030</v>
      </c>
      <c r="B9" s="30" t="s">
        <v>31</v>
      </c>
      <c r="C9" s="144">
        <v>10</v>
      </c>
      <c r="D9" s="220">
        <v>2.4</v>
      </c>
      <c r="E9" s="209">
        <v>2</v>
      </c>
      <c r="F9" s="209">
        <v>0.1</v>
      </c>
      <c r="G9" s="210">
        <v>-4.4</v>
      </c>
      <c r="H9" s="211">
        <v>1.6</v>
      </c>
      <c r="I9" s="212">
        <v>3.4</v>
      </c>
      <c r="J9" s="212">
        <v>4.6</v>
      </c>
      <c r="K9" s="213">
        <v>0</v>
      </c>
      <c r="L9" s="17"/>
      <c r="N9" s="76"/>
      <c r="O9" s="76"/>
      <c r="P9" s="76"/>
      <c r="Q9" s="76"/>
      <c r="R9" s="76"/>
      <c r="S9" s="76"/>
      <c r="T9" s="76"/>
      <c r="U9" s="76"/>
    </row>
    <row r="10" spans="1:21" ht="17.25" customHeight="1">
      <c r="A10" s="29">
        <v>1040</v>
      </c>
      <c r="B10" s="30" t="s">
        <v>32</v>
      </c>
      <c r="C10" s="144">
        <v>30</v>
      </c>
      <c r="D10" s="220">
        <v>0</v>
      </c>
      <c r="E10" s="209">
        <v>0</v>
      </c>
      <c r="F10" s="209">
        <v>0</v>
      </c>
      <c r="G10" s="210">
        <v>0</v>
      </c>
      <c r="H10" s="211">
        <v>-8</v>
      </c>
      <c r="I10" s="212">
        <v>-8</v>
      </c>
      <c r="J10" s="212">
        <v>-5.4</v>
      </c>
      <c r="K10" s="213">
        <v>0</v>
      </c>
      <c r="L10" s="17"/>
      <c r="N10" s="76"/>
      <c r="O10" s="76"/>
      <c r="P10" s="76"/>
      <c r="Q10" s="76"/>
      <c r="R10" s="76"/>
      <c r="S10" s="76"/>
      <c r="T10" s="76"/>
      <c r="U10" s="76"/>
    </row>
    <row r="11" spans="1:21" ht="18" customHeight="1">
      <c r="A11" s="29">
        <v>1050</v>
      </c>
      <c r="B11" s="30" t="s">
        <v>33</v>
      </c>
      <c r="C11" s="144">
        <v>16</v>
      </c>
      <c r="D11" s="220">
        <v>-0.7</v>
      </c>
      <c r="E11" s="209">
        <v>0</v>
      </c>
      <c r="F11" s="209">
        <v>0</v>
      </c>
      <c r="G11" s="210">
        <v>0</v>
      </c>
      <c r="H11" s="211">
        <v>2.6</v>
      </c>
      <c r="I11" s="212">
        <v>2.8</v>
      </c>
      <c r="J11" s="212">
        <v>1.8</v>
      </c>
      <c r="K11" s="213">
        <v>-0.7</v>
      </c>
      <c r="L11" s="17"/>
      <c r="N11" s="76"/>
      <c r="O11" s="76"/>
      <c r="P11" s="76"/>
      <c r="Q11" s="76"/>
      <c r="R11" s="76"/>
      <c r="S11" s="76"/>
      <c r="T11" s="76"/>
      <c r="U11" s="76"/>
    </row>
    <row r="12" spans="1:21" ht="17.25" customHeight="1">
      <c r="A12" s="29">
        <v>1061</v>
      </c>
      <c r="B12" s="30" t="s">
        <v>34</v>
      </c>
      <c r="C12" s="144">
        <v>54</v>
      </c>
      <c r="D12" s="220">
        <v>3.1</v>
      </c>
      <c r="E12" s="209">
        <v>0.2</v>
      </c>
      <c r="F12" s="209">
        <v>1.7</v>
      </c>
      <c r="G12" s="210">
        <v>-4.8</v>
      </c>
      <c r="H12" s="211">
        <v>12.1</v>
      </c>
      <c r="I12" s="212">
        <v>10.6</v>
      </c>
      <c r="J12" s="212">
        <v>10.1</v>
      </c>
      <c r="K12" s="213">
        <v>0</v>
      </c>
      <c r="L12" s="17"/>
      <c r="N12" s="76"/>
      <c r="O12" s="76"/>
      <c r="P12" s="76"/>
      <c r="Q12" s="76"/>
      <c r="R12" s="76"/>
      <c r="S12" s="76"/>
      <c r="T12" s="76"/>
      <c r="U12" s="76"/>
    </row>
    <row r="13" spans="1:21" ht="16.5" customHeight="1">
      <c r="A13" s="29">
        <v>1071</v>
      </c>
      <c r="B13" s="30" t="s">
        <v>35</v>
      </c>
      <c r="C13" s="144">
        <v>73</v>
      </c>
      <c r="D13" s="220">
        <v>0.2</v>
      </c>
      <c r="E13" s="209">
        <v>2.9</v>
      </c>
      <c r="F13" s="209">
        <v>1.3</v>
      </c>
      <c r="G13" s="210">
        <v>-4.2</v>
      </c>
      <c r="H13" s="211">
        <v>0.8</v>
      </c>
      <c r="I13" s="212">
        <v>3.6</v>
      </c>
      <c r="J13" s="212">
        <v>5</v>
      </c>
      <c r="K13" s="213">
        <v>0</v>
      </c>
      <c r="L13" s="17"/>
      <c r="N13" s="76"/>
      <c r="O13" s="76"/>
      <c r="P13" s="76"/>
      <c r="Q13" s="76"/>
      <c r="R13" s="76"/>
      <c r="S13" s="76"/>
      <c r="T13" s="76"/>
      <c r="U13" s="76"/>
    </row>
    <row r="14" spans="1:21" ht="26.25" customHeight="1">
      <c r="A14" s="31" t="s">
        <v>36</v>
      </c>
      <c r="B14" s="32" t="s">
        <v>37</v>
      </c>
      <c r="C14" s="245">
        <v>69</v>
      </c>
      <c r="D14" s="251">
        <v>0.2</v>
      </c>
      <c r="E14" s="252">
        <v>2.8</v>
      </c>
      <c r="F14" s="252">
        <v>1.3</v>
      </c>
      <c r="G14" s="253">
        <v>-4.1</v>
      </c>
      <c r="H14" s="254">
        <v>0.7</v>
      </c>
      <c r="I14" s="255">
        <v>3.4</v>
      </c>
      <c r="J14" s="255">
        <v>4.8</v>
      </c>
      <c r="K14" s="256">
        <v>0</v>
      </c>
      <c r="L14" s="17"/>
      <c r="N14" s="76"/>
      <c r="O14" s="76"/>
      <c r="P14" s="76"/>
      <c r="Q14" s="76"/>
      <c r="R14" s="76"/>
      <c r="S14" s="76"/>
      <c r="T14" s="76"/>
      <c r="U14" s="76"/>
    </row>
    <row r="15" spans="1:21" ht="25.5" customHeight="1">
      <c r="A15" s="31" t="s">
        <v>69</v>
      </c>
      <c r="B15" s="32" t="s">
        <v>70</v>
      </c>
      <c r="C15" s="245">
        <v>4</v>
      </c>
      <c r="D15" s="251">
        <v>0.9</v>
      </c>
      <c r="E15" s="252">
        <v>0</v>
      </c>
      <c r="F15" s="252">
        <v>0</v>
      </c>
      <c r="G15" s="253">
        <v>-0.9</v>
      </c>
      <c r="H15" s="254">
        <v>4.6</v>
      </c>
      <c r="I15" s="255">
        <v>4.6</v>
      </c>
      <c r="J15" s="255">
        <v>4.6</v>
      </c>
      <c r="K15" s="256">
        <v>0</v>
      </c>
      <c r="L15" s="33"/>
      <c r="N15" s="76"/>
      <c r="O15" s="76"/>
      <c r="P15" s="76"/>
      <c r="Q15" s="76"/>
      <c r="R15" s="76"/>
      <c r="S15" s="76"/>
      <c r="T15" s="76"/>
      <c r="U15" s="76"/>
    </row>
    <row r="16" spans="1:21" ht="25.5" customHeight="1">
      <c r="A16" s="29">
        <v>1074</v>
      </c>
      <c r="B16" s="30" t="s">
        <v>38</v>
      </c>
      <c r="C16" s="144">
        <v>11</v>
      </c>
      <c r="D16" s="220">
        <v>0</v>
      </c>
      <c r="E16" s="209">
        <v>0</v>
      </c>
      <c r="F16" s="209">
        <v>0</v>
      </c>
      <c r="G16" s="210">
        <v>0</v>
      </c>
      <c r="H16" s="211">
        <v>0</v>
      </c>
      <c r="I16" s="212">
        <v>0</v>
      </c>
      <c r="J16" s="212">
        <v>0</v>
      </c>
      <c r="K16" s="213">
        <v>0</v>
      </c>
      <c r="L16" s="33"/>
      <c r="N16" s="76"/>
      <c r="O16" s="76"/>
      <c r="P16" s="76"/>
      <c r="Q16" s="76"/>
      <c r="R16" s="76"/>
      <c r="S16" s="76"/>
      <c r="T16" s="76"/>
      <c r="U16" s="76"/>
    </row>
    <row r="17" spans="1:21" s="53" customFormat="1" ht="21" customHeight="1">
      <c r="A17" s="84" t="s">
        <v>56</v>
      </c>
      <c r="B17" s="85" t="s">
        <v>57</v>
      </c>
      <c r="C17" s="144">
        <v>2</v>
      </c>
      <c r="D17" s="221">
        <v>0</v>
      </c>
      <c r="E17" s="222">
        <v>0</v>
      </c>
      <c r="F17" s="222">
        <v>0</v>
      </c>
      <c r="G17" s="223">
        <v>0</v>
      </c>
      <c r="H17" s="224">
        <v>6.8</v>
      </c>
      <c r="I17" s="224">
        <v>6.8</v>
      </c>
      <c r="J17" s="224">
        <v>6.8</v>
      </c>
      <c r="K17" s="223">
        <v>6.8</v>
      </c>
      <c r="L17" s="162"/>
      <c r="N17" s="78"/>
      <c r="O17" s="78"/>
      <c r="P17" s="78"/>
      <c r="Q17" s="78"/>
      <c r="R17" s="78"/>
      <c r="S17" s="78"/>
      <c r="T17" s="78"/>
      <c r="U17" s="78"/>
    </row>
    <row r="18" spans="1:21" ht="15.75" customHeight="1">
      <c r="A18" s="29">
        <v>1079</v>
      </c>
      <c r="B18" s="30" t="s">
        <v>39</v>
      </c>
      <c r="C18" s="144">
        <v>34</v>
      </c>
      <c r="D18" s="220">
        <v>0.4</v>
      </c>
      <c r="E18" s="209">
        <v>2.2</v>
      </c>
      <c r="F18" s="209">
        <v>1.1</v>
      </c>
      <c r="G18" s="210">
        <v>-3.6</v>
      </c>
      <c r="H18" s="211">
        <v>0.8</v>
      </c>
      <c r="I18" s="212">
        <v>3.8</v>
      </c>
      <c r="J18" s="212">
        <v>5.6</v>
      </c>
      <c r="K18" s="213">
        <v>0</v>
      </c>
      <c r="L18" s="17"/>
      <c r="N18" s="76"/>
      <c r="O18" s="76"/>
      <c r="P18" s="76"/>
      <c r="Q18" s="76"/>
      <c r="R18" s="76"/>
      <c r="S18" s="76"/>
      <c r="T18" s="76"/>
      <c r="U18" s="76"/>
    </row>
    <row r="19" spans="1:21" ht="18" customHeight="1">
      <c r="A19" s="31">
        <v>10791</v>
      </c>
      <c r="B19" s="32" t="s">
        <v>40</v>
      </c>
      <c r="C19" s="144">
        <v>5</v>
      </c>
      <c r="D19" s="220">
        <v>0</v>
      </c>
      <c r="E19" s="209">
        <v>0</v>
      </c>
      <c r="F19" s="209">
        <v>3.2</v>
      </c>
      <c r="G19" s="210">
        <v>-3.1</v>
      </c>
      <c r="H19" s="211">
        <v>-30.8</v>
      </c>
      <c r="I19" s="212">
        <v>-15.2</v>
      </c>
      <c r="J19" s="212">
        <v>3.8</v>
      </c>
      <c r="K19" s="213">
        <v>0</v>
      </c>
      <c r="L19" s="17"/>
      <c r="N19" s="76"/>
      <c r="O19" s="76"/>
      <c r="P19" s="76"/>
      <c r="Q19" s="76"/>
      <c r="R19" s="76"/>
      <c r="S19" s="76"/>
      <c r="T19" s="76"/>
      <c r="U19" s="76"/>
    </row>
    <row r="20" spans="1:21" ht="27.75" customHeight="1">
      <c r="A20" s="31" t="s">
        <v>41</v>
      </c>
      <c r="B20" s="32" t="s">
        <v>42</v>
      </c>
      <c r="C20" s="245">
        <v>29</v>
      </c>
      <c r="D20" s="251">
        <v>1.1</v>
      </c>
      <c r="E20" s="252">
        <v>2</v>
      </c>
      <c r="F20" s="252">
        <v>0.7</v>
      </c>
      <c r="G20" s="253">
        <v>-3.7</v>
      </c>
      <c r="H20" s="254">
        <v>6.5</v>
      </c>
      <c r="I20" s="255">
        <v>8.6</v>
      </c>
      <c r="J20" s="255">
        <v>9.3</v>
      </c>
      <c r="K20" s="256">
        <v>0</v>
      </c>
      <c r="L20" s="33"/>
      <c r="N20" s="76"/>
      <c r="O20" s="76"/>
      <c r="P20" s="76"/>
      <c r="Q20" s="76"/>
      <c r="R20" s="76"/>
      <c r="S20" s="76"/>
      <c r="T20" s="76"/>
      <c r="U20" s="76"/>
    </row>
    <row r="21" spans="1:21" ht="18.75" customHeight="1">
      <c r="A21" s="29">
        <v>1080</v>
      </c>
      <c r="B21" s="30" t="s">
        <v>43</v>
      </c>
      <c r="C21" s="144">
        <v>45</v>
      </c>
      <c r="D21" s="220">
        <v>-0.8</v>
      </c>
      <c r="E21" s="209">
        <v>0</v>
      </c>
      <c r="F21" s="209">
        <v>0</v>
      </c>
      <c r="G21" s="210">
        <v>0.8</v>
      </c>
      <c r="H21" s="211">
        <v>-2.4</v>
      </c>
      <c r="I21" s="212">
        <v>-2.4</v>
      </c>
      <c r="J21" s="212">
        <v>-2.4</v>
      </c>
      <c r="K21" s="213">
        <v>0</v>
      </c>
      <c r="L21" s="33"/>
      <c r="N21" s="76"/>
      <c r="O21" s="76"/>
      <c r="P21" s="76"/>
      <c r="Q21" s="76"/>
      <c r="R21" s="76"/>
      <c r="S21" s="76"/>
      <c r="T21" s="76"/>
      <c r="U21" s="76"/>
    </row>
    <row r="22" spans="1:21" ht="16.5" customHeight="1">
      <c r="A22" s="25">
        <v>110</v>
      </c>
      <c r="B22" s="28" t="s">
        <v>44</v>
      </c>
      <c r="C22" s="145">
        <v>179</v>
      </c>
      <c r="D22" s="103">
        <v>0</v>
      </c>
      <c r="E22" s="97">
        <v>0.9</v>
      </c>
      <c r="F22" s="97">
        <v>0.1</v>
      </c>
      <c r="G22" s="150">
        <v>-0.9</v>
      </c>
      <c r="H22" s="154">
        <v>0.5</v>
      </c>
      <c r="I22" s="96">
        <v>0.9</v>
      </c>
      <c r="J22" s="96">
        <v>0.9</v>
      </c>
      <c r="K22" s="152">
        <v>0</v>
      </c>
      <c r="L22" s="17"/>
      <c r="N22" s="76"/>
      <c r="O22" s="76"/>
      <c r="P22" s="76"/>
      <c r="Q22" s="76"/>
      <c r="R22" s="76"/>
      <c r="S22" s="76"/>
      <c r="T22" s="76"/>
      <c r="U22" s="76"/>
    </row>
    <row r="23" spans="1:21" ht="18" customHeight="1">
      <c r="A23" s="29">
        <v>1101</v>
      </c>
      <c r="B23" s="34" t="s">
        <v>45</v>
      </c>
      <c r="C23" s="144">
        <v>65</v>
      </c>
      <c r="D23" s="220">
        <v>0</v>
      </c>
      <c r="E23" s="209">
        <v>0</v>
      </c>
      <c r="F23" s="209">
        <v>0</v>
      </c>
      <c r="G23" s="210">
        <v>0</v>
      </c>
      <c r="H23" s="211">
        <v>0</v>
      </c>
      <c r="I23" s="212">
        <v>0</v>
      </c>
      <c r="J23" s="212">
        <v>0</v>
      </c>
      <c r="K23" s="213">
        <v>0</v>
      </c>
      <c r="L23" s="17"/>
      <c r="N23" s="76"/>
      <c r="O23" s="76"/>
      <c r="P23" s="76"/>
      <c r="Q23" s="76"/>
      <c r="R23" s="76"/>
      <c r="S23" s="76"/>
      <c r="T23" s="76"/>
      <c r="U23" s="76"/>
    </row>
    <row r="24" spans="1:21" ht="16.5" customHeight="1">
      <c r="A24" s="29">
        <v>1102</v>
      </c>
      <c r="B24" s="34" t="s">
        <v>46</v>
      </c>
      <c r="C24" s="144">
        <v>13</v>
      </c>
      <c r="D24" s="220">
        <v>0</v>
      </c>
      <c r="E24" s="209">
        <v>7.5</v>
      </c>
      <c r="F24" s="209">
        <v>0</v>
      </c>
      <c r="G24" s="210">
        <v>-7</v>
      </c>
      <c r="H24" s="211">
        <v>6.4</v>
      </c>
      <c r="I24" s="212">
        <v>7.5</v>
      </c>
      <c r="J24" s="212">
        <v>7.5</v>
      </c>
      <c r="K24" s="213">
        <v>0</v>
      </c>
      <c r="L24" s="17"/>
      <c r="N24" s="76"/>
      <c r="O24" s="76"/>
      <c r="P24" s="76"/>
      <c r="Q24" s="76"/>
      <c r="R24" s="76"/>
      <c r="S24" s="76"/>
      <c r="T24" s="76"/>
      <c r="U24" s="76"/>
    </row>
    <row r="25" spans="1:21" ht="24.75" customHeight="1">
      <c r="A25" s="29">
        <v>1103</v>
      </c>
      <c r="B25" s="34" t="s">
        <v>47</v>
      </c>
      <c r="C25" s="144">
        <v>74</v>
      </c>
      <c r="D25" s="220">
        <v>0</v>
      </c>
      <c r="E25" s="209">
        <v>0.7</v>
      </c>
      <c r="F25" s="209">
        <v>0.3</v>
      </c>
      <c r="G25" s="210">
        <v>-1</v>
      </c>
      <c r="H25" s="211">
        <v>0</v>
      </c>
      <c r="I25" s="212">
        <v>0.7</v>
      </c>
      <c r="J25" s="212">
        <v>1</v>
      </c>
      <c r="K25" s="213">
        <v>0</v>
      </c>
      <c r="L25" s="17"/>
      <c r="N25" s="76"/>
      <c r="O25" s="76"/>
      <c r="P25" s="76"/>
      <c r="Q25" s="76"/>
      <c r="R25" s="76"/>
      <c r="S25" s="76"/>
      <c r="T25" s="76"/>
      <c r="U25" s="76"/>
    </row>
    <row r="26" spans="1:21" ht="26.25" customHeight="1" thickBot="1">
      <c r="A26" s="35">
        <v>1104</v>
      </c>
      <c r="B26" s="36" t="s">
        <v>48</v>
      </c>
      <c r="C26" s="239">
        <v>27</v>
      </c>
      <c r="D26" s="225">
        <v>0</v>
      </c>
      <c r="E26" s="215">
        <v>0</v>
      </c>
      <c r="F26" s="215">
        <v>0</v>
      </c>
      <c r="G26" s="216">
        <v>0</v>
      </c>
      <c r="H26" s="217">
        <v>0.1</v>
      </c>
      <c r="I26" s="218">
        <v>0.1</v>
      </c>
      <c r="J26" s="218">
        <v>0</v>
      </c>
      <c r="K26" s="219">
        <v>0</v>
      </c>
      <c r="L26" s="17"/>
      <c r="N26" s="76"/>
      <c r="O26" s="76"/>
      <c r="P26" s="76"/>
      <c r="Q26" s="76"/>
      <c r="R26" s="76"/>
      <c r="S26" s="76"/>
      <c r="T26" s="76"/>
      <c r="U26" s="76"/>
    </row>
    <row r="29" spans="3:6" ht="15">
      <c r="C29" s="92"/>
      <c r="D29" s="93"/>
      <c r="E29" s="93"/>
      <c r="F29" s="92"/>
    </row>
    <row r="30" spans="3:6" ht="15">
      <c r="C30" s="92"/>
      <c r="D30" s="98"/>
      <c r="E30" s="98"/>
      <c r="F30" s="92"/>
    </row>
    <row r="31" spans="3:6" ht="15">
      <c r="C31" s="92"/>
      <c r="D31" s="98"/>
      <c r="E31" s="98"/>
      <c r="F31" s="92"/>
    </row>
    <row r="32" spans="3:6" ht="15">
      <c r="C32" s="92"/>
      <c r="D32" s="98"/>
      <c r="E32" s="98"/>
      <c r="F32" s="92"/>
    </row>
    <row r="33" spans="3:6" ht="15">
      <c r="C33" s="92"/>
      <c r="D33" s="98"/>
      <c r="E33" s="98"/>
      <c r="F33" s="92"/>
    </row>
    <row r="34" spans="3:6" ht="15">
      <c r="C34" s="92"/>
      <c r="D34" s="98"/>
      <c r="E34" s="98"/>
      <c r="F34" s="92"/>
    </row>
    <row r="35" spans="3:6" ht="15">
      <c r="C35" s="92"/>
      <c r="D35" s="98"/>
      <c r="E35" s="98"/>
      <c r="F35" s="92"/>
    </row>
    <row r="36" spans="3:6" ht="15">
      <c r="C36" s="92"/>
      <c r="D36" s="98"/>
      <c r="E36" s="98"/>
      <c r="F36" s="92"/>
    </row>
    <row r="37" spans="3:6" ht="15">
      <c r="C37" s="92"/>
      <c r="D37" s="98"/>
      <c r="E37" s="98"/>
      <c r="F37" s="92"/>
    </row>
    <row r="38" spans="3:6" ht="15">
      <c r="C38" s="92"/>
      <c r="D38" s="98"/>
      <c r="E38" s="98"/>
      <c r="F38" s="92"/>
    </row>
    <row r="39" spans="3:6" ht="15">
      <c r="C39" s="92"/>
      <c r="D39" s="99"/>
      <c r="E39" s="99"/>
      <c r="F39" s="92"/>
    </row>
    <row r="40" spans="3:6" ht="15">
      <c r="C40" s="92"/>
      <c r="D40" s="99"/>
      <c r="E40" s="99"/>
      <c r="F40" s="92"/>
    </row>
    <row r="41" spans="3:6" ht="15">
      <c r="C41" s="92"/>
      <c r="D41" s="98"/>
      <c r="E41" s="98"/>
      <c r="F41" s="92"/>
    </row>
    <row r="42" spans="3:6" ht="15">
      <c r="C42" s="92"/>
      <c r="D42" s="98"/>
      <c r="E42" s="98"/>
      <c r="F42" s="92"/>
    </row>
    <row r="43" spans="3:6" ht="15">
      <c r="C43" s="92"/>
      <c r="D43" s="99"/>
      <c r="E43" s="99"/>
      <c r="F43" s="92"/>
    </row>
    <row r="44" spans="3:6" ht="15">
      <c r="C44" s="92"/>
      <c r="D44" s="99"/>
      <c r="E44" s="99"/>
      <c r="F44" s="92"/>
    </row>
    <row r="45" spans="3:6" ht="15">
      <c r="C45" s="92"/>
      <c r="D45" s="98"/>
      <c r="E45" s="98"/>
      <c r="F45" s="92"/>
    </row>
    <row r="46" spans="3:6" ht="15">
      <c r="C46" s="92"/>
      <c r="D46" s="98"/>
      <c r="E46" s="98"/>
      <c r="F46" s="92"/>
    </row>
    <row r="47" spans="3:6" ht="15">
      <c r="C47" s="92"/>
      <c r="D47" s="98"/>
      <c r="E47" s="98"/>
      <c r="F47" s="92"/>
    </row>
    <row r="48" spans="3:6" ht="15">
      <c r="C48" s="92"/>
      <c r="D48" s="98"/>
      <c r="E48" s="98"/>
      <c r="F48" s="92"/>
    </row>
    <row r="49" spans="3:6" ht="15">
      <c r="C49" s="92"/>
      <c r="D49" s="98"/>
      <c r="E49" s="98"/>
      <c r="F49" s="92"/>
    </row>
    <row r="50" spans="3:6" ht="15">
      <c r="C50" s="92"/>
      <c r="D50" s="98"/>
      <c r="E50" s="98"/>
      <c r="F50" s="92"/>
    </row>
  </sheetData>
  <sheetProtection/>
  <mergeCells count="5">
    <mergeCell ref="A1:K1"/>
    <mergeCell ref="A3:A4"/>
    <mergeCell ref="B3:B4"/>
    <mergeCell ref="C3:C4"/>
    <mergeCell ref="D3:K3"/>
  </mergeCells>
  <printOptions/>
  <pageMargins left="0.6299212598425197" right="0.2362204724409449" top="0.3" bottom="0.2362204724409449" header="0.23" footer="0.31496062992125984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2"/>
  <sheetViews>
    <sheetView zoomScale="87" zoomScaleNormal="87" zoomScalePageLayoutView="0" workbookViewId="0" topLeftCell="A1">
      <selection activeCell="L1" sqref="L1:M16384"/>
    </sheetView>
  </sheetViews>
  <sheetFormatPr defaultColWidth="9.140625" defaultRowHeight="15"/>
  <cols>
    <col min="1" max="1" width="7.8515625" style="0" customWidth="1"/>
    <col min="2" max="2" width="36.8515625" style="0" customWidth="1"/>
    <col min="3" max="3" width="7.28125" style="0" customWidth="1"/>
    <col min="4" max="6" width="9.7109375" style="0" customWidth="1"/>
    <col min="7" max="7" width="9.8515625" style="0" customWidth="1"/>
    <col min="8" max="9" width="9.7109375" style="0" customWidth="1"/>
    <col min="10" max="10" width="10.421875" style="0" customWidth="1"/>
    <col min="11" max="11" width="10.140625" style="0" customWidth="1"/>
    <col min="12" max="12" width="2.140625" style="0" customWidth="1"/>
    <col min="13" max="13" width="4.8515625" style="0" customWidth="1"/>
    <col min="14" max="22" width="0" style="0" hidden="1" customWidth="1"/>
    <col min="23" max="30" width="4.7109375" style="0" hidden="1" customWidth="1"/>
    <col min="31" max="38" width="0" style="0" hidden="1" customWidth="1"/>
    <col min="184" max="184" width="8.7109375" style="0" customWidth="1"/>
    <col min="185" max="185" width="31.140625" style="0" customWidth="1"/>
    <col min="186" max="186" width="5.7109375" style="0" customWidth="1"/>
    <col min="187" max="195" width="10.140625" style="0" customWidth="1"/>
    <col min="196" max="196" width="4.140625" style="0" customWidth="1"/>
  </cols>
  <sheetData>
    <row r="1" spans="1:12" ht="33.75" customHeight="1">
      <c r="A1" s="414" t="s">
        <v>114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73"/>
    </row>
    <row r="2" spans="1:12" ht="18" customHeight="1" thickBot="1">
      <c r="A2" s="2"/>
      <c r="B2" s="2"/>
      <c r="C2" s="2"/>
      <c r="D2" s="2"/>
      <c r="E2" s="2"/>
      <c r="F2" s="2"/>
      <c r="G2" s="2"/>
      <c r="H2" s="2"/>
      <c r="K2" s="4" t="s">
        <v>97</v>
      </c>
      <c r="L2" s="4"/>
    </row>
    <row r="3" spans="1:12" ht="21" customHeight="1">
      <c r="A3" s="398" t="s">
        <v>0</v>
      </c>
      <c r="B3" s="400" t="s">
        <v>1</v>
      </c>
      <c r="C3" s="402" t="s">
        <v>2</v>
      </c>
      <c r="D3" s="410" t="s">
        <v>3</v>
      </c>
      <c r="E3" s="410"/>
      <c r="F3" s="410"/>
      <c r="G3" s="410"/>
      <c r="H3" s="410"/>
      <c r="I3" s="410"/>
      <c r="J3" s="410"/>
      <c r="K3" s="420"/>
      <c r="L3" s="351"/>
    </row>
    <row r="4" spans="1:32" ht="60" customHeight="1" thickBot="1">
      <c r="A4" s="425"/>
      <c r="B4" s="423"/>
      <c r="C4" s="419"/>
      <c r="D4" s="88" t="s">
        <v>63</v>
      </c>
      <c r="E4" s="89" t="s">
        <v>64</v>
      </c>
      <c r="F4" s="88" t="s">
        <v>65</v>
      </c>
      <c r="G4" s="155" t="s">
        <v>94</v>
      </c>
      <c r="H4" s="88" t="s">
        <v>66</v>
      </c>
      <c r="I4" s="88" t="s">
        <v>67</v>
      </c>
      <c r="J4" s="88" t="s">
        <v>68</v>
      </c>
      <c r="K4" s="155" t="s">
        <v>95</v>
      </c>
      <c r="L4" s="355"/>
      <c r="AF4" t="s">
        <v>93</v>
      </c>
    </row>
    <row r="5" spans="1:36" ht="54" customHeight="1">
      <c r="A5" s="41">
        <v>20</v>
      </c>
      <c r="B5" s="42" t="s">
        <v>14</v>
      </c>
      <c r="C5" s="342">
        <v>69</v>
      </c>
      <c r="D5" s="100">
        <v>0.6</v>
      </c>
      <c r="E5" s="90">
        <v>2.3</v>
      </c>
      <c r="F5" s="90">
        <v>0.8</v>
      </c>
      <c r="G5" s="151">
        <v>-3.5</v>
      </c>
      <c r="H5" s="153">
        <v>0.4</v>
      </c>
      <c r="I5" s="91">
        <v>2.8</v>
      </c>
      <c r="J5" s="91">
        <v>3.8</v>
      </c>
      <c r="K5" s="151">
        <v>0</v>
      </c>
      <c r="L5" s="356"/>
      <c r="N5" s="76" t="e">
        <f>(#REF!/'[2]Tab 2(c)'!I5-1)*100</f>
        <v>#REF!</v>
      </c>
      <c r="O5" s="76" t="e">
        <f>(#REF!/#REF!-1)*100</f>
        <v>#REF!</v>
      </c>
      <c r="P5" s="76">
        <f>('[2]Tab 2(c)'!M5/'[2]Tab 2(c)'!L5-1)*100</f>
        <v>1.003964270372415</v>
      </c>
      <c r="Q5" s="76">
        <f>('[2]Tab 2(c)'!N5/'[2]Tab 2(c)'!M5-1)*100</f>
        <v>3.762746322416799</v>
      </c>
      <c r="R5" s="76">
        <f>('[2]Tab 2(c)'!J5/'[2]Tab 2(c)'!E5-1)*100</f>
        <v>1.2556423310105647</v>
      </c>
      <c r="S5" s="76">
        <f>('[2]Tab 2(c)'!L5/'[2]Tab 2(c)'!G5-1)*100</f>
        <v>1.0375484224139475</v>
      </c>
      <c r="T5" s="76">
        <f>('[2]Tab 2(c)'!M5/'[2]Tab 2(c)'!H5-1)*100</f>
        <v>1.3527564298846828</v>
      </c>
      <c r="U5" s="76">
        <f>('[2]Tab 2(c)'!N5/'[2]Tab 2(c)'!I5-1)*100</f>
        <v>4.892352031766789</v>
      </c>
      <c r="W5" t="e">
        <f aca="true" t="shared" si="0" ref="W5:AD11">IF(N5=D5,1,0)</f>
        <v>#REF!</v>
      </c>
      <c r="X5" t="e">
        <f t="shared" si="0"/>
        <v>#REF!</v>
      </c>
      <c r="Y5">
        <f t="shared" si="0"/>
        <v>0</v>
      </c>
      <c r="Z5">
        <f t="shared" si="0"/>
        <v>0</v>
      </c>
      <c r="AA5">
        <f t="shared" si="0"/>
        <v>0</v>
      </c>
      <c r="AB5">
        <f t="shared" si="0"/>
        <v>0</v>
      </c>
      <c r="AC5">
        <f t="shared" si="0"/>
        <v>0</v>
      </c>
      <c r="AD5">
        <f t="shared" si="0"/>
        <v>0</v>
      </c>
      <c r="AF5" s="76">
        <v>3.762746322416799</v>
      </c>
      <c r="AG5" s="76">
        <v>4.892352031766789</v>
      </c>
      <c r="AI5">
        <f aca="true" t="shared" si="1" ref="AI5:AI11">IF(AF5=G5,1,0)</f>
        <v>0</v>
      </c>
      <c r="AJ5">
        <f aca="true" t="shared" si="2" ref="AJ5:AJ11">IF(AG5=K5,1,0)</f>
        <v>0</v>
      </c>
    </row>
    <row r="6" spans="1:36" ht="54" customHeight="1">
      <c r="A6" s="43">
        <v>2011</v>
      </c>
      <c r="B6" s="44" t="s">
        <v>49</v>
      </c>
      <c r="C6" s="343">
        <v>9</v>
      </c>
      <c r="D6" s="208">
        <v>0</v>
      </c>
      <c r="E6" s="209">
        <v>1.8</v>
      </c>
      <c r="F6" s="209">
        <v>0</v>
      </c>
      <c r="G6" s="213">
        <v>-1.8</v>
      </c>
      <c r="H6" s="211">
        <v>0</v>
      </c>
      <c r="I6" s="212">
        <v>1.8</v>
      </c>
      <c r="J6" s="212">
        <v>1.8</v>
      </c>
      <c r="K6" s="213">
        <v>0</v>
      </c>
      <c r="L6" s="357"/>
      <c r="N6" s="76" t="e">
        <f>(#REF!/'[2]Tab 2(c)'!I6-1)*100</f>
        <v>#REF!</v>
      </c>
      <c r="O6" s="76">
        <f>('[2]Tab 2(c)'!L6/'[2]Tab 2(c)'!J6-1)*100</f>
        <v>0</v>
      </c>
      <c r="P6" s="76">
        <f>('[2]Tab 2(c)'!M6/'[2]Tab 2(c)'!L6-1)*100</f>
        <v>0</v>
      </c>
      <c r="Q6" s="76">
        <f>('[2]Tab 2(c)'!N6/'[2]Tab 2(c)'!M6-1)*100</f>
        <v>9.152519827086913</v>
      </c>
      <c r="R6" s="76">
        <f>('[2]Tab 2(c)'!J6/'[2]Tab 2(c)'!E6-1)*100</f>
        <v>0</v>
      </c>
      <c r="S6" s="76">
        <f>('[2]Tab 2(c)'!L6/'[2]Tab 2(c)'!G6-1)*100</f>
        <v>0</v>
      </c>
      <c r="T6" s="76">
        <f>('[2]Tab 2(c)'!M6/'[2]Tab 2(c)'!H6-1)*100</f>
        <v>0</v>
      </c>
      <c r="U6" s="76">
        <f>('[2]Tab 2(c)'!N6/'[2]Tab 2(c)'!I6-1)*100</f>
        <v>9.152519827086913</v>
      </c>
      <c r="W6" t="e">
        <f t="shared" si="0"/>
        <v>#REF!</v>
      </c>
      <c r="X6">
        <f t="shared" si="0"/>
        <v>0</v>
      </c>
      <c r="Y6">
        <f t="shared" si="0"/>
        <v>1</v>
      </c>
      <c r="Z6">
        <f t="shared" si="0"/>
        <v>0</v>
      </c>
      <c r="AA6">
        <f t="shared" si="0"/>
        <v>1</v>
      </c>
      <c r="AB6">
        <f t="shared" si="0"/>
        <v>0</v>
      </c>
      <c r="AC6">
        <f t="shared" si="0"/>
        <v>0</v>
      </c>
      <c r="AD6">
        <f t="shared" si="0"/>
        <v>0</v>
      </c>
      <c r="AF6" s="76">
        <v>9.152519827086913</v>
      </c>
      <c r="AG6" s="76">
        <v>9.152519827086913</v>
      </c>
      <c r="AI6">
        <f t="shared" si="1"/>
        <v>0</v>
      </c>
      <c r="AJ6">
        <f t="shared" si="2"/>
        <v>0</v>
      </c>
    </row>
    <row r="7" spans="1:36" ht="54" customHeight="1">
      <c r="A7" s="43">
        <v>2022</v>
      </c>
      <c r="B7" s="44" t="s">
        <v>50</v>
      </c>
      <c r="C7" s="343">
        <v>8</v>
      </c>
      <c r="D7" s="208">
        <v>0</v>
      </c>
      <c r="E7" s="209">
        <v>0</v>
      </c>
      <c r="F7" s="209">
        <v>0</v>
      </c>
      <c r="G7" s="213">
        <v>0</v>
      </c>
      <c r="H7" s="211">
        <v>0</v>
      </c>
      <c r="I7" s="212">
        <v>0</v>
      </c>
      <c r="J7" s="212">
        <v>0</v>
      </c>
      <c r="K7" s="213">
        <v>0</v>
      </c>
      <c r="L7" s="357"/>
      <c r="N7" s="76" t="e">
        <f>(#REF!/'[2]Tab 2(c)'!I7-1)*100</f>
        <v>#REF!</v>
      </c>
      <c r="O7" s="76">
        <f>('[2]Tab 2(c)'!L7/'[2]Tab 2(c)'!J7-1)*100</f>
        <v>0</v>
      </c>
      <c r="P7" s="76">
        <f>('[2]Tab 2(c)'!M7/'[2]Tab 2(c)'!L7-1)*100</f>
        <v>0</v>
      </c>
      <c r="Q7" s="76">
        <f>('[2]Tab 2(c)'!N7/'[2]Tab 2(c)'!M7-1)*100</f>
        <v>3.880726298685633</v>
      </c>
      <c r="R7" s="76">
        <f>('[2]Tab 2(c)'!J7/'[2]Tab 2(c)'!E7-1)*100</f>
        <v>0.6082959358434836</v>
      </c>
      <c r="S7" s="76">
        <f>('[2]Tab 2(c)'!L7/'[2]Tab 2(c)'!G7-1)*100</f>
        <v>-2.5213164889237305E-11</v>
      </c>
      <c r="T7" s="76">
        <f>('[2]Tab 2(c)'!M7/'[2]Tab 2(c)'!H7-1)*100</f>
        <v>0</v>
      </c>
      <c r="U7" s="76">
        <f>('[2]Tab 2(c)'!N7/'[2]Tab 2(c)'!I7-1)*100</f>
        <v>3.880726298685633</v>
      </c>
      <c r="W7" t="e">
        <f t="shared" si="0"/>
        <v>#REF!</v>
      </c>
      <c r="X7">
        <f t="shared" si="0"/>
        <v>1</v>
      </c>
      <c r="Y7">
        <f t="shared" si="0"/>
        <v>1</v>
      </c>
      <c r="Z7">
        <f t="shared" si="0"/>
        <v>0</v>
      </c>
      <c r="AA7">
        <f t="shared" si="0"/>
        <v>0</v>
      </c>
      <c r="AB7">
        <f t="shared" si="0"/>
        <v>0</v>
      </c>
      <c r="AC7">
        <f t="shared" si="0"/>
        <v>1</v>
      </c>
      <c r="AD7">
        <f t="shared" si="0"/>
        <v>0</v>
      </c>
      <c r="AF7" s="76">
        <v>3.880726298685633</v>
      </c>
      <c r="AG7" s="76">
        <v>3.880726298685633</v>
      </c>
      <c r="AI7">
        <f t="shared" si="1"/>
        <v>0</v>
      </c>
      <c r="AJ7">
        <f t="shared" si="2"/>
        <v>0</v>
      </c>
    </row>
    <row r="8" spans="1:36" ht="54" customHeight="1">
      <c r="A8" s="43">
        <v>2023</v>
      </c>
      <c r="B8" s="44" t="s">
        <v>51</v>
      </c>
      <c r="C8" s="343">
        <v>26</v>
      </c>
      <c r="D8" s="208">
        <v>0</v>
      </c>
      <c r="E8" s="209">
        <v>4</v>
      </c>
      <c r="F8" s="209">
        <v>1.9</v>
      </c>
      <c r="G8" s="213">
        <v>-5.6</v>
      </c>
      <c r="H8" s="211">
        <v>0</v>
      </c>
      <c r="I8" s="212">
        <v>4</v>
      </c>
      <c r="J8" s="212">
        <v>6</v>
      </c>
      <c r="K8" s="213">
        <v>0</v>
      </c>
      <c r="L8" s="357"/>
      <c r="N8" s="76">
        <f>('[2]Tab 2(c)'!J8/'[2]Tab 2(c)'!I8-1)*100</f>
        <v>0</v>
      </c>
      <c r="O8" s="76">
        <f>('[2]Tab 2(c)'!L8/'[2]Tab 2(c)'!J8-1)*100</f>
        <v>0.185437112756337</v>
      </c>
      <c r="P8" s="76">
        <f>('[2]Tab 2(c)'!M8/'[2]Tab 2(c)'!L8-1)*100</f>
        <v>2.218396465228367</v>
      </c>
      <c r="Q8" s="76">
        <f>('[2]Tab 2(c)'!N8/'[2]Tab 2(c)'!M8-1)*100</f>
        <v>1.3588681188176688</v>
      </c>
      <c r="R8" s="76">
        <f>('[2]Tab 2(c)'!J8/'[2]Tab 2(c)'!E8-1)*100</f>
        <v>2.329117566100347</v>
      </c>
      <c r="S8" s="76">
        <f>('[2]Tab 2(c)'!L8/'[2]Tab 2(c)'!G8-1)*100</f>
        <v>2.321744457791497</v>
      </c>
      <c r="T8" s="76">
        <f>('[2]Tab 2(c)'!M8/'[2]Tab 2(c)'!H8-1)*100</f>
        <v>3.0016388691880946</v>
      </c>
      <c r="U8" s="76">
        <f>('[2]Tab 2(c)'!N8/'[2]Tab 2(c)'!I8-1)*100</f>
        <v>3.799536255447933</v>
      </c>
      <c r="W8">
        <f t="shared" si="0"/>
        <v>1</v>
      </c>
      <c r="X8">
        <f t="shared" si="0"/>
        <v>0</v>
      </c>
      <c r="Y8">
        <f t="shared" si="0"/>
        <v>0</v>
      </c>
      <c r="Z8">
        <f t="shared" si="0"/>
        <v>0</v>
      </c>
      <c r="AA8">
        <f t="shared" si="0"/>
        <v>0</v>
      </c>
      <c r="AB8">
        <f t="shared" si="0"/>
        <v>0</v>
      </c>
      <c r="AC8">
        <f t="shared" si="0"/>
        <v>0</v>
      </c>
      <c r="AD8">
        <f t="shared" si="0"/>
        <v>0</v>
      </c>
      <c r="AF8" s="76">
        <v>1.3588681188176688</v>
      </c>
      <c r="AG8" s="76">
        <v>3.799536255447933</v>
      </c>
      <c r="AI8">
        <f t="shared" si="1"/>
        <v>0</v>
      </c>
      <c r="AJ8">
        <f t="shared" si="2"/>
        <v>0</v>
      </c>
    </row>
    <row r="9" spans="1:36" ht="54" customHeight="1">
      <c r="A9" s="45">
        <v>22</v>
      </c>
      <c r="B9" s="46" t="s">
        <v>15</v>
      </c>
      <c r="C9" s="344">
        <v>31</v>
      </c>
      <c r="D9" s="102">
        <v>1.7</v>
      </c>
      <c r="E9" s="97">
        <v>1.4</v>
      </c>
      <c r="F9" s="97">
        <v>0</v>
      </c>
      <c r="G9" s="152">
        <v>-3</v>
      </c>
      <c r="H9" s="154">
        <v>2.2</v>
      </c>
      <c r="I9" s="96">
        <v>2.7</v>
      </c>
      <c r="J9" s="96">
        <v>2.7</v>
      </c>
      <c r="K9" s="152">
        <v>0</v>
      </c>
      <c r="L9" s="356"/>
      <c r="N9" s="76">
        <f>('[2]Tab 2(c)'!J9/'[2]Tab 2(c)'!I9-1)*100</f>
        <v>-0.7580189785653557</v>
      </c>
      <c r="O9" s="76">
        <f>('[2]Tab 2(c)'!L9/'[2]Tab 2(c)'!J9-1)*100</f>
        <v>2.3828455507322044</v>
      </c>
      <c r="P9" s="76">
        <f>('[2]Tab 2(c)'!M9/'[2]Tab 2(c)'!L9-1)*100</f>
        <v>1.89205315846257</v>
      </c>
      <c r="Q9" s="76">
        <f>('[2]Tab 2(c)'!N9/'[2]Tab 2(c)'!M9-1)*100</f>
        <v>1.2002202608018875</v>
      </c>
      <c r="R9" s="76">
        <f>('[2]Tab 2(c)'!J9/'[2]Tab 2(c)'!E9-1)*100</f>
        <v>0.48063754279377147</v>
      </c>
      <c r="S9" s="76">
        <f>('[2]Tab 2(c)'!L9/'[2]Tab 2(c)'!G9-1)*100</f>
        <v>2.590482094087676</v>
      </c>
      <c r="T9" s="76">
        <f>('[2]Tab 2(c)'!M9/'[2]Tab 2(c)'!H9-1)*100</f>
        <v>4.064853539998614</v>
      </c>
      <c r="U9" s="76">
        <f>('[2]Tab 2(c)'!N9/'[2]Tab 2(c)'!I9-1)*100</f>
        <v>4.7717967929645555</v>
      </c>
      <c r="W9">
        <f t="shared" si="0"/>
        <v>0</v>
      </c>
      <c r="X9">
        <f t="shared" si="0"/>
        <v>0</v>
      </c>
      <c r="Y9">
        <f t="shared" si="0"/>
        <v>0</v>
      </c>
      <c r="Z9">
        <f t="shared" si="0"/>
        <v>0</v>
      </c>
      <c r="AA9">
        <f t="shared" si="0"/>
        <v>0</v>
      </c>
      <c r="AB9">
        <f t="shared" si="0"/>
        <v>0</v>
      </c>
      <c r="AC9">
        <f t="shared" si="0"/>
        <v>0</v>
      </c>
      <c r="AD9">
        <f t="shared" si="0"/>
        <v>0</v>
      </c>
      <c r="AF9" s="76">
        <v>1.2002202608018875</v>
      </c>
      <c r="AG9" s="76">
        <v>4.7717967929645555</v>
      </c>
      <c r="AI9">
        <f t="shared" si="1"/>
        <v>0</v>
      </c>
      <c r="AJ9">
        <f t="shared" si="2"/>
        <v>0</v>
      </c>
    </row>
    <row r="10" spans="1:36" ht="54" customHeight="1">
      <c r="A10" s="43">
        <v>2211</v>
      </c>
      <c r="B10" s="44" t="s">
        <v>52</v>
      </c>
      <c r="C10" s="343">
        <v>5</v>
      </c>
      <c r="D10" s="208">
        <v>0</v>
      </c>
      <c r="E10" s="209">
        <v>-1</v>
      </c>
      <c r="F10" s="209">
        <v>0</v>
      </c>
      <c r="G10" s="213">
        <v>1</v>
      </c>
      <c r="H10" s="211">
        <v>0</v>
      </c>
      <c r="I10" s="212">
        <v>-1</v>
      </c>
      <c r="J10" s="212">
        <v>-1</v>
      </c>
      <c r="K10" s="213">
        <v>0</v>
      </c>
      <c r="L10" s="357"/>
      <c r="N10" s="76">
        <f>('[2]Tab 2(c)'!J10/'[2]Tab 2(c)'!I10-1)*100</f>
        <v>0</v>
      </c>
      <c r="O10" s="76">
        <f>('[2]Tab 2(c)'!L10/'[2]Tab 2(c)'!J10-1)*100</f>
        <v>0</v>
      </c>
      <c r="P10" s="76">
        <f>('[2]Tab 2(c)'!M10/'[2]Tab 2(c)'!L10-1)*100</f>
        <v>0</v>
      </c>
      <c r="Q10" s="76">
        <f>('[2]Tab 2(c)'!N10/'[2]Tab 2(c)'!M10-1)*100</f>
        <v>-0.07270501219138747</v>
      </c>
      <c r="R10" s="76">
        <f>('[2]Tab 2(c)'!J10/'[2]Tab 2(c)'!E10-1)*100</f>
        <v>-2.360611706109239E-09</v>
      </c>
      <c r="S10" s="76">
        <f>('[2]Tab 2(c)'!L10/'[2]Tab 2(c)'!G10-1)*100</f>
        <v>-2.360611706109239E-09</v>
      </c>
      <c r="T10" s="76">
        <f>('[2]Tab 2(c)'!M10/'[2]Tab 2(c)'!H10-1)*100</f>
        <v>0</v>
      </c>
      <c r="U10" s="76">
        <f>('[2]Tab 2(c)'!N10/'[2]Tab 2(c)'!I10-1)*100</f>
        <v>-0.07270501219138747</v>
      </c>
      <c r="W10">
        <f t="shared" si="0"/>
        <v>1</v>
      </c>
      <c r="X10">
        <f t="shared" si="0"/>
        <v>0</v>
      </c>
      <c r="Y10">
        <f t="shared" si="0"/>
        <v>1</v>
      </c>
      <c r="Z10">
        <f t="shared" si="0"/>
        <v>0</v>
      </c>
      <c r="AA10">
        <f t="shared" si="0"/>
        <v>0</v>
      </c>
      <c r="AB10">
        <f t="shared" si="0"/>
        <v>0</v>
      </c>
      <c r="AC10">
        <f t="shared" si="0"/>
        <v>0</v>
      </c>
      <c r="AD10">
        <f t="shared" si="0"/>
        <v>0</v>
      </c>
      <c r="AF10" s="76">
        <v>-0.07270501219138747</v>
      </c>
      <c r="AG10" s="76">
        <v>-0.07270501219138747</v>
      </c>
      <c r="AI10">
        <f t="shared" si="1"/>
        <v>0</v>
      </c>
      <c r="AJ10">
        <f t="shared" si="2"/>
        <v>0</v>
      </c>
    </row>
    <row r="11" spans="1:36" ht="54" customHeight="1" thickBot="1">
      <c r="A11" s="47">
        <v>2220</v>
      </c>
      <c r="B11" s="48" t="s">
        <v>53</v>
      </c>
      <c r="C11" s="345">
        <v>26</v>
      </c>
      <c r="D11" s="214">
        <v>1.9</v>
      </c>
      <c r="E11" s="215">
        <v>1.9</v>
      </c>
      <c r="F11" s="215">
        <v>0</v>
      </c>
      <c r="G11" s="219">
        <v>-3.7</v>
      </c>
      <c r="H11" s="217">
        <v>2.5</v>
      </c>
      <c r="I11" s="218">
        <v>3.4</v>
      </c>
      <c r="J11" s="218">
        <v>3.5</v>
      </c>
      <c r="K11" s="219">
        <v>0</v>
      </c>
      <c r="L11" s="357"/>
      <c r="N11" s="76">
        <f>('[2]Tab 2(c)'!J12/'[2]Tab 2(c)'!I12-1)*100</f>
        <v>-0.9292267518721253</v>
      </c>
      <c r="O11" s="76">
        <f>('[2]Tab 2(c)'!L12/'[2]Tab 2(c)'!J12-1)*100</f>
        <v>2.9519302585997886</v>
      </c>
      <c r="P11" s="76">
        <f>('[2]Tab 2(c)'!M12/'[2]Tab 2(c)'!L12-1)*100</f>
        <v>2.330967591772204</v>
      </c>
      <c r="Q11" s="76">
        <f>('[2]Tab 2(c)'!N12/'[2]Tab 2(c)'!M12-1)*100</f>
        <v>1.4291485682073723</v>
      </c>
      <c r="R11" s="76">
        <f>('[2]Tab 2(c)'!J12/'[2]Tab 2(c)'!E12-1)*100</f>
        <v>0.4312855519992498</v>
      </c>
      <c r="S11" s="76">
        <f>('[2]Tab 2(c)'!L12/'[2]Tab 2(c)'!G12-1)*100</f>
        <v>3.049543729259585</v>
      </c>
      <c r="T11" s="76">
        <f>('[2]Tab 2(c)'!M12/'[2]Tab 2(c)'!H12-1)*100</f>
        <v>4.986945933478681</v>
      </c>
      <c r="U11" s="76">
        <f>('[2]Tab 2(c)'!N12/'[2]Tab 2(c)'!I12-1)*100</f>
        <v>5.864391813069414</v>
      </c>
      <c r="W11">
        <f t="shared" si="0"/>
        <v>0</v>
      </c>
      <c r="X11">
        <f t="shared" si="0"/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F11" s="76">
        <v>1.4291485682073723</v>
      </c>
      <c r="AG11" s="76">
        <v>5.864391813069414</v>
      </c>
      <c r="AI11">
        <f t="shared" si="1"/>
        <v>0</v>
      </c>
      <c r="AJ11">
        <f t="shared" si="2"/>
        <v>0</v>
      </c>
    </row>
    <row r="12" ht="18" customHeight="1"/>
    <row r="13" ht="24.75" customHeight="1"/>
    <row r="14" spans="5:6" ht="14.25" customHeight="1">
      <c r="E14" s="74"/>
      <c r="F14" s="74"/>
    </row>
    <row r="15" spans="5:6" ht="16.5" customHeight="1">
      <c r="E15" s="76"/>
      <c r="F15" s="76"/>
    </row>
    <row r="16" spans="5:6" ht="18" customHeight="1">
      <c r="E16" s="76"/>
      <c r="F16" s="76"/>
    </row>
    <row r="17" spans="5:6" ht="14.25" customHeight="1">
      <c r="E17" s="76"/>
      <c r="F17" s="76"/>
    </row>
    <row r="18" spans="5:6" ht="24.75" customHeight="1">
      <c r="E18" s="76"/>
      <c r="F18" s="76"/>
    </row>
    <row r="19" spans="5:6" ht="24.75" customHeight="1">
      <c r="E19" s="76"/>
      <c r="F19" s="76"/>
    </row>
    <row r="20" spans="5:6" ht="24.75" customHeight="1">
      <c r="E20" s="76"/>
      <c r="F20" s="76"/>
    </row>
    <row r="21" spans="5:6" ht="15">
      <c r="E21" s="76"/>
      <c r="F21" s="76"/>
    </row>
    <row r="22" spans="5:6" ht="15">
      <c r="E22" s="76"/>
      <c r="F22" s="76"/>
    </row>
  </sheetData>
  <sheetProtection/>
  <mergeCells count="5">
    <mergeCell ref="A1:K1"/>
    <mergeCell ref="A3:A4"/>
    <mergeCell ref="B3:B4"/>
    <mergeCell ref="C3:C4"/>
    <mergeCell ref="D3:K3"/>
  </mergeCells>
  <printOptions/>
  <pageMargins left="0.6299212598425197" right="0.2362204724409449" top="0.5511811023622047" bottom="0.2362204724409449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2016-06-22T10:33:40Z</cp:lastPrinted>
  <dcterms:created xsi:type="dcterms:W3CDTF">2016-06-06T05:36:41Z</dcterms:created>
  <dcterms:modified xsi:type="dcterms:W3CDTF">2016-06-22T10:34:44Z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Harsha Devi Hurry-Balgobin</vt:lpwstr>
  </property>
  <property fmtid="{D5CDD505-2E9C-101B-9397-08002B2CF9AE}" pid="5" name="Ord">
    <vt:lpwstr>81900.0000000000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Harsha Devi Hurry-Balgobin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ContactEma">
    <vt:lpwstr/>
  </property>
  <property fmtid="{D5CDD505-2E9C-101B-9397-08002B2CF9AE}" pid="21" name="PublishingPageLayo">
    <vt:lpwstr/>
  </property>
  <property fmtid="{D5CDD505-2E9C-101B-9397-08002B2CF9AE}" pid="22" name="xd_Signatu">
    <vt:lpwstr/>
  </property>
</Properties>
</file>