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480" windowHeight="9120" tabRatio="594" activeTab="8"/>
  </bookViews>
  <sheets>
    <sheet name="Table 1" sheetId="1" r:id="rId1"/>
    <sheet name="Table 2  " sheetId="2" r:id="rId2"/>
    <sheet name="Table 3" sheetId="3" r:id="rId3"/>
    <sheet name="Table 4 " sheetId="4" r:id="rId4"/>
    <sheet name="Table 5 " sheetId="5" r:id="rId5"/>
    <sheet name="Table 6  " sheetId="6" r:id="rId6"/>
    <sheet name="Table 7  " sheetId="7" r:id="rId7"/>
    <sheet name="Table 8  " sheetId="8" r:id="rId8"/>
    <sheet name="Table 9 " sheetId="9" r:id="rId9"/>
  </sheets>
  <definedNames>
    <definedName name="_xlnm.Print_Area" localSheetId="0">'Table 1'!$A$1:$J$48</definedName>
    <definedName name="_xlnm.Print_Area" localSheetId="1">'Table 2  '!$A$1:$G$47</definedName>
    <definedName name="_xlnm.Print_Area" localSheetId="2">'Table 3'!$A$1:$I$44</definedName>
    <definedName name="_xlnm.Print_Area" localSheetId="3">'Table 4 '!$A$1:$G$43</definedName>
    <definedName name="_xlnm.Print_Area" localSheetId="4">'Table 5 '!$A$1:$I$43</definedName>
    <definedName name="_xlnm.Print_Area" localSheetId="5">'Table 6  '!$A$1:$L$45</definedName>
    <definedName name="_xlnm.Print_Area" localSheetId="6">'Table 7  '!$A$1:$F$49</definedName>
    <definedName name="_xlnm.Print_Area" localSheetId="7">'Table 8  '!$A$1:$I$35</definedName>
    <definedName name="_xlnm.Print_Area" localSheetId="8">'Table 9 '!$A$1:$H$46</definedName>
  </definedNames>
  <calcPr fullCalcOnLoad="1"/>
</workbook>
</file>

<file path=xl/sharedStrings.xml><?xml version="1.0" encoding="utf-8"?>
<sst xmlns="http://schemas.openxmlformats.org/spreadsheetml/2006/main" count="342" uniqueCount="115">
  <si>
    <t>Q3</t>
  </si>
  <si>
    <t>Q4</t>
  </si>
  <si>
    <t>previous quarter</t>
  </si>
  <si>
    <t>same quarter a year ago</t>
  </si>
  <si>
    <t>Total</t>
  </si>
  <si>
    <t>Both sexes</t>
  </si>
  <si>
    <t>Male</t>
  </si>
  <si>
    <t>Female</t>
  </si>
  <si>
    <t>Change, latest quarter over:</t>
  </si>
  <si>
    <t>(%)</t>
  </si>
  <si>
    <t>(000s)</t>
  </si>
  <si>
    <t>Other</t>
  </si>
  <si>
    <t>Total Mauritians aged 16+</t>
  </si>
  <si>
    <t>Homemakers</t>
  </si>
  <si>
    <t>Economically inactive by reason</t>
  </si>
  <si>
    <t>Retired or elderly</t>
  </si>
  <si>
    <t>Students</t>
  </si>
  <si>
    <t>Sick or disabled</t>
  </si>
  <si>
    <t>All aged 16 and over</t>
  </si>
  <si>
    <t>Unemployed Mauritians aged 16+</t>
  </si>
  <si>
    <t>Primary</t>
  </si>
  <si>
    <t>Secondary</t>
  </si>
  <si>
    <t>Tertiary</t>
  </si>
  <si>
    <t>Below CPE</t>
  </si>
  <si>
    <t>Passed CPE</t>
  </si>
  <si>
    <t>Below SC</t>
  </si>
  <si>
    <t>Passed SC</t>
  </si>
  <si>
    <t>Passed HSC</t>
  </si>
  <si>
    <t>No. of first job seekers</t>
  </si>
  <si>
    <t>Construction</t>
  </si>
  <si>
    <t>Trade</t>
  </si>
  <si>
    <t>Manuf.</t>
  </si>
  <si>
    <t>16-24</t>
  </si>
  <si>
    <t>25-49</t>
  </si>
  <si>
    <t>50+</t>
  </si>
  <si>
    <t>Age group (years)</t>
  </si>
  <si>
    <t>In thousands</t>
  </si>
  <si>
    <t>Total Mauritian population aged 16 &amp; over</t>
  </si>
  <si>
    <t>In employment</t>
  </si>
  <si>
    <t>Unemployed</t>
  </si>
  <si>
    <t>Total econ. active</t>
  </si>
  <si>
    <t>Total econ. inactive</t>
  </si>
  <si>
    <t>Employees</t>
  </si>
  <si>
    <t>Employers</t>
  </si>
  <si>
    <t>Own account workers</t>
  </si>
  <si>
    <t>Contrib. family workers</t>
  </si>
  <si>
    <t>% change, latest quarter over:</t>
  </si>
  <si>
    <t>Mauritian aged 16 and over</t>
  </si>
  <si>
    <t>25 - 29</t>
  </si>
  <si>
    <t>30 - 39</t>
  </si>
  <si>
    <t>40 - 49</t>
  </si>
  <si>
    <t>Labour force</t>
  </si>
  <si>
    <t>Economically inactive</t>
  </si>
  <si>
    <t>Total Population</t>
  </si>
  <si>
    <t>Employment rate (%)</t>
  </si>
  <si>
    <t>Unemployment rate (%)</t>
  </si>
  <si>
    <t>Activity rate (%)</t>
  </si>
  <si>
    <t>Total employed aged 16+</t>
  </si>
  <si>
    <t>Primary sector</t>
  </si>
  <si>
    <t>Secondary sector</t>
  </si>
  <si>
    <t>Tertiary sector</t>
  </si>
  <si>
    <t>Manufacturing</t>
  </si>
  <si>
    <t>Wholesale and retail trade</t>
  </si>
  <si>
    <t>Other services</t>
  </si>
  <si>
    <t>C</t>
  </si>
  <si>
    <t>F</t>
  </si>
  <si>
    <t>G</t>
  </si>
  <si>
    <t>Elementary occupations</t>
  </si>
  <si>
    <t>1,2,3</t>
  </si>
  <si>
    <t>6,7,8</t>
  </si>
  <si>
    <t>Total employed aged 16+ (000's)</t>
  </si>
  <si>
    <t>% having worked for:</t>
  </si>
  <si>
    <t>Average number of hours worked</t>
  </si>
  <si>
    <t xml:space="preserve">0 hour </t>
  </si>
  <si>
    <t xml:space="preserve">1 to 23 hours </t>
  </si>
  <si>
    <t>24 to 40 hours</t>
  </si>
  <si>
    <t>41 to 50 hours</t>
  </si>
  <si>
    <t>51 and above</t>
  </si>
  <si>
    <t>Total hours worked (000's)</t>
  </si>
  <si>
    <t>0 hour not included in total hours worked &amp; in average number of hours worked</t>
  </si>
  <si>
    <t xml:space="preserve"> </t>
  </si>
  <si>
    <t xml:space="preserve"> Q3</t>
  </si>
  <si>
    <t xml:space="preserve"> Q4</t>
  </si>
  <si>
    <t>Managers, Professionals,Technicians &amp; associate professionals</t>
  </si>
  <si>
    <t>Clerical support workers</t>
  </si>
  <si>
    <t>Service and sales workers</t>
  </si>
  <si>
    <t>Accomodation &amp; Food Service Activities</t>
  </si>
  <si>
    <t>Unemployed with work experience by industry *</t>
  </si>
  <si>
    <t xml:space="preserve">* National version of the International Standard Industrial Classification (ISIC Revision 4)    </t>
  </si>
  <si>
    <t>Agricultural, Craft &amp; related trades workers, Plant &amp; machine operators &amp; assemblers</t>
  </si>
  <si>
    <r>
      <t xml:space="preserve">1 </t>
    </r>
    <r>
      <rPr>
        <sz val="9"/>
        <rFont val="Times New Roman"/>
        <family val="1"/>
      </rPr>
      <t xml:space="preserve">The distribution of employment by occupational group is provisional   </t>
    </r>
  </si>
  <si>
    <t>2011 Q2</t>
  </si>
  <si>
    <t>2011Q2</t>
  </si>
  <si>
    <r>
      <t xml:space="preserve">Table 4: Employment by occupational group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2nd Quarter 2011 to 2nd Quarter 2012</t>
    </r>
  </si>
  <si>
    <r>
      <t>Table 7: Unemployment by age, 2nd Quarter 2011 to 2nd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</si>
  <si>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>Table 6: Unemployment by educational attainment, 2nd Quarter 2011 to 2nd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</si>
  <si>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>Table 8: Unemployment by work experience, 2nd Quarter 2011 to 2nd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</si>
  <si>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t xml:space="preserve"> 2011 Q2</t>
  </si>
  <si>
    <r>
      <t>Table 9: Economically inactive population by reason, 2nd Quarter 2011 to 2nd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</si>
  <si>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r>
      <t>Table 5: Employment by hours worked, 2nd Quarter 2011 to 2nd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2012</t>
    </r>
  </si>
  <si>
    <t>H - U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</si>
  <si>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</t>
    </r>
  </si>
  <si>
    <r>
      <t>2012 Q1</t>
    </r>
    <r>
      <rPr>
        <vertAlign val="superscript"/>
        <sz val="11"/>
        <color indexed="8"/>
        <rFont val="Times New Roman"/>
        <family val="1"/>
      </rPr>
      <t>1</t>
    </r>
  </si>
  <si>
    <r>
      <t>Q2</t>
    </r>
    <r>
      <rPr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</si>
  <si>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</si>
  <si>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 xml:space="preserve">1 </t>
    </r>
    <r>
      <rPr>
        <sz val="10"/>
        <rFont val="Times New Roman"/>
        <family val="1"/>
      </rPr>
      <t xml:space="preserve">The distribution of employment by sector and selected NSIC sections is provisional   </t>
    </r>
  </si>
  <si>
    <r>
      <t xml:space="preserve">Table 3: Employment by industrial activity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2nd Quarter 2011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to 2nd Quarter 2012</t>
    </r>
  </si>
  <si>
    <r>
      <t>Table 1: Labour market activity by status, 2nd Quarter 2011</t>
    </r>
    <r>
      <rPr>
        <b/>
        <sz val="12"/>
        <rFont val="Times New Roman"/>
        <family val="1"/>
      </rPr>
      <t xml:space="preserve"> to 2nd Quarter 2012</t>
    </r>
  </si>
  <si>
    <r>
      <t>Table 2: Labour force characteristics by age and sex, 2nd Quarter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2012</t>
    </r>
  </si>
  <si>
    <r>
      <t xml:space="preserve">* </t>
    </r>
    <r>
      <rPr>
        <sz val="10"/>
        <rFont val="Times New Roman"/>
        <family val="1"/>
      </rPr>
      <t xml:space="preserve">National version of the International Standard Industrial Classification (ISIC Revision 4)   </t>
    </r>
  </si>
  <si>
    <r>
      <t>Selected NSIC*</t>
    </r>
    <r>
      <rPr>
        <b/>
        <sz val="10"/>
        <rFont val="Times New Roman"/>
        <family val="1"/>
      </rPr>
      <t xml:space="preserve"> Sections</t>
    </r>
  </si>
  <si>
    <t>2012 Q1</t>
  </si>
  <si>
    <t>Q2</t>
  </si>
  <si>
    <t>ISCO-08 *</t>
  </si>
  <si>
    <r>
      <t xml:space="preserve">* </t>
    </r>
    <r>
      <rPr>
        <sz val="9"/>
        <rFont val="Times New Roman"/>
        <family val="1"/>
      </rPr>
      <t xml:space="preserve">National version of the International Standard Classification of Occupation (ISCO-08)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</si>
</sst>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right" vertical="center" wrapText="1"/>
    </xf>
    <xf numFmtId="0" fontId="55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/>
    </xf>
    <xf numFmtId="164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164" fontId="58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6" fillId="0" borderId="0" xfId="0" applyFont="1" applyBorder="1" applyAlignment="1">
      <alignment/>
    </xf>
    <xf numFmtId="0" fontId="7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64" fontId="58" fillId="0" borderId="11" xfId="0" applyNumberFormat="1" applyFont="1" applyBorder="1" applyAlignment="1">
      <alignment/>
    </xf>
    <xf numFmtId="164" fontId="56" fillId="0" borderId="1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164" fontId="58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6" fillId="0" borderId="0" xfId="0" applyFont="1" applyAlignment="1">
      <alignment horizontal="right" indent="1"/>
    </xf>
    <xf numFmtId="0" fontId="57" fillId="0" borderId="0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164" fontId="55" fillId="0" borderId="0" xfId="0" applyNumberFormat="1" applyFont="1" applyAlignment="1">
      <alignment horizontal="right" indent="1"/>
    </xf>
    <xf numFmtId="0" fontId="10" fillId="0" borderId="0" xfId="0" applyFont="1" applyAlignment="1">
      <alignment horizontal="left" indent="2"/>
    </xf>
    <xf numFmtId="0" fontId="55" fillId="0" borderId="0" xfId="0" applyFont="1" applyAlignment="1">
      <alignment horizontal="right" indent="1"/>
    </xf>
    <xf numFmtId="0" fontId="55" fillId="0" borderId="0" xfId="0" applyFont="1" applyBorder="1" applyAlignment="1">
      <alignment horizontal="right" indent="1"/>
    </xf>
    <xf numFmtId="0" fontId="56" fillId="0" borderId="0" xfId="0" applyFont="1" applyAlignment="1">
      <alignment horizontal="right" indent="2"/>
    </xf>
    <xf numFmtId="0" fontId="10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3" fontId="56" fillId="0" borderId="0" xfId="0" applyNumberFormat="1" applyFont="1" applyAlignment="1">
      <alignment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Alignment="1">
      <alignment horizontal="right"/>
    </xf>
    <xf numFmtId="164" fontId="58" fillId="0" borderId="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16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8" fillId="0" borderId="11" xfId="0" applyNumberFormat="1" applyFont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right" vertic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164" fontId="5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165" fontId="18" fillId="0" borderId="0" xfId="42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6.8515625" style="2" customWidth="1"/>
    <col min="2" max="2" width="9.140625" style="44" customWidth="1"/>
    <col min="3" max="4" width="9.140625" style="2" customWidth="1"/>
    <col min="5" max="6" width="7.57421875" style="2" customWidth="1"/>
    <col min="7" max="7" width="7.00390625" style="44" customWidth="1"/>
    <col min="8" max="8" width="10.421875" style="44" customWidth="1"/>
    <col min="9" max="10" width="7.140625" style="44" customWidth="1"/>
    <col min="11" max="11" width="9.140625" style="2" customWidth="1"/>
    <col min="12" max="12" width="7.421875" style="2" customWidth="1"/>
    <col min="13" max="15" width="6.57421875" style="2" customWidth="1"/>
    <col min="16" max="16" width="7.421875" style="2" customWidth="1"/>
    <col min="17" max="16384" width="9.140625" style="2" customWidth="1"/>
  </cols>
  <sheetData>
    <row r="1" ht="15.75">
      <c r="A1" s="1" t="s">
        <v>107</v>
      </c>
    </row>
    <row r="2" ht="12.75" customHeight="1" thickBot="1">
      <c r="J2" s="66" t="s">
        <v>36</v>
      </c>
    </row>
    <row r="3" spans="1:10" ht="15.75" customHeight="1">
      <c r="A3" s="4"/>
      <c r="B3" s="115" t="s">
        <v>37</v>
      </c>
      <c r="C3" s="117" t="s">
        <v>38</v>
      </c>
      <c r="D3" s="117"/>
      <c r="E3" s="117"/>
      <c r="F3" s="117"/>
      <c r="G3" s="117"/>
      <c r="H3" s="118" t="s">
        <v>39</v>
      </c>
      <c r="I3" s="120" t="s">
        <v>40</v>
      </c>
      <c r="J3" s="120" t="s">
        <v>41</v>
      </c>
    </row>
    <row r="4" spans="1:16" ht="53.25" customHeight="1" thickBot="1">
      <c r="A4" s="7"/>
      <c r="B4" s="116"/>
      <c r="C4" s="88" t="s">
        <v>42</v>
      </c>
      <c r="D4" s="88" t="s">
        <v>43</v>
      </c>
      <c r="E4" s="88" t="s">
        <v>44</v>
      </c>
      <c r="F4" s="88" t="s">
        <v>45</v>
      </c>
      <c r="G4" s="88" t="s">
        <v>4</v>
      </c>
      <c r="H4" s="119"/>
      <c r="I4" s="121"/>
      <c r="J4" s="121"/>
      <c r="L4" s="46"/>
      <c r="M4" s="46"/>
      <c r="N4" s="46"/>
      <c r="O4" s="46"/>
      <c r="P4" s="47"/>
    </row>
    <row r="5" spans="1:10" ht="17.25" customHeight="1">
      <c r="A5" s="48" t="s">
        <v>5</v>
      </c>
      <c r="B5" s="65"/>
      <c r="C5" s="9"/>
      <c r="D5" s="10"/>
      <c r="E5" s="9"/>
      <c r="F5" s="9"/>
      <c r="G5" s="65"/>
      <c r="H5" s="65"/>
      <c r="I5" s="65"/>
      <c r="J5" s="65"/>
    </row>
    <row r="6" spans="1:22" ht="12.75" customHeight="1">
      <c r="A6" s="3" t="s">
        <v>91</v>
      </c>
      <c r="B6" s="49">
        <f aca="true" t="shared" si="0" ref="B6:J6">B15+B24</f>
        <v>981.4</v>
      </c>
      <c r="C6" s="31">
        <f t="shared" si="0"/>
        <v>433.20000000000005</v>
      </c>
      <c r="D6" s="31">
        <f t="shared" si="0"/>
        <v>19.2</v>
      </c>
      <c r="E6" s="31">
        <f t="shared" si="0"/>
        <v>70.5</v>
      </c>
      <c r="F6" s="31">
        <f t="shared" si="0"/>
        <v>8.5</v>
      </c>
      <c r="G6" s="49">
        <f t="shared" si="0"/>
        <v>531.4000000000001</v>
      </c>
      <c r="H6" s="49">
        <f t="shared" si="0"/>
        <v>46.2</v>
      </c>
      <c r="I6" s="49">
        <f t="shared" si="0"/>
        <v>577.6</v>
      </c>
      <c r="J6" s="49">
        <f t="shared" si="0"/>
        <v>403.79999999999995</v>
      </c>
      <c r="M6" s="95"/>
      <c r="N6" s="49"/>
      <c r="O6" s="31"/>
      <c r="P6" s="31"/>
      <c r="Q6" s="31"/>
      <c r="R6" s="31"/>
      <c r="S6" s="49"/>
      <c r="T6" s="49"/>
      <c r="U6" s="49"/>
      <c r="V6" s="49"/>
    </row>
    <row r="7" spans="1:22" ht="12.75" customHeight="1">
      <c r="A7" s="3" t="s">
        <v>81</v>
      </c>
      <c r="B7" s="49">
        <f aca="true" t="shared" si="1" ref="B7:J7">B16+B25</f>
        <v>984.8</v>
      </c>
      <c r="C7" s="31">
        <f t="shared" si="1"/>
        <v>440.2</v>
      </c>
      <c r="D7" s="31">
        <f t="shared" si="1"/>
        <v>21.5</v>
      </c>
      <c r="E7" s="31">
        <f t="shared" si="1"/>
        <v>67.1</v>
      </c>
      <c r="F7" s="31">
        <f t="shared" si="1"/>
        <v>9</v>
      </c>
      <c r="G7" s="49">
        <f t="shared" si="1"/>
        <v>537.8</v>
      </c>
      <c r="H7" s="49">
        <f t="shared" si="1"/>
        <v>45.9</v>
      </c>
      <c r="I7" s="49">
        <f t="shared" si="1"/>
        <v>583.7</v>
      </c>
      <c r="J7" s="49">
        <f t="shared" si="1"/>
        <v>401.1</v>
      </c>
      <c r="M7" s="95"/>
      <c r="N7" s="49"/>
      <c r="O7" s="31"/>
      <c r="P7" s="31"/>
      <c r="Q7" s="31"/>
      <c r="R7" s="31"/>
      <c r="S7" s="49"/>
      <c r="T7" s="49"/>
      <c r="U7" s="49"/>
      <c r="V7" s="49"/>
    </row>
    <row r="8" spans="1:22" ht="12.75" customHeight="1">
      <c r="A8" s="3" t="s">
        <v>82</v>
      </c>
      <c r="B8" s="49">
        <f aca="true" t="shared" si="2" ref="B8:J8">B17+B26</f>
        <v>987.2</v>
      </c>
      <c r="C8" s="31">
        <f t="shared" si="2"/>
        <v>438.4</v>
      </c>
      <c r="D8" s="31">
        <f t="shared" si="2"/>
        <v>20.099999999999998</v>
      </c>
      <c r="E8" s="31">
        <f t="shared" si="2"/>
        <v>73.3</v>
      </c>
      <c r="F8" s="31">
        <f t="shared" si="2"/>
        <v>10</v>
      </c>
      <c r="G8" s="49">
        <f t="shared" si="2"/>
        <v>541.8</v>
      </c>
      <c r="H8" s="49">
        <f t="shared" si="2"/>
        <v>43.8</v>
      </c>
      <c r="I8" s="49">
        <f t="shared" si="2"/>
        <v>585.6</v>
      </c>
      <c r="J8" s="49">
        <f t="shared" si="2"/>
        <v>401.6</v>
      </c>
      <c r="M8" s="95"/>
      <c r="N8" s="49"/>
      <c r="O8" s="31"/>
      <c r="P8" s="31"/>
      <c r="Q8" s="31"/>
      <c r="R8" s="31"/>
      <c r="S8" s="49"/>
      <c r="T8" s="49"/>
      <c r="U8" s="49"/>
      <c r="V8" s="49"/>
    </row>
    <row r="9" spans="1:22" ht="15.75" customHeight="1">
      <c r="A9" s="3" t="s">
        <v>102</v>
      </c>
      <c r="B9" s="49">
        <f aca="true" t="shared" si="3" ref="B9:J10">B18+B27</f>
        <v>989.6</v>
      </c>
      <c r="C9" s="31">
        <f t="shared" si="3"/>
        <v>420.7</v>
      </c>
      <c r="D9" s="31">
        <f t="shared" si="3"/>
        <v>19.7</v>
      </c>
      <c r="E9" s="31">
        <f t="shared" si="3"/>
        <v>84</v>
      </c>
      <c r="F9" s="31">
        <f t="shared" si="3"/>
        <v>11.1</v>
      </c>
      <c r="G9" s="49">
        <f t="shared" si="3"/>
        <v>535.5</v>
      </c>
      <c r="H9" s="49">
        <f t="shared" si="3"/>
        <v>46.8</v>
      </c>
      <c r="I9" s="49">
        <f t="shared" si="3"/>
        <v>582.3</v>
      </c>
      <c r="J9" s="49">
        <f t="shared" si="3"/>
        <v>407.3</v>
      </c>
      <c r="M9" s="95"/>
      <c r="N9" s="49"/>
      <c r="O9" s="31"/>
      <c r="P9" s="31"/>
      <c r="Q9" s="31"/>
      <c r="R9" s="31"/>
      <c r="S9" s="49"/>
      <c r="T9" s="49"/>
      <c r="U9" s="49"/>
      <c r="V9" s="49"/>
    </row>
    <row r="10" spans="1:22" ht="16.5" customHeight="1">
      <c r="A10" s="3" t="s">
        <v>103</v>
      </c>
      <c r="B10" s="49">
        <f aca="true" t="shared" si="4" ref="B10:G10">B19+B28</f>
        <v>992.5999999999999</v>
      </c>
      <c r="C10" s="17">
        <f t="shared" si="4"/>
        <v>433.59999999999997</v>
      </c>
      <c r="D10" s="17">
        <f t="shared" si="4"/>
        <v>20.400000000000002</v>
      </c>
      <c r="E10" s="17">
        <f t="shared" si="4"/>
        <v>84.3</v>
      </c>
      <c r="F10" s="14">
        <f t="shared" si="4"/>
        <v>10</v>
      </c>
      <c r="G10" s="49">
        <f t="shared" si="4"/>
        <v>548.3</v>
      </c>
      <c r="H10" s="49">
        <f t="shared" si="3"/>
        <v>48.900000000000006</v>
      </c>
      <c r="I10" s="49">
        <f t="shared" si="3"/>
        <v>597.2</v>
      </c>
      <c r="J10" s="49">
        <f t="shared" si="3"/>
        <v>395.4</v>
      </c>
      <c r="M10" s="95"/>
      <c r="N10" s="49"/>
      <c r="O10" s="31"/>
      <c r="P10" s="31"/>
      <c r="Q10" s="31"/>
      <c r="R10" s="31"/>
      <c r="S10" s="49"/>
      <c r="T10" s="49"/>
      <c r="U10" s="49"/>
      <c r="V10" s="49"/>
    </row>
    <row r="11" spans="1:22" ht="15">
      <c r="A11" s="16" t="s">
        <v>46</v>
      </c>
      <c r="B11" s="50"/>
      <c r="C11" s="51"/>
      <c r="D11" s="51"/>
      <c r="E11" s="51"/>
      <c r="F11" s="51"/>
      <c r="G11" s="50"/>
      <c r="H11" s="50"/>
      <c r="I11" s="50"/>
      <c r="J11" s="50"/>
      <c r="M11" s="16"/>
      <c r="N11" s="50"/>
      <c r="O11" s="51"/>
      <c r="P11" s="51"/>
      <c r="Q11" s="51"/>
      <c r="R11" s="51"/>
      <c r="S11" s="50"/>
      <c r="T11" s="50"/>
      <c r="U11" s="50"/>
      <c r="V11" s="50"/>
    </row>
    <row r="12" spans="1:22" ht="17.25" customHeight="1">
      <c r="A12" s="18" t="s">
        <v>2</v>
      </c>
      <c r="B12" s="49">
        <f>(B10*100/B9)-100</f>
        <v>0.3031527890056367</v>
      </c>
      <c r="C12" s="49">
        <f>(C10*100/C9)-100</f>
        <v>3.0663180413596365</v>
      </c>
      <c r="D12" s="49">
        <f aca="true" t="shared" si="5" ref="D12:J12">(D10*100/D9)-100</f>
        <v>3.553299492385804</v>
      </c>
      <c r="E12" s="49">
        <f t="shared" si="5"/>
        <v>0.3571428571428612</v>
      </c>
      <c r="F12" s="49">
        <f t="shared" si="5"/>
        <v>-9.909909909909913</v>
      </c>
      <c r="G12" s="49">
        <f t="shared" si="5"/>
        <v>2.39028944911297</v>
      </c>
      <c r="H12" s="49">
        <f t="shared" si="5"/>
        <v>4.487179487179517</v>
      </c>
      <c r="I12" s="49">
        <f t="shared" si="5"/>
        <v>2.558818478447563</v>
      </c>
      <c r="J12" s="49">
        <f t="shared" si="5"/>
        <v>-2.921679351829127</v>
      </c>
      <c r="M12" s="18"/>
      <c r="N12" s="49"/>
      <c r="O12" s="31"/>
      <c r="P12" s="31"/>
      <c r="Q12" s="31"/>
      <c r="R12" s="31"/>
      <c r="S12" s="49"/>
      <c r="T12" s="49"/>
      <c r="U12" s="49"/>
      <c r="V12" s="49"/>
    </row>
    <row r="13" spans="1:22" ht="15">
      <c r="A13" s="19" t="s">
        <v>3</v>
      </c>
      <c r="B13" s="49">
        <f>(B10*100/B6)-100</f>
        <v>1.1412268188302335</v>
      </c>
      <c r="C13" s="49">
        <f aca="true" t="shared" si="6" ref="C13:J13">(C10*100/C6)-100</f>
        <v>0.09233610341642873</v>
      </c>
      <c r="D13" s="49">
        <f t="shared" si="6"/>
        <v>6.250000000000014</v>
      </c>
      <c r="E13" s="49">
        <f t="shared" si="6"/>
        <v>19.57446808510639</v>
      </c>
      <c r="F13" s="49">
        <f t="shared" si="6"/>
        <v>17.647058823529406</v>
      </c>
      <c r="G13" s="49">
        <f t="shared" si="6"/>
        <v>3.180278509597258</v>
      </c>
      <c r="H13" s="49">
        <f t="shared" si="6"/>
        <v>5.844155844155864</v>
      </c>
      <c r="I13" s="49">
        <f t="shared" si="6"/>
        <v>3.3933518005540293</v>
      </c>
      <c r="J13" s="49">
        <f t="shared" si="6"/>
        <v>-2.080237741456159</v>
      </c>
      <c r="M13" s="19"/>
      <c r="N13" s="49"/>
      <c r="O13" s="31"/>
      <c r="P13" s="31"/>
      <c r="Q13" s="31"/>
      <c r="R13" s="31"/>
      <c r="S13" s="49"/>
      <c r="T13" s="49"/>
      <c r="U13" s="49"/>
      <c r="V13" s="49"/>
    </row>
    <row r="14" spans="1:22" ht="15">
      <c r="A14" s="20" t="s">
        <v>6</v>
      </c>
      <c r="B14" s="52"/>
      <c r="C14" s="53"/>
      <c r="D14" s="53"/>
      <c r="E14" s="53"/>
      <c r="F14" s="53"/>
      <c r="G14" s="52"/>
      <c r="H14" s="52"/>
      <c r="I14" s="52"/>
      <c r="J14" s="52"/>
      <c r="M14" s="20"/>
      <c r="N14" s="52"/>
      <c r="O14" s="53"/>
      <c r="P14" s="53"/>
      <c r="Q14" s="53"/>
      <c r="R14" s="53"/>
      <c r="S14" s="52"/>
      <c r="T14" s="52"/>
      <c r="U14" s="52"/>
      <c r="V14" s="52"/>
    </row>
    <row r="15" spans="1:22" ht="12.75" customHeight="1">
      <c r="A15" s="3" t="s">
        <v>91</v>
      </c>
      <c r="B15" s="44">
        <v>481.2</v>
      </c>
      <c r="C15" s="14">
        <v>267.1</v>
      </c>
      <c r="D15" s="14">
        <v>15.9</v>
      </c>
      <c r="E15" s="14">
        <v>54.1</v>
      </c>
      <c r="F15" s="14">
        <v>1</v>
      </c>
      <c r="G15" s="49">
        <f>SUM(C15:F15)</f>
        <v>338.1</v>
      </c>
      <c r="H15" s="13">
        <v>19.7</v>
      </c>
      <c r="I15" s="13">
        <v>357.8</v>
      </c>
      <c r="J15" s="13">
        <v>123.4</v>
      </c>
      <c r="M15" s="95"/>
      <c r="N15" s="50"/>
      <c r="O15" s="31"/>
      <c r="P15" s="31"/>
      <c r="Q15" s="31"/>
      <c r="R15" s="31"/>
      <c r="S15" s="49"/>
      <c r="T15" s="49"/>
      <c r="U15" s="49"/>
      <c r="V15" s="49"/>
    </row>
    <row r="16" spans="1:22" ht="12.75" customHeight="1">
      <c r="A16" s="3" t="s">
        <v>0</v>
      </c>
      <c r="B16" s="44">
        <v>482.6</v>
      </c>
      <c r="C16" s="14">
        <v>271.7</v>
      </c>
      <c r="D16" s="14">
        <v>18.8</v>
      </c>
      <c r="E16" s="14">
        <v>49.7</v>
      </c>
      <c r="F16" s="14">
        <v>2.4</v>
      </c>
      <c r="G16" s="49">
        <f>SUM(C16:F16)</f>
        <v>342.59999999999997</v>
      </c>
      <c r="H16" s="13">
        <v>19.5</v>
      </c>
      <c r="I16" s="13">
        <v>362.1</v>
      </c>
      <c r="J16" s="13">
        <v>120.5</v>
      </c>
      <c r="M16" s="95"/>
      <c r="N16" s="50"/>
      <c r="O16" s="31"/>
      <c r="P16" s="31"/>
      <c r="Q16" s="31"/>
      <c r="R16" s="31"/>
      <c r="S16" s="49"/>
      <c r="T16" s="49"/>
      <c r="U16" s="49"/>
      <c r="V16" s="49"/>
    </row>
    <row r="17" spans="1:22" ht="12.75" customHeight="1">
      <c r="A17" s="3" t="s">
        <v>1</v>
      </c>
      <c r="B17" s="44">
        <v>483.8</v>
      </c>
      <c r="C17" s="17">
        <v>272.2</v>
      </c>
      <c r="D17" s="17">
        <v>17.4</v>
      </c>
      <c r="E17" s="17">
        <v>55.6</v>
      </c>
      <c r="F17" s="17">
        <v>2.4</v>
      </c>
      <c r="G17" s="49">
        <f>SUM(C17:F17)</f>
        <v>347.59999999999997</v>
      </c>
      <c r="H17" s="13">
        <v>17.9</v>
      </c>
      <c r="I17" s="13">
        <v>365.5</v>
      </c>
      <c r="J17" s="13">
        <v>118.3</v>
      </c>
      <c r="M17" s="95"/>
      <c r="N17" s="50"/>
      <c r="O17" s="31"/>
      <c r="P17" s="31"/>
      <c r="Q17" s="31"/>
      <c r="R17" s="31"/>
      <c r="S17" s="49"/>
      <c r="T17" s="49"/>
      <c r="U17" s="49"/>
      <c r="V17" s="49"/>
    </row>
    <row r="18" spans="1:22" ht="16.5" customHeight="1">
      <c r="A18" s="3" t="s">
        <v>102</v>
      </c>
      <c r="B18" s="44">
        <v>484.8</v>
      </c>
      <c r="C18" s="14">
        <v>261.7</v>
      </c>
      <c r="D18" s="17">
        <v>17.2</v>
      </c>
      <c r="E18" s="17">
        <v>61.6</v>
      </c>
      <c r="F18" s="17">
        <v>3.4</v>
      </c>
      <c r="G18" s="49">
        <f>SUM(C18:F18)</f>
        <v>343.9</v>
      </c>
      <c r="H18" s="13">
        <v>20.2</v>
      </c>
      <c r="I18" s="13">
        <v>364.1</v>
      </c>
      <c r="J18" s="13">
        <v>120.7</v>
      </c>
      <c r="M18" s="95"/>
      <c r="N18" s="50"/>
      <c r="O18" s="51"/>
      <c r="P18" s="51"/>
      <c r="Q18" s="51"/>
      <c r="R18" s="51"/>
      <c r="S18" s="49"/>
      <c r="T18" s="49"/>
      <c r="U18" s="49"/>
      <c r="V18" s="49"/>
    </row>
    <row r="19" spans="1:22" ht="15" customHeight="1">
      <c r="A19" s="3" t="s">
        <v>103</v>
      </c>
      <c r="B19" s="44">
        <v>486.2</v>
      </c>
      <c r="C19" s="2">
        <v>265.9</v>
      </c>
      <c r="D19" s="2">
        <v>17.8</v>
      </c>
      <c r="E19" s="2">
        <v>62.1</v>
      </c>
      <c r="F19" s="2">
        <v>2.8</v>
      </c>
      <c r="G19" s="44">
        <f>SUM(C19:F19)</f>
        <v>348.6</v>
      </c>
      <c r="H19" s="44">
        <v>20.1</v>
      </c>
      <c r="I19" s="44">
        <v>368.7</v>
      </c>
      <c r="J19" s="44">
        <v>117.5</v>
      </c>
      <c r="M19" s="95"/>
      <c r="N19" s="50"/>
      <c r="O19" s="31"/>
      <c r="P19" s="51"/>
      <c r="Q19" s="51"/>
      <c r="R19" s="51"/>
      <c r="S19" s="49"/>
      <c r="T19" s="49"/>
      <c r="U19" s="49"/>
      <c r="V19" s="49"/>
    </row>
    <row r="20" spans="1:22" ht="15">
      <c r="A20" s="16" t="s">
        <v>46</v>
      </c>
      <c r="B20" s="50"/>
      <c r="C20" s="51"/>
      <c r="D20" s="51"/>
      <c r="E20" s="51"/>
      <c r="F20" s="51"/>
      <c r="G20" s="50"/>
      <c r="H20" s="50"/>
      <c r="I20" s="50"/>
      <c r="J20" s="50"/>
      <c r="M20" s="16"/>
      <c r="N20" s="50"/>
      <c r="O20" s="51"/>
      <c r="P20" s="51"/>
      <c r="Q20" s="51"/>
      <c r="R20" s="51"/>
      <c r="S20" s="50"/>
      <c r="T20" s="50"/>
      <c r="U20" s="50"/>
      <c r="V20" s="50"/>
    </row>
    <row r="21" spans="1:22" ht="16.5" customHeight="1">
      <c r="A21" s="18" t="s">
        <v>2</v>
      </c>
      <c r="B21" s="49">
        <f>(B19*100/B18)-100</f>
        <v>0.28877887788779333</v>
      </c>
      <c r="C21" s="49">
        <f aca="true" t="shared" si="7" ref="C21:J21">(C19*100/C18)-100</f>
        <v>1.6048910966755727</v>
      </c>
      <c r="D21" s="49">
        <f t="shared" si="7"/>
        <v>3.4883720930232585</v>
      </c>
      <c r="E21" s="49">
        <f t="shared" si="7"/>
        <v>0.8116883116883145</v>
      </c>
      <c r="F21" s="49">
        <f t="shared" si="7"/>
        <v>-17.647058823529406</v>
      </c>
      <c r="G21" s="49">
        <f t="shared" si="7"/>
        <v>1.36667635940681</v>
      </c>
      <c r="H21" s="49">
        <f t="shared" si="7"/>
        <v>-0.4950495049504866</v>
      </c>
      <c r="I21" s="49">
        <f t="shared" si="7"/>
        <v>1.263389178797027</v>
      </c>
      <c r="J21" s="49">
        <f t="shared" si="7"/>
        <v>-2.651201325600667</v>
      </c>
      <c r="M21" s="18"/>
      <c r="N21" s="49"/>
      <c r="O21" s="31"/>
      <c r="P21" s="31"/>
      <c r="Q21" s="31"/>
      <c r="R21" s="31"/>
      <c r="S21" s="49"/>
      <c r="T21" s="49"/>
      <c r="U21" s="49"/>
      <c r="V21" s="49"/>
    </row>
    <row r="22" spans="1:22" ht="15">
      <c r="A22" s="19" t="s">
        <v>3</v>
      </c>
      <c r="B22" s="49">
        <f>(B19*100/B15)-100</f>
        <v>1.0390689941812212</v>
      </c>
      <c r="C22" s="49">
        <f aca="true" t="shared" si="8" ref="C22:J22">(C19*100/C15)-100</f>
        <v>-0.4492699363534456</v>
      </c>
      <c r="D22" s="49">
        <f t="shared" si="8"/>
        <v>11.949685534591197</v>
      </c>
      <c r="E22" s="49">
        <f t="shared" si="8"/>
        <v>14.787430683918672</v>
      </c>
      <c r="F22" s="49">
        <f t="shared" si="8"/>
        <v>180</v>
      </c>
      <c r="G22" s="49">
        <f t="shared" si="8"/>
        <v>3.1055900621118013</v>
      </c>
      <c r="H22" s="49">
        <f t="shared" si="8"/>
        <v>2.0304568527919002</v>
      </c>
      <c r="I22" s="49">
        <f t="shared" si="8"/>
        <v>3.0463946338736747</v>
      </c>
      <c r="J22" s="49">
        <f t="shared" si="8"/>
        <v>-4.781199351701787</v>
      </c>
      <c r="M22" s="19"/>
      <c r="N22" s="49"/>
      <c r="O22" s="31"/>
      <c r="P22" s="31"/>
      <c r="Q22" s="31"/>
      <c r="R22" s="31"/>
      <c r="S22" s="49"/>
      <c r="T22" s="49"/>
      <c r="U22" s="49"/>
      <c r="V22" s="49"/>
    </row>
    <row r="23" spans="1:22" ht="15">
      <c r="A23" s="20" t="s">
        <v>7</v>
      </c>
      <c r="B23" s="52"/>
      <c r="C23" s="53"/>
      <c r="D23" s="53"/>
      <c r="E23" s="53"/>
      <c r="F23" s="53"/>
      <c r="G23" s="52"/>
      <c r="H23" s="52"/>
      <c r="I23" s="52"/>
      <c r="J23" s="52"/>
      <c r="M23" s="20"/>
      <c r="N23" s="52"/>
      <c r="O23" s="53"/>
      <c r="P23" s="53"/>
      <c r="Q23" s="53"/>
      <c r="R23" s="53"/>
      <c r="S23" s="52"/>
      <c r="T23" s="52"/>
      <c r="U23" s="52"/>
      <c r="V23" s="52"/>
    </row>
    <row r="24" spans="1:22" ht="12.75" customHeight="1">
      <c r="A24" s="3" t="s">
        <v>91</v>
      </c>
      <c r="B24" s="44">
        <v>500.2</v>
      </c>
      <c r="C24" s="14">
        <v>166.1</v>
      </c>
      <c r="D24" s="14">
        <v>3.3</v>
      </c>
      <c r="E24" s="14">
        <v>16.4</v>
      </c>
      <c r="F24" s="14">
        <v>7.5</v>
      </c>
      <c r="G24" s="49">
        <f>SUM(C24:F24)</f>
        <v>193.3</v>
      </c>
      <c r="H24" s="13">
        <v>26.5</v>
      </c>
      <c r="I24" s="13">
        <v>219.8</v>
      </c>
      <c r="J24" s="13">
        <v>280.4</v>
      </c>
      <c r="M24" s="95"/>
      <c r="N24" s="50"/>
      <c r="O24" s="31"/>
      <c r="P24" s="31"/>
      <c r="Q24" s="31"/>
      <c r="R24" s="31"/>
      <c r="S24" s="49"/>
      <c r="T24" s="49"/>
      <c r="U24" s="49"/>
      <c r="V24" s="49"/>
    </row>
    <row r="25" spans="1:22" ht="12.75" customHeight="1">
      <c r="A25" s="3" t="s">
        <v>0</v>
      </c>
      <c r="B25" s="13">
        <v>502.2</v>
      </c>
      <c r="C25" s="14">
        <v>168.5</v>
      </c>
      <c r="D25" s="14">
        <v>2.7</v>
      </c>
      <c r="E25" s="14">
        <v>17.4</v>
      </c>
      <c r="F25" s="14">
        <v>6.6</v>
      </c>
      <c r="G25" s="49">
        <f>SUM(C25:F25)</f>
        <v>195.2</v>
      </c>
      <c r="H25" s="13">
        <v>26.4</v>
      </c>
      <c r="I25" s="13">
        <v>221.6</v>
      </c>
      <c r="J25" s="13">
        <v>280.6</v>
      </c>
      <c r="M25" s="95"/>
      <c r="N25" s="50"/>
      <c r="O25" s="31"/>
      <c r="P25" s="31"/>
      <c r="Q25" s="31"/>
      <c r="R25" s="31"/>
      <c r="S25" s="49"/>
      <c r="T25" s="49"/>
      <c r="U25" s="49"/>
      <c r="V25" s="49"/>
    </row>
    <row r="26" spans="1:22" ht="12.75" customHeight="1">
      <c r="A26" s="3" t="s">
        <v>1</v>
      </c>
      <c r="B26" s="13">
        <v>503.4</v>
      </c>
      <c r="C26" s="14">
        <v>166.2</v>
      </c>
      <c r="D26" s="14">
        <v>2.7</v>
      </c>
      <c r="E26" s="14">
        <v>17.7</v>
      </c>
      <c r="F26" s="14">
        <v>7.6</v>
      </c>
      <c r="G26" s="49">
        <f>SUM(C26:F26)</f>
        <v>194.19999999999996</v>
      </c>
      <c r="H26" s="13">
        <v>25.9</v>
      </c>
      <c r="I26" s="13">
        <v>220.1</v>
      </c>
      <c r="J26" s="13">
        <v>283.3</v>
      </c>
      <c r="M26" s="95"/>
      <c r="N26" s="49"/>
      <c r="O26" s="31"/>
      <c r="P26" s="31"/>
      <c r="Q26" s="31"/>
      <c r="R26" s="31"/>
      <c r="S26" s="49"/>
      <c r="T26" s="49"/>
      <c r="U26" s="49"/>
      <c r="V26" s="49"/>
    </row>
    <row r="27" spans="1:22" ht="15" customHeight="1">
      <c r="A27" s="3" t="s">
        <v>102</v>
      </c>
      <c r="B27" s="13">
        <v>504.8</v>
      </c>
      <c r="C27" s="14">
        <v>159</v>
      </c>
      <c r="D27" s="14">
        <v>2.5</v>
      </c>
      <c r="E27" s="14">
        <v>22.4</v>
      </c>
      <c r="F27" s="14">
        <v>7.7</v>
      </c>
      <c r="G27" s="49">
        <f>SUM(C27:F27)</f>
        <v>191.6</v>
      </c>
      <c r="H27" s="13">
        <v>26.6</v>
      </c>
      <c r="I27" s="13">
        <v>218.2</v>
      </c>
      <c r="J27" s="13">
        <v>286.6</v>
      </c>
      <c r="M27" s="95"/>
      <c r="N27" s="49"/>
      <c r="O27" s="31"/>
      <c r="P27" s="31"/>
      <c r="Q27" s="31"/>
      <c r="R27" s="31"/>
      <c r="S27" s="49"/>
      <c r="T27" s="49"/>
      <c r="U27" s="49"/>
      <c r="V27" s="49"/>
    </row>
    <row r="28" spans="1:22" ht="17.25" customHeight="1">
      <c r="A28" s="3" t="s">
        <v>103</v>
      </c>
      <c r="B28" s="44">
        <v>506.4</v>
      </c>
      <c r="C28" s="17">
        <v>167.7</v>
      </c>
      <c r="D28" s="17">
        <v>2.6</v>
      </c>
      <c r="E28" s="17">
        <v>22.2</v>
      </c>
      <c r="F28" s="17">
        <v>7.2</v>
      </c>
      <c r="G28" s="44">
        <f>SUM(C28:F28)</f>
        <v>199.69999999999996</v>
      </c>
      <c r="H28" s="44">
        <v>28.8</v>
      </c>
      <c r="I28" s="44">
        <v>228.5</v>
      </c>
      <c r="J28" s="44">
        <v>277.9</v>
      </c>
      <c r="M28" s="95"/>
      <c r="N28" s="49"/>
      <c r="O28" s="31"/>
      <c r="P28" s="31"/>
      <c r="Q28" s="31"/>
      <c r="R28" s="31"/>
      <c r="S28" s="49"/>
      <c r="T28" s="49"/>
      <c r="U28" s="49"/>
      <c r="V28" s="49"/>
    </row>
    <row r="29" spans="1:22" ht="15">
      <c r="A29" s="16" t="s">
        <v>46</v>
      </c>
      <c r="B29" s="50"/>
      <c r="C29" s="51"/>
      <c r="D29" s="51"/>
      <c r="E29" s="51"/>
      <c r="F29" s="51"/>
      <c r="G29" s="50"/>
      <c r="H29" s="50"/>
      <c r="I29" s="50"/>
      <c r="J29" s="50"/>
      <c r="M29" s="16"/>
      <c r="N29" s="50"/>
      <c r="O29" s="51"/>
      <c r="P29" s="51"/>
      <c r="Q29" s="51"/>
      <c r="R29" s="51"/>
      <c r="S29" s="50"/>
      <c r="T29" s="50"/>
      <c r="U29" s="50"/>
      <c r="V29" s="50"/>
    </row>
    <row r="30" spans="1:22" ht="16.5" customHeight="1">
      <c r="A30" s="18" t="s">
        <v>2</v>
      </c>
      <c r="B30" s="49">
        <f>(B28*100/B27)-100</f>
        <v>0.31695721077653616</v>
      </c>
      <c r="C30" s="49">
        <f aca="true" t="shared" si="9" ref="C30:J30">(C28*100/C27)-100</f>
        <v>5.471698113207552</v>
      </c>
      <c r="D30" s="49">
        <f t="shared" si="9"/>
        <v>4</v>
      </c>
      <c r="E30" s="49">
        <f t="shared" si="9"/>
        <v>-0.8928571428571388</v>
      </c>
      <c r="F30" s="49">
        <f t="shared" si="9"/>
        <v>-6.493506493506501</v>
      </c>
      <c r="G30" s="49">
        <f t="shared" si="9"/>
        <v>4.227557411273466</v>
      </c>
      <c r="H30" s="49">
        <f t="shared" si="9"/>
        <v>8.27067669172932</v>
      </c>
      <c r="I30" s="49">
        <f t="shared" si="9"/>
        <v>4.720439963336389</v>
      </c>
      <c r="J30" s="49">
        <f t="shared" si="9"/>
        <v>-3.035589672016769</v>
      </c>
      <c r="M30" s="18"/>
      <c r="N30" s="49"/>
      <c r="O30" s="31"/>
      <c r="P30" s="31"/>
      <c r="Q30" s="31"/>
      <c r="R30" s="31"/>
      <c r="S30" s="49"/>
      <c r="T30" s="49"/>
      <c r="U30" s="49"/>
      <c r="V30" s="49"/>
    </row>
    <row r="31" spans="1:22" ht="18" customHeight="1">
      <c r="A31" s="54" t="s">
        <v>3</v>
      </c>
      <c r="B31" s="49">
        <f>(B28*100/B24)-100</f>
        <v>1.2395041983206738</v>
      </c>
      <c r="C31" s="49">
        <f aca="true" t="shared" si="10" ref="C31:J31">(C28*100/C24)-100</f>
        <v>0.9632751354605631</v>
      </c>
      <c r="D31" s="49">
        <f t="shared" si="10"/>
        <v>-21.212121212121204</v>
      </c>
      <c r="E31" s="49">
        <f t="shared" si="10"/>
        <v>35.365853658536594</v>
      </c>
      <c r="F31" s="49">
        <f t="shared" si="10"/>
        <v>-4</v>
      </c>
      <c r="G31" s="49">
        <f t="shared" si="10"/>
        <v>3.3109156751163766</v>
      </c>
      <c r="H31" s="49">
        <f t="shared" si="10"/>
        <v>8.679245283018872</v>
      </c>
      <c r="I31" s="49">
        <f t="shared" si="10"/>
        <v>3.9581437670609603</v>
      </c>
      <c r="J31" s="49">
        <f t="shared" si="10"/>
        <v>-0.8915834522111368</v>
      </c>
      <c r="M31" s="54"/>
      <c r="N31" s="49"/>
      <c r="O31" s="31"/>
      <c r="P31" s="31"/>
      <c r="Q31" s="31"/>
      <c r="R31" s="31"/>
      <c r="S31" s="49"/>
      <c r="T31" s="49"/>
      <c r="U31" s="49"/>
      <c r="V31" s="49"/>
    </row>
    <row r="32" spans="1:10" ht="6.75" customHeight="1" thickBot="1">
      <c r="A32" s="22"/>
      <c r="B32" s="56"/>
      <c r="C32" s="57"/>
      <c r="D32" s="57"/>
      <c r="E32" s="57"/>
      <c r="F32" s="57"/>
      <c r="G32" s="56"/>
      <c r="H32" s="56"/>
      <c r="I32" s="56"/>
      <c r="J32" s="56"/>
    </row>
    <row r="33" spans="1:10" s="17" customFormat="1" ht="18.75" customHeight="1">
      <c r="A33" s="113" t="s">
        <v>101</v>
      </c>
      <c r="B33" s="13"/>
      <c r="C33" s="14"/>
      <c r="D33" s="14"/>
      <c r="E33" s="14"/>
      <c r="F33" s="14"/>
      <c r="G33" s="13"/>
      <c r="H33" s="13"/>
      <c r="I33" s="13"/>
      <c r="J33" s="13"/>
    </row>
    <row r="34" ht="16.5">
      <c r="A34" s="27"/>
    </row>
    <row r="35" ht="15">
      <c r="A35" s="3"/>
    </row>
    <row r="36" ht="15">
      <c r="A36" s="3"/>
    </row>
    <row r="37" ht="15">
      <c r="A37" s="3"/>
    </row>
    <row r="50" ht="6.75" customHeight="1"/>
  </sheetData>
  <sheetProtection/>
  <mergeCells count="5">
    <mergeCell ref="B3:B4"/>
    <mergeCell ref="C3:G3"/>
    <mergeCell ref="H3:H4"/>
    <mergeCell ref="I3:I4"/>
    <mergeCell ref="J3:J4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B12" sqref="B12"/>
    </sheetView>
  </sheetViews>
  <sheetFormatPr defaultColWidth="9.140625" defaultRowHeight="15"/>
  <cols>
    <col min="1" max="1" width="21.421875" style="2" customWidth="1"/>
    <col min="2" max="2" width="12.7109375" style="2" customWidth="1"/>
    <col min="3" max="3" width="9.7109375" style="2" customWidth="1"/>
    <col min="4" max="7" width="9.140625" style="2" customWidth="1"/>
    <col min="8" max="8" width="2.57421875" style="2" customWidth="1"/>
    <col min="9" max="16384" width="9.140625" style="2" customWidth="1"/>
  </cols>
  <sheetData>
    <row r="1" ht="20.25" customHeight="1">
      <c r="A1" s="1" t="s">
        <v>108</v>
      </c>
    </row>
    <row r="2" ht="14.25" customHeight="1" thickBot="1">
      <c r="G2" s="3" t="s">
        <v>36</v>
      </c>
    </row>
    <row r="3" spans="1:7" ht="14.25" customHeight="1">
      <c r="A3" s="58"/>
      <c r="B3" s="122" t="s">
        <v>47</v>
      </c>
      <c r="C3" s="124" t="s">
        <v>35</v>
      </c>
      <c r="D3" s="124"/>
      <c r="E3" s="124"/>
      <c r="F3" s="124"/>
      <c r="G3" s="124"/>
    </row>
    <row r="4" spans="1:7" ht="16.5" customHeight="1" thickBot="1">
      <c r="A4" s="59"/>
      <c r="B4" s="123"/>
      <c r="C4" s="75" t="s">
        <v>32</v>
      </c>
      <c r="D4" s="75" t="s">
        <v>48</v>
      </c>
      <c r="E4" s="75" t="s">
        <v>49</v>
      </c>
      <c r="F4" s="75" t="s">
        <v>50</v>
      </c>
      <c r="G4" s="76" t="s">
        <v>34</v>
      </c>
    </row>
    <row r="5" spans="1:7" ht="17.25" customHeight="1">
      <c r="A5" s="48" t="s">
        <v>5</v>
      </c>
      <c r="B5" s="9"/>
      <c r="C5" s="10"/>
      <c r="F5" s="11"/>
      <c r="G5" s="11"/>
    </row>
    <row r="6" spans="1:8" ht="15" customHeight="1">
      <c r="A6" s="60" t="s">
        <v>38</v>
      </c>
      <c r="B6" s="49">
        <f>B15+B24</f>
        <v>548.3</v>
      </c>
      <c r="C6" s="31">
        <f aca="true" t="shared" si="0" ref="C6:G7">C15+C24</f>
        <v>58.400000000000006</v>
      </c>
      <c r="D6" s="31">
        <f t="shared" si="0"/>
        <v>64.1</v>
      </c>
      <c r="E6" s="31">
        <f t="shared" si="0"/>
        <v>152.9</v>
      </c>
      <c r="F6" s="31">
        <f t="shared" si="0"/>
        <v>139.8</v>
      </c>
      <c r="G6" s="31">
        <f t="shared" si="0"/>
        <v>133.1</v>
      </c>
      <c r="H6" s="17"/>
    </row>
    <row r="7" spans="1:8" ht="15" customHeight="1">
      <c r="A7" s="60" t="s">
        <v>39</v>
      </c>
      <c r="B7" s="49">
        <f aca="true" t="shared" si="1" ref="B7:G10">B16+B25</f>
        <v>48.900000000000006</v>
      </c>
      <c r="C7" s="31">
        <f t="shared" si="0"/>
        <v>22.3</v>
      </c>
      <c r="D7" s="31">
        <f t="shared" si="0"/>
        <v>7.2</v>
      </c>
      <c r="E7" s="31">
        <f t="shared" si="0"/>
        <v>9.4</v>
      </c>
      <c r="F7" s="31">
        <f t="shared" si="0"/>
        <v>6.8</v>
      </c>
      <c r="G7" s="31">
        <f t="shared" si="0"/>
        <v>3.1999999999999997</v>
      </c>
      <c r="H7" s="17"/>
    </row>
    <row r="8" spans="1:8" ht="15" customHeight="1">
      <c r="A8" s="60" t="s">
        <v>51</v>
      </c>
      <c r="B8" s="49">
        <f t="shared" si="1"/>
        <v>597.2</v>
      </c>
      <c r="C8" s="31">
        <f t="shared" si="1"/>
        <v>80.7</v>
      </c>
      <c r="D8" s="31">
        <f t="shared" si="1"/>
        <v>71.3</v>
      </c>
      <c r="E8" s="31">
        <f t="shared" si="1"/>
        <v>162.3</v>
      </c>
      <c r="F8" s="31">
        <f t="shared" si="1"/>
        <v>146.6</v>
      </c>
      <c r="G8" s="31">
        <f t="shared" si="1"/>
        <v>136.3</v>
      </c>
      <c r="H8" s="17"/>
    </row>
    <row r="9" spans="1:8" ht="15" customHeight="1">
      <c r="A9" s="60" t="s">
        <v>52</v>
      </c>
      <c r="B9" s="49">
        <f t="shared" si="1"/>
        <v>395.4</v>
      </c>
      <c r="C9" s="31">
        <f t="shared" si="1"/>
        <v>104.5</v>
      </c>
      <c r="D9" s="31">
        <f t="shared" si="1"/>
        <v>17.4</v>
      </c>
      <c r="E9" s="31">
        <f t="shared" si="1"/>
        <v>42.2</v>
      </c>
      <c r="F9" s="31">
        <f t="shared" si="1"/>
        <v>44.800000000000004</v>
      </c>
      <c r="G9" s="31">
        <f t="shared" si="1"/>
        <v>186.5</v>
      </c>
      <c r="H9" s="17"/>
    </row>
    <row r="10" spans="1:8" ht="15" customHeight="1">
      <c r="A10" s="60" t="s">
        <v>53</v>
      </c>
      <c r="B10" s="49">
        <f t="shared" si="1"/>
        <v>992.6</v>
      </c>
      <c r="C10" s="31">
        <f t="shared" si="1"/>
        <v>185.2</v>
      </c>
      <c r="D10" s="31">
        <f t="shared" si="1"/>
        <v>88.7</v>
      </c>
      <c r="E10" s="31">
        <f t="shared" si="1"/>
        <v>204.5</v>
      </c>
      <c r="F10" s="31">
        <f t="shared" si="1"/>
        <v>191.39999999999998</v>
      </c>
      <c r="G10" s="31">
        <f t="shared" si="1"/>
        <v>322.79999999999995</v>
      </c>
      <c r="H10" s="17"/>
    </row>
    <row r="11" spans="1:8" ht="15" customHeight="1">
      <c r="A11" s="60" t="s">
        <v>54</v>
      </c>
      <c r="B11" s="49">
        <f aca="true" t="shared" si="2" ref="B11:G11">B6/B8*100</f>
        <v>91.81178834561284</v>
      </c>
      <c r="C11" s="31">
        <f t="shared" si="2"/>
        <v>72.36679058240398</v>
      </c>
      <c r="D11" s="31">
        <f t="shared" si="2"/>
        <v>89.90182328190744</v>
      </c>
      <c r="E11" s="31">
        <f t="shared" si="2"/>
        <v>94.20825631546519</v>
      </c>
      <c r="F11" s="31">
        <f t="shared" si="2"/>
        <v>95.36152796725786</v>
      </c>
      <c r="G11" s="31">
        <f t="shared" si="2"/>
        <v>97.65223771093176</v>
      </c>
      <c r="H11" s="17"/>
    </row>
    <row r="12" spans="1:8" ht="15" customHeight="1">
      <c r="A12" s="60" t="s">
        <v>55</v>
      </c>
      <c r="B12" s="49">
        <f aca="true" t="shared" si="3" ref="B12:G12">B7/B8*100</f>
        <v>8.188211654387139</v>
      </c>
      <c r="C12" s="31">
        <f t="shared" si="3"/>
        <v>27.63320941759603</v>
      </c>
      <c r="D12" s="31">
        <f t="shared" si="3"/>
        <v>10.098176718092567</v>
      </c>
      <c r="E12" s="31">
        <f t="shared" si="3"/>
        <v>5.791743684534812</v>
      </c>
      <c r="F12" s="31">
        <f t="shared" si="3"/>
        <v>4.638472032742155</v>
      </c>
      <c r="G12" s="31">
        <f t="shared" si="3"/>
        <v>2.3477622890682315</v>
      </c>
      <c r="H12" s="17"/>
    </row>
    <row r="13" spans="1:8" ht="15" customHeight="1">
      <c r="A13" s="60" t="s">
        <v>56</v>
      </c>
      <c r="B13" s="49">
        <f aca="true" t="shared" si="4" ref="B13:G13">B8/B10*100</f>
        <v>60.16522264759219</v>
      </c>
      <c r="C13" s="31">
        <f t="shared" si="4"/>
        <v>43.57451403887689</v>
      </c>
      <c r="D13" s="31">
        <f t="shared" si="4"/>
        <v>80.38331454340472</v>
      </c>
      <c r="E13" s="31">
        <f t="shared" si="4"/>
        <v>79.3643031784841</v>
      </c>
      <c r="F13" s="31">
        <f t="shared" si="4"/>
        <v>76.59352142110764</v>
      </c>
      <c r="G13" s="31">
        <f t="shared" si="4"/>
        <v>42.22428748451054</v>
      </c>
      <c r="H13" s="17"/>
    </row>
    <row r="14" spans="1:8" ht="17.25" customHeight="1">
      <c r="A14" s="20" t="s">
        <v>6</v>
      </c>
      <c r="B14" s="52"/>
      <c r="C14" s="31"/>
      <c r="D14" s="17"/>
      <c r="E14" s="17"/>
      <c r="F14" s="17"/>
      <c r="G14" s="17"/>
      <c r="H14" s="17"/>
    </row>
    <row r="15" spans="1:8" ht="13.5" customHeight="1">
      <c r="A15" s="60" t="s">
        <v>38</v>
      </c>
      <c r="B15" s="49">
        <v>348.6</v>
      </c>
      <c r="C15" s="14">
        <v>37.2</v>
      </c>
      <c r="D15" s="14">
        <v>38.3</v>
      </c>
      <c r="E15" s="14">
        <v>95.2</v>
      </c>
      <c r="F15" s="14">
        <v>87.8</v>
      </c>
      <c r="G15" s="14">
        <v>90.1</v>
      </c>
      <c r="H15" s="17"/>
    </row>
    <row r="16" spans="1:8" ht="13.5" customHeight="1">
      <c r="A16" s="60" t="s">
        <v>39</v>
      </c>
      <c r="B16" s="49">
        <v>20.1</v>
      </c>
      <c r="C16" s="14">
        <v>10.9</v>
      </c>
      <c r="D16" s="14">
        <v>3.5</v>
      </c>
      <c r="E16" s="14">
        <v>3</v>
      </c>
      <c r="F16" s="14">
        <v>1.8</v>
      </c>
      <c r="G16" s="14">
        <v>0.9</v>
      </c>
      <c r="H16" s="14"/>
    </row>
    <row r="17" spans="1:8" ht="13.5" customHeight="1">
      <c r="A17" s="60" t="s">
        <v>51</v>
      </c>
      <c r="B17" s="49">
        <f>SUM(B15:B16)</f>
        <v>368.70000000000005</v>
      </c>
      <c r="C17" s="14">
        <f>C15+C16</f>
        <v>48.1</v>
      </c>
      <c r="D17" s="14">
        <f>D15+D16</f>
        <v>41.8</v>
      </c>
      <c r="E17" s="14">
        <f>E15+E16</f>
        <v>98.2</v>
      </c>
      <c r="F17" s="14">
        <f>F15+F16</f>
        <v>89.6</v>
      </c>
      <c r="G17" s="14">
        <f>G15+G16</f>
        <v>91</v>
      </c>
      <c r="H17" s="14"/>
    </row>
    <row r="18" spans="1:8" ht="13.5" customHeight="1">
      <c r="A18" s="60" t="s">
        <v>52</v>
      </c>
      <c r="B18" s="49">
        <v>117.5</v>
      </c>
      <c r="C18" s="14">
        <v>46.4</v>
      </c>
      <c r="D18" s="14">
        <v>3.7</v>
      </c>
      <c r="E18" s="14">
        <v>3.6</v>
      </c>
      <c r="F18" s="14">
        <v>5.2</v>
      </c>
      <c r="G18" s="14">
        <v>58.6</v>
      </c>
      <c r="H18" s="14"/>
    </row>
    <row r="19" spans="1:8" ht="13.5" customHeight="1">
      <c r="A19" s="60" t="s">
        <v>53</v>
      </c>
      <c r="B19" s="49">
        <f>SUM(B17:B18)</f>
        <v>486.20000000000005</v>
      </c>
      <c r="C19" s="14">
        <f>C18+C17</f>
        <v>94.5</v>
      </c>
      <c r="D19" s="14">
        <f>D18+D17</f>
        <v>45.5</v>
      </c>
      <c r="E19" s="14">
        <f>E18+E17</f>
        <v>101.8</v>
      </c>
      <c r="F19" s="14">
        <f>F18+F17</f>
        <v>94.8</v>
      </c>
      <c r="G19" s="14">
        <f>G18+G17</f>
        <v>149.6</v>
      </c>
      <c r="H19" s="14"/>
    </row>
    <row r="20" spans="1:8" ht="13.5" customHeight="1">
      <c r="A20" s="60" t="s">
        <v>54</v>
      </c>
      <c r="B20" s="49">
        <f aca="true" t="shared" si="5" ref="B20:G20">B15/B17*100</f>
        <v>94.54841334418226</v>
      </c>
      <c r="C20" s="31">
        <f t="shared" si="5"/>
        <v>77.33887733887734</v>
      </c>
      <c r="D20" s="31">
        <f t="shared" si="5"/>
        <v>91.6267942583732</v>
      </c>
      <c r="E20" s="31">
        <f t="shared" si="5"/>
        <v>96.94501018329939</v>
      </c>
      <c r="F20" s="31">
        <f t="shared" si="5"/>
        <v>97.99107142857143</v>
      </c>
      <c r="G20" s="31">
        <f t="shared" si="5"/>
        <v>99.01098901098901</v>
      </c>
      <c r="H20" s="14"/>
    </row>
    <row r="21" spans="1:8" ht="13.5" customHeight="1">
      <c r="A21" s="60" t="s">
        <v>55</v>
      </c>
      <c r="B21" s="49">
        <f aca="true" t="shared" si="6" ref="B21:G21">B16/B17*100</f>
        <v>5.451586655817738</v>
      </c>
      <c r="C21" s="31">
        <f t="shared" si="6"/>
        <v>22.66112266112266</v>
      </c>
      <c r="D21" s="31">
        <f t="shared" si="6"/>
        <v>8.373205741626794</v>
      </c>
      <c r="E21" s="31">
        <f t="shared" si="6"/>
        <v>3.054989816700611</v>
      </c>
      <c r="F21" s="31">
        <f t="shared" si="6"/>
        <v>2.0089285714285716</v>
      </c>
      <c r="G21" s="31">
        <f t="shared" si="6"/>
        <v>0.9890109890109889</v>
      </c>
      <c r="H21" s="14"/>
    </row>
    <row r="22" spans="1:8" ht="13.5" customHeight="1">
      <c r="A22" s="60" t="s">
        <v>56</v>
      </c>
      <c r="B22" s="49">
        <f aca="true" t="shared" si="7" ref="B22:G22">B17/B19*100</f>
        <v>75.83299053887289</v>
      </c>
      <c r="C22" s="31">
        <f t="shared" si="7"/>
        <v>50.8994708994709</v>
      </c>
      <c r="D22" s="31">
        <f t="shared" si="7"/>
        <v>91.86813186813187</v>
      </c>
      <c r="E22" s="31">
        <f t="shared" si="7"/>
        <v>96.46365422396858</v>
      </c>
      <c r="F22" s="31">
        <f t="shared" si="7"/>
        <v>94.51476793248945</v>
      </c>
      <c r="G22" s="31">
        <f t="shared" si="7"/>
        <v>60.82887700534759</v>
      </c>
      <c r="H22" s="17"/>
    </row>
    <row r="23" spans="1:8" ht="15" customHeight="1">
      <c r="A23" s="20" t="s">
        <v>7</v>
      </c>
      <c r="B23" s="52"/>
      <c r="C23" s="31"/>
      <c r="D23" s="17"/>
      <c r="E23" s="17"/>
      <c r="F23" s="17"/>
      <c r="G23" s="17"/>
      <c r="H23" s="17"/>
    </row>
    <row r="24" spans="1:8" ht="15" customHeight="1">
      <c r="A24" s="60" t="s">
        <v>38</v>
      </c>
      <c r="B24" s="49">
        <v>199.7</v>
      </c>
      <c r="C24" s="14">
        <v>21.2</v>
      </c>
      <c r="D24" s="14">
        <v>25.8</v>
      </c>
      <c r="E24" s="14">
        <v>57.7</v>
      </c>
      <c r="F24" s="14">
        <v>52</v>
      </c>
      <c r="G24" s="14">
        <v>43</v>
      </c>
      <c r="H24" s="17"/>
    </row>
    <row r="25" spans="1:8" ht="15" customHeight="1">
      <c r="A25" s="60" t="s">
        <v>39</v>
      </c>
      <c r="B25" s="49">
        <v>28.8</v>
      </c>
      <c r="C25" s="14">
        <v>11.4</v>
      </c>
      <c r="D25" s="14">
        <v>3.7</v>
      </c>
      <c r="E25" s="14">
        <v>6.4</v>
      </c>
      <c r="F25" s="14">
        <v>5</v>
      </c>
      <c r="G25" s="14">
        <v>2.3</v>
      </c>
      <c r="H25" s="17"/>
    </row>
    <row r="26" spans="1:8" ht="15" customHeight="1">
      <c r="A26" s="60" t="s">
        <v>51</v>
      </c>
      <c r="B26" s="49">
        <f>SUM(B24:B25)</f>
        <v>228.5</v>
      </c>
      <c r="C26" s="14">
        <f>C24+C25</f>
        <v>32.6</v>
      </c>
      <c r="D26" s="14">
        <f>D24+D25</f>
        <v>29.5</v>
      </c>
      <c r="E26" s="14">
        <f>E24+E25</f>
        <v>64.10000000000001</v>
      </c>
      <c r="F26" s="14">
        <f>F24+F25</f>
        <v>57</v>
      </c>
      <c r="G26" s="14">
        <f>G24+G25</f>
        <v>45.3</v>
      </c>
      <c r="H26" s="17"/>
    </row>
    <row r="27" spans="1:8" ht="15" customHeight="1">
      <c r="A27" s="60" t="s">
        <v>52</v>
      </c>
      <c r="B27" s="49">
        <v>277.9</v>
      </c>
      <c r="C27" s="14">
        <v>58.1</v>
      </c>
      <c r="D27" s="14">
        <v>13.7</v>
      </c>
      <c r="E27" s="14">
        <v>38.6</v>
      </c>
      <c r="F27" s="14">
        <v>39.6</v>
      </c>
      <c r="G27" s="14">
        <v>127.9</v>
      </c>
      <c r="H27" s="17"/>
    </row>
    <row r="28" spans="1:8" ht="15" customHeight="1">
      <c r="A28" s="60" t="s">
        <v>53</v>
      </c>
      <c r="B28" s="49">
        <f>SUM(B26:B27)</f>
        <v>506.4</v>
      </c>
      <c r="C28" s="14">
        <f>C27+C26</f>
        <v>90.7</v>
      </c>
      <c r="D28" s="14">
        <f>D27+D26</f>
        <v>43.2</v>
      </c>
      <c r="E28" s="14">
        <f>E27+E26</f>
        <v>102.70000000000002</v>
      </c>
      <c r="F28" s="14">
        <f>F27+F26</f>
        <v>96.6</v>
      </c>
      <c r="G28" s="14">
        <f>G27+G26</f>
        <v>173.2</v>
      </c>
      <c r="H28" s="17"/>
    </row>
    <row r="29" spans="1:8" ht="15" customHeight="1">
      <c r="A29" s="60" t="s">
        <v>54</v>
      </c>
      <c r="B29" s="49">
        <f aca="true" t="shared" si="8" ref="B29:G29">B24/B26*100</f>
        <v>87.39606126914661</v>
      </c>
      <c r="C29" s="31">
        <f t="shared" si="8"/>
        <v>65.03067484662576</v>
      </c>
      <c r="D29" s="31">
        <f t="shared" si="8"/>
        <v>87.45762711864407</v>
      </c>
      <c r="E29" s="31">
        <f t="shared" si="8"/>
        <v>90.01560062402496</v>
      </c>
      <c r="F29" s="31">
        <f t="shared" si="8"/>
        <v>91.22807017543859</v>
      </c>
      <c r="G29" s="31">
        <f t="shared" si="8"/>
        <v>94.92273730684327</v>
      </c>
      <c r="H29" s="17"/>
    </row>
    <row r="30" spans="1:8" ht="15" customHeight="1">
      <c r="A30" s="60" t="s">
        <v>55</v>
      </c>
      <c r="B30" s="49">
        <f aca="true" t="shared" si="9" ref="B30:G30">B25/B26*100</f>
        <v>12.603938730853393</v>
      </c>
      <c r="C30" s="31">
        <f t="shared" si="9"/>
        <v>34.96932515337423</v>
      </c>
      <c r="D30" s="31">
        <f t="shared" si="9"/>
        <v>12.54237288135593</v>
      </c>
      <c r="E30" s="31">
        <f t="shared" si="9"/>
        <v>9.984399375975038</v>
      </c>
      <c r="F30" s="31">
        <f t="shared" si="9"/>
        <v>8.771929824561402</v>
      </c>
      <c r="G30" s="31">
        <f t="shared" si="9"/>
        <v>5.077262693156733</v>
      </c>
      <c r="H30" s="17"/>
    </row>
    <row r="31" spans="1:8" ht="15" customHeight="1">
      <c r="A31" s="60" t="s">
        <v>56</v>
      </c>
      <c r="B31" s="49">
        <f aca="true" t="shared" si="10" ref="B31:G31">B26/B28*100</f>
        <v>45.12243285939969</v>
      </c>
      <c r="C31" s="31">
        <f t="shared" si="10"/>
        <v>35.942668136714445</v>
      </c>
      <c r="D31" s="31">
        <f t="shared" si="10"/>
        <v>68.28703703703704</v>
      </c>
      <c r="E31" s="31">
        <f t="shared" si="10"/>
        <v>62.41480038948393</v>
      </c>
      <c r="F31" s="31">
        <f t="shared" si="10"/>
        <v>59.006211180124225</v>
      </c>
      <c r="G31" s="31">
        <f t="shared" si="10"/>
        <v>26.15473441108545</v>
      </c>
      <c r="H31" s="17"/>
    </row>
    <row r="32" spans="1:7" ht="3.75" customHeight="1" thickBot="1">
      <c r="A32" s="61"/>
      <c r="B32" s="62"/>
      <c r="C32" s="62"/>
      <c r="D32" s="7"/>
      <c r="E32" s="7"/>
      <c r="F32" s="7"/>
      <c r="G32" s="7"/>
    </row>
    <row r="33" ht="22.5" customHeight="1">
      <c r="A33" s="113" t="s">
        <v>104</v>
      </c>
    </row>
    <row r="34" ht="14.25" customHeight="1"/>
    <row r="35" ht="18.75" customHeight="1"/>
  </sheetData>
  <sheetProtection/>
  <mergeCells count="2">
    <mergeCell ref="B3:B4"/>
    <mergeCell ref="C3:G3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1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14.00390625" style="2" customWidth="1"/>
    <col min="2" max="2" width="9.00390625" style="2" customWidth="1"/>
    <col min="3" max="3" width="8.00390625" style="2" customWidth="1"/>
    <col min="4" max="4" width="9.421875" style="2" customWidth="1"/>
    <col min="5" max="5" width="7.7109375" style="2" customWidth="1"/>
    <col min="6" max="6" width="12.7109375" style="2" customWidth="1"/>
    <col min="7" max="7" width="11.28125" style="2" customWidth="1"/>
    <col min="8" max="8" width="9.57421875" style="2" customWidth="1"/>
    <col min="9" max="9" width="9.140625" style="2" customWidth="1"/>
    <col min="10" max="15" width="6.8515625" style="2" customWidth="1"/>
    <col min="16" max="16384" width="9.140625" style="2" customWidth="1"/>
  </cols>
  <sheetData>
    <row r="1" ht="18.75">
      <c r="A1" s="1" t="s">
        <v>106</v>
      </c>
    </row>
    <row r="2" ht="7.5" customHeight="1" thickBot="1"/>
    <row r="3" spans="1:9" ht="17.25" customHeight="1">
      <c r="A3" s="4"/>
      <c r="B3" s="115" t="s">
        <v>57</v>
      </c>
      <c r="C3" s="115" t="s">
        <v>58</v>
      </c>
      <c r="D3" s="115" t="s">
        <v>59</v>
      </c>
      <c r="E3" s="115" t="s">
        <v>60</v>
      </c>
      <c r="F3" s="117" t="s">
        <v>110</v>
      </c>
      <c r="G3" s="117"/>
      <c r="H3" s="117"/>
      <c r="I3" s="117"/>
    </row>
    <row r="4" spans="1:9" ht="41.25" customHeight="1">
      <c r="A4" s="5"/>
      <c r="B4" s="125"/>
      <c r="C4" s="125"/>
      <c r="D4" s="125"/>
      <c r="E4" s="125"/>
      <c r="F4" s="93" t="s">
        <v>61</v>
      </c>
      <c r="G4" s="93" t="s">
        <v>29</v>
      </c>
      <c r="H4" s="93" t="s">
        <v>62</v>
      </c>
      <c r="I4" s="93" t="s">
        <v>63</v>
      </c>
    </row>
    <row r="5" spans="1:9" ht="14.25" customHeight="1">
      <c r="A5" s="5"/>
      <c r="B5" s="125"/>
      <c r="C5" s="125"/>
      <c r="D5" s="125"/>
      <c r="E5" s="125"/>
      <c r="F5" s="93" t="s">
        <v>64</v>
      </c>
      <c r="G5" s="93" t="s">
        <v>65</v>
      </c>
      <c r="H5" s="93" t="s">
        <v>66</v>
      </c>
      <c r="I5" s="93" t="s">
        <v>100</v>
      </c>
    </row>
    <row r="6" spans="1:9" ht="17.25" customHeight="1" thickBot="1">
      <c r="A6" s="7"/>
      <c r="B6" s="88" t="s">
        <v>10</v>
      </c>
      <c r="C6" s="88" t="s">
        <v>9</v>
      </c>
      <c r="D6" s="88" t="s">
        <v>9</v>
      </c>
      <c r="E6" s="88" t="s">
        <v>9</v>
      </c>
      <c r="F6" s="88" t="s">
        <v>9</v>
      </c>
      <c r="G6" s="88" t="s">
        <v>9</v>
      </c>
      <c r="H6" s="88" t="s">
        <v>9</v>
      </c>
      <c r="I6" s="88" t="s">
        <v>9</v>
      </c>
    </row>
    <row r="7" spans="1:9" ht="14.25" customHeight="1">
      <c r="A7" s="48" t="s">
        <v>5</v>
      </c>
      <c r="B7" s="9"/>
      <c r="C7" s="9"/>
      <c r="D7" s="9"/>
      <c r="E7" s="9"/>
      <c r="F7" s="9"/>
      <c r="G7" s="10"/>
      <c r="H7" s="9"/>
      <c r="I7" s="9"/>
    </row>
    <row r="8" spans="1:18" ht="14.25" customHeight="1">
      <c r="A8" s="3" t="s">
        <v>91</v>
      </c>
      <c r="B8" s="68">
        <v>531.4000000000001</v>
      </c>
      <c r="C8" s="71">
        <v>7.5</v>
      </c>
      <c r="D8" s="71">
        <v>28</v>
      </c>
      <c r="E8" s="71">
        <v>64.5</v>
      </c>
      <c r="F8" s="71">
        <v>16.1</v>
      </c>
      <c r="G8" s="71">
        <v>10.3</v>
      </c>
      <c r="H8" s="71">
        <v>15.7</v>
      </c>
      <c r="I8" s="71">
        <v>48.8</v>
      </c>
      <c r="J8" s="95"/>
      <c r="K8" s="100"/>
      <c r="L8" s="79"/>
      <c r="M8" s="79"/>
      <c r="N8" s="79"/>
      <c r="O8" s="79"/>
      <c r="P8" s="79"/>
      <c r="Q8" s="79"/>
      <c r="R8" s="79"/>
    </row>
    <row r="9" spans="1:18" ht="14.25" customHeight="1">
      <c r="A9" s="3" t="s">
        <v>0</v>
      </c>
      <c r="B9" s="68">
        <v>537.8</v>
      </c>
      <c r="C9" s="71">
        <v>8.3</v>
      </c>
      <c r="D9" s="71">
        <v>27.5</v>
      </c>
      <c r="E9" s="71">
        <v>64.2</v>
      </c>
      <c r="F9" s="71">
        <v>15.5</v>
      </c>
      <c r="G9" s="71">
        <v>10.4</v>
      </c>
      <c r="H9" s="71">
        <v>14.6</v>
      </c>
      <c r="I9" s="71">
        <v>49.6</v>
      </c>
      <c r="J9" s="95"/>
      <c r="K9" s="100"/>
      <c r="L9" s="79"/>
      <c r="M9" s="79"/>
      <c r="N9" s="79"/>
      <c r="O9" s="79"/>
      <c r="P9" s="79"/>
      <c r="Q9" s="79"/>
      <c r="R9" s="79"/>
    </row>
    <row r="10" spans="1:18" ht="14.25" customHeight="1">
      <c r="A10" s="3" t="s">
        <v>1</v>
      </c>
      <c r="B10" s="68">
        <v>541.8</v>
      </c>
      <c r="C10" s="71">
        <v>8.2</v>
      </c>
      <c r="D10" s="71">
        <v>27.9</v>
      </c>
      <c r="E10" s="71">
        <v>63.9</v>
      </c>
      <c r="F10" s="71">
        <v>16.5</v>
      </c>
      <c r="G10" s="71">
        <v>10.1</v>
      </c>
      <c r="H10" s="71">
        <v>15.6</v>
      </c>
      <c r="I10" s="71">
        <v>48.3</v>
      </c>
      <c r="J10" s="105"/>
      <c r="K10" s="100"/>
      <c r="L10" s="79"/>
      <c r="M10" s="79"/>
      <c r="N10" s="79"/>
      <c r="O10" s="79"/>
      <c r="P10" s="79"/>
      <c r="Q10" s="79"/>
      <c r="R10" s="79"/>
    </row>
    <row r="11" spans="1:18" ht="14.25" customHeight="1">
      <c r="A11" s="3" t="s">
        <v>111</v>
      </c>
      <c r="B11" s="68">
        <v>535.5</v>
      </c>
      <c r="C11" s="71">
        <v>7.3</v>
      </c>
      <c r="D11" s="71">
        <v>27.8</v>
      </c>
      <c r="E11" s="71">
        <v>64.9</v>
      </c>
      <c r="F11" s="71">
        <v>15.8</v>
      </c>
      <c r="G11" s="71">
        <v>10.6</v>
      </c>
      <c r="H11" s="71">
        <v>16.7</v>
      </c>
      <c r="I11" s="71">
        <v>48.2</v>
      </c>
      <c r="J11" s="105"/>
      <c r="K11" s="100"/>
      <c r="L11" s="79"/>
      <c r="M11" s="79"/>
      <c r="N11" s="79"/>
      <c r="O11" s="79"/>
      <c r="P11" s="79"/>
      <c r="Q11" s="79"/>
      <c r="R11" s="79"/>
    </row>
    <row r="12" spans="1:18" ht="14.25" customHeight="1">
      <c r="A12" s="3" t="s">
        <v>112</v>
      </c>
      <c r="B12" s="71">
        <v>548.3</v>
      </c>
      <c r="C12" s="71">
        <v>8</v>
      </c>
      <c r="D12" s="71">
        <v>26.8</v>
      </c>
      <c r="E12" s="71">
        <v>65.2</v>
      </c>
      <c r="F12" s="71">
        <v>15.1</v>
      </c>
      <c r="G12" s="71">
        <v>9.9</v>
      </c>
      <c r="H12" s="71">
        <v>16.1</v>
      </c>
      <c r="I12" s="71">
        <v>49.1</v>
      </c>
      <c r="J12" s="95"/>
      <c r="K12" s="100"/>
      <c r="L12" s="79"/>
      <c r="M12" s="79"/>
      <c r="N12" s="79"/>
      <c r="O12" s="79"/>
      <c r="P12" s="79"/>
      <c r="Q12" s="79"/>
      <c r="R12" s="79"/>
    </row>
    <row r="13" spans="1:18" ht="14.25" customHeight="1">
      <c r="A13" s="19"/>
      <c r="B13" s="79"/>
      <c r="C13" s="79"/>
      <c r="D13" s="79"/>
      <c r="E13" s="79"/>
      <c r="F13" s="79"/>
      <c r="G13" s="79"/>
      <c r="H13" s="79"/>
      <c r="I13" s="81"/>
      <c r="J13" s="19"/>
      <c r="K13" s="79"/>
      <c r="L13" s="79"/>
      <c r="M13" s="79"/>
      <c r="N13" s="79"/>
      <c r="O13" s="79"/>
      <c r="P13" s="79"/>
      <c r="Q13" s="79"/>
      <c r="R13" s="81"/>
    </row>
    <row r="14" spans="1:18" ht="14.25" customHeight="1">
      <c r="A14" s="20" t="s">
        <v>6</v>
      </c>
      <c r="B14" s="80"/>
      <c r="C14" s="80"/>
      <c r="D14" s="80"/>
      <c r="E14" s="80"/>
      <c r="F14" s="80"/>
      <c r="G14" s="80"/>
      <c r="H14" s="80"/>
      <c r="I14" s="82"/>
      <c r="J14" s="20"/>
      <c r="K14" s="80"/>
      <c r="L14" s="80"/>
      <c r="M14" s="80"/>
      <c r="N14" s="80"/>
      <c r="O14" s="80"/>
      <c r="P14" s="80"/>
      <c r="Q14" s="80"/>
      <c r="R14" s="82"/>
    </row>
    <row r="15" spans="1:18" ht="14.25" customHeight="1">
      <c r="A15" s="3" t="s">
        <v>91</v>
      </c>
      <c r="B15" s="68">
        <v>338.1</v>
      </c>
      <c r="C15" s="71">
        <v>8.1</v>
      </c>
      <c r="D15" s="71">
        <v>32.4</v>
      </c>
      <c r="E15" s="71">
        <v>59.5</v>
      </c>
      <c r="F15" s="71">
        <v>14.3</v>
      </c>
      <c r="G15" s="71">
        <v>15.7</v>
      </c>
      <c r="H15" s="71">
        <v>14.2</v>
      </c>
      <c r="I15" s="71">
        <v>45.3</v>
      </c>
      <c r="J15" s="95"/>
      <c r="K15" s="100"/>
      <c r="L15" s="79"/>
      <c r="M15" s="79"/>
      <c r="N15" s="79"/>
      <c r="O15" s="79"/>
      <c r="P15" s="79"/>
      <c r="Q15" s="79"/>
      <c r="R15" s="79"/>
    </row>
    <row r="16" spans="1:18" ht="14.25" customHeight="1">
      <c r="A16" s="3" t="s">
        <v>0</v>
      </c>
      <c r="B16" s="68">
        <v>342.6</v>
      </c>
      <c r="C16" s="71">
        <v>9.4</v>
      </c>
      <c r="D16" s="71">
        <v>32.4</v>
      </c>
      <c r="E16" s="71">
        <v>58.2</v>
      </c>
      <c r="F16" s="71">
        <v>14.1</v>
      </c>
      <c r="G16" s="71">
        <v>16</v>
      </c>
      <c r="H16" s="71">
        <v>13.1</v>
      </c>
      <c r="I16" s="71">
        <v>45.1</v>
      </c>
      <c r="J16" s="95"/>
      <c r="K16" s="100"/>
      <c r="L16" s="79"/>
      <c r="M16" s="79"/>
      <c r="N16" s="79"/>
      <c r="O16" s="79"/>
      <c r="P16" s="79"/>
      <c r="Q16" s="79"/>
      <c r="R16" s="79"/>
    </row>
    <row r="17" spans="1:18" ht="14.25" customHeight="1">
      <c r="A17" s="3" t="s">
        <v>1</v>
      </c>
      <c r="B17" s="68">
        <v>347.6</v>
      </c>
      <c r="C17" s="71">
        <v>9.3</v>
      </c>
      <c r="D17" s="71">
        <v>31.9</v>
      </c>
      <c r="E17" s="71">
        <v>58.8</v>
      </c>
      <c r="F17" s="71">
        <v>14.5</v>
      </c>
      <c r="G17" s="71">
        <v>15.4</v>
      </c>
      <c r="H17" s="71">
        <v>14.6</v>
      </c>
      <c r="I17" s="71">
        <v>44.2</v>
      </c>
      <c r="J17" s="95"/>
      <c r="K17" s="100"/>
      <c r="L17" s="79"/>
      <c r="M17" s="79"/>
      <c r="N17" s="79"/>
      <c r="O17" s="79"/>
      <c r="P17" s="79"/>
      <c r="Q17" s="79"/>
      <c r="R17" s="79"/>
    </row>
    <row r="18" spans="1:18" ht="14.25" customHeight="1">
      <c r="A18" s="3" t="s">
        <v>111</v>
      </c>
      <c r="B18" s="68">
        <v>343.9</v>
      </c>
      <c r="C18" s="71">
        <v>8.1</v>
      </c>
      <c r="D18" s="71">
        <v>31.8</v>
      </c>
      <c r="E18" s="71">
        <v>60.1</v>
      </c>
      <c r="F18" s="71">
        <v>13.9</v>
      </c>
      <c r="G18" s="71">
        <v>16</v>
      </c>
      <c r="H18" s="71">
        <v>15.6</v>
      </c>
      <c r="I18" s="71">
        <v>44.5</v>
      </c>
      <c r="J18" s="95"/>
      <c r="K18" s="100"/>
      <c r="L18" s="79"/>
      <c r="M18" s="79"/>
      <c r="N18" s="79"/>
      <c r="O18" s="79"/>
      <c r="P18" s="79"/>
      <c r="Q18" s="79"/>
      <c r="R18" s="79"/>
    </row>
    <row r="19" spans="1:18" ht="14.25" customHeight="1">
      <c r="A19" s="3" t="s">
        <v>112</v>
      </c>
      <c r="B19" s="71">
        <v>348.6</v>
      </c>
      <c r="C19" s="71">
        <v>8.5</v>
      </c>
      <c r="D19" s="71">
        <v>31.1</v>
      </c>
      <c r="E19" s="71">
        <v>60.4</v>
      </c>
      <c r="F19" s="71">
        <v>13.2</v>
      </c>
      <c r="G19" s="71">
        <v>15.2</v>
      </c>
      <c r="H19" s="71">
        <v>14.1</v>
      </c>
      <c r="I19" s="71">
        <v>46.3</v>
      </c>
      <c r="J19" s="95"/>
      <c r="K19" s="100"/>
      <c r="L19" s="79"/>
      <c r="M19" s="79"/>
      <c r="N19" s="79"/>
      <c r="O19" s="79"/>
      <c r="P19" s="79"/>
      <c r="Q19" s="79"/>
      <c r="R19" s="79"/>
    </row>
    <row r="20" spans="1:18" ht="14.25" customHeight="1">
      <c r="A20" s="19"/>
      <c r="B20" s="79"/>
      <c r="C20" s="79"/>
      <c r="D20" s="79"/>
      <c r="E20" s="79"/>
      <c r="F20" s="79"/>
      <c r="G20" s="79"/>
      <c r="H20" s="79"/>
      <c r="I20" s="81"/>
      <c r="J20" s="19"/>
      <c r="K20" s="79"/>
      <c r="L20" s="79"/>
      <c r="M20" s="79"/>
      <c r="N20" s="79"/>
      <c r="O20" s="79"/>
      <c r="P20" s="79"/>
      <c r="Q20" s="79"/>
      <c r="R20" s="81"/>
    </row>
    <row r="21" spans="1:18" ht="14.25" customHeight="1">
      <c r="A21" s="20" t="s">
        <v>7</v>
      </c>
      <c r="B21" s="80"/>
      <c r="C21" s="12"/>
      <c r="D21" s="12"/>
      <c r="E21" s="12"/>
      <c r="F21" s="12"/>
      <c r="G21" s="12"/>
      <c r="H21" s="12"/>
      <c r="I21" s="83"/>
      <c r="J21" s="20"/>
      <c r="K21" s="80"/>
      <c r="L21" s="101"/>
      <c r="M21" s="101"/>
      <c r="N21" s="101"/>
      <c r="O21" s="101"/>
      <c r="P21" s="101"/>
      <c r="Q21" s="101"/>
      <c r="R21" s="102"/>
    </row>
    <row r="22" spans="1:18" ht="14.25" customHeight="1">
      <c r="A22" s="3" t="s">
        <v>91</v>
      </c>
      <c r="B22" s="68">
        <v>193.3</v>
      </c>
      <c r="C22" s="71">
        <v>6.4</v>
      </c>
      <c r="D22" s="71">
        <v>20.3</v>
      </c>
      <c r="E22" s="71">
        <v>73.3</v>
      </c>
      <c r="F22" s="71">
        <v>19.1</v>
      </c>
      <c r="G22" s="71">
        <v>0.9</v>
      </c>
      <c r="H22" s="71">
        <v>18.4</v>
      </c>
      <c r="I22" s="71">
        <v>54.9</v>
      </c>
      <c r="J22" s="95"/>
      <c r="K22" s="100"/>
      <c r="L22" s="79"/>
      <c r="M22" s="79"/>
      <c r="N22" s="79"/>
      <c r="O22" s="79"/>
      <c r="P22" s="79"/>
      <c r="Q22" s="79"/>
      <c r="R22" s="79"/>
    </row>
    <row r="23" spans="1:18" ht="14.25" customHeight="1">
      <c r="A23" s="3" t="s">
        <v>0</v>
      </c>
      <c r="B23" s="68">
        <v>195.2</v>
      </c>
      <c r="C23" s="71">
        <v>6.4</v>
      </c>
      <c r="D23" s="71">
        <v>18.8</v>
      </c>
      <c r="E23" s="71">
        <v>74.8</v>
      </c>
      <c r="F23" s="71">
        <v>17.8</v>
      </c>
      <c r="G23" s="71">
        <v>0.8</v>
      </c>
      <c r="H23" s="71">
        <v>17.2</v>
      </c>
      <c r="I23" s="71">
        <v>57.6</v>
      </c>
      <c r="J23" s="95"/>
      <c r="K23" s="100"/>
      <c r="L23" s="79"/>
      <c r="M23" s="79"/>
      <c r="N23" s="79"/>
      <c r="O23" s="79"/>
      <c r="P23" s="79"/>
      <c r="Q23" s="79"/>
      <c r="R23" s="79"/>
    </row>
    <row r="24" spans="1:18" ht="14.25" customHeight="1">
      <c r="A24" s="3" t="s">
        <v>1</v>
      </c>
      <c r="B24" s="68">
        <v>194.2</v>
      </c>
      <c r="C24" s="71">
        <v>6</v>
      </c>
      <c r="D24" s="71">
        <v>20.8</v>
      </c>
      <c r="E24" s="71">
        <v>73.2</v>
      </c>
      <c r="F24" s="71">
        <v>20.2</v>
      </c>
      <c r="G24" s="71">
        <v>0.5</v>
      </c>
      <c r="H24" s="71">
        <v>17.5</v>
      </c>
      <c r="I24" s="71">
        <v>55.7</v>
      </c>
      <c r="J24" s="95"/>
      <c r="K24" s="100"/>
      <c r="L24" s="79"/>
      <c r="M24" s="79"/>
      <c r="N24" s="79"/>
      <c r="O24" s="79"/>
      <c r="P24" s="79"/>
      <c r="Q24" s="79"/>
      <c r="R24" s="79"/>
    </row>
    <row r="25" spans="1:18" ht="14.25" customHeight="1">
      <c r="A25" s="3" t="s">
        <v>111</v>
      </c>
      <c r="B25" s="68">
        <v>191.6</v>
      </c>
      <c r="C25" s="71">
        <v>5.9</v>
      </c>
      <c r="D25" s="71">
        <v>20.6</v>
      </c>
      <c r="E25" s="71">
        <v>73.5</v>
      </c>
      <c r="F25" s="71">
        <v>19.2</v>
      </c>
      <c r="G25" s="71">
        <v>0.8</v>
      </c>
      <c r="H25" s="71">
        <v>18.7</v>
      </c>
      <c r="I25" s="71">
        <v>54.8</v>
      </c>
      <c r="J25" s="95"/>
      <c r="K25" s="100"/>
      <c r="L25" s="79"/>
      <c r="M25" s="79"/>
      <c r="N25" s="79"/>
      <c r="O25" s="79"/>
      <c r="P25" s="79"/>
      <c r="Q25" s="79"/>
      <c r="R25" s="79"/>
    </row>
    <row r="26" spans="1:18" ht="14.25" customHeight="1">
      <c r="A26" s="3" t="s">
        <v>112</v>
      </c>
      <c r="B26" s="71">
        <v>199.7</v>
      </c>
      <c r="C26" s="71">
        <v>7.1</v>
      </c>
      <c r="D26" s="71">
        <v>19.4</v>
      </c>
      <c r="E26" s="71">
        <v>73.5</v>
      </c>
      <c r="F26" s="71">
        <v>18.4</v>
      </c>
      <c r="G26" s="71">
        <v>0.6</v>
      </c>
      <c r="H26" s="71">
        <v>19.6</v>
      </c>
      <c r="I26" s="71">
        <v>53.9</v>
      </c>
      <c r="J26" s="95"/>
      <c r="K26" s="100"/>
      <c r="L26" s="79"/>
      <c r="M26" s="79"/>
      <c r="N26" s="79"/>
      <c r="O26" s="79"/>
      <c r="P26" s="79"/>
      <c r="Q26" s="79"/>
      <c r="R26" s="79"/>
    </row>
    <row r="27" spans="1:15" ht="14.25" customHeight="1" thickBot="1">
      <c r="A27" s="22"/>
      <c r="B27" s="57"/>
      <c r="C27" s="57"/>
      <c r="D27" s="57"/>
      <c r="E27" s="57"/>
      <c r="F27" s="57"/>
      <c r="G27" s="57"/>
      <c r="H27" s="57"/>
      <c r="I27" s="57"/>
      <c r="J27" s="55"/>
      <c r="K27" s="55"/>
      <c r="L27" s="55"/>
      <c r="M27" s="55"/>
      <c r="N27" s="55"/>
      <c r="O27" s="55"/>
    </row>
    <row r="28" spans="1:9" ht="15.75" customHeight="1">
      <c r="A28" s="27" t="s">
        <v>109</v>
      </c>
      <c r="B28" s="11"/>
      <c r="C28" s="11"/>
      <c r="D28" s="11"/>
      <c r="E28" s="11"/>
      <c r="F28" s="11"/>
      <c r="G28" s="11"/>
      <c r="H28" s="11"/>
      <c r="I28" s="11"/>
    </row>
    <row r="29" ht="15.75" customHeight="1">
      <c r="A29" s="27" t="s">
        <v>105</v>
      </c>
    </row>
    <row r="30" ht="15">
      <c r="A30" s="113"/>
    </row>
    <row r="31" ht="15">
      <c r="A31" s="3"/>
    </row>
    <row r="44" ht="5.25" customHeight="1"/>
  </sheetData>
  <sheetProtection/>
  <mergeCells count="5">
    <mergeCell ref="B3:B5"/>
    <mergeCell ref="C3:C5"/>
    <mergeCell ref="D3:D5"/>
    <mergeCell ref="E3:E5"/>
    <mergeCell ref="F3:I3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1" max="1" width="17.7109375" style="2" customWidth="1"/>
    <col min="2" max="2" width="10.140625" style="2" customWidth="1"/>
    <col min="3" max="3" width="12.140625" style="2" customWidth="1"/>
    <col min="4" max="4" width="9.57421875" style="2" customWidth="1"/>
    <col min="5" max="5" width="8.57421875" style="2" customWidth="1"/>
    <col min="6" max="6" width="15.8515625" style="2" customWidth="1"/>
    <col min="7" max="7" width="11.421875" style="2" customWidth="1"/>
    <col min="8" max="16384" width="9.140625" style="2" customWidth="1"/>
  </cols>
  <sheetData>
    <row r="1" ht="21" customHeight="1">
      <c r="A1" s="1" t="s">
        <v>93</v>
      </c>
    </row>
    <row r="2" ht="6.75" customHeight="1" thickBot="1"/>
    <row r="3" spans="1:7" ht="19.5" customHeight="1">
      <c r="A3" s="4"/>
      <c r="B3" s="115" t="s">
        <v>57</v>
      </c>
      <c r="C3" s="117" t="s">
        <v>113</v>
      </c>
      <c r="D3" s="117"/>
      <c r="E3" s="117"/>
      <c r="F3" s="117"/>
      <c r="G3" s="117"/>
    </row>
    <row r="4" spans="1:7" ht="81.75" customHeight="1">
      <c r="A4" s="5"/>
      <c r="B4" s="125"/>
      <c r="C4" s="93" t="s">
        <v>83</v>
      </c>
      <c r="D4" s="93" t="s">
        <v>84</v>
      </c>
      <c r="E4" s="93" t="s">
        <v>85</v>
      </c>
      <c r="F4" s="93" t="s">
        <v>89</v>
      </c>
      <c r="G4" s="93" t="s">
        <v>67</v>
      </c>
    </row>
    <row r="5" spans="1:7" ht="15.75" customHeight="1">
      <c r="A5" s="5"/>
      <c r="B5" s="91"/>
      <c r="C5" s="93" t="s">
        <v>68</v>
      </c>
      <c r="D5" s="93">
        <v>4</v>
      </c>
      <c r="E5" s="93">
        <v>5</v>
      </c>
      <c r="F5" s="93" t="s">
        <v>69</v>
      </c>
      <c r="G5" s="93">
        <v>9</v>
      </c>
    </row>
    <row r="6" spans="1:7" ht="15" customHeight="1" thickBot="1">
      <c r="A6" s="7"/>
      <c r="B6" s="88" t="s">
        <v>10</v>
      </c>
      <c r="C6" s="88" t="s">
        <v>9</v>
      </c>
      <c r="D6" s="88" t="s">
        <v>9</v>
      </c>
      <c r="E6" s="88" t="s">
        <v>9</v>
      </c>
      <c r="F6" s="88" t="s">
        <v>9</v>
      </c>
      <c r="G6" s="88" t="s">
        <v>9</v>
      </c>
    </row>
    <row r="7" spans="1:7" ht="16.5" customHeight="1">
      <c r="A7" s="48" t="s">
        <v>5</v>
      </c>
      <c r="B7" s="9"/>
      <c r="C7" s="9"/>
      <c r="D7" s="10"/>
      <c r="E7" s="9"/>
      <c r="F7" s="9"/>
      <c r="G7" s="9"/>
    </row>
    <row r="8" spans="1:14" ht="14.25" customHeight="1">
      <c r="A8" s="3" t="s">
        <v>91</v>
      </c>
      <c r="B8" s="79">
        <v>531.4000000000001</v>
      </c>
      <c r="C8" s="71">
        <v>19.9</v>
      </c>
      <c r="D8" s="71">
        <v>9.3</v>
      </c>
      <c r="E8" s="71">
        <v>22.1</v>
      </c>
      <c r="F8" s="71">
        <v>31</v>
      </c>
      <c r="G8" s="71">
        <v>17.7</v>
      </c>
      <c r="H8" s="95"/>
      <c r="I8" s="79"/>
      <c r="J8" s="79"/>
      <c r="K8" s="79"/>
      <c r="L8" s="79"/>
      <c r="M8" s="79"/>
      <c r="N8" s="79"/>
    </row>
    <row r="9" spans="1:14" ht="14.25" customHeight="1">
      <c r="A9" s="3" t="s">
        <v>0</v>
      </c>
      <c r="B9" s="79">
        <v>537.8</v>
      </c>
      <c r="C9" s="71">
        <v>21.4</v>
      </c>
      <c r="D9" s="71">
        <v>9.5</v>
      </c>
      <c r="E9" s="71">
        <v>20.7</v>
      </c>
      <c r="F9" s="71">
        <v>30.4</v>
      </c>
      <c r="G9" s="71">
        <v>18</v>
      </c>
      <c r="H9" s="95"/>
      <c r="I9" s="79"/>
      <c r="J9" s="79"/>
      <c r="K9" s="79"/>
      <c r="L9" s="79"/>
      <c r="M9" s="79"/>
      <c r="N9" s="79"/>
    </row>
    <row r="10" spans="1:14" ht="14.25" customHeight="1">
      <c r="A10" s="3" t="s">
        <v>1</v>
      </c>
      <c r="B10" s="79">
        <v>541.8</v>
      </c>
      <c r="C10" s="71">
        <v>19.5</v>
      </c>
      <c r="D10" s="71">
        <v>9.9</v>
      </c>
      <c r="E10" s="71">
        <v>21.7</v>
      </c>
      <c r="F10" s="71">
        <v>30.3</v>
      </c>
      <c r="G10" s="71">
        <v>18.6</v>
      </c>
      <c r="H10" s="95"/>
      <c r="I10" s="79"/>
      <c r="J10" s="79"/>
      <c r="K10" s="79"/>
      <c r="L10" s="79"/>
      <c r="M10" s="79"/>
      <c r="N10" s="79"/>
    </row>
    <row r="11" spans="1:14" ht="14.25" customHeight="1">
      <c r="A11" s="3" t="s">
        <v>111</v>
      </c>
      <c r="B11" s="79">
        <v>535.5</v>
      </c>
      <c r="C11" s="71">
        <v>20.4</v>
      </c>
      <c r="D11" s="71">
        <v>8.9</v>
      </c>
      <c r="E11" s="71">
        <v>22.1</v>
      </c>
      <c r="F11" s="71">
        <v>31.8</v>
      </c>
      <c r="G11" s="71">
        <v>16.7</v>
      </c>
      <c r="H11" s="95"/>
      <c r="I11" s="79"/>
      <c r="J11" s="79"/>
      <c r="K11" s="79"/>
      <c r="L11" s="79"/>
      <c r="M11" s="79"/>
      <c r="N11" s="79"/>
    </row>
    <row r="12" spans="1:14" ht="14.25" customHeight="1">
      <c r="A12" s="3" t="s">
        <v>112</v>
      </c>
      <c r="B12" s="68">
        <v>548.3</v>
      </c>
      <c r="C12" s="68">
        <v>19.8</v>
      </c>
      <c r="D12" s="68">
        <v>8.9</v>
      </c>
      <c r="E12" s="68">
        <v>21.1</v>
      </c>
      <c r="F12" s="68">
        <v>31.9</v>
      </c>
      <c r="G12" s="68">
        <v>18.3</v>
      </c>
      <c r="H12" s="95"/>
      <c r="I12" s="79"/>
      <c r="J12" s="79"/>
      <c r="K12" s="79"/>
      <c r="L12" s="79"/>
      <c r="M12" s="79"/>
      <c r="N12" s="79"/>
    </row>
    <row r="13" spans="1:14" ht="14.25" customHeight="1">
      <c r="A13" s="19"/>
      <c r="B13" s="79"/>
      <c r="C13" s="79"/>
      <c r="D13" s="79"/>
      <c r="E13" s="79"/>
      <c r="F13" s="79"/>
      <c r="G13" s="79"/>
      <c r="H13" s="19"/>
      <c r="I13" s="79"/>
      <c r="J13" s="79"/>
      <c r="K13" s="79"/>
      <c r="L13" s="79"/>
      <c r="M13" s="79"/>
      <c r="N13" s="79"/>
    </row>
    <row r="14" spans="1:14" ht="14.25" customHeight="1">
      <c r="A14" s="20" t="s">
        <v>6</v>
      </c>
      <c r="B14" s="80"/>
      <c r="C14" s="80"/>
      <c r="D14" s="80"/>
      <c r="E14" s="80"/>
      <c r="F14" s="80"/>
      <c r="G14" s="80"/>
      <c r="H14" s="20"/>
      <c r="I14" s="80"/>
      <c r="J14" s="80"/>
      <c r="K14" s="80"/>
      <c r="L14" s="80"/>
      <c r="M14" s="80"/>
      <c r="N14" s="80"/>
    </row>
    <row r="15" spans="1:14" ht="14.25" customHeight="1">
      <c r="A15" s="3" t="s">
        <v>91</v>
      </c>
      <c r="B15" s="71">
        <v>338.1</v>
      </c>
      <c r="C15" s="71">
        <v>17.8</v>
      </c>
      <c r="D15" s="71">
        <v>6.1</v>
      </c>
      <c r="E15" s="71">
        <v>21.5</v>
      </c>
      <c r="F15" s="71">
        <v>39.9</v>
      </c>
      <c r="G15" s="71">
        <v>14.7</v>
      </c>
      <c r="H15" s="95"/>
      <c r="I15" s="79"/>
      <c r="J15" s="79"/>
      <c r="K15" s="79"/>
      <c r="L15" s="79"/>
      <c r="M15" s="79"/>
      <c r="N15" s="79"/>
    </row>
    <row r="16" spans="1:14" ht="14.25" customHeight="1">
      <c r="A16" s="3" t="s">
        <v>0</v>
      </c>
      <c r="B16" s="71">
        <v>342.6</v>
      </c>
      <c r="C16" s="71">
        <v>20.4</v>
      </c>
      <c r="D16" s="71">
        <v>5.8</v>
      </c>
      <c r="E16" s="71">
        <v>19</v>
      </c>
      <c r="F16" s="71">
        <v>40.2</v>
      </c>
      <c r="G16" s="71">
        <v>14.6</v>
      </c>
      <c r="H16" s="95"/>
      <c r="I16" s="79"/>
      <c r="J16" s="79"/>
      <c r="K16" s="79"/>
      <c r="L16" s="79"/>
      <c r="M16" s="79"/>
      <c r="N16" s="79"/>
    </row>
    <row r="17" spans="1:14" ht="14.25" customHeight="1">
      <c r="A17" s="3" t="s">
        <v>1</v>
      </c>
      <c r="B17" s="68">
        <v>347.6</v>
      </c>
      <c r="C17" s="68">
        <v>18.4</v>
      </c>
      <c r="D17" s="68">
        <v>5.9</v>
      </c>
      <c r="E17" s="68">
        <v>20.5</v>
      </c>
      <c r="F17" s="68">
        <v>39.1</v>
      </c>
      <c r="G17" s="68">
        <v>16.1</v>
      </c>
      <c r="H17" s="95"/>
      <c r="I17" s="79"/>
      <c r="J17" s="79"/>
      <c r="K17" s="79"/>
      <c r="L17" s="79"/>
      <c r="M17" s="79"/>
      <c r="N17" s="79"/>
    </row>
    <row r="18" spans="1:14" ht="14.25" customHeight="1">
      <c r="A18" s="3" t="s">
        <v>111</v>
      </c>
      <c r="B18" s="68">
        <v>343.9</v>
      </c>
      <c r="C18" s="71">
        <v>20</v>
      </c>
      <c r="D18" s="71">
        <v>5.2</v>
      </c>
      <c r="E18" s="71">
        <v>19.9</v>
      </c>
      <c r="F18" s="71">
        <v>41</v>
      </c>
      <c r="G18" s="71">
        <v>13.8</v>
      </c>
      <c r="H18" s="95"/>
      <c r="I18" s="100"/>
      <c r="J18" s="100"/>
      <c r="K18" s="100"/>
      <c r="L18" s="100"/>
      <c r="M18" s="100"/>
      <c r="N18" s="100"/>
    </row>
    <row r="19" spans="1:14" ht="14.25" customHeight="1">
      <c r="A19" s="3" t="s">
        <v>112</v>
      </c>
      <c r="B19" s="68">
        <v>348.6</v>
      </c>
      <c r="C19" s="68">
        <v>18.7</v>
      </c>
      <c r="D19" s="68">
        <v>5.7</v>
      </c>
      <c r="E19" s="68">
        <v>19.5</v>
      </c>
      <c r="F19" s="68">
        <v>42.4</v>
      </c>
      <c r="G19" s="68">
        <v>13.7</v>
      </c>
      <c r="H19" s="95"/>
      <c r="I19" s="100"/>
      <c r="J19" s="79"/>
      <c r="K19" s="79"/>
      <c r="L19" s="79"/>
      <c r="M19" s="79"/>
      <c r="N19" s="79"/>
    </row>
    <row r="20" spans="1:14" ht="14.25" customHeight="1">
      <c r="A20" s="19"/>
      <c r="B20" s="79"/>
      <c r="C20" s="79"/>
      <c r="D20" s="79"/>
      <c r="E20" s="79"/>
      <c r="F20" s="79"/>
      <c r="G20" s="79"/>
      <c r="H20" s="19"/>
      <c r="I20" s="79"/>
      <c r="J20" s="79"/>
      <c r="K20" s="79"/>
      <c r="L20" s="79"/>
      <c r="M20" s="79"/>
      <c r="N20" s="79"/>
    </row>
    <row r="21" spans="1:14" ht="13.5" customHeight="1">
      <c r="A21" s="20" t="s">
        <v>7</v>
      </c>
      <c r="B21" s="80"/>
      <c r="C21" s="80"/>
      <c r="D21" s="80"/>
      <c r="E21" s="80"/>
      <c r="F21" s="80"/>
      <c r="G21" s="80"/>
      <c r="H21" s="20"/>
      <c r="I21" s="80"/>
      <c r="J21" s="80"/>
      <c r="K21" s="80"/>
      <c r="L21" s="80"/>
      <c r="M21" s="80"/>
      <c r="N21" s="80"/>
    </row>
    <row r="22" spans="1:14" ht="14.25" customHeight="1">
      <c r="A22" s="3" t="s">
        <v>91</v>
      </c>
      <c r="B22" s="71">
        <v>193.3</v>
      </c>
      <c r="C22" s="71">
        <v>23.5</v>
      </c>
      <c r="D22" s="71">
        <v>15</v>
      </c>
      <c r="E22" s="71">
        <v>23.2</v>
      </c>
      <c r="F22" s="71">
        <v>15.4</v>
      </c>
      <c r="G22" s="71">
        <v>22.9</v>
      </c>
      <c r="H22" s="95"/>
      <c r="I22" s="79"/>
      <c r="J22" s="79"/>
      <c r="K22" s="79"/>
      <c r="L22" s="79"/>
      <c r="M22" s="79"/>
      <c r="N22" s="79"/>
    </row>
    <row r="23" spans="1:14" ht="14.25" customHeight="1">
      <c r="A23" s="3" t="s">
        <v>0</v>
      </c>
      <c r="B23" s="71">
        <v>195.2</v>
      </c>
      <c r="C23" s="71">
        <v>23.2</v>
      </c>
      <c r="D23" s="71">
        <v>15.8</v>
      </c>
      <c r="E23" s="71">
        <v>23.6</v>
      </c>
      <c r="F23" s="71">
        <v>13.6</v>
      </c>
      <c r="G23" s="71">
        <v>23.8</v>
      </c>
      <c r="H23" s="95"/>
      <c r="I23" s="79"/>
      <c r="J23" s="79"/>
      <c r="K23" s="79"/>
      <c r="L23" s="79"/>
      <c r="M23" s="79"/>
      <c r="N23" s="79"/>
    </row>
    <row r="24" spans="1:14" ht="14.25" customHeight="1">
      <c r="A24" s="3" t="s">
        <v>1</v>
      </c>
      <c r="B24" s="68">
        <v>194.2</v>
      </c>
      <c r="C24" s="68">
        <v>21.4</v>
      </c>
      <c r="D24" s="68">
        <v>17.1</v>
      </c>
      <c r="E24" s="68">
        <v>23.9</v>
      </c>
      <c r="F24" s="68">
        <v>14.6</v>
      </c>
      <c r="G24" s="71">
        <v>23</v>
      </c>
      <c r="H24" s="95"/>
      <c r="I24" s="79"/>
      <c r="J24" s="79"/>
      <c r="K24" s="79"/>
      <c r="L24" s="79"/>
      <c r="M24" s="79"/>
      <c r="N24" s="79"/>
    </row>
    <row r="25" spans="1:14" ht="14.25" customHeight="1">
      <c r="A25" s="3" t="s">
        <v>111</v>
      </c>
      <c r="B25" s="68">
        <v>191.6</v>
      </c>
      <c r="C25" s="68">
        <v>21.1</v>
      </c>
      <c r="D25" s="68">
        <v>15.5</v>
      </c>
      <c r="E25" s="68">
        <v>25.9</v>
      </c>
      <c r="F25" s="68">
        <v>15.4</v>
      </c>
      <c r="G25" s="71">
        <v>22</v>
      </c>
      <c r="H25" s="95"/>
      <c r="I25" s="100"/>
      <c r="J25" s="100"/>
      <c r="K25" s="100"/>
      <c r="L25" s="100"/>
      <c r="M25" s="100"/>
      <c r="N25" s="79"/>
    </row>
    <row r="26" spans="1:14" ht="14.25" customHeight="1">
      <c r="A26" s="3" t="s">
        <v>112</v>
      </c>
      <c r="B26" s="68">
        <v>199.7</v>
      </c>
      <c r="C26" s="68">
        <v>21.8</v>
      </c>
      <c r="D26" s="68">
        <v>14.3</v>
      </c>
      <c r="E26" s="68">
        <v>23.8</v>
      </c>
      <c r="F26" s="68">
        <v>13.7</v>
      </c>
      <c r="G26" s="68">
        <v>26.4</v>
      </c>
      <c r="H26" s="95"/>
      <c r="I26" s="100"/>
      <c r="J26" s="100"/>
      <c r="K26" s="100"/>
      <c r="L26" s="100"/>
      <c r="M26" s="100"/>
      <c r="N26" s="79"/>
    </row>
    <row r="27" spans="1:7" ht="14.25" customHeight="1" thickBot="1">
      <c r="A27" s="22"/>
      <c r="B27" s="57"/>
      <c r="C27" s="57"/>
      <c r="D27" s="57"/>
      <c r="E27" s="57"/>
      <c r="F27" s="57"/>
      <c r="G27" s="57"/>
    </row>
    <row r="28" ht="15">
      <c r="A28" s="63" t="s">
        <v>114</v>
      </c>
    </row>
    <row r="29" ht="15">
      <c r="A29" s="63" t="s">
        <v>90</v>
      </c>
    </row>
    <row r="30" ht="15">
      <c r="A30" s="114"/>
    </row>
    <row r="31" ht="15">
      <c r="A31" s="3"/>
    </row>
    <row r="43" ht="6.75" customHeight="1"/>
  </sheetData>
  <sheetProtection/>
  <mergeCells count="2">
    <mergeCell ref="B3:B4"/>
    <mergeCell ref="C3:G3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W31"/>
  <sheetViews>
    <sheetView showGridLines="0" zoomScalePageLayoutView="0" workbookViewId="0" topLeftCell="A10">
      <selection activeCell="L5" sqref="L5"/>
    </sheetView>
  </sheetViews>
  <sheetFormatPr defaultColWidth="9.140625" defaultRowHeight="15"/>
  <cols>
    <col min="1" max="1" width="17.7109375" style="2" customWidth="1"/>
    <col min="2" max="3" width="9.140625" style="2" customWidth="1"/>
    <col min="4" max="4" width="7.7109375" style="2" customWidth="1"/>
    <col min="5" max="9" width="9.140625" style="2" customWidth="1"/>
    <col min="10" max="15" width="9.421875" style="2" customWidth="1"/>
    <col min="16" max="16384" width="9.140625" style="2" customWidth="1"/>
  </cols>
  <sheetData>
    <row r="1" ht="17.25">
      <c r="A1" s="1" t="s">
        <v>99</v>
      </c>
    </row>
    <row r="2" ht="6" customHeight="1" thickBot="1"/>
    <row r="3" spans="1:9" ht="23.25" customHeight="1">
      <c r="A3" s="4"/>
      <c r="B3" s="115" t="s">
        <v>70</v>
      </c>
      <c r="C3" s="115" t="s">
        <v>78</v>
      </c>
      <c r="D3" s="117" t="s">
        <v>71</v>
      </c>
      <c r="E3" s="117"/>
      <c r="F3" s="117"/>
      <c r="G3" s="117"/>
      <c r="H3" s="117"/>
      <c r="I3" s="120" t="s">
        <v>72</v>
      </c>
    </row>
    <row r="4" spans="1:9" ht="36" customHeight="1" thickBot="1">
      <c r="A4" s="7"/>
      <c r="B4" s="116"/>
      <c r="C4" s="116"/>
      <c r="D4" s="88" t="s">
        <v>73</v>
      </c>
      <c r="E4" s="88" t="s">
        <v>74</v>
      </c>
      <c r="F4" s="88" t="s">
        <v>75</v>
      </c>
      <c r="G4" s="88" t="s">
        <v>76</v>
      </c>
      <c r="H4" s="88" t="s">
        <v>77</v>
      </c>
      <c r="I4" s="121"/>
    </row>
    <row r="5" spans="1:12" ht="18.75" customHeight="1">
      <c r="A5" s="48" t="s">
        <v>5</v>
      </c>
      <c r="B5" s="9"/>
      <c r="C5" s="9"/>
      <c r="D5" s="9"/>
      <c r="E5" s="10"/>
      <c r="F5" s="9"/>
      <c r="G5" s="9"/>
      <c r="H5" s="9"/>
      <c r="I5" s="9"/>
      <c r="J5" s="3"/>
      <c r="K5" s="11"/>
      <c r="L5" s="11"/>
    </row>
    <row r="6" spans="1:23" ht="14.25" customHeight="1">
      <c r="A6" s="3" t="s">
        <v>91</v>
      </c>
      <c r="B6" s="31">
        <v>531.4</v>
      </c>
      <c r="C6" s="64">
        <v>21100</v>
      </c>
      <c r="D6" s="14">
        <v>4.7</v>
      </c>
      <c r="E6" s="14">
        <v>8.5</v>
      </c>
      <c r="F6" s="14">
        <v>39.3</v>
      </c>
      <c r="G6" s="14">
        <v>31.2</v>
      </c>
      <c r="H6" s="14">
        <v>16.3</v>
      </c>
      <c r="I6" s="14">
        <v>41.5</v>
      </c>
      <c r="J6" s="45"/>
      <c r="K6" s="95"/>
      <c r="L6" s="31"/>
      <c r="M6" s="103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4.25" customHeight="1">
      <c r="A7" s="3" t="s">
        <v>0</v>
      </c>
      <c r="B7" s="31">
        <v>537.8</v>
      </c>
      <c r="C7" s="64">
        <v>21600</v>
      </c>
      <c r="D7" s="14">
        <v>4.4</v>
      </c>
      <c r="E7" s="14">
        <v>7.9</v>
      </c>
      <c r="F7" s="14">
        <v>38.5</v>
      </c>
      <c r="G7" s="14">
        <v>30.5</v>
      </c>
      <c r="H7" s="14">
        <v>18.7</v>
      </c>
      <c r="I7" s="14">
        <v>42</v>
      </c>
      <c r="J7" s="45"/>
      <c r="K7" s="95"/>
      <c r="L7" s="31"/>
      <c r="M7" s="103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4.25" customHeight="1">
      <c r="A8" s="3" t="s">
        <v>1</v>
      </c>
      <c r="B8" s="31">
        <v>541.8</v>
      </c>
      <c r="C8" s="64">
        <v>21400</v>
      </c>
      <c r="D8" s="14">
        <v>6.2</v>
      </c>
      <c r="E8" s="14">
        <v>7.7</v>
      </c>
      <c r="F8" s="14">
        <v>35.9</v>
      </c>
      <c r="G8" s="14">
        <v>31.7</v>
      </c>
      <c r="H8" s="14">
        <v>18.5</v>
      </c>
      <c r="I8" s="14">
        <v>42</v>
      </c>
      <c r="J8" s="45"/>
      <c r="K8" s="95"/>
      <c r="L8" s="31"/>
      <c r="M8" s="103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4.25" customHeight="1">
      <c r="A9" s="3" t="s">
        <v>102</v>
      </c>
      <c r="B9" s="31">
        <v>535.5</v>
      </c>
      <c r="C9" s="64">
        <v>19900</v>
      </c>
      <c r="D9" s="14">
        <v>4.9</v>
      </c>
      <c r="E9" s="14">
        <v>10.6</v>
      </c>
      <c r="F9" s="14">
        <v>45.4</v>
      </c>
      <c r="G9" s="14">
        <v>25</v>
      </c>
      <c r="H9" s="14">
        <v>14.1</v>
      </c>
      <c r="I9" s="14">
        <v>39.2</v>
      </c>
      <c r="J9" s="17"/>
      <c r="K9" s="95"/>
      <c r="L9" s="31"/>
      <c r="M9" s="103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6.5" customHeight="1">
      <c r="A10" s="3" t="s">
        <v>103</v>
      </c>
      <c r="B10" s="109">
        <v>548.3</v>
      </c>
      <c r="C10" s="111">
        <v>20600</v>
      </c>
      <c r="D10" s="109">
        <v>6.8</v>
      </c>
      <c r="E10" s="109">
        <v>9.4</v>
      </c>
      <c r="F10" s="109">
        <v>40.3</v>
      </c>
      <c r="G10" s="109">
        <v>27.4</v>
      </c>
      <c r="H10" s="109">
        <v>16.1</v>
      </c>
      <c r="I10" s="109">
        <v>40.4</v>
      </c>
      <c r="J10" s="31"/>
      <c r="K10" s="95"/>
      <c r="L10" s="31"/>
      <c r="M10" s="103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4.25" customHeight="1">
      <c r="A11" s="16"/>
      <c r="B11" s="51"/>
      <c r="C11" s="64"/>
      <c r="D11" s="51"/>
      <c r="E11" s="51"/>
      <c r="F11" s="51"/>
      <c r="G11" s="51"/>
      <c r="H11" s="51"/>
      <c r="I11" s="51"/>
      <c r="J11" s="17"/>
      <c r="K11" s="16"/>
      <c r="L11" s="51"/>
      <c r="M11" s="103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4.25" customHeight="1">
      <c r="A12" s="20" t="s">
        <v>6</v>
      </c>
      <c r="B12" s="53"/>
      <c r="C12" s="64"/>
      <c r="D12" s="53"/>
      <c r="E12" s="53"/>
      <c r="F12" s="53"/>
      <c r="G12" s="53"/>
      <c r="H12" s="53"/>
      <c r="I12" s="53"/>
      <c r="J12" s="17"/>
      <c r="K12" s="20"/>
      <c r="L12" s="53"/>
      <c r="M12" s="10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4.25" customHeight="1">
      <c r="A13" s="3" t="s">
        <v>91</v>
      </c>
      <c r="B13" s="17">
        <v>338.1</v>
      </c>
      <c r="C13" s="64">
        <v>14300</v>
      </c>
      <c r="D13" s="14">
        <v>5</v>
      </c>
      <c r="E13" s="14">
        <v>5.8</v>
      </c>
      <c r="F13" s="14">
        <v>36.5</v>
      </c>
      <c r="G13" s="14">
        <v>33.6</v>
      </c>
      <c r="H13" s="14">
        <v>19.1</v>
      </c>
      <c r="I13" s="14">
        <v>43.5</v>
      </c>
      <c r="J13" s="17"/>
      <c r="K13" s="95"/>
      <c r="L13" s="51"/>
      <c r="M13" s="103"/>
      <c r="N13" s="51"/>
      <c r="O13" s="51"/>
      <c r="P13" s="51"/>
      <c r="Q13" s="51"/>
      <c r="R13" s="51"/>
      <c r="S13" s="51"/>
      <c r="T13" s="31"/>
      <c r="U13" s="31"/>
      <c r="V13" s="31"/>
      <c r="W13" s="31"/>
    </row>
    <row r="14" spans="1:23" ht="14.25" customHeight="1">
      <c r="A14" s="3" t="s">
        <v>0</v>
      </c>
      <c r="B14" s="17">
        <v>342.6</v>
      </c>
      <c r="C14" s="64">
        <v>14500</v>
      </c>
      <c r="D14" s="14">
        <v>4.6</v>
      </c>
      <c r="E14" s="14">
        <v>5.5</v>
      </c>
      <c r="F14" s="14">
        <v>33.8</v>
      </c>
      <c r="G14" s="14">
        <v>33.9</v>
      </c>
      <c r="H14" s="14">
        <v>22.2</v>
      </c>
      <c r="I14" s="14">
        <v>44.2</v>
      </c>
      <c r="J14" s="17"/>
      <c r="K14" s="95"/>
      <c r="L14" s="51"/>
      <c r="M14" s="103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4.25" customHeight="1">
      <c r="A15" s="3" t="s">
        <v>1</v>
      </c>
      <c r="B15" s="17">
        <v>347.6</v>
      </c>
      <c r="C15" s="64">
        <v>14500</v>
      </c>
      <c r="D15" s="17">
        <v>6.1</v>
      </c>
      <c r="E15" s="17">
        <v>5.1</v>
      </c>
      <c r="F15" s="17">
        <v>33.4</v>
      </c>
      <c r="G15" s="17">
        <v>33.1</v>
      </c>
      <c r="H15" s="17">
        <v>22.4</v>
      </c>
      <c r="I15" s="17">
        <v>44.4</v>
      </c>
      <c r="J15" s="17"/>
      <c r="K15" s="95"/>
      <c r="L15" s="51"/>
      <c r="M15" s="103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4.25" customHeight="1">
      <c r="A16" s="3" t="s">
        <v>102</v>
      </c>
      <c r="B16" s="17">
        <v>343.9</v>
      </c>
      <c r="C16" s="64">
        <v>13400</v>
      </c>
      <c r="D16" s="14">
        <v>5.5</v>
      </c>
      <c r="E16" s="14">
        <v>7.1</v>
      </c>
      <c r="F16" s="14">
        <v>43</v>
      </c>
      <c r="G16" s="14">
        <v>28.3</v>
      </c>
      <c r="H16" s="14">
        <v>16.1</v>
      </c>
      <c r="I16" s="14">
        <v>41.3</v>
      </c>
      <c r="J16" s="17"/>
      <c r="K16" s="95"/>
      <c r="L16" s="51"/>
      <c r="M16" s="103"/>
      <c r="N16" s="51"/>
      <c r="O16" s="51"/>
      <c r="P16" s="51"/>
      <c r="Q16" s="51"/>
      <c r="R16" s="51"/>
      <c r="S16" s="51"/>
      <c r="T16" s="31"/>
      <c r="U16" s="31"/>
      <c r="V16" s="31"/>
      <c r="W16" s="31"/>
    </row>
    <row r="17" spans="1:23" ht="15" customHeight="1">
      <c r="A17" s="3" t="s">
        <v>103</v>
      </c>
      <c r="B17" s="109">
        <v>348.6</v>
      </c>
      <c r="C17" s="111">
        <v>13700</v>
      </c>
      <c r="D17" s="109">
        <v>7.2</v>
      </c>
      <c r="E17" s="109">
        <v>6.1</v>
      </c>
      <c r="F17" s="109">
        <v>38.5</v>
      </c>
      <c r="G17" s="109">
        <v>30.3</v>
      </c>
      <c r="H17" s="109">
        <v>17.9</v>
      </c>
      <c r="I17" s="109">
        <v>42.3</v>
      </c>
      <c r="J17" s="17"/>
      <c r="K17" s="95"/>
      <c r="L17" s="51"/>
      <c r="M17" s="103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4.25" customHeight="1">
      <c r="A18" s="19"/>
      <c r="B18" s="31"/>
      <c r="C18" s="64"/>
      <c r="D18" s="31"/>
      <c r="E18" s="31"/>
      <c r="F18" s="31"/>
      <c r="G18" s="31"/>
      <c r="H18" s="31"/>
      <c r="I18" s="31"/>
      <c r="J18" s="17"/>
      <c r="K18" s="19"/>
      <c r="L18" s="31"/>
      <c r="M18" s="103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4.25" customHeight="1">
      <c r="A19" s="20" t="s">
        <v>7</v>
      </c>
      <c r="B19" s="53"/>
      <c r="C19" s="64"/>
      <c r="D19" s="53"/>
      <c r="E19" s="53"/>
      <c r="F19" s="53"/>
      <c r="G19" s="53"/>
      <c r="H19" s="53"/>
      <c r="I19" s="53"/>
      <c r="J19" s="17"/>
      <c r="K19" s="20"/>
      <c r="L19" s="53"/>
      <c r="M19" s="10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4.25" customHeight="1">
      <c r="A20" s="3" t="s">
        <v>92</v>
      </c>
      <c r="B20" s="17">
        <v>193.3</v>
      </c>
      <c r="C20" s="64">
        <v>6800</v>
      </c>
      <c r="D20" s="14">
        <v>4.3</v>
      </c>
      <c r="E20" s="14">
        <v>13.2</v>
      </c>
      <c r="F20" s="14">
        <v>44.1</v>
      </c>
      <c r="G20" s="14">
        <v>27</v>
      </c>
      <c r="H20" s="14">
        <v>11.5</v>
      </c>
      <c r="I20" s="14">
        <v>37.9</v>
      </c>
      <c r="J20" s="17"/>
      <c r="K20" s="95"/>
      <c r="L20" s="51"/>
      <c r="M20" s="103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4.25" customHeight="1">
      <c r="A21" s="3" t="s">
        <v>0</v>
      </c>
      <c r="B21" s="17">
        <v>195.2</v>
      </c>
      <c r="C21" s="64">
        <v>7100</v>
      </c>
      <c r="D21" s="14">
        <v>4.1</v>
      </c>
      <c r="E21" s="14">
        <v>12.2</v>
      </c>
      <c r="F21" s="14">
        <v>46.6</v>
      </c>
      <c r="G21" s="14">
        <v>24.5</v>
      </c>
      <c r="H21" s="14">
        <v>12.6</v>
      </c>
      <c r="I21" s="14">
        <v>38</v>
      </c>
      <c r="J21" s="17"/>
      <c r="K21" s="95"/>
      <c r="L21" s="51"/>
      <c r="M21" s="103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4.25" customHeight="1">
      <c r="A22" s="3" t="s">
        <v>1</v>
      </c>
      <c r="B22" s="17">
        <v>194.2</v>
      </c>
      <c r="C22" s="64">
        <v>6900</v>
      </c>
      <c r="D22" s="17">
        <v>6.4</v>
      </c>
      <c r="E22" s="17">
        <v>12.4</v>
      </c>
      <c r="F22" s="17">
        <v>40.5</v>
      </c>
      <c r="G22" s="17">
        <v>29.1</v>
      </c>
      <c r="H22" s="17">
        <v>11.6</v>
      </c>
      <c r="I22" s="17">
        <v>37.8</v>
      </c>
      <c r="J22" s="17"/>
      <c r="K22" s="95"/>
      <c r="L22" s="51"/>
      <c r="M22" s="103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4.25" customHeight="1">
      <c r="A23" s="3" t="s">
        <v>102</v>
      </c>
      <c r="B23" s="17">
        <v>191.6</v>
      </c>
      <c r="C23" s="64">
        <v>6500</v>
      </c>
      <c r="D23" s="17">
        <v>3.9</v>
      </c>
      <c r="E23" s="17">
        <v>16.8</v>
      </c>
      <c r="F23" s="17">
        <v>49.7</v>
      </c>
      <c r="G23" s="17">
        <v>19.1</v>
      </c>
      <c r="H23" s="17">
        <v>10.5</v>
      </c>
      <c r="I23" s="17">
        <v>35.5</v>
      </c>
      <c r="J23" s="17"/>
      <c r="K23" s="95"/>
      <c r="L23" s="51"/>
      <c r="M23" s="103"/>
      <c r="N23" s="51"/>
      <c r="O23" s="51"/>
      <c r="P23" s="51"/>
      <c r="Q23" s="51"/>
      <c r="R23" s="51"/>
      <c r="S23" s="51"/>
      <c r="T23" s="31"/>
      <c r="U23" s="31"/>
      <c r="V23" s="31"/>
      <c r="W23" s="31"/>
    </row>
    <row r="24" spans="1:23" ht="15" customHeight="1">
      <c r="A24" s="3" t="s">
        <v>103</v>
      </c>
      <c r="B24" s="109">
        <v>199.7</v>
      </c>
      <c r="C24" s="111">
        <v>6900</v>
      </c>
      <c r="D24" s="109">
        <v>6.3</v>
      </c>
      <c r="E24" s="110">
        <v>15</v>
      </c>
      <c r="F24" s="109">
        <v>43.6</v>
      </c>
      <c r="G24" s="109">
        <v>22.3</v>
      </c>
      <c r="H24" s="109">
        <v>12.8</v>
      </c>
      <c r="I24" s="110">
        <v>37</v>
      </c>
      <c r="J24" s="17"/>
      <c r="K24" s="95"/>
      <c r="L24" s="51"/>
      <c r="M24" s="103"/>
      <c r="N24" s="51"/>
      <c r="O24" s="51"/>
      <c r="P24" s="51"/>
      <c r="Q24" s="51"/>
      <c r="R24" s="51"/>
      <c r="S24" s="51"/>
      <c r="T24" s="31"/>
      <c r="U24" s="31"/>
      <c r="V24" s="31"/>
      <c r="W24" s="31"/>
    </row>
    <row r="25" spans="1:23" ht="14.25" customHeight="1">
      <c r="A25" s="16"/>
      <c r="B25" s="51"/>
      <c r="C25" s="51"/>
      <c r="D25" s="51"/>
      <c r="E25" s="51"/>
      <c r="F25" s="51"/>
      <c r="G25" s="51"/>
      <c r="H25" s="51"/>
      <c r="I25" s="51"/>
      <c r="J25" s="17"/>
      <c r="P25" s="51"/>
      <c r="Q25" s="51"/>
      <c r="R25" s="51"/>
      <c r="S25" s="51"/>
      <c r="T25" s="51"/>
      <c r="U25" s="51"/>
      <c r="V25" s="51"/>
      <c r="W25" s="51"/>
    </row>
    <row r="26" spans="1:23" ht="7.5" customHeight="1" thickBot="1">
      <c r="A26" s="22"/>
      <c r="B26" s="57"/>
      <c r="C26" s="57"/>
      <c r="D26" s="57"/>
      <c r="E26" s="57"/>
      <c r="F26" s="57"/>
      <c r="G26" s="57"/>
      <c r="H26" s="57"/>
      <c r="I26" s="57"/>
      <c r="P26" s="31"/>
      <c r="Q26" s="31"/>
      <c r="R26" s="31"/>
      <c r="S26" s="31"/>
      <c r="T26" s="31"/>
      <c r="U26" s="31"/>
      <c r="V26" s="31"/>
      <c r="W26" s="31"/>
    </row>
    <row r="27" spans="1:9" ht="19.5" customHeight="1">
      <c r="A27" s="26" t="s">
        <v>79</v>
      </c>
      <c r="B27" s="11"/>
      <c r="C27" s="11"/>
      <c r="D27" s="11"/>
      <c r="E27" s="11"/>
      <c r="F27" s="11"/>
      <c r="G27" s="11"/>
      <c r="H27" s="11"/>
      <c r="I27" s="11"/>
    </row>
    <row r="28" ht="16.5">
      <c r="A28" s="113" t="s">
        <v>101</v>
      </c>
    </row>
    <row r="29" ht="15">
      <c r="A29" s="3"/>
    </row>
    <row r="30" ht="15">
      <c r="A30" s="3"/>
    </row>
    <row r="31" ht="15">
      <c r="A31" s="3"/>
    </row>
    <row r="43" ht="6" customHeight="1"/>
  </sheetData>
  <sheetProtection/>
  <mergeCells count="4">
    <mergeCell ref="B3:B4"/>
    <mergeCell ref="C3:C4"/>
    <mergeCell ref="D3:H3"/>
    <mergeCell ref="I3:I4"/>
  </mergeCells>
  <printOptions/>
  <pageMargins left="0.6" right="0.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Y32"/>
  <sheetViews>
    <sheetView zoomScalePageLayoutView="0" workbookViewId="0" topLeftCell="A4">
      <selection activeCell="M9" sqref="M9"/>
    </sheetView>
  </sheetViews>
  <sheetFormatPr defaultColWidth="9.140625" defaultRowHeight="15"/>
  <cols>
    <col min="1" max="1" width="17.7109375" style="2" customWidth="1"/>
    <col min="2" max="2" width="11.140625" style="2" customWidth="1"/>
    <col min="3" max="5" width="7.140625" style="2" customWidth="1"/>
    <col min="6" max="6" width="2.140625" style="2" customWidth="1"/>
    <col min="7" max="10" width="7.140625" style="2" customWidth="1"/>
    <col min="11" max="11" width="2.421875" style="2" customWidth="1"/>
    <col min="12" max="12" width="7.140625" style="2" customWidth="1"/>
    <col min="13" max="13" width="16.140625" style="2" customWidth="1"/>
    <col min="14" max="24" width="5.8515625" style="2" customWidth="1"/>
    <col min="25" max="16384" width="9.140625" style="2" customWidth="1"/>
  </cols>
  <sheetData>
    <row r="1" spans="1:2" ht="17.25">
      <c r="A1" s="1" t="s">
        <v>95</v>
      </c>
      <c r="B1" s="1"/>
    </row>
    <row r="2" ht="5.25" customHeight="1" thickBot="1">
      <c r="L2" s="3"/>
    </row>
    <row r="3" spans="1:12" ht="15.75" customHeight="1">
      <c r="A3" s="4"/>
      <c r="B3" s="126" t="s">
        <v>19</v>
      </c>
      <c r="C3" s="117" t="s">
        <v>20</v>
      </c>
      <c r="D3" s="117"/>
      <c r="E3" s="117"/>
      <c r="F3" s="90"/>
      <c r="G3" s="128" t="s">
        <v>21</v>
      </c>
      <c r="H3" s="128"/>
      <c r="I3" s="128"/>
      <c r="J3" s="128"/>
      <c r="K3" s="90"/>
      <c r="L3" s="89" t="s">
        <v>22</v>
      </c>
    </row>
    <row r="4" spans="1:12" ht="26.25" customHeight="1">
      <c r="A4" s="5"/>
      <c r="B4" s="127"/>
      <c r="C4" s="92" t="s">
        <v>4</v>
      </c>
      <c r="D4" s="92" t="s">
        <v>23</v>
      </c>
      <c r="E4" s="92" t="s">
        <v>24</v>
      </c>
      <c r="F4" s="92"/>
      <c r="G4" s="92" t="s">
        <v>4</v>
      </c>
      <c r="H4" s="92" t="s">
        <v>25</v>
      </c>
      <c r="I4" s="92" t="s">
        <v>26</v>
      </c>
      <c r="J4" s="92" t="s">
        <v>27</v>
      </c>
      <c r="K4" s="92"/>
      <c r="L4" s="28"/>
    </row>
    <row r="5" spans="1:12" ht="15" customHeight="1" thickBot="1">
      <c r="A5" s="7"/>
      <c r="B5" s="29" t="s">
        <v>10</v>
      </c>
      <c r="C5" s="29" t="s">
        <v>9</v>
      </c>
      <c r="D5" s="29" t="s">
        <v>9</v>
      </c>
      <c r="E5" s="29" t="s">
        <v>9</v>
      </c>
      <c r="F5" s="29"/>
      <c r="G5" s="29" t="s">
        <v>9</v>
      </c>
      <c r="H5" s="29" t="s">
        <v>9</v>
      </c>
      <c r="I5" s="29" t="s">
        <v>9</v>
      </c>
      <c r="J5" s="29" t="s">
        <v>9</v>
      </c>
      <c r="K5" s="29"/>
      <c r="L5" s="29" t="s">
        <v>9</v>
      </c>
    </row>
    <row r="6" spans="1:15" ht="14.25" customHeight="1">
      <c r="A6" s="8" t="s">
        <v>5</v>
      </c>
      <c r="B6" s="8"/>
      <c r="C6" s="9"/>
      <c r="D6" s="10"/>
      <c r="E6" s="9"/>
      <c r="F6" s="9"/>
      <c r="G6" s="9"/>
      <c r="H6" s="9"/>
      <c r="I6" s="9"/>
      <c r="J6" s="9"/>
      <c r="K6" s="9"/>
      <c r="L6" s="9"/>
      <c r="M6" s="11"/>
      <c r="N6" s="12"/>
      <c r="O6" s="12"/>
    </row>
    <row r="7" spans="1:24" ht="14.25" customHeight="1">
      <c r="A7" s="95" t="s">
        <v>91</v>
      </c>
      <c r="B7" s="96">
        <v>46.2</v>
      </c>
      <c r="C7" s="49">
        <f>SUM(D7:E7)</f>
        <v>27.5</v>
      </c>
      <c r="D7" s="51">
        <v>18.9</v>
      </c>
      <c r="E7" s="51">
        <v>8.6</v>
      </c>
      <c r="F7" s="51"/>
      <c r="G7" s="49">
        <f>SUM(H7:J7)</f>
        <v>57.400000000000006</v>
      </c>
      <c r="H7" s="51">
        <v>35.1</v>
      </c>
      <c r="I7" s="51">
        <v>15.1</v>
      </c>
      <c r="J7" s="51">
        <v>7.2</v>
      </c>
      <c r="K7" s="97"/>
      <c r="L7" s="49">
        <v>15.1</v>
      </c>
      <c r="M7" s="95"/>
      <c r="N7" s="96"/>
      <c r="O7" s="49"/>
      <c r="P7" s="51"/>
      <c r="Q7" s="51"/>
      <c r="R7" s="51"/>
      <c r="S7" s="49"/>
      <c r="T7" s="51"/>
      <c r="U7" s="51"/>
      <c r="V7" s="51"/>
      <c r="W7" s="97"/>
      <c r="X7" s="49"/>
    </row>
    <row r="8" spans="1:24" ht="14.25" customHeight="1">
      <c r="A8" s="95" t="s">
        <v>0</v>
      </c>
      <c r="B8" s="96">
        <v>45.9</v>
      </c>
      <c r="C8" s="49">
        <f>SUM(D8:E8)</f>
        <v>28.1</v>
      </c>
      <c r="D8" s="51">
        <v>18.3</v>
      </c>
      <c r="E8" s="51">
        <v>9.8</v>
      </c>
      <c r="F8" s="51"/>
      <c r="G8" s="49">
        <f>SUM(H8:J8)</f>
        <v>53.800000000000004</v>
      </c>
      <c r="H8" s="51">
        <v>30.4</v>
      </c>
      <c r="I8" s="51">
        <v>14.8</v>
      </c>
      <c r="J8" s="51">
        <v>8.6</v>
      </c>
      <c r="K8" s="97"/>
      <c r="L8" s="49">
        <v>18.1</v>
      </c>
      <c r="M8" s="95"/>
      <c r="N8" s="96"/>
      <c r="O8" s="49"/>
      <c r="P8" s="51"/>
      <c r="Q8" s="51"/>
      <c r="R8" s="51"/>
      <c r="S8" s="49"/>
      <c r="T8" s="51"/>
      <c r="U8" s="51"/>
      <c r="V8" s="51"/>
      <c r="W8" s="97"/>
      <c r="X8" s="49"/>
    </row>
    <row r="9" spans="1:24" ht="14.25" customHeight="1">
      <c r="A9" s="95" t="s">
        <v>1</v>
      </c>
      <c r="B9" s="96">
        <v>43.8</v>
      </c>
      <c r="C9" s="49">
        <f>SUM(D9:E9)</f>
        <v>28</v>
      </c>
      <c r="D9" s="51">
        <v>19.5</v>
      </c>
      <c r="E9" s="51">
        <v>8.5</v>
      </c>
      <c r="F9" s="51"/>
      <c r="G9" s="49">
        <f>SUM(H9:J9)</f>
        <v>55.7</v>
      </c>
      <c r="H9" s="99">
        <v>27.8</v>
      </c>
      <c r="I9" s="99">
        <v>22.7</v>
      </c>
      <c r="J9" s="99">
        <v>5.2</v>
      </c>
      <c r="K9" s="97"/>
      <c r="L9" s="50">
        <v>16.3</v>
      </c>
      <c r="M9" s="95"/>
      <c r="N9" s="96"/>
      <c r="O9" s="49"/>
      <c r="P9" s="51"/>
      <c r="Q9" s="51"/>
      <c r="R9" s="51"/>
      <c r="S9" s="49"/>
      <c r="T9" s="51"/>
      <c r="U9" s="51"/>
      <c r="V9" s="51"/>
      <c r="W9" s="97"/>
      <c r="X9" s="49"/>
    </row>
    <row r="10" spans="1:24" ht="15" customHeight="1">
      <c r="A10" s="3" t="s">
        <v>102</v>
      </c>
      <c r="B10" s="96">
        <v>46.8</v>
      </c>
      <c r="C10" s="49">
        <f>SUM(D10:E10)</f>
        <v>24.5</v>
      </c>
      <c r="D10" s="51">
        <v>18.4</v>
      </c>
      <c r="E10" s="51">
        <v>6.1</v>
      </c>
      <c r="F10" s="51"/>
      <c r="G10" s="49">
        <f>SUM(H10:J10)</f>
        <v>58.599999999999994</v>
      </c>
      <c r="H10" s="51">
        <v>33.6</v>
      </c>
      <c r="I10" s="51">
        <v>19.2</v>
      </c>
      <c r="J10" s="51">
        <v>5.8</v>
      </c>
      <c r="K10" s="51"/>
      <c r="L10" s="50">
        <v>16.9</v>
      </c>
      <c r="M10" s="112"/>
      <c r="N10" s="96"/>
      <c r="O10" s="49"/>
      <c r="P10" s="51"/>
      <c r="Q10" s="51"/>
      <c r="R10" s="51"/>
      <c r="S10" s="98"/>
      <c r="T10" s="99"/>
      <c r="U10" s="99"/>
      <c r="V10" s="99"/>
      <c r="W10" s="97"/>
      <c r="X10" s="50"/>
    </row>
    <row r="11" spans="1:24" ht="15" customHeight="1">
      <c r="A11" s="3" t="s">
        <v>103</v>
      </c>
      <c r="B11" s="32">
        <v>48.9</v>
      </c>
      <c r="C11" s="49">
        <f>SUM(D11:E11)</f>
        <v>23</v>
      </c>
      <c r="D11" s="14">
        <v>16</v>
      </c>
      <c r="E11" s="14">
        <v>7</v>
      </c>
      <c r="F11" s="17"/>
      <c r="G11" s="49">
        <f>SUM(H11:J11)</f>
        <v>59.3</v>
      </c>
      <c r="H11" s="17">
        <v>37.6</v>
      </c>
      <c r="I11" s="17">
        <v>14.2</v>
      </c>
      <c r="J11" s="17">
        <v>7.5</v>
      </c>
      <c r="K11" s="17"/>
      <c r="L11" s="44">
        <v>17.7</v>
      </c>
      <c r="M11" s="95"/>
      <c r="N11" s="96"/>
      <c r="O11" s="49"/>
      <c r="P11" s="51"/>
      <c r="Q11" s="51"/>
      <c r="R11" s="51"/>
      <c r="S11" s="49"/>
      <c r="T11" s="51"/>
      <c r="U11" s="51"/>
      <c r="V11" s="51"/>
      <c r="W11" s="51"/>
      <c r="X11" s="50"/>
    </row>
    <row r="12" spans="1:24" ht="14.25" customHeight="1">
      <c r="A12" s="19"/>
      <c r="B12" s="13"/>
      <c r="C12" s="13"/>
      <c r="D12" s="14"/>
      <c r="E12" s="14"/>
      <c r="F12" s="14"/>
      <c r="G12" s="13"/>
      <c r="H12" s="14"/>
      <c r="I12" s="14"/>
      <c r="J12" s="14"/>
      <c r="K12" s="14"/>
      <c r="L12" s="13"/>
      <c r="M12" s="19"/>
      <c r="N12" s="49"/>
      <c r="O12" s="49"/>
      <c r="P12" s="31"/>
      <c r="Q12" s="31"/>
      <c r="R12" s="31"/>
      <c r="S12" s="49"/>
      <c r="T12" s="31"/>
      <c r="U12" s="31"/>
      <c r="V12" s="31"/>
      <c r="W12" s="31"/>
      <c r="X12" s="49"/>
    </row>
    <row r="13" spans="1:24" ht="14.25" customHeight="1">
      <c r="A13" s="20" t="s">
        <v>6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0"/>
      <c r="N13" s="20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5" ht="14.25" customHeight="1">
      <c r="A14" s="3" t="s">
        <v>91</v>
      </c>
      <c r="B14" s="13">
        <v>19.7</v>
      </c>
      <c r="C14" s="13">
        <f>SUM(D14:E14)</f>
        <v>24.2</v>
      </c>
      <c r="D14" s="14">
        <v>17.7</v>
      </c>
      <c r="E14" s="14">
        <v>6.5</v>
      </c>
      <c r="F14" s="14"/>
      <c r="G14" s="13">
        <f>SUM(H14:J14)</f>
        <v>57.49999999999999</v>
      </c>
      <c r="H14" s="14">
        <v>40.4</v>
      </c>
      <c r="I14" s="14">
        <v>10.7</v>
      </c>
      <c r="J14" s="14">
        <v>6.4</v>
      </c>
      <c r="K14" s="14"/>
      <c r="L14" s="13">
        <v>18.3</v>
      </c>
      <c r="M14" s="95"/>
      <c r="N14" s="49"/>
      <c r="O14" s="49"/>
      <c r="P14" s="31"/>
      <c r="Q14" s="31"/>
      <c r="R14" s="31"/>
      <c r="S14" s="49"/>
      <c r="T14" s="31"/>
      <c r="U14" s="31"/>
      <c r="V14" s="31"/>
      <c r="W14" s="31"/>
      <c r="X14" s="49"/>
      <c r="Y14" s="15"/>
    </row>
    <row r="15" spans="1:25" ht="14.25" customHeight="1">
      <c r="A15" s="3" t="s">
        <v>0</v>
      </c>
      <c r="B15" s="13">
        <v>19.5</v>
      </c>
      <c r="C15" s="13">
        <f>SUM(D15:E15)</f>
        <v>26.6</v>
      </c>
      <c r="D15" s="14">
        <v>18.7</v>
      </c>
      <c r="E15" s="14">
        <v>7.9</v>
      </c>
      <c r="F15" s="14"/>
      <c r="G15" s="13">
        <f>SUM(H15:J15)</f>
        <v>53.400000000000006</v>
      </c>
      <c r="H15" s="14">
        <v>29.9</v>
      </c>
      <c r="I15" s="14">
        <v>15.3</v>
      </c>
      <c r="J15" s="14">
        <v>8.2</v>
      </c>
      <c r="K15" s="14"/>
      <c r="L15" s="13">
        <v>20</v>
      </c>
      <c r="M15" s="95"/>
      <c r="N15" s="49"/>
      <c r="O15" s="49"/>
      <c r="P15" s="31"/>
      <c r="Q15" s="31"/>
      <c r="R15" s="31"/>
      <c r="S15" s="49"/>
      <c r="T15" s="31"/>
      <c r="U15" s="31"/>
      <c r="V15" s="31"/>
      <c r="W15" s="31"/>
      <c r="X15" s="49"/>
      <c r="Y15" s="15"/>
    </row>
    <row r="16" spans="1:25" ht="14.25" customHeight="1">
      <c r="A16" s="3" t="s">
        <v>1</v>
      </c>
      <c r="B16" s="44">
        <v>17.9</v>
      </c>
      <c r="C16" s="13">
        <f>SUM(D16:E16)</f>
        <v>32.8</v>
      </c>
      <c r="D16" s="17">
        <v>27.2</v>
      </c>
      <c r="E16" s="17">
        <v>5.6</v>
      </c>
      <c r="F16" s="17"/>
      <c r="G16" s="13">
        <f>SUM(H16:J16)</f>
        <v>52.900000000000006</v>
      </c>
      <c r="H16" s="17">
        <v>28.3</v>
      </c>
      <c r="I16" s="17">
        <v>20.9</v>
      </c>
      <c r="J16" s="17">
        <v>3.7</v>
      </c>
      <c r="K16" s="17"/>
      <c r="L16" s="44">
        <v>14.3</v>
      </c>
      <c r="M16" s="95"/>
      <c r="N16" s="49"/>
      <c r="O16" s="49"/>
      <c r="P16" s="31"/>
      <c r="Q16" s="31"/>
      <c r="R16" s="31"/>
      <c r="S16" s="49"/>
      <c r="T16" s="31"/>
      <c r="U16" s="31"/>
      <c r="V16" s="31"/>
      <c r="W16" s="31"/>
      <c r="X16" s="49"/>
      <c r="Y16" s="15"/>
    </row>
    <row r="17" spans="1:25" ht="14.25" customHeight="1">
      <c r="A17" s="3" t="s">
        <v>102</v>
      </c>
      <c r="B17" s="44">
        <v>20.2</v>
      </c>
      <c r="C17" s="13">
        <f>SUM(D17:E17)</f>
        <v>25.700000000000003</v>
      </c>
      <c r="D17" s="17">
        <v>20.6</v>
      </c>
      <c r="E17" s="17">
        <v>5.1</v>
      </c>
      <c r="F17" s="17"/>
      <c r="G17" s="13">
        <f>SUM(H17:J17)</f>
        <v>55.3</v>
      </c>
      <c r="H17" s="17">
        <v>34.4</v>
      </c>
      <c r="I17" s="14">
        <v>16.5</v>
      </c>
      <c r="J17" s="14">
        <v>4.4</v>
      </c>
      <c r="K17" s="17"/>
      <c r="L17" s="13">
        <v>19</v>
      </c>
      <c r="M17" s="95"/>
      <c r="N17" s="50"/>
      <c r="O17" s="49"/>
      <c r="P17" s="51"/>
      <c r="Q17" s="51"/>
      <c r="R17" s="51"/>
      <c r="S17" s="49"/>
      <c r="T17" s="51"/>
      <c r="U17" s="51"/>
      <c r="V17" s="51"/>
      <c r="W17" s="51"/>
      <c r="X17" s="50"/>
      <c r="Y17" s="15"/>
    </row>
    <row r="18" spans="1:25" s="17" customFormat="1" ht="15" customHeight="1">
      <c r="A18" s="3" t="s">
        <v>103</v>
      </c>
      <c r="B18" s="44">
        <v>20.1</v>
      </c>
      <c r="C18" s="13">
        <f>SUM(D18:E18)</f>
        <v>22.1</v>
      </c>
      <c r="D18" s="17">
        <v>15.7</v>
      </c>
      <c r="E18" s="17">
        <v>6.4</v>
      </c>
      <c r="G18" s="13">
        <f>SUM(H18:J18)</f>
        <v>59.4</v>
      </c>
      <c r="H18" s="17">
        <v>41.3</v>
      </c>
      <c r="I18" s="14">
        <v>13</v>
      </c>
      <c r="J18" s="14">
        <v>5.1</v>
      </c>
      <c r="L18" s="44">
        <v>18.5</v>
      </c>
      <c r="M18" s="95"/>
      <c r="N18" s="50"/>
      <c r="O18" s="49"/>
      <c r="P18" s="51"/>
      <c r="Q18" s="51"/>
      <c r="R18" s="51"/>
      <c r="S18" s="49"/>
      <c r="T18" s="51"/>
      <c r="U18" s="31"/>
      <c r="V18" s="31"/>
      <c r="W18" s="51"/>
      <c r="X18" s="50"/>
      <c r="Y18" s="15"/>
    </row>
    <row r="19" spans="1:24" ht="14.25" customHeight="1">
      <c r="A19" s="19"/>
      <c r="B19" s="13"/>
      <c r="C19" s="13"/>
      <c r="D19" s="14"/>
      <c r="E19" s="14"/>
      <c r="F19" s="14"/>
      <c r="G19" s="13"/>
      <c r="H19" s="14"/>
      <c r="I19" s="14"/>
      <c r="J19" s="14"/>
      <c r="K19" s="14"/>
      <c r="L19" s="13"/>
      <c r="M19" s="19"/>
      <c r="N19" s="49"/>
      <c r="O19" s="49"/>
      <c r="P19" s="31"/>
      <c r="Q19" s="31"/>
      <c r="R19" s="31"/>
      <c r="S19" s="49"/>
      <c r="T19" s="31"/>
      <c r="U19" s="31"/>
      <c r="V19" s="31"/>
      <c r="W19" s="31"/>
      <c r="X19" s="49"/>
    </row>
    <row r="20" spans="1:24" ht="14.25" customHeight="1">
      <c r="A20" s="20" t="s">
        <v>7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67"/>
      <c r="M20" s="20"/>
      <c r="N20" s="20"/>
      <c r="O20" s="53"/>
      <c r="P20" s="53"/>
      <c r="Q20" s="53"/>
      <c r="R20" s="53"/>
      <c r="S20" s="53"/>
      <c r="T20" s="53"/>
      <c r="U20" s="53"/>
      <c r="V20" s="53"/>
      <c r="W20" s="53"/>
      <c r="X20" s="104"/>
    </row>
    <row r="21" spans="1:24" ht="14.25" customHeight="1">
      <c r="A21" s="3" t="s">
        <v>91</v>
      </c>
      <c r="B21" s="13">
        <v>26.5</v>
      </c>
      <c r="C21" s="13">
        <f>SUM(D21:E21)</f>
        <v>29.9</v>
      </c>
      <c r="D21" s="14">
        <v>19.8</v>
      </c>
      <c r="E21" s="14">
        <v>10.1</v>
      </c>
      <c r="F21" s="14"/>
      <c r="G21" s="13">
        <f>SUM(H21:J21)</f>
        <v>57.5</v>
      </c>
      <c r="H21" s="14">
        <v>31.4</v>
      </c>
      <c r="I21" s="14">
        <v>18.4</v>
      </c>
      <c r="J21" s="14">
        <v>7.7</v>
      </c>
      <c r="K21" s="14"/>
      <c r="L21" s="13">
        <v>12.6</v>
      </c>
      <c r="M21" s="95"/>
      <c r="N21" s="49"/>
      <c r="O21" s="49"/>
      <c r="P21" s="31"/>
      <c r="Q21" s="31"/>
      <c r="R21" s="31"/>
      <c r="S21" s="49"/>
      <c r="T21" s="31"/>
      <c r="U21" s="31"/>
      <c r="V21" s="31"/>
      <c r="W21" s="31"/>
      <c r="X21" s="49"/>
    </row>
    <row r="22" spans="1:24" ht="14.25" customHeight="1">
      <c r="A22" s="3" t="s">
        <v>0</v>
      </c>
      <c r="B22" s="13">
        <v>26.4</v>
      </c>
      <c r="C22" s="13">
        <f>SUM(D22:E22)</f>
        <v>29.2</v>
      </c>
      <c r="D22" s="14">
        <v>18</v>
      </c>
      <c r="E22" s="14">
        <v>11.2</v>
      </c>
      <c r="F22" s="14"/>
      <c r="G22" s="13">
        <f>SUM(H22:J22)</f>
        <v>54.1</v>
      </c>
      <c r="H22" s="14">
        <v>30.7</v>
      </c>
      <c r="I22" s="14">
        <v>14.4</v>
      </c>
      <c r="J22" s="14">
        <v>9</v>
      </c>
      <c r="K22" s="14"/>
      <c r="L22" s="13">
        <v>16.7</v>
      </c>
      <c r="M22" s="95"/>
      <c r="N22" s="49"/>
      <c r="O22" s="49"/>
      <c r="P22" s="31"/>
      <c r="Q22" s="31"/>
      <c r="R22" s="31"/>
      <c r="S22" s="49"/>
      <c r="T22" s="31"/>
      <c r="U22" s="31"/>
      <c r="V22" s="31"/>
      <c r="W22" s="31"/>
      <c r="X22" s="49"/>
    </row>
    <row r="23" spans="1:24" ht="14.25" customHeight="1">
      <c r="A23" s="3" t="s">
        <v>1</v>
      </c>
      <c r="B23" s="44">
        <v>25.9</v>
      </c>
      <c r="C23" s="13">
        <f>SUM(D23:E23)</f>
        <v>24.799999999999997</v>
      </c>
      <c r="D23" s="17">
        <v>14.2</v>
      </c>
      <c r="E23" s="17">
        <v>10.6</v>
      </c>
      <c r="F23" s="17"/>
      <c r="G23" s="13">
        <f>SUM(H23:J23)</f>
        <v>57.6</v>
      </c>
      <c r="H23" s="17">
        <v>27.5</v>
      </c>
      <c r="I23" s="17">
        <v>23.9</v>
      </c>
      <c r="J23" s="17">
        <v>6.2</v>
      </c>
      <c r="K23" s="17"/>
      <c r="L23" s="44">
        <v>17.6</v>
      </c>
      <c r="M23" s="95"/>
      <c r="N23" s="49"/>
      <c r="O23" s="49"/>
      <c r="P23" s="31"/>
      <c r="Q23" s="31"/>
      <c r="R23" s="31"/>
      <c r="S23" s="49"/>
      <c r="T23" s="31"/>
      <c r="U23" s="31"/>
      <c r="V23" s="31"/>
      <c r="W23" s="31"/>
      <c r="X23" s="49"/>
    </row>
    <row r="24" spans="1:24" ht="14.25" customHeight="1">
      <c r="A24" s="3" t="s">
        <v>102</v>
      </c>
      <c r="B24" s="44">
        <v>26.6</v>
      </c>
      <c r="C24" s="13">
        <f>SUM(D24:E24)</f>
        <v>23.5</v>
      </c>
      <c r="D24" s="14">
        <v>16.7</v>
      </c>
      <c r="E24" s="17">
        <v>6.8</v>
      </c>
      <c r="F24" s="17"/>
      <c r="G24" s="13">
        <f>SUM(H24:J24)</f>
        <v>61.1</v>
      </c>
      <c r="H24" s="14">
        <v>33</v>
      </c>
      <c r="I24" s="17">
        <v>21.2</v>
      </c>
      <c r="J24" s="17">
        <v>6.9</v>
      </c>
      <c r="K24" s="17"/>
      <c r="L24" s="44">
        <v>15.4</v>
      </c>
      <c r="M24" s="105"/>
      <c r="N24" s="50"/>
      <c r="O24" s="49"/>
      <c r="P24" s="51"/>
      <c r="Q24" s="51"/>
      <c r="R24" s="51"/>
      <c r="S24" s="49"/>
      <c r="T24" s="51"/>
      <c r="U24" s="51"/>
      <c r="V24" s="51"/>
      <c r="W24" s="51"/>
      <c r="X24" s="50"/>
    </row>
    <row r="25" spans="1:24" s="17" customFormat="1" ht="15.75" customHeight="1">
      <c r="A25" s="3" t="s">
        <v>103</v>
      </c>
      <c r="B25" s="44">
        <v>28.8</v>
      </c>
      <c r="C25" s="13">
        <f>SUM(D25:E25)</f>
        <v>23.7</v>
      </c>
      <c r="D25" s="14">
        <v>16.2</v>
      </c>
      <c r="E25" s="17">
        <v>7.5</v>
      </c>
      <c r="G25" s="13">
        <f>SUM(H25:J25)</f>
        <v>59.1</v>
      </c>
      <c r="H25" s="14">
        <v>35</v>
      </c>
      <c r="I25" s="14">
        <v>15</v>
      </c>
      <c r="J25" s="17">
        <v>9.1</v>
      </c>
      <c r="L25" s="44">
        <v>17.2</v>
      </c>
      <c r="M25" s="95"/>
      <c r="N25" s="50"/>
      <c r="O25" s="49"/>
      <c r="P25" s="31"/>
      <c r="Q25" s="51"/>
      <c r="R25" s="51"/>
      <c r="S25" s="49"/>
      <c r="T25" s="51"/>
      <c r="U25" s="51"/>
      <c r="V25" s="51"/>
      <c r="W25" s="51"/>
      <c r="X25" s="50"/>
    </row>
    <row r="26" spans="1:12" ht="14.25" customHeight="1">
      <c r="A26" s="19"/>
      <c r="B26" s="13"/>
      <c r="C26" s="13"/>
      <c r="D26" s="14"/>
      <c r="E26" s="14"/>
      <c r="F26" s="14"/>
      <c r="G26" s="13"/>
      <c r="H26" s="14"/>
      <c r="I26" s="14"/>
      <c r="J26" s="14"/>
      <c r="K26" s="14"/>
      <c r="L26" s="13"/>
    </row>
    <row r="27" spans="1:12" ht="6" customHeight="1" thickBot="1">
      <c r="A27" s="22"/>
      <c r="B27" s="23"/>
      <c r="C27" s="24"/>
      <c r="D27" s="25"/>
      <c r="E27" s="25"/>
      <c r="F27" s="25"/>
      <c r="G27" s="24"/>
      <c r="H27" s="25"/>
      <c r="I27" s="25"/>
      <c r="J27" s="25"/>
      <c r="K27" s="25"/>
      <c r="L27" s="24"/>
    </row>
    <row r="28" spans="1:12" ht="15.75" customHeight="1">
      <c r="A28" s="113" t="s">
        <v>101</v>
      </c>
      <c r="B28" s="26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2" ht="16.5">
      <c r="A29" s="27"/>
      <c r="B29" s="27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</sheetData>
  <sheetProtection/>
  <mergeCells count="3">
    <mergeCell ref="B3:B4"/>
    <mergeCell ref="C3:E3"/>
    <mergeCell ref="G3:J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I16" sqref="I16"/>
    </sheetView>
  </sheetViews>
  <sheetFormatPr defaultColWidth="9.140625" defaultRowHeight="15"/>
  <cols>
    <col min="1" max="1" width="29.8515625" style="2" customWidth="1"/>
    <col min="2" max="2" width="13.7109375" style="2" customWidth="1"/>
    <col min="3" max="3" width="4.140625" style="2" customWidth="1"/>
    <col min="4" max="6" width="13.7109375" style="2" customWidth="1"/>
    <col min="7" max="16384" width="9.140625" style="2" customWidth="1"/>
  </cols>
  <sheetData>
    <row r="1" ht="20.25" customHeight="1">
      <c r="A1" s="1" t="s">
        <v>94</v>
      </c>
    </row>
    <row r="2" spans="5:6" ht="12.75" customHeight="1" thickBot="1">
      <c r="E2" s="5"/>
      <c r="F2" s="5"/>
    </row>
    <row r="3" spans="1:6" ht="12.75" customHeight="1">
      <c r="A3" s="4"/>
      <c r="B3" s="129" t="s">
        <v>18</v>
      </c>
      <c r="C3" s="4"/>
      <c r="D3" s="131" t="s">
        <v>35</v>
      </c>
      <c r="E3" s="131"/>
      <c r="F3" s="131"/>
    </row>
    <row r="4" spans="1:6" ht="29.25" customHeight="1" thickBot="1">
      <c r="A4" s="7"/>
      <c r="B4" s="130"/>
      <c r="C4" s="43"/>
      <c r="D4" s="77" t="s">
        <v>32</v>
      </c>
      <c r="E4" s="78" t="s">
        <v>33</v>
      </c>
      <c r="F4" s="78" t="s">
        <v>34</v>
      </c>
    </row>
    <row r="5" spans="1:6" ht="15" customHeight="1">
      <c r="A5" s="36" t="s">
        <v>5</v>
      </c>
      <c r="B5" s="9"/>
      <c r="C5" s="9"/>
      <c r="D5" s="9"/>
      <c r="F5" s="3"/>
    </row>
    <row r="6" spans="1:13" ht="14.25" customHeight="1">
      <c r="A6" s="3" t="s">
        <v>91</v>
      </c>
      <c r="B6" s="38">
        <v>46.2</v>
      </c>
      <c r="D6" s="38">
        <v>16</v>
      </c>
      <c r="E6" s="38">
        <v>27</v>
      </c>
      <c r="F6" s="38">
        <v>3.2</v>
      </c>
      <c r="H6" s="95"/>
      <c r="I6" s="105"/>
      <c r="J6" s="97"/>
      <c r="K6" s="105"/>
      <c r="L6" s="105"/>
      <c r="M6" s="105"/>
    </row>
    <row r="7" spans="1:13" ht="14.25" customHeight="1">
      <c r="A7" s="3" t="s">
        <v>0</v>
      </c>
      <c r="B7" s="38">
        <v>45.9</v>
      </c>
      <c r="D7" s="38">
        <v>17.6</v>
      </c>
      <c r="E7" s="38">
        <v>25</v>
      </c>
      <c r="F7" s="38">
        <v>3.3</v>
      </c>
      <c r="H7" s="95"/>
      <c r="I7" s="105"/>
      <c r="J7" s="97"/>
      <c r="K7" s="105"/>
      <c r="L7" s="105"/>
      <c r="M7" s="105"/>
    </row>
    <row r="8" spans="1:13" ht="14.25" customHeight="1">
      <c r="A8" s="3" t="s">
        <v>1</v>
      </c>
      <c r="B8" s="38">
        <v>43.8</v>
      </c>
      <c r="D8" s="38">
        <v>17.1</v>
      </c>
      <c r="E8" s="38">
        <v>23.1</v>
      </c>
      <c r="F8" s="38">
        <v>3.6</v>
      </c>
      <c r="H8" s="95"/>
      <c r="I8" s="105"/>
      <c r="J8" s="97"/>
      <c r="K8" s="105"/>
      <c r="L8" s="105"/>
      <c r="M8" s="105"/>
    </row>
    <row r="9" spans="1:13" ht="14.25" customHeight="1">
      <c r="A9" s="3" t="s">
        <v>102</v>
      </c>
      <c r="B9" s="38">
        <v>46.8</v>
      </c>
      <c r="D9" s="38">
        <v>18</v>
      </c>
      <c r="E9" s="38">
        <v>24.9</v>
      </c>
      <c r="F9" s="38">
        <v>3.9</v>
      </c>
      <c r="H9" s="95"/>
      <c r="I9" s="105"/>
      <c r="J9" s="97"/>
      <c r="K9" s="105"/>
      <c r="L9" s="105"/>
      <c r="M9" s="105"/>
    </row>
    <row r="10" spans="1:13" ht="15" customHeight="1">
      <c r="A10" s="3" t="s">
        <v>103</v>
      </c>
      <c r="B10" s="38">
        <v>48.9</v>
      </c>
      <c r="C10" s="45"/>
      <c r="D10" s="38">
        <v>22.3</v>
      </c>
      <c r="E10" s="38">
        <v>23.5</v>
      </c>
      <c r="F10" s="38">
        <v>3.1</v>
      </c>
      <c r="H10" s="95"/>
      <c r="I10" s="105"/>
      <c r="J10" s="97"/>
      <c r="K10" s="105"/>
      <c r="L10" s="105"/>
      <c r="M10" s="105"/>
    </row>
    <row r="11" spans="1:13" ht="14.25" customHeight="1">
      <c r="A11" s="37" t="s">
        <v>8</v>
      </c>
      <c r="B11" s="35"/>
      <c r="C11" s="35"/>
      <c r="D11" s="42"/>
      <c r="E11" s="40"/>
      <c r="F11" s="40"/>
      <c r="H11" s="20"/>
      <c r="I11" s="60"/>
      <c r="J11" s="60"/>
      <c r="K11" s="60"/>
      <c r="L11" s="95"/>
      <c r="M11" s="95"/>
    </row>
    <row r="12" spans="1:13" ht="14.25" customHeight="1">
      <c r="A12" s="33" t="s">
        <v>2</v>
      </c>
      <c r="B12" s="38">
        <f>B10-B9</f>
        <v>2.1000000000000014</v>
      </c>
      <c r="C12" s="38"/>
      <c r="D12" s="38">
        <f>D10-D9</f>
        <v>4.300000000000001</v>
      </c>
      <c r="E12" s="38">
        <f>E10-E9</f>
        <v>-1.3999999999999986</v>
      </c>
      <c r="F12" s="38">
        <f>F10-F9</f>
        <v>-0.7999999999999998</v>
      </c>
      <c r="H12" s="33"/>
      <c r="I12" s="105"/>
      <c r="J12" s="105"/>
      <c r="K12" s="105"/>
      <c r="L12" s="105"/>
      <c r="M12" s="105"/>
    </row>
    <row r="13" spans="1:13" ht="14.25" customHeight="1">
      <c r="A13" s="34" t="s">
        <v>3</v>
      </c>
      <c r="B13" s="38">
        <f>B10-B6</f>
        <v>2.6999999999999957</v>
      </c>
      <c r="C13" s="38"/>
      <c r="D13" s="38">
        <f>D10-D6</f>
        <v>6.300000000000001</v>
      </c>
      <c r="E13" s="38">
        <f>E10-E6</f>
        <v>-3.5</v>
      </c>
      <c r="F13" s="38">
        <f>F10-F6</f>
        <v>-0.10000000000000009</v>
      </c>
      <c r="H13" s="34"/>
      <c r="I13" s="105"/>
      <c r="J13" s="105"/>
      <c r="K13" s="105"/>
      <c r="L13" s="105"/>
      <c r="M13" s="105"/>
    </row>
    <row r="14" spans="1:13" ht="14.25" customHeight="1">
      <c r="A14" s="39" t="s">
        <v>6</v>
      </c>
      <c r="B14" s="41"/>
      <c r="C14" s="41"/>
      <c r="D14" s="41"/>
      <c r="E14" s="40"/>
      <c r="F14" s="40"/>
      <c r="H14" s="106"/>
      <c r="I14" s="107"/>
      <c r="J14" s="107"/>
      <c r="K14" s="107"/>
      <c r="L14" s="95"/>
      <c r="M14" s="95"/>
    </row>
    <row r="15" spans="1:13" ht="14.25" customHeight="1">
      <c r="A15" s="3" t="s">
        <v>91</v>
      </c>
      <c r="B15" s="38">
        <v>19.7</v>
      </c>
      <c r="D15" s="38">
        <v>8.2</v>
      </c>
      <c r="E15" s="38">
        <v>9.6</v>
      </c>
      <c r="F15" s="38">
        <v>1.9</v>
      </c>
      <c r="H15" s="95"/>
      <c r="I15" s="105"/>
      <c r="J15" s="97"/>
      <c r="K15" s="105"/>
      <c r="L15" s="105"/>
      <c r="M15" s="105"/>
    </row>
    <row r="16" spans="1:13" ht="14.25" customHeight="1">
      <c r="A16" s="3" t="s">
        <v>0</v>
      </c>
      <c r="B16" s="38">
        <v>19.5</v>
      </c>
      <c r="D16" s="38">
        <v>9.2</v>
      </c>
      <c r="E16" s="38">
        <v>8.4</v>
      </c>
      <c r="F16" s="38">
        <v>1.9</v>
      </c>
      <c r="H16" s="95"/>
      <c r="I16" s="105"/>
      <c r="J16" s="97"/>
      <c r="K16" s="105"/>
      <c r="L16" s="105"/>
      <c r="M16" s="105"/>
    </row>
    <row r="17" spans="1:13" ht="14.25" customHeight="1">
      <c r="A17" s="3" t="s">
        <v>1</v>
      </c>
      <c r="B17" s="38">
        <v>17.9</v>
      </c>
      <c r="D17" s="38">
        <v>6.8</v>
      </c>
      <c r="E17" s="38">
        <v>9.1</v>
      </c>
      <c r="F17" s="38">
        <v>2</v>
      </c>
      <c r="H17" s="95"/>
      <c r="I17" s="105"/>
      <c r="J17" s="97"/>
      <c r="K17" s="105"/>
      <c r="L17" s="105"/>
      <c r="M17" s="105"/>
    </row>
    <row r="18" spans="1:13" ht="14.25" customHeight="1">
      <c r="A18" s="3" t="s">
        <v>102</v>
      </c>
      <c r="B18" s="38">
        <v>20.2</v>
      </c>
      <c r="D18" s="38">
        <v>8.7</v>
      </c>
      <c r="E18" s="38">
        <v>8.7</v>
      </c>
      <c r="F18" s="38">
        <v>2.8</v>
      </c>
      <c r="H18" s="95"/>
      <c r="I18" s="105"/>
      <c r="J18" s="97"/>
      <c r="K18" s="105"/>
      <c r="L18" s="105"/>
      <c r="M18" s="105"/>
    </row>
    <row r="19" spans="1:13" ht="15" customHeight="1">
      <c r="A19" s="3" t="s">
        <v>103</v>
      </c>
      <c r="B19" s="38">
        <v>20.1</v>
      </c>
      <c r="C19" s="3"/>
      <c r="D19" s="38">
        <v>10.9</v>
      </c>
      <c r="E19" s="38">
        <v>8.3</v>
      </c>
      <c r="F19" s="38">
        <v>0.9</v>
      </c>
      <c r="H19" s="95"/>
      <c r="I19" s="105"/>
      <c r="J19" s="97"/>
      <c r="K19" s="105"/>
      <c r="L19" s="105"/>
      <c r="M19" s="105"/>
    </row>
    <row r="20" spans="1:13" ht="14.25" customHeight="1">
      <c r="A20" s="37" t="s">
        <v>8</v>
      </c>
      <c r="B20" s="40"/>
      <c r="C20" s="40"/>
      <c r="D20" s="40"/>
      <c r="E20" s="40"/>
      <c r="F20" s="40"/>
      <c r="H20" s="20"/>
      <c r="I20" s="95"/>
      <c r="J20" s="95"/>
      <c r="K20" s="95"/>
      <c r="L20" s="95"/>
      <c r="M20" s="95"/>
    </row>
    <row r="21" spans="1:13" ht="14.25" customHeight="1">
      <c r="A21" s="33" t="s">
        <v>2</v>
      </c>
      <c r="B21" s="38">
        <f>B19-B18</f>
        <v>-0.09999999999999787</v>
      </c>
      <c r="C21" s="38"/>
      <c r="D21" s="38">
        <f>D19-D18</f>
        <v>2.200000000000001</v>
      </c>
      <c r="E21" s="38">
        <f>E19-E18</f>
        <v>-0.3999999999999986</v>
      </c>
      <c r="F21" s="38">
        <f>F19-F18</f>
        <v>-1.9</v>
      </c>
      <c r="H21" s="33"/>
      <c r="I21" s="105"/>
      <c r="J21" s="105"/>
      <c r="K21" s="105"/>
      <c r="L21" s="105"/>
      <c r="M21" s="105"/>
    </row>
    <row r="22" spans="1:13" ht="14.25" customHeight="1">
      <c r="A22" s="34" t="s">
        <v>3</v>
      </c>
      <c r="B22" s="38">
        <f>B19-B15</f>
        <v>0.40000000000000213</v>
      </c>
      <c r="C22" s="38"/>
      <c r="D22" s="38">
        <f>D19-D15</f>
        <v>2.700000000000001</v>
      </c>
      <c r="E22" s="38">
        <f>E19-E15</f>
        <v>-1.299999999999999</v>
      </c>
      <c r="F22" s="38">
        <f>F19-F15</f>
        <v>-0.9999999999999999</v>
      </c>
      <c r="H22" s="34"/>
      <c r="I22" s="105"/>
      <c r="J22" s="105"/>
      <c r="K22" s="105"/>
      <c r="L22" s="105"/>
      <c r="M22" s="105"/>
    </row>
    <row r="23" spans="1:13" ht="14.25" customHeight="1">
      <c r="A23" s="39" t="s">
        <v>7</v>
      </c>
      <c r="B23" s="41"/>
      <c r="C23" s="41"/>
      <c r="D23" s="41"/>
      <c r="E23" s="40"/>
      <c r="F23" s="40"/>
      <c r="H23" s="106"/>
      <c r="I23" s="107"/>
      <c r="J23" s="107"/>
      <c r="K23" s="107"/>
      <c r="L23" s="95"/>
      <c r="M23" s="95"/>
    </row>
    <row r="24" spans="1:13" ht="14.25" customHeight="1">
      <c r="A24" s="3" t="s">
        <v>91</v>
      </c>
      <c r="B24" s="38">
        <v>26.5</v>
      </c>
      <c r="D24" s="38">
        <v>7.8</v>
      </c>
      <c r="E24" s="38">
        <v>17.4</v>
      </c>
      <c r="F24" s="38">
        <v>1.3</v>
      </c>
      <c r="H24" s="95"/>
      <c r="I24" s="105"/>
      <c r="J24" s="97"/>
      <c r="K24" s="105"/>
      <c r="L24" s="105"/>
      <c r="M24" s="105"/>
    </row>
    <row r="25" spans="1:13" ht="14.25" customHeight="1">
      <c r="A25" s="3" t="s">
        <v>0</v>
      </c>
      <c r="B25" s="38">
        <v>26.4</v>
      </c>
      <c r="D25" s="38">
        <v>8.4</v>
      </c>
      <c r="E25" s="38">
        <v>16.6</v>
      </c>
      <c r="F25" s="38">
        <v>1.4</v>
      </c>
      <c r="H25" s="95"/>
      <c r="I25" s="105"/>
      <c r="J25" s="97"/>
      <c r="K25" s="105"/>
      <c r="L25" s="105"/>
      <c r="M25" s="105"/>
    </row>
    <row r="26" spans="1:13" ht="14.25" customHeight="1">
      <c r="A26" s="3" t="s">
        <v>1</v>
      </c>
      <c r="B26" s="38">
        <v>25.9</v>
      </c>
      <c r="D26" s="38">
        <v>10.3</v>
      </c>
      <c r="E26" s="38">
        <v>14</v>
      </c>
      <c r="F26" s="38">
        <v>1.6</v>
      </c>
      <c r="H26" s="95"/>
      <c r="I26" s="105"/>
      <c r="J26" s="97"/>
      <c r="K26" s="105"/>
      <c r="L26" s="105"/>
      <c r="M26" s="105"/>
    </row>
    <row r="27" spans="1:13" ht="14.25" customHeight="1">
      <c r="A27" s="3" t="s">
        <v>102</v>
      </c>
      <c r="B27" s="38">
        <v>26.6</v>
      </c>
      <c r="D27" s="38">
        <v>9.3</v>
      </c>
      <c r="E27" s="38">
        <v>16.2</v>
      </c>
      <c r="F27" s="38">
        <v>1.1</v>
      </c>
      <c r="H27" s="95"/>
      <c r="I27" s="105"/>
      <c r="J27" s="97"/>
      <c r="K27" s="105"/>
      <c r="L27" s="105"/>
      <c r="M27" s="105"/>
    </row>
    <row r="28" spans="1:13" ht="15" customHeight="1">
      <c r="A28" s="3" t="s">
        <v>103</v>
      </c>
      <c r="B28" s="38">
        <v>28.8</v>
      </c>
      <c r="D28" s="38">
        <v>11.4</v>
      </c>
      <c r="E28" s="38">
        <v>15.2</v>
      </c>
      <c r="F28" s="38">
        <v>2.2</v>
      </c>
      <c r="H28" s="95"/>
      <c r="I28" s="105"/>
      <c r="J28" s="97"/>
      <c r="K28" s="105"/>
      <c r="L28" s="105"/>
      <c r="M28" s="105"/>
    </row>
    <row r="29" spans="1:13" ht="14.25" customHeight="1">
      <c r="A29" s="37" t="s">
        <v>8</v>
      </c>
      <c r="B29" s="40"/>
      <c r="C29" s="40"/>
      <c r="D29" s="40"/>
      <c r="E29" s="40"/>
      <c r="F29" s="40"/>
      <c r="H29" s="20"/>
      <c r="I29" s="95"/>
      <c r="J29" s="95"/>
      <c r="K29" s="95"/>
      <c r="L29" s="95"/>
      <c r="M29" s="95"/>
    </row>
    <row r="30" spans="1:13" ht="14.25" customHeight="1">
      <c r="A30" s="33" t="s">
        <v>2</v>
      </c>
      <c r="B30" s="38">
        <f>B28-B27</f>
        <v>2.1999999999999993</v>
      </c>
      <c r="C30" s="38"/>
      <c r="D30" s="38">
        <f>D28-D27</f>
        <v>2.0999999999999996</v>
      </c>
      <c r="E30" s="38">
        <f>E28-E27</f>
        <v>-1</v>
      </c>
      <c r="F30" s="38">
        <f>F28-F27</f>
        <v>1.1</v>
      </c>
      <c r="H30" s="33"/>
      <c r="I30" s="105"/>
      <c r="J30" s="105"/>
      <c r="K30" s="105"/>
      <c r="L30" s="105"/>
      <c r="M30" s="105"/>
    </row>
    <row r="31" spans="1:13" ht="14.25" customHeight="1">
      <c r="A31" s="34" t="s">
        <v>3</v>
      </c>
      <c r="B31" s="38">
        <f>B28-B24</f>
        <v>2.3000000000000007</v>
      </c>
      <c r="C31" s="38"/>
      <c r="D31" s="38">
        <f>D28-D24</f>
        <v>3.6000000000000005</v>
      </c>
      <c r="E31" s="38">
        <f>E28-E24</f>
        <v>-2.1999999999999993</v>
      </c>
      <c r="F31" s="38">
        <f>F28-F24</f>
        <v>0.9000000000000001</v>
      </c>
      <c r="H31" s="34"/>
      <c r="I31" s="105"/>
      <c r="J31" s="105"/>
      <c r="K31" s="105"/>
      <c r="L31" s="105"/>
      <c r="M31" s="105"/>
    </row>
    <row r="32" spans="1:13" ht="6" customHeight="1" thickBot="1">
      <c r="A32" s="22"/>
      <c r="B32" s="25"/>
      <c r="C32" s="25"/>
      <c r="D32" s="25"/>
      <c r="E32" s="7"/>
      <c r="F32" s="7"/>
      <c r="H32" s="54"/>
      <c r="I32" s="55"/>
      <c r="J32" s="55"/>
      <c r="K32" s="55"/>
      <c r="L32" s="108"/>
      <c r="M32" s="108"/>
    </row>
    <row r="33" spans="1:13" ht="15.75" customHeight="1">
      <c r="A33" s="113" t="s">
        <v>101</v>
      </c>
      <c r="B33" s="11"/>
      <c r="C33" s="11"/>
      <c r="D33" s="11"/>
      <c r="H33" s="5"/>
      <c r="I33" s="5"/>
      <c r="J33" s="5"/>
      <c r="K33" s="5"/>
      <c r="L33" s="5"/>
      <c r="M33" s="5"/>
    </row>
    <row r="34" ht="16.5">
      <c r="A34" s="27"/>
    </row>
    <row r="35" ht="15">
      <c r="A35" s="3"/>
    </row>
    <row r="36" ht="15">
      <c r="A36" s="3"/>
    </row>
    <row r="37" ht="15">
      <c r="A37" s="3"/>
    </row>
    <row r="50" ht="18" customHeight="1"/>
  </sheetData>
  <sheetProtection/>
  <mergeCells count="2">
    <mergeCell ref="B3:B4"/>
    <mergeCell ref="D3:F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7">
      <selection activeCell="K6" sqref="K6"/>
    </sheetView>
  </sheetViews>
  <sheetFormatPr defaultColWidth="9.140625" defaultRowHeight="15"/>
  <cols>
    <col min="1" max="1" width="15.8515625" style="2" customWidth="1"/>
    <col min="2" max="2" width="10.7109375" style="12" customWidth="1"/>
    <col min="3" max="3" width="8.421875" style="12" customWidth="1"/>
    <col min="4" max="4" width="7.28125" style="12" customWidth="1"/>
    <col min="5" max="5" width="7.8515625" style="12" customWidth="1"/>
    <col min="6" max="6" width="11.421875" style="12" customWidth="1"/>
    <col min="7" max="7" width="7.8515625" style="12" customWidth="1"/>
    <col min="8" max="8" width="12.57421875" style="12" customWidth="1"/>
    <col min="9" max="9" width="8.140625" style="68" customWidth="1"/>
    <col min="10" max="16384" width="9.140625" style="2" customWidth="1"/>
  </cols>
  <sheetData>
    <row r="1" ht="17.25" customHeight="1">
      <c r="A1" s="1" t="s">
        <v>96</v>
      </c>
    </row>
    <row r="2" ht="3.75" customHeight="1" thickBot="1"/>
    <row r="3" spans="1:9" ht="16.5" customHeight="1">
      <c r="A3" s="4"/>
      <c r="B3" s="120" t="s">
        <v>19</v>
      </c>
      <c r="C3" s="126" t="s">
        <v>28</v>
      </c>
      <c r="D3" s="128" t="s">
        <v>87</v>
      </c>
      <c r="E3" s="128"/>
      <c r="F3" s="128"/>
      <c r="G3" s="128"/>
      <c r="H3" s="128"/>
      <c r="I3" s="128"/>
    </row>
    <row r="4" spans="1:9" ht="38.25" customHeight="1">
      <c r="A4" s="5"/>
      <c r="B4" s="132"/>
      <c r="C4" s="127"/>
      <c r="D4" s="94" t="s">
        <v>4</v>
      </c>
      <c r="E4" s="93" t="s">
        <v>31</v>
      </c>
      <c r="F4" s="94" t="s">
        <v>29</v>
      </c>
      <c r="G4" s="94" t="s">
        <v>30</v>
      </c>
      <c r="H4" s="94" t="s">
        <v>86</v>
      </c>
      <c r="I4" s="30" t="s">
        <v>11</v>
      </c>
    </row>
    <row r="5" spans="1:9" ht="15" customHeight="1" thickBot="1">
      <c r="A5" s="7"/>
      <c r="B5" s="29" t="s">
        <v>10</v>
      </c>
      <c r="C5" s="29" t="s">
        <v>10</v>
      </c>
      <c r="D5" s="29" t="s">
        <v>10</v>
      </c>
      <c r="E5" s="29" t="s">
        <v>9</v>
      </c>
      <c r="F5" s="29" t="s">
        <v>9</v>
      </c>
      <c r="G5" s="29" t="s">
        <v>9</v>
      </c>
      <c r="H5" s="29" t="s">
        <v>9</v>
      </c>
      <c r="I5" s="29" t="s">
        <v>9</v>
      </c>
    </row>
    <row r="6" spans="1:8" ht="14.25" customHeight="1">
      <c r="A6" s="8" t="s">
        <v>5</v>
      </c>
      <c r="B6" s="69"/>
      <c r="C6" s="70"/>
      <c r="D6" s="69"/>
      <c r="E6" s="69"/>
      <c r="F6" s="69"/>
      <c r="G6" s="69"/>
      <c r="H6" s="69"/>
    </row>
    <row r="7" spans="1:18" ht="14.25" customHeight="1">
      <c r="A7" s="3" t="s">
        <v>91</v>
      </c>
      <c r="B7" s="71">
        <f aca="true" t="shared" si="0" ref="B7:D11">B16+B25</f>
        <v>46.2</v>
      </c>
      <c r="C7" s="71">
        <f t="shared" si="0"/>
        <v>14.700000000000001</v>
      </c>
      <c r="D7" s="71">
        <f t="shared" si="0"/>
        <v>31.5</v>
      </c>
      <c r="E7" s="85">
        <v>21.5</v>
      </c>
      <c r="F7" s="85">
        <v>13.1</v>
      </c>
      <c r="G7" s="85">
        <v>17.7</v>
      </c>
      <c r="H7" s="85">
        <v>10.3</v>
      </c>
      <c r="I7" s="86">
        <f>100-(E7+F7+G7+H7)</f>
        <v>37.400000000000006</v>
      </c>
      <c r="J7" s="95"/>
      <c r="K7" s="79"/>
      <c r="L7" s="79"/>
      <c r="M7" s="79"/>
      <c r="N7" s="85"/>
      <c r="O7" s="85"/>
      <c r="P7" s="85"/>
      <c r="Q7" s="85"/>
      <c r="R7" s="86"/>
    </row>
    <row r="8" spans="1:18" ht="14.25" customHeight="1">
      <c r="A8" s="3" t="s">
        <v>0</v>
      </c>
      <c r="B8" s="71">
        <f t="shared" si="0"/>
        <v>45.9</v>
      </c>
      <c r="C8" s="71">
        <f t="shared" si="0"/>
        <v>15.4</v>
      </c>
      <c r="D8" s="71">
        <f t="shared" si="0"/>
        <v>30.6</v>
      </c>
      <c r="E8" s="85">
        <v>21.8</v>
      </c>
      <c r="F8" s="85">
        <v>17.6</v>
      </c>
      <c r="G8" s="85">
        <v>15.2</v>
      </c>
      <c r="H8" s="85">
        <v>12.5</v>
      </c>
      <c r="I8" s="86">
        <f>100-(E8+F8+G8+H8)</f>
        <v>32.89999999999999</v>
      </c>
      <c r="J8" s="95"/>
      <c r="K8" s="79"/>
      <c r="L8" s="79"/>
      <c r="M8" s="79"/>
      <c r="N8" s="85"/>
      <c r="O8" s="85"/>
      <c r="P8" s="85"/>
      <c r="Q8" s="85"/>
      <c r="R8" s="86"/>
    </row>
    <row r="9" spans="1:18" ht="14.25" customHeight="1">
      <c r="A9" s="3" t="s">
        <v>1</v>
      </c>
      <c r="B9" s="71">
        <f t="shared" si="0"/>
        <v>43.8</v>
      </c>
      <c r="C9" s="71">
        <f t="shared" si="0"/>
        <v>15.6</v>
      </c>
      <c r="D9" s="71">
        <f t="shared" si="0"/>
        <v>28.1</v>
      </c>
      <c r="E9" s="85">
        <v>25.3</v>
      </c>
      <c r="F9" s="85">
        <v>18.2</v>
      </c>
      <c r="G9" s="85">
        <v>19.7</v>
      </c>
      <c r="H9" s="85">
        <v>7.3</v>
      </c>
      <c r="I9" s="86">
        <f>100-(E9+F9+G9+H9)</f>
        <v>29.5</v>
      </c>
      <c r="J9" s="95"/>
      <c r="K9" s="79"/>
      <c r="L9" s="79"/>
      <c r="M9" s="79"/>
      <c r="N9" s="85"/>
      <c r="O9" s="85"/>
      <c r="P9" s="85"/>
      <c r="Q9" s="85"/>
      <c r="R9" s="86"/>
    </row>
    <row r="10" spans="1:18" ht="14.25" customHeight="1">
      <c r="A10" s="3" t="s">
        <v>102</v>
      </c>
      <c r="B10" s="71">
        <f t="shared" si="0"/>
        <v>46.8</v>
      </c>
      <c r="C10" s="71">
        <f t="shared" si="0"/>
        <v>15.3</v>
      </c>
      <c r="D10" s="71">
        <f t="shared" si="0"/>
        <v>31.5</v>
      </c>
      <c r="E10" s="85">
        <v>21.6</v>
      </c>
      <c r="F10" s="85">
        <v>9.5</v>
      </c>
      <c r="G10" s="85">
        <v>18.8</v>
      </c>
      <c r="H10" s="85">
        <v>10.1</v>
      </c>
      <c r="I10" s="86">
        <f>100-(E10+F10+G10+H10)</f>
        <v>39.99999999999999</v>
      </c>
      <c r="J10" s="95"/>
      <c r="K10" s="79"/>
      <c r="L10" s="79"/>
      <c r="M10" s="79"/>
      <c r="N10" s="85"/>
      <c r="O10" s="85"/>
      <c r="P10" s="85"/>
      <c r="Q10" s="85"/>
      <c r="R10" s="86"/>
    </row>
    <row r="11" spans="1:18" ht="15" customHeight="1">
      <c r="A11" s="3" t="s">
        <v>103</v>
      </c>
      <c r="B11" s="71">
        <f t="shared" si="0"/>
        <v>48.900000000000006</v>
      </c>
      <c r="C11" s="71">
        <f t="shared" si="0"/>
        <v>18.8</v>
      </c>
      <c r="D11" s="71">
        <f t="shared" si="0"/>
        <v>30.1</v>
      </c>
      <c r="E11" s="85">
        <v>22.3</v>
      </c>
      <c r="F11" s="85">
        <v>11.4</v>
      </c>
      <c r="G11" s="85">
        <v>14.8</v>
      </c>
      <c r="H11" s="85">
        <v>11.4</v>
      </c>
      <c r="I11" s="86">
        <f>100-(E11+F11+G11+H11)</f>
        <v>40.1</v>
      </c>
      <c r="J11" s="95"/>
      <c r="K11" s="79"/>
      <c r="L11" s="79"/>
      <c r="M11" s="79"/>
      <c r="N11" s="85"/>
      <c r="O11" s="85"/>
      <c r="P11" s="85"/>
      <c r="Q11" s="85"/>
      <c r="R11" s="86"/>
    </row>
    <row r="12" spans="1:18" ht="14.25" customHeight="1">
      <c r="A12" s="16" t="s">
        <v>8</v>
      </c>
      <c r="B12" s="68"/>
      <c r="C12" s="68"/>
      <c r="D12" s="68"/>
      <c r="E12" s="85"/>
      <c r="F12" s="85"/>
      <c r="G12" s="85"/>
      <c r="H12" s="85"/>
      <c r="I12" s="85"/>
      <c r="J12" s="16"/>
      <c r="K12" s="100"/>
      <c r="L12" s="100"/>
      <c r="M12" s="100"/>
      <c r="N12" s="85"/>
      <c r="O12" s="85"/>
      <c r="P12" s="85"/>
      <c r="Q12" s="85"/>
      <c r="R12" s="85"/>
    </row>
    <row r="13" spans="1:18" ht="14.25" customHeight="1">
      <c r="A13" s="18" t="s">
        <v>2</v>
      </c>
      <c r="B13" s="71">
        <f>B11-B10</f>
        <v>2.1000000000000085</v>
      </c>
      <c r="C13" s="71">
        <f>C11-C10</f>
        <v>3.5</v>
      </c>
      <c r="D13" s="71">
        <f>D11-D10</f>
        <v>-1.3999999999999986</v>
      </c>
      <c r="E13" s="86"/>
      <c r="F13" s="86"/>
      <c r="G13" s="86"/>
      <c r="H13" s="86"/>
      <c r="I13" s="86"/>
      <c r="J13" s="18"/>
      <c r="K13" s="79"/>
      <c r="L13" s="79"/>
      <c r="M13" s="79"/>
      <c r="N13" s="86"/>
      <c r="O13" s="86"/>
      <c r="P13" s="86"/>
      <c r="Q13" s="86"/>
      <c r="R13" s="86"/>
    </row>
    <row r="14" spans="1:18" ht="14.25" customHeight="1">
      <c r="A14" s="19" t="s">
        <v>3</v>
      </c>
      <c r="B14" s="71">
        <f>B11-B7</f>
        <v>2.700000000000003</v>
      </c>
      <c r="C14" s="71">
        <f>C11-C7</f>
        <v>4.1</v>
      </c>
      <c r="D14" s="71">
        <f>D11-D7</f>
        <v>-1.3999999999999986</v>
      </c>
      <c r="E14" s="86"/>
      <c r="F14" s="86"/>
      <c r="G14" s="86"/>
      <c r="H14" s="86"/>
      <c r="I14" s="86"/>
      <c r="J14" s="19"/>
      <c r="K14" s="79"/>
      <c r="L14" s="79"/>
      <c r="M14" s="79"/>
      <c r="N14" s="86"/>
      <c r="O14" s="86"/>
      <c r="P14" s="86"/>
      <c r="Q14" s="86"/>
      <c r="R14" s="86"/>
    </row>
    <row r="15" spans="1:18" ht="14.25" customHeight="1">
      <c r="A15" s="20" t="s">
        <v>6</v>
      </c>
      <c r="B15" s="72"/>
      <c r="C15" s="72"/>
      <c r="D15" s="72"/>
      <c r="E15" s="87"/>
      <c r="F15" s="87"/>
      <c r="G15" s="87"/>
      <c r="H15" s="87"/>
      <c r="I15" s="85"/>
      <c r="J15" s="20"/>
      <c r="K15" s="80"/>
      <c r="L15" s="80"/>
      <c r="M15" s="80"/>
      <c r="N15" s="87"/>
      <c r="O15" s="87"/>
      <c r="P15" s="87"/>
      <c r="Q15" s="87"/>
      <c r="R15" s="85"/>
    </row>
    <row r="16" spans="1:18" ht="14.25" customHeight="1">
      <c r="A16" s="3" t="s">
        <v>91</v>
      </c>
      <c r="B16" s="71">
        <v>19.7</v>
      </c>
      <c r="C16" s="71">
        <v>5.4</v>
      </c>
      <c r="D16" s="71">
        <v>14.3</v>
      </c>
      <c r="E16" s="86">
        <v>13.3</v>
      </c>
      <c r="F16" s="86">
        <v>26.5</v>
      </c>
      <c r="G16" s="86">
        <v>9.7</v>
      </c>
      <c r="H16" s="86">
        <v>11.8</v>
      </c>
      <c r="I16" s="86">
        <f>100-(E16+F16+G16+H16)</f>
        <v>38.7</v>
      </c>
      <c r="J16" s="95"/>
      <c r="K16" s="79"/>
      <c r="L16" s="79"/>
      <c r="M16" s="79"/>
      <c r="N16" s="86"/>
      <c r="O16" s="86"/>
      <c r="P16" s="86"/>
      <c r="Q16" s="86"/>
      <c r="R16" s="86"/>
    </row>
    <row r="17" spans="1:18" ht="14.25" customHeight="1">
      <c r="A17" s="3" t="s">
        <v>0</v>
      </c>
      <c r="B17" s="71">
        <v>19.5</v>
      </c>
      <c r="C17" s="71">
        <v>5.6</v>
      </c>
      <c r="D17" s="71">
        <v>14</v>
      </c>
      <c r="E17" s="86">
        <v>19</v>
      </c>
      <c r="F17" s="86">
        <v>36.5</v>
      </c>
      <c r="G17" s="86">
        <v>7.5</v>
      </c>
      <c r="H17" s="86">
        <v>10.5</v>
      </c>
      <c r="I17" s="86">
        <f>100-(E17+F17+G17+H17)</f>
        <v>26.5</v>
      </c>
      <c r="J17" s="95"/>
      <c r="K17" s="79"/>
      <c r="L17" s="79"/>
      <c r="M17" s="79"/>
      <c r="N17" s="86"/>
      <c r="O17" s="86"/>
      <c r="P17" s="86"/>
      <c r="Q17" s="86"/>
      <c r="R17" s="86"/>
    </row>
    <row r="18" spans="1:18" ht="14.25" customHeight="1">
      <c r="A18" s="3" t="s">
        <v>1</v>
      </c>
      <c r="B18" s="68">
        <v>17.9</v>
      </c>
      <c r="C18" s="68">
        <v>4.4</v>
      </c>
      <c r="D18" s="68">
        <v>13.4</v>
      </c>
      <c r="E18" s="85">
        <v>16.1</v>
      </c>
      <c r="F18" s="85">
        <v>35.1</v>
      </c>
      <c r="G18" s="85">
        <v>14.2</v>
      </c>
      <c r="H18" s="85">
        <v>6.4</v>
      </c>
      <c r="I18" s="86">
        <f>100-(E18+F18+G18+H18)</f>
        <v>28.19999999999999</v>
      </c>
      <c r="J18" s="95"/>
      <c r="K18" s="79"/>
      <c r="L18" s="79"/>
      <c r="M18" s="79"/>
      <c r="N18" s="86"/>
      <c r="O18" s="86"/>
      <c r="P18" s="86"/>
      <c r="Q18" s="86"/>
      <c r="R18" s="86"/>
    </row>
    <row r="19" spans="1:18" ht="14.25" customHeight="1">
      <c r="A19" s="3" t="s">
        <v>102</v>
      </c>
      <c r="B19" s="68">
        <v>20.2</v>
      </c>
      <c r="C19" s="68">
        <v>5.7</v>
      </c>
      <c r="D19" s="68">
        <v>14.5</v>
      </c>
      <c r="E19" s="85">
        <v>17.2</v>
      </c>
      <c r="F19" s="85">
        <v>17.5</v>
      </c>
      <c r="G19" s="85">
        <v>13.5</v>
      </c>
      <c r="H19" s="86">
        <v>12</v>
      </c>
      <c r="I19" s="86">
        <f>100-(E19+F19+G19+H19)</f>
        <v>39.8</v>
      </c>
      <c r="J19" s="95"/>
      <c r="K19" s="100"/>
      <c r="L19" s="100"/>
      <c r="M19" s="100"/>
      <c r="N19" s="85"/>
      <c r="O19" s="85"/>
      <c r="P19" s="85"/>
      <c r="Q19" s="85"/>
      <c r="R19" s="86"/>
    </row>
    <row r="20" spans="1:18" ht="15" customHeight="1">
      <c r="A20" s="3" t="s">
        <v>103</v>
      </c>
      <c r="B20" s="71">
        <v>20.1</v>
      </c>
      <c r="C20" s="71">
        <v>7</v>
      </c>
      <c r="D20" s="71">
        <v>13.1</v>
      </c>
      <c r="E20" s="86">
        <v>12.8</v>
      </c>
      <c r="F20" s="86">
        <v>23</v>
      </c>
      <c r="G20" s="86">
        <v>13.4</v>
      </c>
      <c r="H20" s="86">
        <v>7.7</v>
      </c>
      <c r="I20" s="86">
        <f>100-(E20+F20+G20+H20)</f>
        <v>43.1</v>
      </c>
      <c r="J20" s="95"/>
      <c r="K20" s="100"/>
      <c r="L20" s="100"/>
      <c r="M20" s="100"/>
      <c r="N20" s="85"/>
      <c r="O20" s="85"/>
      <c r="P20" s="85"/>
      <c r="Q20" s="85"/>
      <c r="R20" s="86"/>
    </row>
    <row r="21" spans="1:18" ht="14.25" customHeight="1">
      <c r="A21" s="16" t="s">
        <v>8</v>
      </c>
      <c r="B21" s="68"/>
      <c r="C21" s="68"/>
      <c r="D21" s="68"/>
      <c r="E21" s="85"/>
      <c r="F21" s="85"/>
      <c r="G21" s="85"/>
      <c r="H21" s="85"/>
      <c r="I21" s="85"/>
      <c r="J21" s="16"/>
      <c r="K21" s="100"/>
      <c r="L21" s="100"/>
      <c r="M21" s="100"/>
      <c r="N21" s="85"/>
      <c r="O21" s="85"/>
      <c r="P21" s="85"/>
      <c r="Q21" s="85"/>
      <c r="R21" s="85"/>
    </row>
    <row r="22" spans="1:18" ht="14.25" customHeight="1">
      <c r="A22" s="18" t="s">
        <v>2</v>
      </c>
      <c r="B22" s="71">
        <f>B20-B19</f>
        <v>-0.09999999999999787</v>
      </c>
      <c r="C22" s="71">
        <f>C20-C19</f>
        <v>1.2999999999999998</v>
      </c>
      <c r="D22" s="71">
        <f>D20-D19</f>
        <v>-1.4000000000000004</v>
      </c>
      <c r="E22" s="86"/>
      <c r="F22" s="86"/>
      <c r="G22" s="86"/>
      <c r="H22" s="86"/>
      <c r="I22" s="86"/>
      <c r="J22" s="18"/>
      <c r="K22" s="79"/>
      <c r="L22" s="79"/>
      <c r="M22" s="79"/>
      <c r="N22" s="86"/>
      <c r="O22" s="86"/>
      <c r="P22" s="86"/>
      <c r="Q22" s="86"/>
      <c r="R22" s="86"/>
    </row>
    <row r="23" spans="1:18" ht="14.25" customHeight="1">
      <c r="A23" s="19" t="s">
        <v>3</v>
      </c>
      <c r="B23" s="71">
        <f>B20-B16</f>
        <v>0.40000000000000213</v>
      </c>
      <c r="C23" s="71">
        <f>C20-C16</f>
        <v>1.5999999999999996</v>
      </c>
      <c r="D23" s="71">
        <f>D20-D16</f>
        <v>-1.200000000000001</v>
      </c>
      <c r="E23" s="86"/>
      <c r="F23" s="86"/>
      <c r="G23" s="86"/>
      <c r="H23" s="86"/>
      <c r="I23" s="86"/>
      <c r="J23" s="19"/>
      <c r="K23" s="79"/>
      <c r="L23" s="79"/>
      <c r="M23" s="79"/>
      <c r="N23" s="86"/>
      <c r="O23" s="86"/>
      <c r="P23" s="86"/>
      <c r="Q23" s="86"/>
      <c r="R23" s="86"/>
    </row>
    <row r="24" spans="1:18" ht="14.25" customHeight="1">
      <c r="A24" s="20" t="s">
        <v>7</v>
      </c>
      <c r="B24" s="72"/>
      <c r="C24" s="72"/>
      <c r="D24" s="72"/>
      <c r="E24" s="87"/>
      <c r="F24" s="87"/>
      <c r="G24" s="87"/>
      <c r="H24" s="87"/>
      <c r="I24" s="85"/>
      <c r="J24" s="20"/>
      <c r="K24" s="80"/>
      <c r="L24" s="80"/>
      <c r="M24" s="80"/>
      <c r="N24" s="87"/>
      <c r="O24" s="87"/>
      <c r="P24" s="87"/>
      <c r="Q24" s="87"/>
      <c r="R24" s="85"/>
    </row>
    <row r="25" spans="1:18" ht="14.25" customHeight="1">
      <c r="A25" s="3" t="s">
        <v>97</v>
      </c>
      <c r="B25" s="71">
        <v>26.5</v>
      </c>
      <c r="C25" s="71">
        <v>9.3</v>
      </c>
      <c r="D25" s="71">
        <v>17.2</v>
      </c>
      <c r="E25" s="86">
        <v>29.6</v>
      </c>
      <c r="F25" s="86">
        <v>0</v>
      </c>
      <c r="G25" s="86">
        <v>25.6</v>
      </c>
      <c r="H25" s="86">
        <v>8.9</v>
      </c>
      <c r="I25" s="86">
        <f>100-(E25+F25+G25+H25)</f>
        <v>35.89999999999999</v>
      </c>
      <c r="J25" s="95"/>
      <c r="K25" s="79"/>
      <c r="L25" s="79"/>
      <c r="M25" s="79"/>
      <c r="N25" s="86"/>
      <c r="O25" s="86"/>
      <c r="P25" s="86"/>
      <c r="Q25" s="86"/>
      <c r="R25" s="86"/>
    </row>
    <row r="26" spans="1:18" ht="14.25" customHeight="1">
      <c r="A26" s="3" t="s">
        <v>0</v>
      </c>
      <c r="B26" s="71">
        <v>26.4</v>
      </c>
      <c r="C26" s="71">
        <v>9.8</v>
      </c>
      <c r="D26" s="71">
        <v>16.6</v>
      </c>
      <c r="E26" s="86">
        <v>24.4</v>
      </c>
      <c r="F26" s="86">
        <v>0.5</v>
      </c>
      <c r="G26" s="86">
        <v>22.1</v>
      </c>
      <c r="H26" s="86">
        <v>14.3</v>
      </c>
      <c r="I26" s="86">
        <f>100-(E26+F26+G26+H26)</f>
        <v>38.7</v>
      </c>
      <c r="J26" s="95"/>
      <c r="K26" s="79"/>
      <c r="L26" s="79"/>
      <c r="M26" s="79"/>
      <c r="N26" s="86"/>
      <c r="O26" s="86"/>
      <c r="P26" s="86"/>
      <c r="Q26" s="86"/>
      <c r="R26" s="86"/>
    </row>
    <row r="27" spans="1:18" ht="14.25" customHeight="1">
      <c r="A27" s="3" t="s">
        <v>1</v>
      </c>
      <c r="B27" s="68">
        <v>25.9</v>
      </c>
      <c r="C27" s="68">
        <v>11.2</v>
      </c>
      <c r="D27" s="68">
        <v>14.7</v>
      </c>
      <c r="E27" s="85">
        <v>34.9</v>
      </c>
      <c r="F27" s="86">
        <v>0.5</v>
      </c>
      <c r="G27" s="86">
        <v>25.4</v>
      </c>
      <c r="H27" s="86">
        <v>8.3</v>
      </c>
      <c r="I27" s="86">
        <f>100-(E27+F27+G27+H27)</f>
        <v>30.900000000000006</v>
      </c>
      <c r="J27" s="95"/>
      <c r="K27" s="79"/>
      <c r="L27" s="79"/>
      <c r="M27" s="79"/>
      <c r="N27" s="86"/>
      <c r="O27" s="86"/>
      <c r="P27" s="86"/>
      <c r="Q27" s="86"/>
      <c r="R27" s="86"/>
    </row>
    <row r="28" spans="1:18" ht="14.25" customHeight="1">
      <c r="A28" s="3" t="s">
        <v>102</v>
      </c>
      <c r="B28" s="71">
        <v>26.6</v>
      </c>
      <c r="C28" s="71">
        <v>9.6</v>
      </c>
      <c r="D28" s="71">
        <v>17</v>
      </c>
      <c r="E28" s="86">
        <v>25.7</v>
      </c>
      <c r="F28" s="86">
        <v>1.8</v>
      </c>
      <c r="G28" s="86">
        <v>24</v>
      </c>
      <c r="H28" s="86">
        <v>8.4</v>
      </c>
      <c r="I28" s="86">
        <f>100-(E28+F28+G28+H28)</f>
        <v>40.1</v>
      </c>
      <c r="J28" s="95"/>
      <c r="K28" s="100"/>
      <c r="L28" s="100"/>
      <c r="M28" s="100"/>
      <c r="N28" s="85"/>
      <c r="O28" s="86"/>
      <c r="P28" s="86"/>
      <c r="Q28" s="86"/>
      <c r="R28" s="86"/>
    </row>
    <row r="29" spans="1:18" ht="15" customHeight="1">
      <c r="A29" s="3" t="s">
        <v>103</v>
      </c>
      <c r="B29" s="71">
        <v>28.8</v>
      </c>
      <c r="C29" s="71">
        <v>11.8</v>
      </c>
      <c r="D29" s="71">
        <v>17</v>
      </c>
      <c r="E29" s="86">
        <v>30.2</v>
      </c>
      <c r="F29" s="86">
        <v>1.8</v>
      </c>
      <c r="G29" s="86">
        <v>15.9</v>
      </c>
      <c r="H29" s="86">
        <v>14.5</v>
      </c>
      <c r="I29" s="86">
        <f>100-(E29+F29+G29+H29)</f>
        <v>37.6</v>
      </c>
      <c r="J29" s="95"/>
      <c r="K29" s="100"/>
      <c r="L29" s="100"/>
      <c r="M29" s="100"/>
      <c r="N29" s="85"/>
      <c r="O29" s="86"/>
      <c r="P29" s="86"/>
      <c r="Q29" s="86"/>
      <c r="R29" s="86"/>
    </row>
    <row r="30" spans="1:8" ht="14.25" customHeight="1">
      <c r="A30" s="16" t="s">
        <v>8</v>
      </c>
      <c r="B30" s="68"/>
      <c r="C30" s="68"/>
      <c r="D30" s="68" t="s">
        <v>80</v>
      </c>
      <c r="E30" s="68"/>
      <c r="F30" s="68"/>
      <c r="G30" s="68"/>
      <c r="H30" s="68"/>
    </row>
    <row r="31" spans="1:9" ht="14.25" customHeight="1">
      <c r="A31" s="18" t="s">
        <v>2</v>
      </c>
      <c r="B31" s="71">
        <f>B29-B28</f>
        <v>2.1999999999999993</v>
      </c>
      <c r="C31" s="71">
        <f>C29-C28</f>
        <v>2.200000000000001</v>
      </c>
      <c r="D31" s="71">
        <f>D29-D28</f>
        <v>0</v>
      </c>
      <c r="E31" s="71"/>
      <c r="F31" s="71"/>
      <c r="G31" s="71"/>
      <c r="H31" s="71"/>
      <c r="I31" s="71"/>
    </row>
    <row r="32" spans="1:9" ht="14.25" customHeight="1">
      <c r="A32" s="19" t="s">
        <v>3</v>
      </c>
      <c r="B32" s="71">
        <f>B29-B25</f>
        <v>2.3000000000000007</v>
      </c>
      <c r="C32" s="71">
        <f>C29-C25</f>
        <v>2.5</v>
      </c>
      <c r="D32" s="71">
        <f>D29-D25</f>
        <v>-0.1999999999999993</v>
      </c>
      <c r="E32" s="71"/>
      <c r="F32" s="71"/>
      <c r="G32" s="71"/>
      <c r="H32" s="71"/>
      <c r="I32" s="71"/>
    </row>
    <row r="33" spans="1:9" ht="5.25" customHeight="1" thickBot="1">
      <c r="A33" s="22"/>
      <c r="B33" s="73"/>
      <c r="C33" s="73"/>
      <c r="D33" s="73"/>
      <c r="E33" s="73"/>
      <c r="F33" s="73"/>
      <c r="G33" s="73"/>
      <c r="H33" s="73"/>
      <c r="I33" s="73"/>
    </row>
    <row r="34" spans="1:8" ht="18" customHeight="1">
      <c r="A34" s="26" t="s">
        <v>88</v>
      </c>
      <c r="B34" s="74"/>
      <c r="C34" s="74"/>
      <c r="D34" s="74"/>
      <c r="E34" s="74"/>
      <c r="F34" s="74"/>
      <c r="G34" s="74"/>
      <c r="H34" s="74"/>
    </row>
    <row r="35" ht="16.5">
      <c r="A35" s="113" t="s">
        <v>101</v>
      </c>
    </row>
    <row r="36" ht="15">
      <c r="A36" s="3"/>
    </row>
    <row r="37" ht="15">
      <c r="A37" s="3"/>
    </row>
    <row r="38" ht="15">
      <c r="A38" s="3"/>
    </row>
    <row r="52" ht="6.75" customHeight="1"/>
  </sheetData>
  <sheetProtection/>
  <mergeCells count="3">
    <mergeCell ref="B3:B4"/>
    <mergeCell ref="C3:C4"/>
    <mergeCell ref="D3:I3"/>
  </mergeCells>
  <printOptions/>
  <pageMargins left="0.5" right="0.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P32"/>
  <sheetViews>
    <sheetView showGridLines="0" tabSelected="1" zoomScalePageLayoutView="0" workbookViewId="0" topLeftCell="A1">
      <selection activeCell="J6" sqref="J6"/>
    </sheetView>
  </sheetViews>
  <sheetFormatPr defaultColWidth="9.140625" defaultRowHeight="15"/>
  <cols>
    <col min="1" max="1" width="20.00390625" style="2" customWidth="1"/>
    <col min="2" max="2" width="10.57421875" style="2" customWidth="1"/>
    <col min="3" max="3" width="8.57421875" style="2" customWidth="1"/>
    <col min="4" max="4" width="12.00390625" style="2" customWidth="1"/>
    <col min="5" max="8" width="10.28125" style="2" customWidth="1"/>
    <col min="9" max="16384" width="9.140625" style="2" customWidth="1"/>
  </cols>
  <sheetData>
    <row r="1" ht="17.25" customHeight="1">
      <c r="A1" s="1" t="s">
        <v>98</v>
      </c>
    </row>
    <row r="2" ht="6" customHeight="1" thickBot="1"/>
    <row r="3" spans="1:8" ht="18.75" customHeight="1">
      <c r="A3" s="4"/>
      <c r="B3" s="120" t="s">
        <v>12</v>
      </c>
      <c r="C3" s="128" t="s">
        <v>14</v>
      </c>
      <c r="D3" s="128"/>
      <c r="E3" s="128"/>
      <c r="F3" s="128"/>
      <c r="G3" s="128"/>
      <c r="H3" s="128"/>
    </row>
    <row r="4" spans="1:8" ht="26.25" customHeight="1">
      <c r="A4" s="5"/>
      <c r="B4" s="132"/>
      <c r="C4" s="94" t="s">
        <v>4</v>
      </c>
      <c r="D4" s="94" t="s">
        <v>13</v>
      </c>
      <c r="E4" s="94" t="s">
        <v>15</v>
      </c>
      <c r="F4" s="94" t="s">
        <v>16</v>
      </c>
      <c r="G4" s="94" t="s">
        <v>17</v>
      </c>
      <c r="H4" s="30" t="s">
        <v>11</v>
      </c>
    </row>
    <row r="5" spans="1:8" ht="15" customHeight="1" thickBot="1">
      <c r="A5" s="7"/>
      <c r="B5" s="29" t="s">
        <v>10</v>
      </c>
      <c r="C5" s="29" t="s">
        <v>10</v>
      </c>
      <c r="D5" s="29" t="s">
        <v>9</v>
      </c>
      <c r="E5" s="29" t="s">
        <v>9</v>
      </c>
      <c r="F5" s="29" t="s">
        <v>9</v>
      </c>
      <c r="G5" s="29" t="s">
        <v>9</v>
      </c>
      <c r="H5" s="29" t="s">
        <v>9</v>
      </c>
    </row>
    <row r="6" spans="1:10" ht="15.75" customHeight="1">
      <c r="A6" s="8" t="s">
        <v>5</v>
      </c>
      <c r="B6" s="9"/>
      <c r="C6" s="9"/>
      <c r="D6" s="9"/>
      <c r="E6" s="9"/>
      <c r="F6" s="9"/>
      <c r="G6" s="9"/>
      <c r="I6" s="6"/>
      <c r="J6" s="6"/>
    </row>
    <row r="7" spans="1:16" ht="14.25" customHeight="1">
      <c r="A7" s="95" t="s">
        <v>91</v>
      </c>
      <c r="B7" s="31">
        <v>981.4</v>
      </c>
      <c r="C7" s="31">
        <v>403.79999999999995</v>
      </c>
      <c r="D7" s="51">
        <v>38.1</v>
      </c>
      <c r="E7" s="51">
        <v>25.5</v>
      </c>
      <c r="F7" s="51">
        <v>21.4</v>
      </c>
      <c r="G7" s="51">
        <v>7.8</v>
      </c>
      <c r="H7" s="31">
        <v>7.200000000000003</v>
      </c>
      <c r="I7" s="95"/>
      <c r="J7" s="31"/>
      <c r="K7" s="31"/>
      <c r="L7" s="51"/>
      <c r="M7" s="51"/>
      <c r="N7" s="51"/>
      <c r="O7" s="51"/>
      <c r="P7" s="31"/>
    </row>
    <row r="8" spans="1:16" ht="14.25" customHeight="1">
      <c r="A8" s="95" t="s">
        <v>0</v>
      </c>
      <c r="B8" s="31">
        <v>984.8</v>
      </c>
      <c r="C8" s="31">
        <v>401.1</v>
      </c>
      <c r="D8" s="51">
        <v>39.1</v>
      </c>
      <c r="E8" s="51">
        <v>25.4</v>
      </c>
      <c r="F8" s="51">
        <v>21.5</v>
      </c>
      <c r="G8" s="51">
        <v>8.8</v>
      </c>
      <c r="H8" s="31">
        <v>5.200000000000003</v>
      </c>
      <c r="I8" s="95"/>
      <c r="J8" s="31"/>
      <c r="K8" s="31"/>
      <c r="L8" s="51"/>
      <c r="M8" s="51"/>
      <c r="N8" s="51"/>
      <c r="O8" s="51"/>
      <c r="P8" s="31"/>
    </row>
    <row r="9" spans="1:16" ht="14.25" customHeight="1">
      <c r="A9" s="95" t="s">
        <v>1</v>
      </c>
      <c r="B9" s="31">
        <v>987.2</v>
      </c>
      <c r="C9" s="31">
        <v>401.6</v>
      </c>
      <c r="D9" s="51">
        <v>39.6</v>
      </c>
      <c r="E9" s="51">
        <v>24.9</v>
      </c>
      <c r="F9" s="51">
        <v>21.5</v>
      </c>
      <c r="G9" s="51">
        <v>7.7</v>
      </c>
      <c r="H9" s="31">
        <v>6.299999999999997</v>
      </c>
      <c r="I9" s="95"/>
      <c r="J9" s="31"/>
      <c r="K9" s="31"/>
      <c r="L9" s="51"/>
      <c r="M9" s="51"/>
      <c r="N9" s="51"/>
      <c r="O9" s="51"/>
      <c r="P9" s="31"/>
    </row>
    <row r="10" spans="1:16" ht="14.25" customHeight="1">
      <c r="A10" s="3" t="s">
        <v>102</v>
      </c>
      <c r="B10" s="31">
        <v>989.6</v>
      </c>
      <c r="C10" s="31">
        <v>407.3</v>
      </c>
      <c r="D10" s="51">
        <v>40.8</v>
      </c>
      <c r="E10" s="51">
        <v>23.6</v>
      </c>
      <c r="F10" s="51">
        <v>21.4</v>
      </c>
      <c r="G10" s="51">
        <v>8.1</v>
      </c>
      <c r="H10" s="51">
        <v>6.1</v>
      </c>
      <c r="I10" s="95"/>
      <c r="J10" s="31"/>
      <c r="K10" s="31"/>
      <c r="L10" s="51"/>
      <c r="M10" s="51"/>
      <c r="N10" s="51"/>
      <c r="O10" s="51"/>
      <c r="P10" s="31"/>
    </row>
    <row r="11" spans="1:16" ht="15" customHeight="1">
      <c r="A11" s="3" t="s">
        <v>103</v>
      </c>
      <c r="B11" s="14">
        <f>B18+B25</f>
        <v>992.5999999999999</v>
      </c>
      <c r="C11" s="14">
        <f>C18+C25</f>
        <v>395.4</v>
      </c>
      <c r="D11" s="14">
        <v>41</v>
      </c>
      <c r="E11" s="14">
        <v>23.3</v>
      </c>
      <c r="F11" s="14">
        <v>22</v>
      </c>
      <c r="G11" s="14">
        <v>7.9</v>
      </c>
      <c r="H11" s="14">
        <f>100-(D11+E11+F11+G11)</f>
        <v>5.799999999999997</v>
      </c>
      <c r="I11" s="95"/>
      <c r="J11" s="31"/>
      <c r="K11" s="31"/>
      <c r="L11" s="51"/>
      <c r="M11" s="51"/>
      <c r="N11" s="51"/>
      <c r="O11" s="51"/>
      <c r="P11" s="51"/>
    </row>
    <row r="12" spans="1:16" ht="14.25" customHeight="1">
      <c r="A12" s="16"/>
      <c r="B12" s="17"/>
      <c r="C12" s="17"/>
      <c r="D12" s="17"/>
      <c r="E12" s="17"/>
      <c r="F12" s="17"/>
      <c r="G12" s="17"/>
      <c r="I12" s="16"/>
      <c r="J12" s="51"/>
      <c r="K12" s="51"/>
      <c r="L12" s="51"/>
      <c r="M12" s="51"/>
      <c r="N12" s="51"/>
      <c r="O12" s="51"/>
      <c r="P12" s="97"/>
    </row>
    <row r="13" spans="1:16" ht="14.25" customHeight="1">
      <c r="A13" s="20" t="s">
        <v>6</v>
      </c>
      <c r="B13" s="21"/>
      <c r="C13" s="21"/>
      <c r="D13" s="21"/>
      <c r="E13" s="21"/>
      <c r="F13" s="21"/>
      <c r="G13" s="21"/>
      <c r="I13" s="20"/>
      <c r="J13" s="53"/>
      <c r="K13" s="53"/>
      <c r="L13" s="53"/>
      <c r="M13" s="53"/>
      <c r="N13" s="53"/>
      <c r="O13" s="53"/>
      <c r="P13" s="97"/>
    </row>
    <row r="14" spans="1:16" ht="14.25" customHeight="1">
      <c r="A14" s="3" t="s">
        <v>91</v>
      </c>
      <c r="B14" s="17">
        <v>481.2</v>
      </c>
      <c r="C14" s="17">
        <v>123.4</v>
      </c>
      <c r="D14" s="17">
        <v>0.3</v>
      </c>
      <c r="E14" s="14">
        <v>43</v>
      </c>
      <c r="F14" s="17">
        <v>34.9</v>
      </c>
      <c r="G14" s="14">
        <v>13</v>
      </c>
      <c r="H14" s="14">
        <f>100-(D14+E14+F14+G14)</f>
        <v>8.800000000000011</v>
      </c>
      <c r="I14" s="95"/>
      <c r="J14" s="51"/>
      <c r="K14" s="51"/>
      <c r="L14" s="51"/>
      <c r="M14" s="51"/>
      <c r="N14" s="51"/>
      <c r="O14" s="51"/>
      <c r="P14" s="31"/>
    </row>
    <row r="15" spans="1:16" ht="14.25" customHeight="1">
      <c r="A15" s="3" t="s">
        <v>0</v>
      </c>
      <c r="B15" s="17">
        <v>482.6</v>
      </c>
      <c r="C15" s="17">
        <v>120.5</v>
      </c>
      <c r="D15" s="17">
        <v>0.2</v>
      </c>
      <c r="E15" s="14">
        <v>45.3</v>
      </c>
      <c r="F15" s="17">
        <v>36.2</v>
      </c>
      <c r="G15" s="14">
        <v>12.1</v>
      </c>
      <c r="H15" s="14">
        <f>100-(D15+E15+F15+G15)</f>
        <v>6.200000000000003</v>
      </c>
      <c r="I15" s="95"/>
      <c r="J15" s="51"/>
      <c r="K15" s="51"/>
      <c r="L15" s="51"/>
      <c r="M15" s="31"/>
      <c r="N15" s="51"/>
      <c r="O15" s="31"/>
      <c r="P15" s="31"/>
    </row>
    <row r="16" spans="1:16" ht="14.25" customHeight="1">
      <c r="A16" s="3" t="s">
        <v>1</v>
      </c>
      <c r="B16" s="17">
        <v>483.8</v>
      </c>
      <c r="C16" s="17">
        <v>118.3</v>
      </c>
      <c r="D16" s="17">
        <v>0.3</v>
      </c>
      <c r="E16" s="14">
        <v>45</v>
      </c>
      <c r="F16" s="17">
        <v>36.1</v>
      </c>
      <c r="G16" s="17">
        <v>11.3</v>
      </c>
      <c r="H16" s="14">
        <f>100-(D16+E16+F16+G16)</f>
        <v>7.299999999999997</v>
      </c>
      <c r="I16" s="95"/>
      <c r="J16" s="51"/>
      <c r="K16" s="51"/>
      <c r="L16" s="51"/>
      <c r="M16" s="31"/>
      <c r="N16" s="51"/>
      <c r="O16" s="31"/>
      <c r="P16" s="31"/>
    </row>
    <row r="17" spans="1:16" ht="14.25" customHeight="1">
      <c r="A17" s="3" t="s">
        <v>102</v>
      </c>
      <c r="B17" s="17">
        <v>484.8</v>
      </c>
      <c r="C17" s="14">
        <v>120.7</v>
      </c>
      <c r="D17" s="17">
        <v>0.3</v>
      </c>
      <c r="E17" s="14">
        <v>42</v>
      </c>
      <c r="F17" s="14">
        <v>36.2</v>
      </c>
      <c r="G17" s="14">
        <v>13.9</v>
      </c>
      <c r="H17" s="17">
        <f>100-(D17+E17+F17+G17)</f>
        <v>7.599999999999994</v>
      </c>
      <c r="I17" s="95"/>
      <c r="J17" s="51"/>
      <c r="K17" s="51"/>
      <c r="L17" s="51"/>
      <c r="M17" s="31"/>
      <c r="N17" s="51"/>
      <c r="O17" s="51"/>
      <c r="P17" s="51"/>
    </row>
    <row r="18" spans="1:16" ht="15" customHeight="1">
      <c r="A18" s="3" t="s">
        <v>103</v>
      </c>
      <c r="B18" s="17">
        <v>486.2</v>
      </c>
      <c r="C18" s="14">
        <v>117.5</v>
      </c>
      <c r="D18" s="17">
        <v>0.5</v>
      </c>
      <c r="E18" s="14">
        <v>42.6</v>
      </c>
      <c r="F18" s="14">
        <v>35.9</v>
      </c>
      <c r="G18" s="14">
        <v>13.8</v>
      </c>
      <c r="H18" s="17">
        <f>100-(D18+E18+F18+G18)</f>
        <v>7.200000000000003</v>
      </c>
      <c r="I18" s="95"/>
      <c r="J18" s="51"/>
      <c r="K18" s="31"/>
      <c r="L18" s="51"/>
      <c r="M18" s="31"/>
      <c r="N18" s="31"/>
      <c r="O18" s="31"/>
      <c r="P18" s="51"/>
    </row>
    <row r="19" spans="1:16" ht="14.25" customHeight="1">
      <c r="A19" s="16"/>
      <c r="B19" s="17"/>
      <c r="C19" s="17"/>
      <c r="D19" s="17"/>
      <c r="E19" s="17"/>
      <c r="F19" s="14"/>
      <c r="G19" s="14"/>
      <c r="I19" s="16"/>
      <c r="J19" s="51"/>
      <c r="K19" s="51"/>
      <c r="L19" s="51"/>
      <c r="M19" s="51"/>
      <c r="N19" s="31"/>
      <c r="O19" s="31"/>
      <c r="P19" s="97"/>
    </row>
    <row r="20" spans="1:16" ht="14.25" customHeight="1">
      <c r="A20" s="20" t="s">
        <v>7</v>
      </c>
      <c r="B20" s="21"/>
      <c r="C20" s="21"/>
      <c r="D20" s="21"/>
      <c r="E20" s="21"/>
      <c r="F20" s="84"/>
      <c r="G20" s="84"/>
      <c r="I20" s="20"/>
      <c r="J20" s="53"/>
      <c r="K20" s="53"/>
      <c r="L20" s="53"/>
      <c r="M20" s="53"/>
      <c r="N20" s="55"/>
      <c r="O20" s="55"/>
      <c r="P20" s="97"/>
    </row>
    <row r="21" spans="1:16" ht="14.25" customHeight="1">
      <c r="A21" s="3" t="s">
        <v>91</v>
      </c>
      <c r="B21" s="17">
        <v>500.2</v>
      </c>
      <c r="C21" s="14">
        <v>280.4</v>
      </c>
      <c r="D21" s="17">
        <v>54.7</v>
      </c>
      <c r="E21" s="17">
        <v>17.8</v>
      </c>
      <c r="F21" s="14">
        <v>15.5</v>
      </c>
      <c r="G21" s="14">
        <v>5.5</v>
      </c>
      <c r="H21" s="14">
        <f>100-(D21+E21+F21+G21)</f>
        <v>6.5</v>
      </c>
      <c r="I21" s="95"/>
      <c r="J21" s="51"/>
      <c r="K21" s="31"/>
      <c r="L21" s="51"/>
      <c r="M21" s="51"/>
      <c r="N21" s="31"/>
      <c r="O21" s="31"/>
      <c r="P21" s="31"/>
    </row>
    <row r="22" spans="1:16" ht="14.25" customHeight="1">
      <c r="A22" s="3" t="s">
        <v>0</v>
      </c>
      <c r="B22" s="17">
        <v>502.2</v>
      </c>
      <c r="C22" s="14">
        <v>280.6</v>
      </c>
      <c r="D22" s="17">
        <v>55.7</v>
      </c>
      <c r="E22" s="17">
        <v>16.9</v>
      </c>
      <c r="F22" s="14">
        <v>15.1</v>
      </c>
      <c r="G22" s="14">
        <v>5.9</v>
      </c>
      <c r="H22" s="14">
        <f>100-(D22+E22+F22+G22)</f>
        <v>6.400000000000006</v>
      </c>
      <c r="I22" s="95"/>
      <c r="J22" s="51"/>
      <c r="K22" s="31"/>
      <c r="L22" s="51"/>
      <c r="M22" s="51"/>
      <c r="N22" s="31"/>
      <c r="O22" s="31"/>
      <c r="P22" s="31"/>
    </row>
    <row r="23" spans="1:16" ht="14.25" customHeight="1">
      <c r="A23" s="3" t="s">
        <v>1</v>
      </c>
      <c r="B23" s="17">
        <v>503.4</v>
      </c>
      <c r="C23" s="17">
        <v>283.3</v>
      </c>
      <c r="D23" s="14">
        <v>56</v>
      </c>
      <c r="E23" s="17">
        <v>16.5</v>
      </c>
      <c r="F23" s="14">
        <v>15.4</v>
      </c>
      <c r="G23" s="14">
        <v>6.2</v>
      </c>
      <c r="H23" s="14">
        <f>100-(D23+E23+F23+G23)</f>
        <v>5.8999999999999915</v>
      </c>
      <c r="I23" s="95"/>
      <c r="J23" s="51"/>
      <c r="K23" s="31"/>
      <c r="L23" s="51"/>
      <c r="M23" s="51"/>
      <c r="N23" s="31"/>
      <c r="O23" s="31"/>
      <c r="P23" s="31"/>
    </row>
    <row r="24" spans="1:16" ht="14.25" customHeight="1">
      <c r="A24" s="3" t="s">
        <v>102</v>
      </c>
      <c r="B24" s="17">
        <v>504.8</v>
      </c>
      <c r="C24" s="17">
        <v>286.6</v>
      </c>
      <c r="D24" s="14">
        <v>57.8</v>
      </c>
      <c r="E24" s="17">
        <v>15.8</v>
      </c>
      <c r="F24" s="14">
        <v>15</v>
      </c>
      <c r="G24" s="14">
        <v>5.7</v>
      </c>
      <c r="H24" s="17">
        <f>100-(D24+E24+F24+G24)</f>
        <v>5.700000000000003</v>
      </c>
      <c r="I24" s="95"/>
      <c r="J24" s="51"/>
      <c r="K24" s="51"/>
      <c r="L24" s="31"/>
      <c r="M24" s="51"/>
      <c r="N24" s="31"/>
      <c r="O24" s="31"/>
      <c r="P24" s="51"/>
    </row>
    <row r="25" spans="1:16" ht="15" customHeight="1">
      <c r="A25" s="3" t="s">
        <v>103</v>
      </c>
      <c r="B25" s="17">
        <v>506.4</v>
      </c>
      <c r="C25" s="17">
        <v>277.9</v>
      </c>
      <c r="D25" s="14">
        <v>58.1</v>
      </c>
      <c r="E25" s="17">
        <v>15.2</v>
      </c>
      <c r="F25" s="14">
        <v>16.1</v>
      </c>
      <c r="G25" s="14">
        <v>5.5</v>
      </c>
      <c r="H25" s="17">
        <f>100-(D25+E25+F25+G25)</f>
        <v>5.099999999999994</v>
      </c>
      <c r="I25" s="95"/>
      <c r="J25" s="51"/>
      <c r="K25" s="51"/>
      <c r="L25" s="31"/>
      <c r="M25" s="51"/>
      <c r="N25" s="31"/>
      <c r="O25" s="31"/>
      <c r="P25" s="51"/>
    </row>
    <row r="26" spans="1:8" ht="14.25" customHeight="1">
      <c r="A26" s="19"/>
      <c r="B26" s="14"/>
      <c r="C26" s="14"/>
      <c r="D26" s="14"/>
      <c r="E26" s="14"/>
      <c r="F26" s="14"/>
      <c r="G26" s="14"/>
      <c r="H26" s="14"/>
    </row>
    <row r="27" spans="1:8" ht="6" customHeight="1" thickBot="1">
      <c r="A27" s="22"/>
      <c r="B27" s="24"/>
      <c r="C27" s="24"/>
      <c r="D27" s="25"/>
      <c r="E27" s="25"/>
      <c r="F27" s="25"/>
      <c r="G27" s="25"/>
      <c r="H27" s="7"/>
    </row>
    <row r="28" spans="1:7" ht="18" customHeight="1">
      <c r="A28" s="113" t="s">
        <v>101</v>
      </c>
      <c r="B28" s="11"/>
      <c r="C28" s="11"/>
      <c r="D28" s="11"/>
      <c r="E28" s="11"/>
      <c r="F28" s="11"/>
      <c r="G28" s="11"/>
    </row>
    <row r="29" ht="16.5">
      <c r="A29" s="27"/>
    </row>
    <row r="30" ht="15">
      <c r="A30" s="3"/>
    </row>
    <row r="31" ht="15">
      <c r="A31" s="3"/>
    </row>
    <row r="32" ht="15">
      <c r="A32" s="3"/>
    </row>
    <row r="41" ht="14.25" customHeight="1"/>
    <row r="42" ht="14.25" customHeight="1"/>
    <row r="43" ht="14.25" customHeight="1"/>
    <row r="46" ht="8.25" customHeight="1"/>
  </sheetData>
  <sheetProtection/>
  <mergeCells count="2">
    <mergeCell ref="B3:B4"/>
    <mergeCell ref="C3:H3"/>
  </mergeCells>
  <printOptions/>
  <pageMargins left="0.5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juleemun</dc:creator>
  <cp:keywords/>
  <dc:description/>
  <cp:lastModifiedBy>ahoolash</cp:lastModifiedBy>
  <cp:lastPrinted>2012-09-29T11:02:29Z</cp:lastPrinted>
  <dcterms:created xsi:type="dcterms:W3CDTF">2009-05-22T06:48:45Z</dcterms:created>
  <dcterms:modified xsi:type="dcterms:W3CDTF">2012-09-29T11:04:13Z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6700.00000000000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