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9690" windowHeight="5910" firstSheet="4" activeTab="8"/>
  </bookViews>
  <sheets>
    <sheet name="Tab 1" sheetId="1" r:id="rId1"/>
    <sheet name="Tab 2 - 3" sheetId="2" r:id="rId2"/>
    <sheet name="Tab 4 - 5" sheetId="3" r:id="rId3"/>
    <sheet name="Tab 6 - 7" sheetId="4" r:id="rId4"/>
    <sheet name="Tab 8" sheetId="5" r:id="rId5"/>
    <sheet name="Tab 9 - 10" sheetId="6" r:id="rId6"/>
    <sheet name="Tab 11 - 13" sheetId="7" r:id="rId7"/>
    <sheet name="Tab 14" sheetId="8" r:id="rId8"/>
    <sheet name="Tab15 - 16" sheetId="9" r:id="rId9"/>
    <sheet name="Tab17 - 18" sheetId="10" r:id="rId10"/>
    <sheet name="Tab 19 - 20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Fill" localSheetId="0" hidden="1">#REF!</definedName>
    <definedName name="_Fill" localSheetId="1" hidden="1">#REF!</definedName>
    <definedName name="_Fill" hidden="1">#REF!</definedName>
    <definedName name="nal" localSheetId="0" hidden="1">#REF!</definedName>
    <definedName name="nal" hidden="1">#REF!</definedName>
    <definedName name="_xlnm.Print_Area" localSheetId="10">'Tab 19 - 20'!$A$1:$G$22</definedName>
    <definedName name="_xlnm.Print_Area" localSheetId="9">'Tab17 - 18'!$A$1:$C$30</definedName>
    <definedName name="s" hidden="1">#REF!</definedName>
    <definedName name="sul" localSheetId="0" hidden="1">#REF!</definedName>
    <definedName name="sul" hidden="1">#REF!</definedName>
    <definedName name="w" hidden="1">#REF!</definedName>
  </definedNames>
  <calcPr fullCalcOnLoad="1"/>
</workbook>
</file>

<file path=xl/sharedStrings.xml><?xml version="1.0" encoding="utf-8"?>
<sst xmlns="http://schemas.openxmlformats.org/spreadsheetml/2006/main" count="608" uniqueCount="352">
  <si>
    <t>Indicator</t>
  </si>
  <si>
    <t>Manufacturing</t>
  </si>
  <si>
    <t>Units</t>
  </si>
  <si>
    <t>%</t>
  </si>
  <si>
    <t>Construction</t>
  </si>
  <si>
    <t>Hectares</t>
  </si>
  <si>
    <t>Agriculture</t>
  </si>
  <si>
    <t>Sugarcane</t>
  </si>
  <si>
    <t>Total</t>
  </si>
  <si>
    <t>Tea</t>
  </si>
  <si>
    <t>Tobacco</t>
  </si>
  <si>
    <t>State - owned</t>
  </si>
  <si>
    <t xml:space="preserve"> On mainland</t>
  </si>
  <si>
    <t xml:space="preserve"> Islets</t>
  </si>
  <si>
    <t>-</t>
  </si>
  <si>
    <t xml:space="preserve"> Pas Geometriques</t>
  </si>
  <si>
    <t xml:space="preserve"> Plantations</t>
  </si>
  <si>
    <t xml:space="preserve"> Leased for grazing and tree planting</t>
  </si>
  <si>
    <t xml:space="preserve"> Reserves </t>
  </si>
  <si>
    <t>Mountain reserves</t>
  </si>
  <si>
    <t>River reserves</t>
  </si>
  <si>
    <t>ktoe (000 Tonne of oil equivalent)</t>
  </si>
  <si>
    <t>Energy Source</t>
  </si>
  <si>
    <t>Liquefied petroleum gas (LPG)</t>
  </si>
  <si>
    <t>Coal</t>
  </si>
  <si>
    <t>Bagasse</t>
  </si>
  <si>
    <t>Fuel</t>
  </si>
  <si>
    <t>Quantity
(Ktoe)</t>
  </si>
  <si>
    <t>Fuel oil</t>
  </si>
  <si>
    <t>Diesel oil</t>
  </si>
  <si>
    <t>Kerosene</t>
  </si>
  <si>
    <t>Transport</t>
  </si>
  <si>
    <t>Domestic</t>
  </si>
  <si>
    <t>Commercial</t>
  </si>
  <si>
    <t>Type of vehicle</t>
  </si>
  <si>
    <t>Auto / Motocycles</t>
  </si>
  <si>
    <t>Heavy Motor Car and Bus</t>
  </si>
  <si>
    <t>Van and Lorry</t>
  </si>
  <si>
    <t>Gasolene</t>
  </si>
  <si>
    <t xml:space="preserve">Aviation fuel </t>
  </si>
  <si>
    <t>Category</t>
  </si>
  <si>
    <t>Methane</t>
  </si>
  <si>
    <t xml:space="preserve">Oxides of </t>
  </si>
  <si>
    <t>Emissions</t>
  </si>
  <si>
    <t>Removals</t>
  </si>
  <si>
    <t>1. Energy</t>
  </si>
  <si>
    <t>(a) Energy industries (electricity)</t>
  </si>
  <si>
    <t>(b) Manufacturing industries</t>
  </si>
  <si>
    <t>(c) Transport</t>
  </si>
  <si>
    <t>(d) Other sectors</t>
  </si>
  <si>
    <t>4.Agriculture</t>
  </si>
  <si>
    <t xml:space="preserve">Total </t>
  </si>
  <si>
    <t>Greenhouse gas</t>
  </si>
  <si>
    <t>Carbon Dioxide</t>
  </si>
  <si>
    <t>Nitrous Oxide</t>
  </si>
  <si>
    <t>Carbon Monoxide</t>
  </si>
  <si>
    <t>Sulphur Dioxide</t>
  </si>
  <si>
    <t>Net emissions</t>
  </si>
  <si>
    <t>Sector</t>
  </si>
  <si>
    <t>Quantity</t>
  </si>
  <si>
    <t>Manufacturing industries</t>
  </si>
  <si>
    <t>Residential</t>
  </si>
  <si>
    <t>Surface runoff</t>
  </si>
  <si>
    <t>Use</t>
  </si>
  <si>
    <t>Surface water</t>
  </si>
  <si>
    <t>Ground 
water</t>
  </si>
  <si>
    <t>River-run 
offtakes</t>
  </si>
  <si>
    <t>Storage</t>
  </si>
  <si>
    <t>Hydropower</t>
  </si>
  <si>
    <t>Waste material</t>
  </si>
  <si>
    <t>Other</t>
  </si>
  <si>
    <t>Project</t>
  </si>
  <si>
    <t>Land parcelling (morcellement)</t>
  </si>
  <si>
    <t>Poultry rearing</t>
  </si>
  <si>
    <t>Industrial development</t>
  </si>
  <si>
    <t>Coastal hotels &amp; related works</t>
  </si>
  <si>
    <t>Stone crushing plants</t>
  </si>
  <si>
    <t>Development in port area</t>
  </si>
  <si>
    <t>Noise</t>
  </si>
  <si>
    <t>Solid waste</t>
  </si>
  <si>
    <t>Air pollution</t>
  </si>
  <si>
    <t>Waste water</t>
  </si>
  <si>
    <t>Odour</t>
  </si>
  <si>
    <t>Oxides of Nitrogen</t>
  </si>
  <si>
    <t>Energy industries (electricity)</t>
  </si>
  <si>
    <t xml:space="preserve">Livestock rearing </t>
  </si>
  <si>
    <t xml:space="preserve">Housing </t>
  </si>
  <si>
    <t>Minimum</t>
  </si>
  <si>
    <t>Maximum</t>
  </si>
  <si>
    <t>Household</t>
  </si>
  <si>
    <r>
      <t>Mm</t>
    </r>
    <r>
      <rPr>
        <vertAlign val="superscript"/>
        <sz val="10"/>
        <rFont val="Times New Roman"/>
        <family val="1"/>
      </rPr>
      <t>3</t>
    </r>
  </si>
  <si>
    <r>
      <t>Other  vehicles</t>
    </r>
    <r>
      <rPr>
        <vertAlign val="superscript"/>
        <sz val="12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</si>
  <si>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 xml:space="preserve"> Provisional</t>
    </r>
  </si>
  <si>
    <r>
      <t>2</t>
    </r>
    <r>
      <rPr>
        <i/>
        <sz val="10"/>
        <rFont val="Times New Roman"/>
        <family val="1"/>
      </rPr>
      <t xml:space="preserve"> Includes mainly industrial waste.</t>
    </r>
  </si>
  <si>
    <r>
      <t xml:space="preserve">1 </t>
    </r>
    <r>
      <rPr>
        <i/>
        <sz val="10"/>
        <rFont val="Times New Roman"/>
        <family val="1"/>
      </rPr>
      <t>Provisional</t>
    </r>
  </si>
  <si>
    <r>
      <t>Other</t>
    </r>
    <r>
      <rPr>
        <vertAlign val="superscript"/>
        <sz val="12"/>
        <rFont val="Times New Roman"/>
        <family val="1"/>
      </rPr>
      <t>2</t>
    </r>
  </si>
  <si>
    <t xml:space="preserve">Imported </t>
  </si>
  <si>
    <t>Other (n.e.s &amp; losses)</t>
  </si>
  <si>
    <t>Rainfall</t>
  </si>
  <si>
    <t>Evapotranspiration</t>
  </si>
  <si>
    <t>Net recharge to groundwater</t>
  </si>
  <si>
    <t>Fuel combustion activities</t>
  </si>
  <si>
    <t>2.Industrial processes</t>
  </si>
  <si>
    <t>3.Solvent and other product use</t>
  </si>
  <si>
    <t>5.Land use change and forestry</t>
  </si>
  <si>
    <t>…</t>
  </si>
  <si>
    <t>Private - owned lands</t>
  </si>
  <si>
    <t>EIA</t>
  </si>
  <si>
    <t xml:space="preserve"> 000 ha</t>
  </si>
  <si>
    <t>000 tons</t>
  </si>
  <si>
    <t>ha</t>
  </si>
  <si>
    <t>GWh</t>
  </si>
  <si>
    <t>toe</t>
  </si>
  <si>
    <t>millimetres</t>
  </si>
  <si>
    <t xml:space="preserve">Methane </t>
  </si>
  <si>
    <t>Nitrous oxide</t>
  </si>
  <si>
    <t>(CO)</t>
  </si>
  <si>
    <t>Carbon monoxide</t>
  </si>
  <si>
    <r>
      <t>(SO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</si>
  <si>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>Sulphur dioxide</t>
  </si>
  <si>
    <r>
      <t xml:space="preserve"> (N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O)</t>
    </r>
  </si>
  <si>
    <r>
      <t>nitrogen (NO</t>
    </r>
    <r>
      <rPr>
        <b/>
        <vertAlign val="subscript"/>
        <sz val="10"/>
        <rFont val="Times New Roman"/>
        <family val="1"/>
      </rPr>
      <t>x</t>
    </r>
    <r>
      <rPr>
        <b/>
        <sz val="10"/>
        <rFont val="Times New Roman"/>
        <family val="1"/>
      </rPr>
      <t>)</t>
    </r>
  </si>
  <si>
    <t>tons</t>
  </si>
  <si>
    <t>kg</t>
  </si>
  <si>
    <t>Other agricultural activities</t>
  </si>
  <si>
    <t>Built-up areas</t>
  </si>
  <si>
    <t>Kg</t>
  </si>
  <si>
    <t>Crops</t>
  </si>
  <si>
    <t>litres</t>
  </si>
  <si>
    <t xml:space="preserve"> Nature reserves</t>
  </si>
  <si>
    <t>Land Use Distribution</t>
  </si>
  <si>
    <t>Change</t>
  </si>
  <si>
    <t>Forests, shrubs and grazing lands</t>
  </si>
  <si>
    <t>Infrastructure</t>
  </si>
  <si>
    <t>Inland water resource systems</t>
  </si>
  <si>
    <t xml:space="preserve"> ha</t>
  </si>
  <si>
    <t>Year</t>
  </si>
  <si>
    <t xml:space="preserve">Quantity </t>
  </si>
  <si>
    <t>(tonnes)</t>
  </si>
  <si>
    <t>Value</t>
  </si>
  <si>
    <t>Period</t>
  </si>
  <si>
    <r>
      <t>1</t>
    </r>
    <r>
      <rPr>
        <i/>
        <sz val="10"/>
        <rFont val="Times New Roman"/>
        <family val="1"/>
      </rPr>
      <t xml:space="preserve"> Revised</t>
    </r>
  </si>
  <si>
    <r>
      <rPr>
        <i/>
        <vertAlign val="superscript"/>
        <sz val="10"/>
        <rFont val="Times New Roman"/>
        <family val="1"/>
      </rPr>
      <t>2</t>
    </r>
    <r>
      <rPr>
        <i/>
        <vertAlign val="sub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Provisional </t>
    </r>
  </si>
  <si>
    <t>Bagasse *</t>
  </si>
  <si>
    <t>Fuel wood *</t>
  </si>
  <si>
    <r>
      <t xml:space="preserve">* </t>
    </r>
    <r>
      <rPr>
        <i/>
        <sz val="10"/>
        <rFont val="Times New Roman"/>
        <family val="1"/>
      </rPr>
      <t>Estimates</t>
    </r>
  </si>
  <si>
    <t>Category of Forest</t>
  </si>
  <si>
    <t>Others (mostly rocky)</t>
  </si>
  <si>
    <t xml:space="preserve">Source: Department of Environment of the Ministry of Environment and Sustainable Development </t>
  </si>
  <si>
    <r>
      <t>(CH</t>
    </r>
    <r>
      <rPr>
        <b/>
        <vertAlign val="subscript"/>
        <sz val="11"/>
        <rFont val="Times New Roman"/>
        <family val="1"/>
      </rPr>
      <t>4</t>
    </r>
    <r>
      <rPr>
        <b/>
        <sz val="11"/>
        <rFont val="Times New Roman"/>
        <family val="1"/>
      </rPr>
      <t>)</t>
    </r>
  </si>
  <si>
    <t>Source: Water Resources Unit of the Ministry of Energy and Public Utilities.</t>
  </si>
  <si>
    <t>Source: Ministry of Local Government and Outer Islands</t>
  </si>
  <si>
    <t>122 (1 hour)</t>
  </si>
  <si>
    <t>70 (24 hours)</t>
  </si>
  <si>
    <t>98 (24 hours)</t>
  </si>
  <si>
    <t>20 (1 hour)</t>
  </si>
  <si>
    <t>8 (8 hours)</t>
  </si>
  <si>
    <t>Cassis</t>
  </si>
  <si>
    <t>Not measured</t>
  </si>
  <si>
    <t>Tonnes</t>
  </si>
  <si>
    <t xml:space="preserve"> Other Forest Lands</t>
  </si>
  <si>
    <r>
      <t>2010</t>
    </r>
    <r>
      <rPr>
        <b/>
        <vertAlign val="superscript"/>
        <sz val="12"/>
        <rFont val="Times New Roman"/>
        <family val="1"/>
      </rPr>
      <t xml:space="preserve"> 1</t>
    </r>
  </si>
  <si>
    <t xml:space="preserve">Agricultural </t>
  </si>
  <si>
    <r>
      <t xml:space="preserve">1 </t>
    </r>
    <r>
      <rPr>
        <i/>
        <sz val="10"/>
        <rFont val="Times New Roman"/>
        <family val="1"/>
      </rPr>
      <t>Includes tractor and dumper, prime mover, trailer, road roller and other</t>
    </r>
  </si>
  <si>
    <t>Local  (Renewables)</t>
  </si>
  <si>
    <r>
      <t>Hydro / Wind</t>
    </r>
    <r>
      <rPr>
        <i/>
        <sz val="12"/>
        <rFont val="Times New Roman"/>
        <family val="1"/>
      </rPr>
      <t xml:space="preserve"> (</t>
    </r>
    <r>
      <rPr>
        <b/>
        <i/>
        <sz val="12"/>
        <rFont val="Times New Roman"/>
        <family val="1"/>
      </rPr>
      <t>GWh</t>
    </r>
    <r>
      <rPr>
        <i/>
        <sz val="12"/>
        <rFont val="Times New Roman"/>
        <family val="1"/>
      </rPr>
      <t>)</t>
    </r>
  </si>
  <si>
    <t xml:space="preserve">Black River Gorges National Park </t>
  </si>
  <si>
    <t>Source:  Forestry Service, Ministry of Agro Industry and Food Security .</t>
  </si>
  <si>
    <r>
      <t>1</t>
    </r>
    <r>
      <rPr>
        <i/>
        <sz val="9"/>
        <rFont val="Times New Roman"/>
        <family val="1"/>
      </rPr>
      <t xml:space="preserve"> Bras D'Eau &amp; Poste La Fayette Reserves was proclaimed Bras D'Eau National Park in 2011.</t>
    </r>
  </si>
  <si>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Islet National Parks were proclaimed in 2004.</t>
    </r>
  </si>
  <si>
    <r>
      <t>4</t>
    </r>
    <r>
      <rPr>
        <i/>
        <sz val="9"/>
        <rFont val="Times New Roman"/>
        <family val="1"/>
      </rPr>
      <t xml:space="preserve"> includes plantations, forest lands, scrub and grazing lands. 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</si>
  <si>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Vallee D'Osterlog Endemic Garden was proclaimed in 2007.</t>
    </r>
  </si>
  <si>
    <t>Private Reserves</t>
  </si>
  <si>
    <t>Landfill Gas</t>
  </si>
  <si>
    <r>
      <t xml:space="preserve">2011 </t>
    </r>
    <r>
      <rPr>
        <b/>
        <vertAlign val="superscript"/>
        <sz val="12"/>
        <rFont val="Times New Roman"/>
        <family val="1"/>
      </rPr>
      <t>1</t>
    </r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</si>
  <si>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Provisional</t>
    </r>
  </si>
  <si>
    <r>
      <t xml:space="preserve">2011 </t>
    </r>
    <r>
      <rPr>
        <b/>
        <vertAlign val="superscript"/>
        <sz val="12"/>
        <rFont val="Times New Roman"/>
        <family val="1"/>
      </rPr>
      <t>2</t>
    </r>
  </si>
  <si>
    <t>Nov 2011 - Dec 2011</t>
  </si>
  <si>
    <t>Oct 2011</t>
  </si>
  <si>
    <t>Aug 2011 - Oct 2011</t>
  </si>
  <si>
    <t>Jun 2011 - Aug 2011</t>
  </si>
  <si>
    <t>May 2011</t>
  </si>
  <si>
    <t>Feb 2011 - Apr 2011</t>
  </si>
  <si>
    <t>Belle Vue</t>
  </si>
  <si>
    <t>Midlands</t>
  </si>
  <si>
    <t>Baie du Tombeau</t>
  </si>
  <si>
    <t>Balaclava</t>
  </si>
  <si>
    <t>Apr 2011 - May 2011</t>
  </si>
  <si>
    <t>Beau Champ</t>
  </si>
  <si>
    <t>Forest Side</t>
  </si>
  <si>
    <t>Souillac</t>
  </si>
  <si>
    <t>Coromandel</t>
  </si>
  <si>
    <t xml:space="preserve">Fuel oil </t>
  </si>
  <si>
    <t xml:space="preserve">  Gasolene</t>
  </si>
  <si>
    <t xml:space="preserve">  Diesel oil</t>
  </si>
  <si>
    <t xml:space="preserve">PER </t>
  </si>
  <si>
    <t>Region</t>
  </si>
  <si>
    <t>150 (24 hour)</t>
  </si>
  <si>
    <t>100(24 hour)</t>
  </si>
  <si>
    <t>100 (24 hour)</t>
  </si>
  <si>
    <t xml:space="preserve">La Tour Koenig </t>
  </si>
  <si>
    <t>Sulphur  Dioxide</t>
  </si>
  <si>
    <t>Nitrogen Dioxide</t>
  </si>
  <si>
    <t>carbon Monoxide</t>
  </si>
  <si>
    <r>
      <rPr>
        <i/>
        <vertAlign val="superscript"/>
        <sz val="9"/>
        <color indexed="8"/>
        <rFont val="Calibri"/>
        <family val="2"/>
      </rPr>
      <t>1</t>
    </r>
    <r>
      <rPr>
        <i/>
        <sz val="9"/>
        <color indexed="8"/>
        <rFont val="Calibri"/>
        <family val="2"/>
      </rPr>
      <t xml:space="preserve"> TSP stands for Total Suspended Particles</t>
    </r>
  </si>
  <si>
    <t>Source: Ministy of Environment and Sustainable Development</t>
  </si>
  <si>
    <r>
      <t xml:space="preserve">2010 </t>
    </r>
    <r>
      <rPr>
        <vertAlign val="superscript"/>
        <sz val="11"/>
        <rFont val="Times New Roman"/>
        <family val="1"/>
      </rPr>
      <t>1</t>
    </r>
  </si>
  <si>
    <r>
      <t>2011</t>
    </r>
    <r>
      <rPr>
        <vertAlign val="superscript"/>
        <sz val="11"/>
        <rFont val="Times New Roman"/>
        <family val="1"/>
      </rPr>
      <t xml:space="preserve"> 2</t>
    </r>
  </si>
  <si>
    <r>
      <t>2010</t>
    </r>
    <r>
      <rPr>
        <b/>
        <vertAlign val="superscript"/>
        <sz val="11"/>
        <rFont val="Times New Roman"/>
        <family val="1"/>
      </rPr>
      <t xml:space="preserve"> 1</t>
    </r>
  </si>
  <si>
    <r>
      <t xml:space="preserve">2011 </t>
    </r>
    <r>
      <rPr>
        <b/>
        <vertAlign val="superscript"/>
        <sz val="11"/>
        <rFont val="Times New Roman"/>
        <family val="1"/>
      </rPr>
      <t>2</t>
    </r>
  </si>
  <si>
    <t>CIF 
(Rs mn)</t>
  </si>
  <si>
    <t>CIF
 (Rs mn)</t>
  </si>
  <si>
    <t>Fertilizers</t>
  </si>
  <si>
    <t>Pesticides</t>
  </si>
  <si>
    <t>CIF: Cost, Insurance, Freight</t>
  </si>
  <si>
    <t>&lt;1</t>
  </si>
  <si>
    <r>
      <t xml:space="preserve">Other </t>
    </r>
    <r>
      <rPr>
        <vertAlign val="superscript"/>
        <sz val="11"/>
        <rFont val="Times New Roman"/>
        <family val="1"/>
      </rPr>
      <t>2</t>
    </r>
  </si>
  <si>
    <r>
      <t>2011</t>
    </r>
    <r>
      <rPr>
        <b/>
        <vertAlign val="superscript"/>
        <sz val="10"/>
        <rFont val="Times New Roman"/>
        <family val="1"/>
      </rPr>
      <t xml:space="preserve"> </t>
    </r>
    <r>
      <rPr>
        <b/>
        <vertAlign val="superscript"/>
        <sz val="9"/>
        <rFont val="Times New Roman"/>
        <family val="1"/>
      </rPr>
      <t>1</t>
    </r>
  </si>
  <si>
    <r>
      <t xml:space="preserve">2011 </t>
    </r>
    <r>
      <rPr>
        <b/>
        <vertAlign val="superscript"/>
        <sz val="9"/>
        <rFont val="Times New Roman"/>
        <family val="1"/>
      </rPr>
      <t>1</t>
    </r>
  </si>
  <si>
    <r>
      <t xml:space="preserve">2005 </t>
    </r>
    <r>
      <rPr>
        <b/>
        <vertAlign val="superscript"/>
        <sz val="11"/>
        <rFont val="Times New Roman"/>
        <family val="1"/>
      </rPr>
      <t>1</t>
    </r>
  </si>
  <si>
    <r>
      <t>2010</t>
    </r>
    <r>
      <rPr>
        <b/>
        <vertAlign val="superscript"/>
        <sz val="12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1</t>
    </r>
  </si>
  <si>
    <r>
      <t>2011</t>
    </r>
    <r>
      <rPr>
        <b/>
        <vertAlign val="superscript"/>
        <sz val="12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2</t>
    </r>
  </si>
  <si>
    <r>
      <t>µg/m</t>
    </r>
    <r>
      <rPr>
        <vertAlign val="superscript"/>
        <sz val="10"/>
        <color indexed="8"/>
        <rFont val="Times New Roman"/>
        <family val="1"/>
      </rPr>
      <t>3</t>
    </r>
  </si>
  <si>
    <r>
      <t xml:space="preserve">ppb </t>
    </r>
    <r>
      <rPr>
        <vertAlign val="superscript"/>
        <sz val="10"/>
        <color indexed="8"/>
        <rFont val="Times New Roman"/>
        <family val="1"/>
      </rPr>
      <t>4</t>
    </r>
  </si>
  <si>
    <r>
      <t xml:space="preserve">2010 </t>
    </r>
    <r>
      <rPr>
        <b/>
        <vertAlign val="superscript"/>
        <sz val="10"/>
        <rFont val="Times New Roman"/>
        <family val="1"/>
      </rPr>
      <t>1</t>
    </r>
  </si>
  <si>
    <r>
      <t xml:space="preserve">2011 </t>
    </r>
    <r>
      <rPr>
        <b/>
        <vertAlign val="superscript"/>
        <sz val="10"/>
        <rFont val="Times New Roman"/>
        <family val="1"/>
      </rPr>
      <t>2</t>
    </r>
  </si>
  <si>
    <r>
      <t>2</t>
    </r>
    <r>
      <rPr>
        <i/>
        <sz val="10"/>
        <rFont val="Times New Roman"/>
        <family val="1"/>
      </rPr>
      <t xml:space="preserve"> Provisional</t>
    </r>
  </si>
  <si>
    <r>
      <t>NMVOC</t>
    </r>
    <r>
      <rPr>
        <vertAlign val="superscript"/>
        <sz val="12"/>
        <rFont val="Times New Roman"/>
        <family val="1"/>
      </rPr>
      <t>3</t>
    </r>
  </si>
  <si>
    <r>
      <t xml:space="preserve">3 </t>
    </r>
    <r>
      <rPr>
        <i/>
        <sz val="10"/>
        <rFont val="Times New Roman"/>
        <family val="1"/>
      </rPr>
      <t>Non-methane volatile organic compound</t>
    </r>
  </si>
  <si>
    <r>
      <t xml:space="preserve">Other </t>
    </r>
    <r>
      <rPr>
        <vertAlign val="superscript"/>
        <sz val="12"/>
        <rFont val="Times New Roman"/>
        <family val="1"/>
      </rPr>
      <t>3</t>
    </r>
  </si>
  <si>
    <r>
      <t>3</t>
    </r>
    <r>
      <rPr>
        <i/>
        <sz val="10"/>
        <rFont val="Times New Roman"/>
        <family val="1"/>
      </rPr>
      <t xml:space="preserve"> includes Agriculture and Trade</t>
    </r>
  </si>
  <si>
    <t>Mauritius, 2010 - 2011</t>
  </si>
  <si>
    <r>
      <t xml:space="preserve">2 </t>
    </r>
    <r>
      <rPr>
        <i/>
        <sz val="10"/>
        <rFont val="Times New Roman"/>
        <family val="1"/>
      </rPr>
      <t>Provisional</t>
    </r>
    <r>
      <rPr>
        <i/>
        <vertAlign val="superscript"/>
        <sz val="10"/>
        <rFont val="Times New Roman"/>
        <family val="1"/>
      </rPr>
      <t xml:space="preserve"> </t>
    </r>
  </si>
  <si>
    <t xml:space="preserve">2.   Irrigated land </t>
  </si>
  <si>
    <t>3.   Total forest area (as a % of total land area)</t>
  </si>
  <si>
    <t xml:space="preserve">4.   Land Protected Areas </t>
  </si>
  <si>
    <t>8.   Total fish catch</t>
  </si>
  <si>
    <t>9.   Mean catch per fisherman day</t>
  </si>
  <si>
    <t>10. Total Carbon dioxide emission</t>
  </si>
  <si>
    <t>11. Per capita carbon dioxide emission</t>
  </si>
  <si>
    <t>12. Mean annual rainfall</t>
  </si>
  <si>
    <t>13. Annual fresh water abstraction</t>
  </si>
  <si>
    <t>14. Daily per capita domestic water consumption</t>
  </si>
  <si>
    <t>16. Total electricity generated</t>
  </si>
  <si>
    <t>17. Per capita primary energy requirement</t>
  </si>
  <si>
    <t>18. Per capita final energy consumption</t>
  </si>
  <si>
    <t>19. Energy intensity</t>
  </si>
  <si>
    <r>
      <t xml:space="preserve">2011 </t>
    </r>
    <r>
      <rPr>
        <b/>
        <vertAlign val="superscript"/>
        <sz val="10"/>
        <rFont val="Times New Roman"/>
        <family val="1"/>
      </rPr>
      <t>1</t>
    </r>
  </si>
  <si>
    <r>
      <t xml:space="preserve">1.   Total land area </t>
    </r>
    <r>
      <rPr>
        <vertAlign val="superscript"/>
        <sz val="10"/>
        <rFont val="Times New Roman"/>
        <family val="1"/>
      </rPr>
      <t>2</t>
    </r>
  </si>
  <si>
    <t xml:space="preserve">5.   Marine Protected Areas </t>
  </si>
  <si>
    <t xml:space="preserve">Sugar cane plantations </t>
  </si>
  <si>
    <t xml:space="preserve">Tea plantations </t>
  </si>
  <si>
    <r>
      <t xml:space="preserve">NMVOC 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 </t>
    </r>
  </si>
  <si>
    <t xml:space="preserve">  Island of Mauritius, 2010 - 2011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</si>
  <si>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Excluding Agalega and St Brandon</t>
    </r>
  </si>
  <si>
    <r>
      <t>6.   Threatened plant species (NPCS)</t>
    </r>
    <r>
      <rPr>
        <vertAlign val="superscript"/>
        <sz val="10"/>
        <rFont val="Times New Roman"/>
        <family val="1"/>
      </rPr>
      <t>3</t>
    </r>
  </si>
  <si>
    <r>
      <t>7.   Threatened animal species (NPCS)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</si>
  <si>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National Parks and Conservation Service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</si>
  <si>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Provisional</t>
    </r>
  </si>
  <si>
    <r>
      <t xml:space="preserve">Pollutant </t>
    </r>
    <r>
      <rPr>
        <b/>
        <vertAlign val="superscript"/>
        <sz val="10"/>
        <color indexed="8"/>
        <rFont val="Times New Roman"/>
        <family val="1"/>
      </rPr>
      <t>1</t>
    </r>
  </si>
  <si>
    <r>
      <t xml:space="preserve">Unit </t>
    </r>
    <r>
      <rPr>
        <b/>
        <vertAlign val="superscript"/>
        <sz val="10"/>
        <color indexed="8"/>
        <rFont val="Times New Roman"/>
        <family val="1"/>
      </rPr>
      <t>2</t>
    </r>
  </si>
  <si>
    <t xml:space="preserve">Dust (TSP) </t>
  </si>
  <si>
    <r>
      <t xml:space="preserve">Dust (PM 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) </t>
    </r>
  </si>
  <si>
    <t xml:space="preserve">ppb </t>
  </si>
  <si>
    <t xml:space="preserve">ppm </t>
  </si>
  <si>
    <r>
      <rPr>
        <i/>
        <vertAlign val="superscript"/>
        <sz val="9"/>
        <color indexed="8"/>
        <rFont val="Calibri"/>
        <family val="2"/>
      </rPr>
      <t>2</t>
    </r>
    <r>
      <rPr>
        <i/>
        <sz val="9"/>
        <color indexed="8"/>
        <rFont val="Calibri"/>
        <family val="2"/>
      </rPr>
      <t xml:space="preserve"> ppb stands for Parts Per Billion</t>
    </r>
  </si>
  <si>
    <t xml:space="preserve">   ppm stands for Parts per Million</t>
  </si>
  <si>
    <t>hydropower station</t>
  </si>
  <si>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includes Backfilling, erosion, illegal construction, objections to projects, law and order, land conversions, land reclamation, land slides etc</t>
    </r>
  </si>
  <si>
    <t xml:space="preserve">      Island of Mauritius</t>
  </si>
  <si>
    <t xml:space="preserve">      Environmental Report (PER) approvals, granted by type of project, 2010 - 2011, </t>
  </si>
  <si>
    <r>
      <t xml:space="preserve">Bras D'Eau National Park </t>
    </r>
    <r>
      <rPr>
        <vertAlign val="superscript"/>
        <sz val="11"/>
        <rFont val="Times New Roman"/>
        <family val="1"/>
      </rPr>
      <t>1</t>
    </r>
  </si>
  <si>
    <r>
      <t xml:space="preserve">   Islet National Parks </t>
    </r>
    <r>
      <rPr>
        <vertAlign val="superscript"/>
        <sz val="11"/>
        <rFont val="Times New Roman"/>
        <family val="1"/>
      </rPr>
      <t>2</t>
    </r>
  </si>
  <si>
    <r>
      <t xml:space="preserve">Vallee d'Osterlog Endemic Garden </t>
    </r>
    <r>
      <rPr>
        <vertAlign val="superscript"/>
        <sz val="11"/>
        <rFont val="Times New Roman"/>
        <family val="1"/>
      </rPr>
      <t>3</t>
    </r>
  </si>
  <si>
    <r>
      <t xml:space="preserve">Other </t>
    </r>
    <r>
      <rPr>
        <vertAlign val="superscript"/>
        <sz val="11"/>
        <rFont val="Times New Roman"/>
        <family val="1"/>
      </rPr>
      <t>4</t>
    </r>
  </si>
  <si>
    <t xml:space="preserve">Falls &amp; Magenta </t>
  </si>
  <si>
    <t>Total water mobilisation</t>
  </si>
  <si>
    <t>Control Division  by category, Island of Mauritius, 2010 - 2011</t>
  </si>
  <si>
    <t>Abandoned cane field</t>
  </si>
  <si>
    <r>
      <t>1</t>
    </r>
    <r>
      <rPr>
        <sz val="9"/>
        <rFont val="Times New Roman"/>
        <family val="1"/>
      </rPr>
      <t xml:space="preserve"> Estimate</t>
    </r>
  </si>
  <si>
    <t>Source: SIFB - Sugar cane plantation, Tea Board - Tea Plantation, Climate change Activities Report, May 2006 - Other</t>
  </si>
  <si>
    <r>
      <t xml:space="preserve">  22 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 Tamarind Falls &amp; Magenta </t>
    </r>
  </si>
  <si>
    <t>toe per Rs 100,000 GDP at 1990 prices</t>
  </si>
  <si>
    <t xml:space="preserve">15. Daily per capita solid  waste generated </t>
  </si>
  <si>
    <t xml:space="preserve">                Republic of Mauritius, 2010 - 2011</t>
  </si>
  <si>
    <t>Gg or thousand tonnes</t>
  </si>
  <si>
    <t xml:space="preserve">                        ktoe (000 Tonne of oil equivalent)</t>
  </si>
  <si>
    <t xml:space="preserve">   Cars and Dual Purpose Vehicle (DPV)</t>
  </si>
  <si>
    <t xml:space="preserve">   Liquefied Petroleum Gas (LPG)</t>
  </si>
  <si>
    <t xml:space="preserve"> Air</t>
  </si>
  <si>
    <t xml:space="preserve"> Sea</t>
  </si>
  <si>
    <t xml:space="preserve">  Land</t>
  </si>
  <si>
    <t xml:space="preserve">                                                      ktoe (000 Tonne of oil equivalent)</t>
  </si>
  <si>
    <r>
      <t>6.Waste</t>
    </r>
    <r>
      <rPr>
        <vertAlign val="superscript"/>
        <sz val="11"/>
        <rFont val="Times New Roman"/>
        <family val="1"/>
      </rPr>
      <t>4</t>
    </r>
  </si>
  <si>
    <r>
      <t>Carbon dioxide (CO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</si>
  <si>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r>
      <t xml:space="preserve">  2011</t>
    </r>
    <r>
      <rPr>
        <b/>
        <vertAlign val="superscript"/>
        <sz val="12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</si>
  <si>
    <r>
      <t xml:space="preserve">     2010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</si>
  <si>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     2011</t>
    </r>
    <r>
      <rPr>
        <b/>
        <vertAlign val="superscript"/>
        <sz val="12"/>
        <rFont val="Times New Roman"/>
        <family val="1"/>
      </rPr>
      <t xml:space="preserve"> 2</t>
    </r>
  </si>
  <si>
    <r>
      <t>Oil</t>
    </r>
    <r>
      <rPr>
        <vertAlign val="superscript"/>
        <sz val="12"/>
        <rFont val="Times New Roman"/>
        <family val="1"/>
      </rPr>
      <t>3</t>
    </r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</si>
  <si>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Revised</t>
    </r>
  </si>
  <si>
    <r>
      <t xml:space="preserve">2 </t>
    </r>
    <r>
      <rPr>
        <i/>
        <sz val="10"/>
        <rFont val="Times New Roman"/>
        <family val="1"/>
      </rPr>
      <t>Provisional</t>
    </r>
  </si>
  <si>
    <r>
      <t>3</t>
    </r>
    <r>
      <rPr>
        <i/>
        <sz val="10"/>
        <rFont val="Times New Roman"/>
        <family val="1"/>
      </rPr>
      <t xml:space="preserve"> Includes gasolene, diesel oil, dual purpose kerosene and fuel oil</t>
    </r>
  </si>
  <si>
    <t>Overall utilisation</t>
  </si>
  <si>
    <t>Table 2 - Land use, Island of  Mauritius, 1995 and 2005</t>
  </si>
  <si>
    <t>Table 3 - Forest area by category, Island of Mauritius,  2010 - 2011</t>
  </si>
  <si>
    <t>Table 4- Effective area under cultivation, Island of Mauritius, 2010 - 2011</t>
  </si>
  <si>
    <t xml:space="preserve">Table 5 - Imports of fertilizers and pesticides, Island of Mauritius, 2010 - 2011 </t>
  </si>
  <si>
    <t xml:space="preserve">Table 7- Total emissions and removals of greenhouse gases and other related gases, </t>
  </si>
  <si>
    <r>
      <t>Table 8 - National inventory of greenhouse gas emissions by source categories, Republic of Mauritius, 2010</t>
    </r>
    <r>
      <rPr>
        <b/>
        <vertAlign val="superscript"/>
        <sz val="11"/>
        <rFont val="Times New Roman"/>
        <family val="1"/>
      </rPr>
      <t>1</t>
    </r>
    <r>
      <rPr>
        <b/>
        <sz val="13"/>
        <rFont val="Times New Roman"/>
        <family val="1"/>
      </rPr>
      <t xml:space="preserve"> - 2011</t>
    </r>
    <r>
      <rPr>
        <b/>
        <vertAlign val="superscript"/>
        <sz val="11"/>
        <rFont val="Times New Roman"/>
        <family val="1"/>
      </rPr>
      <t>2</t>
    </r>
  </si>
  <si>
    <t xml:space="preserve">Table 9 - Sectoral carbon dioxide emissions from fuel combustion activities, Republic of </t>
  </si>
  <si>
    <t>Table 10 - Fuel input for electricity production, Republic of Mauritius, 2010 - 2011</t>
  </si>
  <si>
    <t>Table 11 - Final energy consumption by sector, Republic of Mauritius, 2010 - 2011</t>
  </si>
  <si>
    <t>Table 12 - Stock of registered motor vehicles, Island of Mauritius, 2010 - 2011</t>
  </si>
  <si>
    <t>Table 13 - Fuel used by the  transport sector, Republic of Mauritius, 2010 - 2011</t>
  </si>
  <si>
    <t>Table 14 - Ambient air quality monitoring by mobile stations, Island of Mauritius, 2011</t>
  </si>
  <si>
    <t>Table 15 - Water balance, Island of Mauritius, 2010 - 2011</t>
  </si>
  <si>
    <t>Table 16 - Water Utilisation, Island of Mauritius, 2010 - 2011</t>
  </si>
  <si>
    <t>Table 17 - Solid waste landfilled at Mare Chicose by source of waste material,</t>
  </si>
  <si>
    <t xml:space="preserve">Table 18 - Number of complaints received at the Pollution Prevention and </t>
  </si>
  <si>
    <t xml:space="preserve">Table 19 - Number of Environment Impact Assessment (EIA) licences and Preliminary </t>
  </si>
  <si>
    <t>Table 1 -Main environment indicators, 2002 and 2011</t>
  </si>
  <si>
    <t>Aug 2011 - Sept 2011</t>
  </si>
  <si>
    <t>Readings</t>
  </si>
  <si>
    <t xml:space="preserve">                2010 - 2011</t>
  </si>
  <si>
    <t>Table 6 - Primary energy requirement by energy source, Republic of Mauritius,</t>
  </si>
  <si>
    <t xml:space="preserve">                          ktoe (000 Tonne of oil equivalent)</t>
  </si>
  <si>
    <r>
      <t>Standard for Ambient air quality</t>
    </r>
    <r>
      <rPr>
        <b/>
        <vertAlign val="super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(Average)</t>
    </r>
  </si>
  <si>
    <r>
      <t xml:space="preserve">   PM</t>
    </r>
    <r>
      <rPr>
        <i/>
        <vertAlign val="subscript"/>
        <sz val="9"/>
        <color indexed="8"/>
        <rFont val="Calibri"/>
        <family val="2"/>
      </rPr>
      <t>10</t>
    </r>
    <r>
      <rPr>
        <i/>
        <sz val="9"/>
        <color indexed="8"/>
        <rFont val="Calibri"/>
        <family val="2"/>
      </rPr>
      <t xml:space="preserve"> stands for Particles Matter of size less or equal to 10 microns</t>
    </r>
  </si>
  <si>
    <r>
      <rPr>
        <i/>
        <vertAlign val="superscript"/>
        <sz val="10"/>
        <color indexed="8"/>
        <rFont val="Calibri"/>
        <family val="2"/>
      </rPr>
      <t>3</t>
    </r>
    <r>
      <rPr>
        <i/>
        <sz val="9"/>
        <color indexed="8"/>
        <rFont val="Calibri"/>
        <family val="2"/>
      </rPr>
      <t xml:space="preserve"> Based on existing national standard</t>
    </r>
  </si>
  <si>
    <t>5</t>
  </si>
  <si>
    <r>
      <t xml:space="preserve">Domestic, Industrial 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and Tourism </t>
    </r>
  </si>
  <si>
    <r>
      <t xml:space="preserve">Industrial 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</si>
  <si>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Used through CWA</t>
    </r>
  </si>
  <si>
    <r>
      <t>3</t>
    </r>
    <r>
      <rPr>
        <sz val="10"/>
        <rFont val="Times New Roman"/>
        <family val="1"/>
      </rPr>
      <t xml:space="preserve"> includes 20 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 Reduit hydropower station</t>
    </r>
  </si>
  <si>
    <r>
      <t>6</t>
    </r>
    <r>
      <rPr>
        <sz val="10"/>
        <rFont val="Times New Roman"/>
        <family val="1"/>
      </rPr>
      <t xml:space="preserve"> includes 21 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 Reduit hydropower station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</si>
  <si>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Used by water right owners and ground water licensees</t>
    </r>
  </si>
  <si>
    <r>
      <t>4</t>
    </r>
    <r>
      <rPr>
        <sz val="10"/>
        <rFont val="Times New Roman"/>
        <family val="1"/>
      </rPr>
      <t xml:space="preserve"> includes 30 Mm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for Tamarind Falls &amp; Magenta hydropower station</t>
    </r>
  </si>
  <si>
    <r>
      <t>5</t>
    </r>
    <r>
      <rPr>
        <sz val="10"/>
        <rFont val="Times New Roman"/>
        <family val="1"/>
      </rPr>
      <t xml:space="preserve"> includes 13 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 Le Val &amp; Ferney hydropower stations and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</si>
  <si>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Includes 11 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 Tamarind Falls &amp; Magenda </t>
    </r>
  </si>
  <si>
    <r>
      <t xml:space="preserve">36 </t>
    </r>
    <r>
      <rPr>
        <vertAlign val="superscript"/>
        <sz val="11"/>
        <rFont val="Times New Roman"/>
        <family val="1"/>
      </rPr>
      <t>3</t>
    </r>
  </si>
  <si>
    <r>
      <t xml:space="preserve">45 </t>
    </r>
    <r>
      <rPr>
        <vertAlign val="superscript"/>
        <sz val="11"/>
        <rFont val="Times New Roman"/>
        <family val="1"/>
      </rPr>
      <t>7</t>
    </r>
  </si>
  <si>
    <r>
      <t xml:space="preserve">68 </t>
    </r>
    <r>
      <rPr>
        <vertAlign val="superscript"/>
        <sz val="11"/>
        <rFont val="Times New Roman"/>
        <family val="1"/>
      </rPr>
      <t>8</t>
    </r>
  </si>
  <si>
    <t xml:space="preserve">                                  Gg or thousand tonnes</t>
  </si>
  <si>
    <r>
      <t xml:space="preserve">   1 </t>
    </r>
    <r>
      <rPr>
        <i/>
        <sz val="10"/>
        <rFont val="Times New Roman"/>
        <family val="1"/>
      </rPr>
      <t xml:space="preserve"> Revised</t>
    </r>
  </si>
  <si>
    <r>
      <t xml:space="preserve"> 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Provisional</t>
    </r>
  </si>
  <si>
    <r>
      <t xml:space="preserve">  3 </t>
    </r>
    <r>
      <rPr>
        <i/>
        <sz val="10"/>
        <rFont val="Times New Roman"/>
        <family val="1"/>
      </rPr>
      <t xml:space="preserve"> Non - methane volatile organic compound</t>
    </r>
  </si>
  <si>
    <r>
      <t xml:space="preserve">  4 </t>
    </r>
    <r>
      <rPr>
        <i/>
        <sz val="10"/>
        <rFont val="Times New Roman"/>
        <family val="1"/>
      </rPr>
      <t xml:space="preserve"> Exclude waste water </t>
    </r>
  </si>
  <si>
    <r>
      <t xml:space="preserve">  78 </t>
    </r>
    <r>
      <rPr>
        <vertAlign val="superscript"/>
        <sz val="11"/>
        <rFont val="Times New Roman"/>
        <family val="1"/>
      </rPr>
      <t>4</t>
    </r>
  </si>
  <si>
    <r>
      <t xml:space="preserve">   151 </t>
    </r>
    <r>
      <rPr>
        <vertAlign val="superscript"/>
        <sz val="11"/>
        <rFont val="Times New Roman"/>
        <family val="1"/>
      </rPr>
      <t>5</t>
    </r>
  </si>
  <si>
    <r>
      <t xml:space="preserve">       35 </t>
    </r>
    <r>
      <rPr>
        <vertAlign val="superscript"/>
        <sz val="11"/>
        <rFont val="Times New Roman"/>
        <family val="1"/>
      </rPr>
      <t>6</t>
    </r>
  </si>
  <si>
    <r>
      <rPr>
        <sz val="10"/>
        <rFont val="Times New Roman"/>
        <family val="1"/>
      </rPr>
      <t xml:space="preserve"> stations and 10 Mm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for Tamarind 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</si>
  <si>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includes 3 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 for Le Val &amp; Ferney  hydropower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</si>
</sst>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__"/>
    <numFmt numFmtId="167" formatCode="##,#00__"/>
    <numFmt numFmtId="168" formatCode="000"/>
    <numFmt numFmtId="169" formatCode="##,#00______"/>
    <numFmt numFmtId="170" formatCode="#,##0.0______"/>
    <numFmt numFmtId="171" formatCode="______#,##0__"/>
    <numFmt numFmtId="172" formatCode="#,##0________"/>
    <numFmt numFmtId="173" formatCode="#,##0____________"/>
    <numFmt numFmtId="174" formatCode="#,##0______________"/>
    <numFmt numFmtId="175" formatCode="#,##0___'"/>
    <numFmt numFmtId="176" formatCode="#,##0\ \ \ \ \ \ \ \ \ _____'"/>
    <numFmt numFmtId="177" formatCode="\ \ General"/>
    <numFmt numFmtId="178" formatCode="\ \ \ 0.0"/>
    <numFmt numFmtId="179" formatCode="\ \ 0.0"/>
    <numFmt numFmtId="180" formatCode="\ 0.0"/>
    <numFmt numFmtId="181" formatCode="\ \ \ \ 0.0"/>
    <numFmt numFmtId="182" formatCode="\ \ \ \ \ \ \ \ \ \ #,##0"/>
    <numFmt numFmtId="183" formatCode="\ \ \ \ \ 0.0"/>
    <numFmt numFmtId="184" formatCode="\ \ \ \ \ \ 0.0"/>
    <numFmt numFmtId="185" formatCode="\ \ \ \ \ \ \ \ 0.0"/>
    <numFmt numFmtId="186" formatCode="\ \ \ \ \ \ \ 0.0"/>
    <numFmt numFmtId="187" formatCode="#,##0.0____"/>
    <numFmt numFmtId="188" formatCode="#,##0.0__________"/>
    <numFmt numFmtId="189" formatCode="#,##0______"/>
    <numFmt numFmtId="190" formatCode="#,##0.00______"/>
    <numFmt numFmtId="191" formatCode="###0.0____"/>
    <numFmt numFmtId="192" formatCode="#,##0.00__"/>
    <numFmt numFmtId="193" formatCode="#,##0.0____________"/>
    <numFmt numFmtId="194" formatCode="#,##0__"/>
    <numFmt numFmtId="195" formatCode="#,##0.00__________"/>
    <numFmt numFmtId="196" formatCode="#,##0____"/>
    <numFmt numFmtId="197" formatCode="#,##0.00____"/>
    <numFmt numFmtId="198" formatCode="##,#00.0______"/>
    <numFmt numFmtId="199" formatCode="##,#00.00______"/>
    <numFmt numFmtId="200" formatCode="0.000"/>
    <numFmt numFmtId="201" formatCode="_(* #,##0.000_);_(* \(#,##0.000\);_(* &quot;-&quot;??_);_(@_)"/>
    <numFmt numFmtId="202" formatCode="_(* #,##0.0_);_(* \(#,##0.0\);_(* &quot;-&quot;??_);_(@_)"/>
    <numFmt numFmtId="203" formatCode="_(* #,##0_);_(* \(#,##0\);_(* &quot;-&quot;??_);_(@_)"/>
  </numFmts>
  <fonts count="9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vertAlign val="superscript"/>
      <sz val="10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b/>
      <vertAlign val="subscript"/>
      <sz val="10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i/>
      <vertAlign val="subscript"/>
      <sz val="10"/>
      <name val="Times New Roman"/>
      <family val="1"/>
    </font>
    <font>
      <i/>
      <vertAlign val="superscript"/>
      <sz val="9"/>
      <name val="Times New Roman"/>
      <family val="1"/>
    </font>
    <font>
      <sz val="9"/>
      <name val="Arial"/>
      <family val="2"/>
    </font>
    <font>
      <b/>
      <sz val="12"/>
      <color indexed="12"/>
      <name val="Times New Roman"/>
      <family val="1"/>
    </font>
    <font>
      <i/>
      <sz val="9"/>
      <color indexed="8"/>
      <name val="Calibri"/>
      <family val="2"/>
    </font>
    <font>
      <i/>
      <vertAlign val="superscript"/>
      <sz val="9"/>
      <color indexed="8"/>
      <name val="Calibri"/>
      <family val="2"/>
    </font>
    <font>
      <sz val="11"/>
      <name val="Arial"/>
      <family val="2"/>
    </font>
    <font>
      <b/>
      <vertAlign val="superscript"/>
      <sz val="9"/>
      <name val="Times New Roman"/>
      <family val="1"/>
    </font>
    <font>
      <vertAlign val="super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vertAlign val="subscript"/>
      <sz val="9"/>
      <color indexed="8"/>
      <name val="Calibri"/>
      <family val="2"/>
    </font>
    <font>
      <sz val="13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8"/>
      <name val="Times New Roman"/>
      <family val="1"/>
    </font>
    <font>
      <i/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Times New Roman"/>
      <family val="1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5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17" fillId="0" borderId="0" xfId="0" applyFont="1" applyAlignment="1">
      <alignment horizontal="left" indent="2"/>
    </xf>
    <xf numFmtId="0" fontId="11" fillId="0" borderId="14" xfId="0" applyFont="1" applyBorder="1" applyAlignment="1">
      <alignment horizontal="left" indent="1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left" indent="1"/>
    </xf>
    <xf numFmtId="0" fontId="7" fillId="0" borderId="0" xfId="0" applyFont="1" applyBorder="1" applyAlignment="1">
      <alignment/>
    </xf>
    <xf numFmtId="0" fontId="17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1" fillId="0" borderId="16" xfId="0" applyFont="1" applyBorder="1" applyAlignment="1">
      <alignment horizontal="left" indent="1"/>
    </xf>
    <xf numFmtId="0" fontId="18" fillId="0" borderId="0" xfId="0" applyFont="1" applyAlignment="1">
      <alignment/>
    </xf>
    <xf numFmtId="0" fontId="11" fillId="0" borderId="20" xfId="0" applyFont="1" applyBorder="1" applyAlignment="1">
      <alignment horizontal="left" indent="1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8" xfId="0" applyFont="1" applyFill="1" applyBorder="1" applyAlignment="1">
      <alignment horizontal="left" indent="1"/>
    </xf>
    <xf numFmtId="176" fontId="11" fillId="0" borderId="20" xfId="0" applyNumberFormat="1" applyFont="1" applyBorder="1" applyAlignment="1" quotePrefix="1">
      <alignment horizontal="right"/>
    </xf>
    <xf numFmtId="176" fontId="11" fillId="0" borderId="21" xfId="0" applyNumberFormat="1" applyFont="1" applyBorder="1" applyAlignment="1" quotePrefix="1">
      <alignment/>
    </xf>
    <xf numFmtId="176" fontId="11" fillId="0" borderId="20" xfId="0" applyNumberFormat="1" applyFont="1" applyBorder="1" applyAlignment="1">
      <alignment horizontal="right"/>
    </xf>
    <xf numFmtId="0" fontId="11" fillId="0" borderId="13" xfId="0" applyFont="1" applyFill="1" applyBorder="1" applyAlignment="1">
      <alignment horizontal="left" indent="1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indent="2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1" fillId="0" borderId="0" xfId="0" applyFont="1" applyAlignment="1">
      <alignment horizontal="left" indent="2"/>
    </xf>
    <xf numFmtId="0" fontId="22" fillId="0" borderId="0" xfId="0" applyFont="1" applyAlignment="1">
      <alignment/>
    </xf>
    <xf numFmtId="177" fontId="11" fillId="0" borderId="16" xfId="0" applyNumberFormat="1" applyFont="1" applyBorder="1" applyAlignment="1">
      <alignment horizontal="center" vertical="center"/>
    </xf>
    <xf numFmtId="177" fontId="11" fillId="0" borderId="17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11" fillId="0" borderId="21" xfId="0" applyNumberFormat="1" applyFont="1" applyBorder="1" applyAlignment="1">
      <alignment horizontal="center" vertical="center"/>
    </xf>
    <xf numFmtId="177" fontId="11" fillId="0" borderId="20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65" fontId="11" fillId="0" borderId="20" xfId="0" applyNumberFormat="1" applyFont="1" applyBorder="1" applyAlignment="1">
      <alignment horizontal="center"/>
    </xf>
    <xf numFmtId="0" fontId="20" fillId="0" borderId="16" xfId="0" applyFont="1" applyFill="1" applyBorder="1" applyAlignment="1">
      <alignment/>
    </xf>
    <xf numFmtId="165" fontId="6" fillId="0" borderId="10" xfId="0" applyNumberFormat="1" applyFont="1" applyBorder="1" applyAlignment="1">
      <alignment horizontal="center" vertical="center"/>
    </xf>
    <xf numFmtId="180" fontId="11" fillId="0" borderId="20" xfId="0" applyNumberFormat="1" applyFont="1" applyBorder="1" applyAlignment="1">
      <alignment horizontal="center"/>
    </xf>
    <xf numFmtId="178" fontId="11" fillId="0" borderId="2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left" vertical="center" indent="1"/>
    </xf>
    <xf numFmtId="3" fontId="6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indent="1"/>
    </xf>
    <xf numFmtId="0" fontId="19" fillId="0" borderId="16" xfId="0" applyFont="1" applyBorder="1" applyAlignment="1">
      <alignment/>
    </xf>
    <xf numFmtId="177" fontId="11" fillId="0" borderId="17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19" fillId="0" borderId="18" xfId="0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8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20" fillId="0" borderId="0" xfId="0" applyFont="1" applyAlignment="1">
      <alignment horizontal="left"/>
    </xf>
    <xf numFmtId="187" fontId="4" fillId="0" borderId="0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0" fontId="11" fillId="0" borderId="22" xfId="0" applyFont="1" applyBorder="1" applyAlignment="1">
      <alignment/>
    </xf>
    <xf numFmtId="166" fontId="4" fillId="0" borderId="20" xfId="0" applyNumberFormat="1" applyFont="1" applyBorder="1" applyAlignment="1">
      <alignment horizontal="right"/>
    </xf>
    <xf numFmtId="187" fontId="4" fillId="0" borderId="20" xfId="0" applyNumberFormat="1" applyFont="1" applyBorder="1" applyAlignment="1">
      <alignment horizontal="center"/>
    </xf>
    <xf numFmtId="187" fontId="4" fillId="0" borderId="23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0" xfId="0" applyFont="1" applyBorder="1" applyAlignment="1">
      <alignment horizontal="left" indent="3"/>
    </xf>
    <xf numFmtId="174" fontId="13" fillId="0" borderId="0" xfId="0" applyNumberFormat="1" applyFont="1" applyBorder="1" applyAlignment="1">
      <alignment horizontal="right"/>
    </xf>
    <xf numFmtId="174" fontId="13" fillId="0" borderId="0" xfId="0" applyNumberFormat="1" applyFont="1" applyFill="1" applyBorder="1" applyAlignment="1">
      <alignment horizontal="right"/>
    </xf>
    <xf numFmtId="182" fontId="13" fillId="0" borderId="0" xfId="0" applyNumberFormat="1" applyFont="1" applyBorder="1" applyAlignment="1">
      <alignment horizontal="left" indent="1"/>
    </xf>
    <xf numFmtId="182" fontId="13" fillId="0" borderId="0" xfId="0" applyNumberFormat="1" applyFont="1" applyFill="1" applyBorder="1" applyAlignment="1">
      <alignment horizontal="right" indent="1"/>
    </xf>
    <xf numFmtId="171" fontId="13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188" fontId="6" fillId="0" borderId="0" xfId="0" applyNumberFormat="1" applyFont="1" applyBorder="1" applyAlignment="1">
      <alignment horizontal="right" vertical="center"/>
    </xf>
    <xf numFmtId="188" fontId="0" fillId="0" borderId="0" xfId="0" applyNumberFormat="1" applyBorder="1" applyAlignment="1">
      <alignment horizontal="right"/>
    </xf>
    <xf numFmtId="0" fontId="6" fillId="0" borderId="10" xfId="0" applyFont="1" applyBorder="1" applyAlignment="1">
      <alignment horizontal="left" vertical="center"/>
    </xf>
    <xf numFmtId="165" fontId="0" fillId="0" borderId="20" xfId="0" applyNumberFormat="1" applyBorder="1" applyAlignment="1">
      <alignment horizontal="center" vertical="center"/>
    </xf>
    <xf numFmtId="176" fontId="6" fillId="0" borderId="10" xfId="0" applyNumberFormat="1" applyFont="1" applyBorder="1" applyAlignment="1" quotePrefix="1">
      <alignment horizontal="right" vertical="center"/>
    </xf>
    <xf numFmtId="166" fontId="89" fillId="0" borderId="20" xfId="0" applyNumberFormat="1" applyFont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165" fontId="11" fillId="0" borderId="20" xfId="0" applyNumberFormat="1" applyFont="1" applyFill="1" applyBorder="1" applyAlignment="1">
      <alignment horizontal="center"/>
    </xf>
    <xf numFmtId="177" fontId="11" fillId="0" borderId="16" xfId="0" applyNumberFormat="1" applyFont="1" applyFill="1" applyBorder="1" applyAlignment="1">
      <alignment horizontal="center"/>
    </xf>
    <xf numFmtId="179" fontId="11" fillId="0" borderId="16" xfId="0" applyNumberFormat="1" applyFont="1" applyFill="1" applyBorder="1" applyAlignment="1">
      <alignment horizontal="center"/>
    </xf>
    <xf numFmtId="181" fontId="11" fillId="0" borderId="20" xfId="0" applyNumberFormat="1" applyFont="1" applyFill="1" applyBorder="1" applyAlignment="1">
      <alignment horizontal="center"/>
    </xf>
    <xf numFmtId="187" fontId="4" fillId="0" borderId="21" xfId="0" applyNumberFormat="1" applyFont="1" applyBorder="1" applyAlignment="1" quotePrefix="1">
      <alignment horizontal="center"/>
    </xf>
    <xf numFmtId="187" fontId="4" fillId="0" borderId="20" xfId="0" applyNumberFormat="1" applyFont="1" applyBorder="1" applyAlignment="1" quotePrefix="1">
      <alignment horizontal="center"/>
    </xf>
    <xf numFmtId="187" fontId="8" fillId="0" borderId="18" xfId="0" applyNumberFormat="1" applyFont="1" applyBorder="1" applyAlignment="1" quotePrefix="1">
      <alignment horizontal="center"/>
    </xf>
    <xf numFmtId="3" fontId="37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/>
    </xf>
    <xf numFmtId="0" fontId="11" fillId="0" borderId="0" xfId="61" applyFont="1">
      <alignment/>
      <protection/>
    </xf>
    <xf numFmtId="0" fontId="6" fillId="0" borderId="0" xfId="61" applyFont="1">
      <alignment/>
      <protection/>
    </xf>
    <xf numFmtId="0" fontId="32" fillId="0" borderId="0" xfId="61" applyFont="1">
      <alignment/>
      <protection/>
    </xf>
    <xf numFmtId="0" fontId="33" fillId="0" borderId="0" xfId="61" applyFont="1">
      <alignment/>
      <protection/>
    </xf>
    <xf numFmtId="0" fontId="11" fillId="0" borderId="0" xfId="61" applyFont="1" applyAlignment="1">
      <alignment horizontal="right"/>
      <protection/>
    </xf>
    <xf numFmtId="0" fontId="11" fillId="0" borderId="0" xfId="61" applyFont="1" applyBorder="1">
      <alignment/>
      <protection/>
    </xf>
    <xf numFmtId="164" fontId="11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35" fillId="0" borderId="0" xfId="61" applyFont="1">
      <alignment/>
      <protection/>
    </xf>
    <xf numFmtId="0" fontId="28" fillId="0" borderId="0" xfId="61" applyFont="1" applyAlignment="1">
      <alignment horizontal="left"/>
      <protection/>
    </xf>
    <xf numFmtId="180" fontId="11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25" fillId="0" borderId="0" xfId="0" applyFont="1" applyAlignment="1">
      <alignment/>
    </xf>
    <xf numFmtId="0" fontId="40" fillId="0" borderId="0" xfId="0" applyFont="1" applyAlignment="1">
      <alignment/>
    </xf>
    <xf numFmtId="0" fontId="25" fillId="0" borderId="2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indent="1"/>
    </xf>
    <xf numFmtId="0" fontId="19" fillId="0" borderId="23" xfId="0" applyFont="1" applyBorder="1" applyAlignment="1">
      <alignment horizontal="left" vertical="center" indent="1"/>
    </xf>
    <xf numFmtId="0" fontId="19" fillId="0" borderId="21" xfId="0" applyFont="1" applyBorder="1" applyAlignment="1">
      <alignment horizontal="left" vertical="center" indent="1"/>
    </xf>
    <xf numFmtId="0" fontId="25" fillId="0" borderId="23" xfId="0" applyFont="1" applyBorder="1" applyAlignment="1">
      <alignment horizontal="center" vertical="center" wrapText="1"/>
    </xf>
    <xf numFmtId="164" fontId="19" fillId="0" borderId="16" xfId="0" applyNumberFormat="1" applyFont="1" applyBorder="1" applyAlignment="1">
      <alignment horizontal="right" vertical="center" indent="2"/>
    </xf>
    <xf numFmtId="164" fontId="19" fillId="0" borderId="17" xfId="0" applyNumberFormat="1" applyFont="1" applyBorder="1" applyAlignment="1">
      <alignment horizontal="right" vertical="center" indent="2"/>
    </xf>
    <xf numFmtId="0" fontId="4" fillId="0" borderId="0" xfId="0" applyFont="1" applyAlignment="1">
      <alignment vertical="center"/>
    </xf>
    <xf numFmtId="0" fontId="30" fillId="0" borderId="0" xfId="61" applyFont="1">
      <alignment/>
      <protection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3" fillId="0" borderId="21" xfId="0" applyFont="1" applyBorder="1" applyAlignment="1">
      <alignment horizontal="left" indent="1"/>
    </xf>
    <xf numFmtId="0" fontId="93" fillId="0" borderId="21" xfId="0" applyFont="1" applyBorder="1" applyAlignment="1">
      <alignment horizontal="center"/>
    </xf>
    <xf numFmtId="2" fontId="93" fillId="0" borderId="21" xfId="0" applyNumberFormat="1" applyFont="1" applyBorder="1" applyAlignment="1">
      <alignment horizontal="left" indent="4"/>
    </xf>
    <xf numFmtId="0" fontId="93" fillId="0" borderId="23" xfId="0" applyFont="1" applyBorder="1" applyAlignment="1">
      <alignment horizontal="left" indent="1"/>
    </xf>
    <xf numFmtId="0" fontId="93" fillId="0" borderId="23" xfId="0" applyFont="1" applyBorder="1" applyAlignment="1">
      <alignment horizontal="center"/>
    </xf>
    <xf numFmtId="2" fontId="93" fillId="0" borderId="23" xfId="0" applyNumberFormat="1" applyFont="1" applyBorder="1" applyAlignment="1">
      <alignment horizontal="left" indent="4"/>
    </xf>
    <xf numFmtId="0" fontId="93" fillId="0" borderId="21" xfId="0" applyFont="1" applyBorder="1" applyAlignment="1">
      <alignment horizontal="center" wrapText="1"/>
    </xf>
    <xf numFmtId="0" fontId="93" fillId="0" borderId="20" xfId="0" applyFont="1" applyBorder="1" applyAlignment="1">
      <alignment horizontal="center" wrapText="1"/>
    </xf>
    <xf numFmtId="2" fontId="93" fillId="0" borderId="20" xfId="0" applyNumberFormat="1" applyFont="1" applyBorder="1" applyAlignment="1">
      <alignment horizontal="left" indent="4"/>
    </xf>
    <xf numFmtId="0" fontId="93" fillId="0" borderId="20" xfId="0" applyFont="1" applyBorder="1" applyAlignment="1">
      <alignment/>
    </xf>
    <xf numFmtId="0" fontId="93" fillId="0" borderId="20" xfId="0" applyFont="1" applyBorder="1" applyAlignment="1">
      <alignment horizontal="center"/>
    </xf>
    <xf numFmtId="2" fontId="93" fillId="0" borderId="20" xfId="0" applyNumberFormat="1" applyFont="1" applyBorder="1" applyAlignment="1">
      <alignment horizontal="right" indent="1"/>
    </xf>
    <xf numFmtId="0" fontId="93" fillId="0" borderId="23" xfId="0" applyFont="1" applyBorder="1" applyAlignment="1">
      <alignment horizontal="center" wrapText="1"/>
    </xf>
    <xf numFmtId="2" fontId="93" fillId="0" borderId="23" xfId="0" applyNumberFormat="1" applyFont="1" applyBorder="1" applyAlignment="1">
      <alignment horizontal="right" indent="1"/>
    </xf>
    <xf numFmtId="0" fontId="93" fillId="0" borderId="20" xfId="0" applyFont="1" applyBorder="1" applyAlignment="1">
      <alignment vertical="center"/>
    </xf>
    <xf numFmtId="0" fontId="11" fillId="0" borderId="0" xfId="60" applyFont="1">
      <alignment/>
      <protection/>
    </xf>
    <xf numFmtId="0" fontId="11" fillId="0" borderId="0" xfId="60" applyFont="1" applyAlignment="1">
      <alignment horizontal="centerContinuous"/>
      <protection/>
    </xf>
    <xf numFmtId="0" fontId="0" fillId="0" borderId="0" xfId="60" applyFill="1">
      <alignment/>
      <protection/>
    </xf>
    <xf numFmtId="0" fontId="4" fillId="0" borderId="24" xfId="60" applyFont="1" applyBorder="1" applyAlignment="1">
      <alignment horizontal="left" indent="1"/>
      <protection/>
    </xf>
    <xf numFmtId="0" fontId="4" fillId="0" borderId="18" xfId="60" applyFont="1" applyBorder="1" applyAlignment="1">
      <alignment horizontal="left" indent="1"/>
      <protection/>
    </xf>
    <xf numFmtId="0" fontId="4" fillId="0" borderId="0" xfId="60" applyFont="1" applyBorder="1" applyAlignment="1">
      <alignment horizontal="left" indent="1"/>
      <protection/>
    </xf>
    <xf numFmtId="0" fontId="4" fillId="0" borderId="20" xfId="60" applyFont="1" applyBorder="1" applyAlignment="1">
      <alignment horizontal="center"/>
      <protection/>
    </xf>
    <xf numFmtId="0" fontId="8" fillId="0" borderId="0" xfId="60" applyFont="1" applyBorder="1" applyAlignment="1">
      <alignment horizontal="left" indent="1"/>
      <protection/>
    </xf>
    <xf numFmtId="168" fontId="4" fillId="0" borderId="20" xfId="60" applyNumberFormat="1" applyFont="1" applyBorder="1" applyAlignment="1">
      <alignment horizontal="center"/>
      <protection/>
    </xf>
    <xf numFmtId="170" fontId="4" fillId="0" borderId="20" xfId="60" applyNumberFormat="1" applyFont="1" applyBorder="1" applyAlignment="1">
      <alignment horizontal="right" indent="2"/>
      <protection/>
    </xf>
    <xf numFmtId="0" fontId="4" fillId="0" borderId="19" xfId="60" applyFont="1" applyBorder="1" applyAlignment="1">
      <alignment horizontal="left" indent="1"/>
      <protection/>
    </xf>
    <xf numFmtId="0" fontId="5" fillId="0" borderId="0" xfId="60" applyFont="1">
      <alignment/>
      <protection/>
    </xf>
    <xf numFmtId="165" fontId="4" fillId="0" borderId="0" xfId="0" applyNumberFormat="1" applyFont="1" applyAlignment="1">
      <alignment/>
    </xf>
    <xf numFmtId="192" fontId="19" fillId="0" borderId="16" xfId="0" applyNumberFormat="1" applyFont="1" applyBorder="1" applyAlignment="1">
      <alignment/>
    </xf>
    <xf numFmtId="192" fontId="21" fillId="0" borderId="16" xfId="0" applyNumberFormat="1" applyFont="1" applyBorder="1" applyAlignment="1">
      <alignment/>
    </xf>
    <xf numFmtId="192" fontId="19" fillId="0" borderId="20" xfId="0" applyNumberFormat="1" applyFont="1" applyBorder="1" applyAlignment="1">
      <alignment horizontal="center"/>
    </xf>
    <xf numFmtId="192" fontId="25" fillId="0" borderId="12" xfId="0" applyNumberFormat="1" applyFont="1" applyBorder="1" applyAlignment="1">
      <alignment vertical="center"/>
    </xf>
    <xf numFmtId="192" fontId="21" fillId="33" borderId="16" xfId="0" applyNumberFormat="1" applyFont="1" applyFill="1" applyBorder="1" applyAlignment="1">
      <alignment/>
    </xf>
    <xf numFmtId="192" fontId="4" fillId="0" borderId="21" xfId="0" applyNumberFormat="1" applyFont="1" applyBorder="1" applyAlignment="1">
      <alignment horizontal="right"/>
    </xf>
    <xf numFmtId="192" fontId="4" fillId="0" borderId="20" xfId="0" applyNumberFormat="1" applyFont="1" applyBorder="1" applyAlignment="1">
      <alignment horizontal="right"/>
    </xf>
    <xf numFmtId="192" fontId="8" fillId="0" borderId="20" xfId="0" applyNumberFormat="1" applyFont="1" applyBorder="1" applyAlignment="1">
      <alignment horizontal="right"/>
    </xf>
    <xf numFmtId="192" fontId="7" fillId="0" borderId="10" xfId="0" applyNumberFormat="1" applyFont="1" applyBorder="1" applyAlignment="1">
      <alignment horizontal="right" vertical="center"/>
    </xf>
    <xf numFmtId="195" fontId="11" fillId="0" borderId="13" xfId="0" applyNumberFormat="1" applyFont="1" applyBorder="1" applyAlignment="1">
      <alignment horizontal="right"/>
    </xf>
    <xf numFmtId="195" fontId="11" fillId="0" borderId="17" xfId="0" applyNumberFormat="1" applyFont="1" applyBorder="1" applyAlignment="1">
      <alignment horizontal="right"/>
    </xf>
    <xf numFmtId="0" fontId="38" fillId="0" borderId="0" xfId="0" applyFont="1" applyAlignment="1">
      <alignment/>
    </xf>
    <xf numFmtId="197" fontId="4" fillId="0" borderId="20" xfId="0" applyNumberFormat="1" applyFont="1" applyBorder="1" applyAlignment="1">
      <alignment horizontal="center"/>
    </xf>
    <xf numFmtId="197" fontId="4" fillId="0" borderId="18" xfId="0" applyNumberFormat="1" applyFont="1" applyBorder="1" applyAlignment="1">
      <alignment horizontal="center"/>
    </xf>
    <xf numFmtId="192" fontId="89" fillId="0" borderId="20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4" fillId="0" borderId="0" xfId="60" applyFont="1">
      <alignment/>
      <protection/>
    </xf>
    <xf numFmtId="0" fontId="7" fillId="0" borderId="10" xfId="60" applyFont="1" applyBorder="1" applyAlignment="1">
      <alignment horizontal="left" vertical="center" indent="9"/>
      <protection/>
    </xf>
    <xf numFmtId="0" fontId="4" fillId="0" borderId="11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left" indent="1"/>
      <protection/>
    </xf>
    <xf numFmtId="0" fontId="4" fillId="0" borderId="21" xfId="60" applyFont="1" applyBorder="1" applyAlignment="1" quotePrefix="1">
      <alignment horizontal="center"/>
      <protection/>
    </xf>
    <xf numFmtId="170" fontId="4" fillId="0" borderId="20" xfId="60" applyNumberFormat="1" applyFont="1" applyBorder="1" applyAlignment="1">
      <alignment horizontal="right"/>
      <protection/>
    </xf>
    <xf numFmtId="170" fontId="4" fillId="0" borderId="21" xfId="60" applyNumberFormat="1" applyFont="1" applyBorder="1" applyAlignment="1">
      <alignment horizontal="right"/>
      <protection/>
    </xf>
    <xf numFmtId="189" fontId="4" fillId="0" borderId="20" xfId="60" applyNumberFormat="1" applyFont="1" applyBorder="1" applyAlignment="1" quotePrefix="1">
      <alignment horizontal="right"/>
      <protection/>
    </xf>
    <xf numFmtId="189" fontId="4" fillId="0" borderId="20" xfId="60" applyNumberFormat="1" applyFont="1" applyBorder="1" applyAlignment="1">
      <alignment horizontal="right"/>
      <protection/>
    </xf>
    <xf numFmtId="168" fontId="4" fillId="0" borderId="20" xfId="60" applyNumberFormat="1" applyFont="1" applyBorder="1" applyAlignment="1">
      <alignment horizontal="center" wrapText="1"/>
      <protection/>
    </xf>
    <xf numFmtId="165" fontId="4" fillId="0" borderId="20" xfId="60" applyNumberFormat="1" applyFont="1" applyBorder="1" applyAlignment="1">
      <alignment horizontal="center"/>
      <protection/>
    </xf>
    <xf numFmtId="0" fontId="4" fillId="0" borderId="13" xfId="60" applyFont="1" applyBorder="1" applyAlignment="1">
      <alignment horizontal="left" indent="1"/>
      <protection/>
    </xf>
    <xf numFmtId="0" fontId="4" fillId="0" borderId="23" xfId="60" applyFont="1" applyBorder="1" applyAlignment="1">
      <alignment horizontal="center" wrapText="1" shrinkToFit="1"/>
      <protection/>
    </xf>
    <xf numFmtId="170" fontId="4" fillId="0" borderId="23" xfId="60" applyNumberFormat="1" applyFont="1" applyBorder="1" applyAlignment="1">
      <alignment horizontal="right"/>
      <protection/>
    </xf>
    <xf numFmtId="0" fontId="4" fillId="0" borderId="0" xfId="0" applyFont="1" applyBorder="1" applyAlignment="1">
      <alignment vertical="center"/>
    </xf>
    <xf numFmtId="193" fontId="6" fillId="0" borderId="15" xfId="0" applyNumberFormat="1" applyFont="1" applyBorder="1" applyAlignment="1">
      <alignment/>
    </xf>
    <xf numFmtId="193" fontId="11" fillId="0" borderId="16" xfId="0" applyNumberFormat="1" applyFont="1" applyBorder="1" applyAlignment="1">
      <alignment/>
    </xf>
    <xf numFmtId="193" fontId="6" fillId="0" borderId="16" xfId="0" applyNumberFormat="1" applyFont="1" applyBorder="1" applyAlignment="1">
      <alignment/>
    </xf>
    <xf numFmtId="193" fontId="11" fillId="0" borderId="17" xfId="0" applyNumberFormat="1" applyFont="1" applyBorder="1" applyAlignment="1">
      <alignment/>
    </xf>
    <xf numFmtId="193" fontId="6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73" fontId="11" fillId="0" borderId="16" xfId="0" applyNumberFormat="1" applyFont="1" applyBorder="1" applyAlignment="1">
      <alignment horizontal="center"/>
    </xf>
    <xf numFmtId="193" fontId="11" fillId="0" borderId="18" xfId="0" applyNumberFormat="1" applyFont="1" applyBorder="1" applyAlignment="1">
      <alignment horizontal="right" indent="3"/>
    </xf>
    <xf numFmtId="0" fontId="0" fillId="0" borderId="16" xfId="0" applyBorder="1" applyAlignment="1">
      <alignment horizontal="right" indent="2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33" fillId="0" borderId="0" xfId="60" applyFont="1" applyAlignment="1">
      <alignment horizontal="centerContinuous"/>
      <protection/>
    </xf>
    <xf numFmtId="0" fontId="4" fillId="0" borderId="0" xfId="60" applyFont="1" applyBorder="1" applyAlignment="1">
      <alignment horizontal="center" wrapText="1" shrinkToFit="1"/>
      <protection/>
    </xf>
    <xf numFmtId="170" fontId="4" fillId="0" borderId="0" xfId="60" applyNumberFormat="1" applyFont="1" applyBorder="1" applyAlignment="1">
      <alignment horizontal="right"/>
      <protection/>
    </xf>
    <xf numFmtId="0" fontId="5" fillId="0" borderId="0" xfId="60" applyFont="1" applyBorder="1" applyAlignment="1">
      <alignment/>
      <protection/>
    </xf>
    <xf numFmtId="0" fontId="46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3" fillId="0" borderId="18" xfId="0" applyFont="1" applyBorder="1" applyAlignment="1">
      <alignment horizontal="left" vertical="center" indent="1"/>
    </xf>
    <xf numFmtId="0" fontId="19" fillId="0" borderId="18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wrapText="1"/>
    </xf>
    <xf numFmtId="169" fontId="19" fillId="0" borderId="21" xfId="0" applyNumberFormat="1" applyFont="1" applyBorder="1" applyAlignment="1">
      <alignment horizontal="right"/>
    </xf>
    <xf numFmtId="169" fontId="19" fillId="0" borderId="0" xfId="0" applyNumberFormat="1" applyFont="1" applyBorder="1" applyAlignment="1">
      <alignment horizontal="right" indent="1"/>
    </xf>
    <xf numFmtId="169" fontId="19" fillId="0" borderId="20" xfId="0" applyNumberFormat="1" applyFont="1" applyBorder="1" applyAlignment="1">
      <alignment horizontal="center"/>
    </xf>
    <xf numFmtId="169" fontId="19" fillId="0" borderId="20" xfId="0" applyNumberFormat="1" applyFont="1" applyBorder="1" applyAlignment="1">
      <alignment horizontal="right" indent="1"/>
    </xf>
    <xf numFmtId="0" fontId="19" fillId="0" borderId="16" xfId="0" applyFont="1" applyBorder="1" applyAlignment="1">
      <alignment horizontal="left" indent="1"/>
    </xf>
    <xf numFmtId="169" fontId="25" fillId="0" borderId="11" xfId="0" applyNumberFormat="1" applyFont="1" applyBorder="1" applyAlignment="1">
      <alignment horizontal="right" vertical="center"/>
    </xf>
    <xf numFmtId="169" fontId="25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7" fontId="11" fillId="0" borderId="23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indent="1"/>
    </xf>
    <xf numFmtId="0" fontId="11" fillId="0" borderId="13" xfId="0" applyFont="1" applyBorder="1" applyAlignment="1">
      <alignment horizontal="left" indent="1"/>
    </xf>
    <xf numFmtId="0" fontId="11" fillId="0" borderId="17" xfId="0" applyFont="1" applyBorder="1" applyAlignment="1">
      <alignment horizontal="left" indent="1"/>
    </xf>
    <xf numFmtId="177" fontId="7" fillId="0" borderId="0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1" fillId="0" borderId="2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25" fillId="0" borderId="10" xfId="61" applyFont="1" applyBorder="1" applyAlignment="1">
      <alignment vertical="center"/>
      <protection/>
    </xf>
    <xf numFmtId="0" fontId="25" fillId="0" borderId="20" xfId="61" applyFont="1" applyBorder="1">
      <alignment/>
      <protection/>
    </xf>
    <xf numFmtId="0" fontId="25" fillId="0" borderId="10" xfId="61" applyFont="1" applyBorder="1" applyAlignment="1">
      <alignment horizontal="center"/>
      <protection/>
    </xf>
    <xf numFmtId="0" fontId="19" fillId="0" borderId="20" xfId="61" applyFont="1" applyBorder="1">
      <alignment/>
      <protection/>
    </xf>
    <xf numFmtId="3" fontId="19" fillId="0" borderId="20" xfId="61" applyNumberFormat="1" applyFont="1" applyBorder="1" applyAlignment="1">
      <alignment horizontal="right"/>
      <protection/>
    </xf>
    <xf numFmtId="0" fontId="19" fillId="0" borderId="20" xfId="61" applyFont="1" applyBorder="1" applyAlignment="1">
      <alignment horizontal="center"/>
      <protection/>
    </xf>
    <xf numFmtId="165" fontId="19" fillId="0" borderId="20" xfId="61" applyNumberFormat="1" applyFont="1" applyBorder="1" applyAlignment="1">
      <alignment horizontal="center"/>
      <protection/>
    </xf>
    <xf numFmtId="3" fontId="19" fillId="0" borderId="20" xfId="61" applyNumberFormat="1" applyFont="1" applyBorder="1" applyAlignment="1" quotePrefix="1">
      <alignment horizontal="right"/>
      <protection/>
    </xf>
    <xf numFmtId="3" fontId="25" fillId="0" borderId="10" xfId="61" applyNumberFormat="1" applyFont="1" applyBorder="1" applyAlignment="1">
      <alignment horizontal="right"/>
      <protection/>
    </xf>
    <xf numFmtId="0" fontId="25" fillId="34" borderId="10" xfId="61" applyFont="1" applyFill="1" applyBorder="1" applyAlignment="1">
      <alignment horizontal="right"/>
      <protection/>
    </xf>
    <xf numFmtId="0" fontId="25" fillId="34" borderId="10" xfId="61" applyFont="1" applyFill="1" applyBorder="1">
      <alignment/>
      <protection/>
    </xf>
    <xf numFmtId="0" fontId="25" fillId="0" borderId="18" xfId="61" applyFont="1" applyBorder="1" applyAlignment="1">
      <alignment vertical="center"/>
      <protection/>
    </xf>
    <xf numFmtId="0" fontId="19" fillId="0" borderId="0" xfId="61" applyFont="1" applyBorder="1" applyAlignment="1">
      <alignment vertical="center"/>
      <protection/>
    </xf>
    <xf numFmtId="3" fontId="25" fillId="0" borderId="20" xfId="61" applyNumberFormat="1" applyFont="1" applyBorder="1" applyAlignment="1">
      <alignment horizontal="right" indent="1"/>
      <protection/>
    </xf>
    <xf numFmtId="164" fontId="25" fillId="0" borderId="20" xfId="61" applyNumberFormat="1" applyFont="1" applyBorder="1" applyAlignment="1">
      <alignment horizontal="right" indent="1"/>
      <protection/>
    </xf>
    <xf numFmtId="0" fontId="19" fillId="0" borderId="18" xfId="61" applyFont="1" applyBorder="1" applyAlignment="1">
      <alignment horizontal="left" vertical="center" indent="1"/>
      <protection/>
    </xf>
    <xf numFmtId="3" fontId="19" fillId="0" borderId="20" xfId="61" applyNumberFormat="1" applyFont="1" applyBorder="1" applyAlignment="1">
      <alignment horizontal="right" indent="1"/>
      <protection/>
    </xf>
    <xf numFmtId="164" fontId="19" fillId="0" borderId="20" xfId="61" applyNumberFormat="1" applyFont="1" applyBorder="1" applyAlignment="1">
      <alignment horizontal="right" indent="1"/>
      <protection/>
    </xf>
    <xf numFmtId="0" fontId="21" fillId="0" borderId="18" xfId="61" applyFont="1" applyBorder="1" applyAlignment="1">
      <alignment horizontal="left" vertical="center" indent="2"/>
      <protection/>
    </xf>
    <xf numFmtId="0" fontId="19" fillId="0" borderId="0" xfId="61" applyFont="1" applyBorder="1">
      <alignment/>
      <protection/>
    </xf>
    <xf numFmtId="3" fontId="21" fillId="0" borderId="20" xfId="61" applyNumberFormat="1" applyFont="1" applyBorder="1" applyAlignment="1">
      <alignment horizontal="right" indent="1"/>
      <protection/>
    </xf>
    <xf numFmtId="164" fontId="21" fillId="0" borderId="20" xfId="61" applyNumberFormat="1" applyFont="1" applyBorder="1" applyAlignment="1">
      <alignment horizontal="right" indent="1"/>
      <protection/>
    </xf>
    <xf numFmtId="0" fontId="21" fillId="0" borderId="0" xfId="61" applyFont="1" applyBorder="1" applyAlignment="1">
      <alignment vertical="center"/>
      <protection/>
    </xf>
    <xf numFmtId="3" fontId="25" fillId="0" borderId="10" xfId="61" applyNumberFormat="1" applyFont="1" applyBorder="1" applyAlignment="1">
      <alignment horizontal="right" indent="1"/>
      <protection/>
    </xf>
    <xf numFmtId="164" fontId="25" fillId="0" borderId="10" xfId="61" applyNumberFormat="1" applyFont="1" applyBorder="1" applyAlignment="1">
      <alignment horizontal="right" indent="1"/>
      <protection/>
    </xf>
    <xf numFmtId="0" fontId="48" fillId="0" borderId="0" xfId="61" applyFont="1">
      <alignment/>
      <protection/>
    </xf>
    <xf numFmtId="0" fontId="19" fillId="0" borderId="0" xfId="61" applyFont="1">
      <alignment/>
      <protection/>
    </xf>
    <xf numFmtId="0" fontId="25" fillId="0" borderId="11" xfId="61" applyFont="1" applyBorder="1" applyAlignment="1">
      <alignment vertical="center"/>
      <protection/>
    </xf>
    <xf numFmtId="0" fontId="19" fillId="0" borderId="22" xfId="61" applyFont="1" applyBorder="1" applyAlignment="1">
      <alignment vertical="center"/>
      <protection/>
    </xf>
    <xf numFmtId="165" fontId="11" fillId="0" borderId="0" xfId="61" applyNumberFormat="1" applyFont="1">
      <alignment/>
      <protection/>
    </xf>
    <xf numFmtId="0" fontId="11" fillId="0" borderId="20" xfId="0" applyFont="1" applyBorder="1" applyAlignment="1">
      <alignment horizontal="left" vertical="center" indent="1"/>
    </xf>
    <xf numFmtId="200" fontId="0" fillId="0" borderId="0" xfId="0" applyNumberFormat="1" applyAlignment="1">
      <alignment/>
    </xf>
    <xf numFmtId="195" fontId="11" fillId="0" borderId="18" xfId="0" applyNumberFormat="1" applyFont="1" applyBorder="1" applyAlignment="1">
      <alignment horizontal="right"/>
    </xf>
    <xf numFmtId="195" fontId="11" fillId="0" borderId="16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 indent="1"/>
    </xf>
    <xf numFmtId="0" fontId="11" fillId="0" borderId="20" xfId="0" applyFont="1" applyBorder="1" applyAlignment="1">
      <alignment horizontal="left" indent="2"/>
    </xf>
    <xf numFmtId="0" fontId="11" fillId="0" borderId="20" xfId="0" applyFont="1" applyFill="1" applyBorder="1" applyAlignment="1">
      <alignment horizontal="left" indent="2"/>
    </xf>
    <xf numFmtId="0" fontId="6" fillId="0" borderId="20" xfId="0" applyFont="1" applyBorder="1" applyAlignment="1">
      <alignment horizontal="left" indent="1"/>
    </xf>
    <xf numFmtId="0" fontId="11" fillId="0" borderId="23" xfId="0" applyFont="1" applyBorder="1" applyAlignment="1">
      <alignment/>
    </xf>
    <xf numFmtId="0" fontId="6" fillId="0" borderId="20" xfId="0" applyFont="1" applyFill="1" applyBorder="1" applyAlignment="1">
      <alignment horizontal="left" indent="1"/>
    </xf>
    <xf numFmtId="0" fontId="11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88" fontId="11" fillId="0" borderId="16" xfId="0" applyNumberFormat="1" applyFont="1" applyBorder="1" applyAlignment="1">
      <alignment horizontal="right"/>
    </xf>
    <xf numFmtId="188" fontId="11" fillId="0" borderId="18" xfId="0" applyNumberFormat="1" applyFont="1" applyBorder="1" applyAlignment="1" quotePrefix="1">
      <alignment horizontal="right"/>
    </xf>
    <xf numFmtId="0" fontId="19" fillId="0" borderId="20" xfId="61" applyFont="1" applyBorder="1" applyAlignment="1">
      <alignment horizontal="right" indent="2"/>
      <protection/>
    </xf>
    <xf numFmtId="3" fontId="19" fillId="0" borderId="16" xfId="0" applyNumberFormat="1" applyFont="1" applyBorder="1" applyAlignment="1">
      <alignment horizontal="right" vertical="center" indent="3"/>
    </xf>
    <xf numFmtId="3" fontId="19" fillId="0" borderId="17" xfId="0" applyNumberFormat="1" applyFont="1" applyBorder="1" applyAlignment="1">
      <alignment horizontal="right" vertical="center" indent="3"/>
    </xf>
    <xf numFmtId="164" fontId="19" fillId="0" borderId="16" xfId="0" applyNumberFormat="1" applyFont="1" applyBorder="1" applyAlignment="1">
      <alignment horizontal="right" vertical="center" indent="3"/>
    </xf>
    <xf numFmtId="164" fontId="19" fillId="0" borderId="17" xfId="0" applyNumberFormat="1" applyFont="1" applyBorder="1" applyAlignment="1">
      <alignment horizontal="right" vertical="center" indent="3"/>
    </xf>
    <xf numFmtId="3" fontId="19" fillId="0" borderId="20" xfId="0" applyNumberFormat="1" applyFont="1" applyBorder="1" applyAlignment="1">
      <alignment horizontal="right" vertical="center" indent="3"/>
    </xf>
    <xf numFmtId="3" fontId="19" fillId="0" borderId="23" xfId="0" applyNumberFormat="1" applyFont="1" applyBorder="1" applyAlignment="1">
      <alignment horizontal="right" vertical="center" indent="3"/>
    </xf>
    <xf numFmtId="165" fontId="11" fillId="0" borderId="20" xfId="0" applyNumberFormat="1" applyFont="1" applyBorder="1" applyAlignment="1">
      <alignment horizontal="right" indent="2"/>
    </xf>
    <xf numFmtId="181" fontId="11" fillId="0" borderId="20" xfId="0" applyNumberFormat="1" applyFont="1" applyBorder="1" applyAlignment="1">
      <alignment horizontal="right" indent="2"/>
    </xf>
    <xf numFmtId="184" fontId="11" fillId="0" borderId="20" xfId="0" applyNumberFormat="1" applyFont="1" applyBorder="1" applyAlignment="1">
      <alignment horizontal="right" indent="2"/>
    </xf>
    <xf numFmtId="185" fontId="11" fillId="0" borderId="20" xfId="0" applyNumberFormat="1" applyFont="1" applyBorder="1" applyAlignment="1">
      <alignment horizontal="right" indent="2"/>
    </xf>
    <xf numFmtId="165" fontId="6" fillId="0" borderId="10" xfId="0" applyNumberFormat="1" applyFont="1" applyBorder="1" applyAlignment="1">
      <alignment horizontal="right" vertical="center" indent="2"/>
    </xf>
    <xf numFmtId="180" fontId="11" fillId="0" borderId="20" xfId="0" applyNumberFormat="1" applyFont="1" applyBorder="1" applyAlignment="1">
      <alignment horizontal="right" indent="2"/>
    </xf>
    <xf numFmtId="183" fontId="11" fillId="0" borderId="20" xfId="0" applyNumberFormat="1" applyFont="1" applyBorder="1" applyAlignment="1">
      <alignment horizontal="right" indent="2"/>
    </xf>
    <xf numFmtId="186" fontId="11" fillId="0" borderId="20" xfId="0" applyNumberFormat="1" applyFont="1" applyBorder="1" applyAlignment="1">
      <alignment horizontal="right" indent="2"/>
    </xf>
    <xf numFmtId="0" fontId="6" fillId="0" borderId="10" xfId="0" applyFont="1" applyBorder="1" applyAlignment="1">
      <alignment horizontal="left" vertical="center" indent="5"/>
    </xf>
    <xf numFmtId="0" fontId="94" fillId="0" borderId="11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wrapText="1" indent="1"/>
    </xf>
    <xf numFmtId="0" fontId="40" fillId="0" borderId="16" xfId="0" applyFont="1" applyBorder="1" applyAlignment="1">
      <alignment horizontal="left" wrapText="1" indent="1"/>
    </xf>
    <xf numFmtId="0" fontId="4" fillId="0" borderId="26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0" xfId="0" applyFont="1" applyBorder="1" applyAlignment="1">
      <alignment horizontal="left"/>
    </xf>
    <xf numFmtId="169" fontId="19" fillId="0" borderId="18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right" indent="1"/>
    </xf>
    <xf numFmtId="3" fontId="19" fillId="0" borderId="21" xfId="0" applyNumberFormat="1" applyFont="1" applyBorder="1" applyAlignment="1">
      <alignment horizontal="right" indent="1"/>
    </xf>
    <xf numFmtId="3" fontId="19" fillId="0" borderId="18" xfId="0" applyNumberFormat="1" applyFont="1" applyBorder="1" applyAlignment="1">
      <alignment horizontal="right" indent="1"/>
    </xf>
    <xf numFmtId="3" fontId="19" fillId="0" borderId="20" xfId="0" applyNumberFormat="1" applyFont="1" applyBorder="1" applyAlignment="1">
      <alignment horizontal="right" indent="1"/>
    </xf>
    <xf numFmtId="3" fontId="19" fillId="0" borderId="23" xfId="0" applyNumberFormat="1" applyFont="1" applyBorder="1" applyAlignment="1">
      <alignment horizontal="right" indent="1"/>
    </xf>
    <xf numFmtId="3" fontId="25" fillId="0" borderId="23" xfId="0" applyNumberFormat="1" applyFont="1" applyBorder="1" applyAlignment="1">
      <alignment horizontal="right" vertical="center" indent="1"/>
    </xf>
    <xf numFmtId="3" fontId="25" fillId="0" borderId="10" xfId="0" applyNumberFormat="1" applyFont="1" applyBorder="1" applyAlignment="1">
      <alignment horizontal="right" vertical="center" indent="1"/>
    </xf>
    <xf numFmtId="3" fontId="19" fillId="0" borderId="18" xfId="0" applyNumberFormat="1" applyFont="1" applyBorder="1" applyAlignment="1">
      <alignment horizontal="center"/>
    </xf>
    <xf numFmtId="170" fontId="4" fillId="0" borderId="20" xfId="60" applyNumberFormat="1" applyFont="1" applyBorder="1" applyAlignment="1">
      <alignment horizontal="left" indent="7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192" fontId="7" fillId="0" borderId="0" xfId="0" applyNumberFormat="1" applyFont="1" applyBorder="1" applyAlignment="1">
      <alignment horizontal="right" vertical="center"/>
    </xf>
    <xf numFmtId="192" fontId="25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indent="1"/>
    </xf>
    <xf numFmtId="0" fontId="6" fillId="0" borderId="0" xfId="60" applyFont="1" applyBorder="1" applyAlignment="1">
      <alignment horizontal="left"/>
      <protection/>
    </xf>
    <xf numFmtId="0" fontId="19" fillId="0" borderId="18" xfId="61" applyFont="1" applyBorder="1" applyAlignment="1">
      <alignment horizontal="left"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25" fillId="0" borderId="11" xfId="61" applyFont="1" applyBorder="1" applyAlignment="1">
      <alignment horizontal="center" vertical="center"/>
      <protection/>
    </xf>
    <xf numFmtId="0" fontId="25" fillId="0" borderId="22" xfId="61" applyFont="1" applyBorder="1" applyAlignment="1">
      <alignment horizontal="center" vertical="center"/>
      <protection/>
    </xf>
    <xf numFmtId="0" fontId="35" fillId="0" borderId="0" xfId="61" applyFont="1" applyBorder="1" applyAlignment="1">
      <alignment horizontal="left" vertical="top" wrapText="1"/>
      <protection/>
    </xf>
    <xf numFmtId="0" fontId="36" fillId="0" borderId="0" xfId="61" applyFont="1" applyAlignment="1">
      <alignment vertical="top" wrapText="1"/>
      <protection/>
    </xf>
    <xf numFmtId="0" fontId="11" fillId="0" borderId="0" xfId="61" applyFont="1" applyAlignment="1">
      <alignment horizontal="center"/>
      <protection/>
    </xf>
    <xf numFmtId="0" fontId="25" fillId="0" borderId="12" xfId="61" applyFont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/>
      <protection/>
    </xf>
    <xf numFmtId="0" fontId="25" fillId="0" borderId="11" xfId="61" applyFont="1" applyBorder="1" applyAlignment="1">
      <alignment horizontal="center"/>
      <protection/>
    </xf>
    <xf numFmtId="0" fontId="25" fillId="0" borderId="12" xfId="61" applyFont="1" applyBorder="1" applyAlignment="1">
      <alignment horizontal="center"/>
      <protection/>
    </xf>
    <xf numFmtId="174" fontId="19" fillId="0" borderId="14" xfId="0" applyNumberFormat="1" applyFont="1" applyBorder="1" applyAlignment="1">
      <alignment horizontal="right" vertical="center" indent="3"/>
    </xf>
    <xf numFmtId="174" fontId="19" fillId="0" borderId="15" xfId="0" applyNumberFormat="1" applyFont="1" applyBorder="1" applyAlignment="1">
      <alignment horizontal="right" vertical="center" indent="3"/>
    </xf>
    <xf numFmtId="174" fontId="19" fillId="0" borderId="18" xfId="0" applyNumberFormat="1" applyFont="1" applyBorder="1" applyAlignment="1">
      <alignment horizontal="right" vertical="center" indent="3"/>
    </xf>
    <xf numFmtId="174" fontId="19" fillId="0" borderId="16" xfId="0" applyNumberFormat="1" applyFont="1" applyBorder="1" applyAlignment="1">
      <alignment horizontal="right" vertical="center" indent="3"/>
    </xf>
    <xf numFmtId="174" fontId="19" fillId="0" borderId="13" xfId="0" applyNumberFormat="1" applyFont="1" applyBorder="1" applyAlignment="1">
      <alignment horizontal="right" vertical="center" indent="3"/>
    </xf>
    <xf numFmtId="174" fontId="19" fillId="0" borderId="17" xfId="0" applyNumberFormat="1" applyFont="1" applyBorder="1" applyAlignment="1">
      <alignment horizontal="right" vertical="center" indent="3"/>
    </xf>
    <xf numFmtId="0" fontId="25" fillId="0" borderId="2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right" vertical="center" indent="7"/>
    </xf>
    <xf numFmtId="0" fontId="19" fillId="0" borderId="16" xfId="0" applyFont="1" applyBorder="1" applyAlignment="1">
      <alignment horizontal="right" vertical="center" indent="7"/>
    </xf>
    <xf numFmtId="0" fontId="19" fillId="0" borderId="18" xfId="0" applyFont="1" applyBorder="1" applyAlignment="1">
      <alignment horizontal="right" vertical="center" indent="7"/>
    </xf>
    <xf numFmtId="0" fontId="19" fillId="0" borderId="13" xfId="0" applyFont="1" applyBorder="1" applyAlignment="1">
      <alignment horizontal="right" vertical="center" indent="7"/>
    </xf>
    <xf numFmtId="0" fontId="19" fillId="0" borderId="17" xfId="0" applyFont="1" applyBorder="1" applyAlignment="1">
      <alignment horizontal="right" vertical="center" indent="7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8" fontId="6" fillId="0" borderId="14" xfId="0" applyNumberFormat="1" applyFont="1" applyBorder="1" applyAlignment="1" quotePrefix="1">
      <alignment horizontal="right"/>
    </xf>
    <xf numFmtId="188" fontId="6" fillId="0" borderId="15" xfId="0" applyNumberFormat="1" applyFont="1" applyBorder="1" applyAlignment="1">
      <alignment horizontal="right"/>
    </xf>
    <xf numFmtId="188" fontId="11" fillId="0" borderId="18" xfId="0" applyNumberFormat="1" applyFont="1" applyBorder="1" applyAlignment="1">
      <alignment horizontal="right"/>
    </xf>
    <xf numFmtId="188" fontId="11" fillId="0" borderId="16" xfId="0" applyNumberFormat="1" applyFont="1" applyBorder="1" applyAlignment="1">
      <alignment horizontal="right"/>
    </xf>
    <xf numFmtId="188" fontId="6" fillId="0" borderId="18" xfId="0" applyNumberFormat="1" applyFont="1" applyBorder="1" applyAlignment="1" quotePrefix="1">
      <alignment horizontal="right"/>
    </xf>
    <xf numFmtId="188" fontId="6" fillId="0" borderId="16" xfId="0" applyNumberFormat="1" applyFont="1" applyBorder="1" applyAlignment="1">
      <alignment horizontal="right"/>
    </xf>
    <xf numFmtId="188" fontId="11" fillId="0" borderId="18" xfId="0" applyNumberFormat="1" applyFont="1" applyBorder="1" applyAlignment="1" quotePrefix="1">
      <alignment horizontal="right"/>
    </xf>
    <xf numFmtId="0" fontId="4" fillId="0" borderId="19" xfId="0" applyFont="1" applyBorder="1" applyAlignment="1">
      <alignment horizontal="center"/>
    </xf>
    <xf numFmtId="188" fontId="6" fillId="0" borderId="16" xfId="0" applyNumberFormat="1" applyFont="1" applyBorder="1" applyAlignment="1" quotePrefix="1">
      <alignment horizontal="right"/>
    </xf>
    <xf numFmtId="188" fontId="11" fillId="0" borderId="18" xfId="0" applyNumberFormat="1" applyFont="1" applyBorder="1" applyAlignment="1" quotePrefix="1">
      <alignment horizontal="right" indent="4"/>
    </xf>
    <xf numFmtId="188" fontId="11" fillId="0" borderId="16" xfId="0" applyNumberFormat="1" applyFont="1" applyBorder="1" applyAlignment="1" quotePrefix="1">
      <alignment horizontal="right" indent="4"/>
    </xf>
    <xf numFmtId="188" fontId="11" fillId="0" borderId="18" xfId="0" applyNumberFormat="1" applyFont="1" applyBorder="1" applyAlignment="1" quotePrefix="1">
      <alignment/>
    </xf>
    <xf numFmtId="188" fontId="11" fillId="0" borderId="16" xfId="0" applyNumberFormat="1" applyFont="1" applyBorder="1" applyAlignment="1" quotePrefix="1">
      <alignment/>
    </xf>
    <xf numFmtId="195" fontId="11" fillId="0" borderId="18" xfId="0" applyNumberFormat="1" applyFont="1" applyBorder="1" applyAlignment="1">
      <alignment horizontal="right"/>
    </xf>
    <xf numFmtId="195" fontId="11" fillId="0" borderId="16" xfId="0" applyNumberFormat="1" applyFont="1" applyBorder="1" applyAlignment="1">
      <alignment horizontal="right"/>
    </xf>
    <xf numFmtId="188" fontId="11" fillId="0" borderId="20" xfId="0" applyNumberFormat="1" applyFont="1" applyBorder="1" applyAlignment="1" quotePrefix="1">
      <alignment horizontal="right"/>
    </xf>
    <xf numFmtId="188" fontId="11" fillId="0" borderId="20" xfId="0" applyNumberFormat="1" applyFont="1" applyBorder="1" applyAlignment="1">
      <alignment horizontal="right"/>
    </xf>
    <xf numFmtId="188" fontId="6" fillId="0" borderId="11" xfId="0" applyNumberFormat="1" applyFont="1" applyBorder="1" applyAlignment="1">
      <alignment horizontal="right" vertical="center"/>
    </xf>
    <xf numFmtId="188" fontId="0" fillId="0" borderId="12" xfId="0" applyNumberFormat="1" applyBorder="1" applyAlignment="1">
      <alignment horizontal="right"/>
    </xf>
    <xf numFmtId="195" fontId="11" fillId="0" borderId="18" xfId="0" applyNumberFormat="1" applyFont="1" applyBorder="1" applyAlignment="1">
      <alignment/>
    </xf>
    <xf numFmtId="195" fontId="11" fillId="0" borderId="16" xfId="0" applyNumberFormat="1" applyFont="1" applyBorder="1" applyAlignment="1">
      <alignment/>
    </xf>
    <xf numFmtId="195" fontId="11" fillId="0" borderId="18" xfId="0" applyNumberFormat="1" applyFont="1" applyBorder="1" applyAlignment="1" quotePrefix="1">
      <alignment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right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175" fontId="11" fillId="0" borderId="18" xfId="0" applyNumberFormat="1" applyFont="1" applyBorder="1" applyAlignment="1">
      <alignment horizontal="right" indent="4"/>
    </xf>
    <xf numFmtId="175" fontId="11" fillId="0" borderId="16" xfId="0" applyNumberFormat="1" applyFont="1" applyBorder="1" applyAlignment="1">
      <alignment horizontal="right" indent="4"/>
    </xf>
    <xf numFmtId="175" fontId="11" fillId="0" borderId="13" xfId="0" applyNumberFormat="1" applyFont="1" applyBorder="1" applyAlignment="1">
      <alignment horizontal="right" indent="4"/>
    </xf>
    <xf numFmtId="175" fontId="11" fillId="0" borderId="17" xfId="0" applyNumberFormat="1" applyFont="1" applyBorder="1" applyAlignment="1">
      <alignment horizontal="right" indent="4"/>
    </xf>
    <xf numFmtId="175" fontId="6" fillId="0" borderId="11" xfId="0" applyNumberFormat="1" applyFont="1" applyBorder="1" applyAlignment="1">
      <alignment horizontal="right" vertical="center" indent="4"/>
    </xf>
    <xf numFmtId="175" fontId="6" fillId="0" borderId="12" xfId="0" applyNumberFormat="1" applyFont="1" applyBorder="1" applyAlignment="1">
      <alignment horizontal="right" vertical="center" indent="4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93" fontId="6" fillId="0" borderId="18" xfId="0" applyNumberFormat="1" applyFont="1" applyBorder="1" applyAlignment="1">
      <alignment horizontal="right" indent="2"/>
    </xf>
    <xf numFmtId="193" fontId="6" fillId="0" borderId="16" xfId="0" applyNumberFormat="1" applyFont="1" applyBorder="1" applyAlignment="1">
      <alignment horizontal="right" indent="2"/>
    </xf>
    <xf numFmtId="175" fontId="11" fillId="0" borderId="14" xfId="0" applyNumberFormat="1" applyFont="1" applyBorder="1" applyAlignment="1">
      <alignment horizontal="right" indent="4"/>
    </xf>
    <xf numFmtId="175" fontId="11" fillId="0" borderId="15" xfId="0" applyNumberFormat="1" applyFont="1" applyBorder="1" applyAlignment="1">
      <alignment horizontal="right" indent="4"/>
    </xf>
    <xf numFmtId="193" fontId="11" fillId="0" borderId="18" xfId="0" applyNumberFormat="1" applyFont="1" applyBorder="1" applyAlignment="1">
      <alignment horizontal="right" indent="2"/>
    </xf>
    <xf numFmtId="193" fontId="11" fillId="0" borderId="16" xfId="0" applyNumberFormat="1" applyFont="1" applyBorder="1" applyAlignment="1">
      <alignment horizontal="right" indent="2"/>
    </xf>
    <xf numFmtId="193" fontId="11" fillId="0" borderId="18" xfId="0" applyNumberFormat="1" applyFont="1" applyBorder="1" applyAlignment="1">
      <alignment horizontal="right" vertical="center" indent="2"/>
    </xf>
    <xf numFmtId="193" fontId="11" fillId="0" borderId="16" xfId="0" applyNumberFormat="1" applyFont="1" applyBorder="1" applyAlignment="1">
      <alignment horizontal="right" vertical="center" indent="2"/>
    </xf>
    <xf numFmtId="193" fontId="6" fillId="0" borderId="0" xfId="0" applyNumberFormat="1" applyFont="1" applyBorder="1" applyAlignment="1">
      <alignment horizontal="right" indent="2"/>
    </xf>
    <xf numFmtId="193" fontId="11" fillId="0" borderId="0" xfId="0" applyNumberFormat="1" applyFont="1" applyBorder="1" applyAlignment="1">
      <alignment horizontal="right" indent="1"/>
    </xf>
    <xf numFmtId="193" fontId="11" fillId="0" borderId="16" xfId="0" applyNumberFormat="1" applyFont="1" applyBorder="1" applyAlignment="1">
      <alignment horizontal="right" indent="1"/>
    </xf>
    <xf numFmtId="193" fontId="6" fillId="0" borderId="11" xfId="0" applyNumberFormat="1" applyFont="1" applyBorder="1" applyAlignment="1">
      <alignment horizontal="right" vertical="center" indent="2"/>
    </xf>
    <xf numFmtId="193" fontId="6" fillId="0" borderId="12" xfId="0" applyNumberFormat="1" applyFont="1" applyBorder="1" applyAlignment="1">
      <alignment horizontal="right" vertical="center" indent="2"/>
    </xf>
    <xf numFmtId="193" fontId="6" fillId="0" borderId="11" xfId="0" applyNumberFormat="1" applyFont="1" applyBorder="1" applyAlignment="1">
      <alignment horizontal="right" vertical="center" indent="1"/>
    </xf>
    <xf numFmtId="193" fontId="6" fillId="0" borderId="12" xfId="0" applyNumberFormat="1" applyFont="1" applyBorder="1" applyAlignment="1">
      <alignment horizontal="right" vertical="center" indent="1"/>
    </xf>
    <xf numFmtId="0" fontId="6" fillId="0" borderId="22" xfId="0" applyFont="1" applyFill="1" applyBorder="1" applyAlignment="1">
      <alignment horizontal="left" vertical="center" indent="6"/>
    </xf>
    <xf numFmtId="0" fontId="6" fillId="0" borderId="12" xfId="0" applyFont="1" applyFill="1" applyBorder="1" applyAlignment="1">
      <alignment horizontal="left" vertical="center" indent="6"/>
    </xf>
    <xf numFmtId="193" fontId="6" fillId="0" borderId="0" xfId="0" applyNumberFormat="1" applyFont="1" applyBorder="1" applyAlignment="1">
      <alignment horizontal="right" indent="1"/>
    </xf>
    <xf numFmtId="193" fontId="6" fillId="0" borderId="16" xfId="0" applyNumberFormat="1" applyFont="1" applyBorder="1" applyAlignment="1">
      <alignment horizontal="right" indent="1"/>
    </xf>
    <xf numFmtId="0" fontId="11" fillId="0" borderId="1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94" fillId="0" borderId="21" xfId="0" applyFont="1" applyBorder="1" applyAlignment="1">
      <alignment horizontal="center" wrapText="1"/>
    </xf>
    <xf numFmtId="0" fontId="94" fillId="0" borderId="23" xfId="0" applyFont="1" applyBorder="1" applyAlignment="1">
      <alignment horizontal="center" wrapText="1"/>
    </xf>
    <xf numFmtId="0" fontId="94" fillId="0" borderId="11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0" fontId="93" fillId="0" borderId="21" xfId="0" applyFont="1" applyBorder="1" applyAlignment="1">
      <alignment horizontal="left" vertical="center"/>
    </xf>
    <xf numFmtId="0" fontId="93" fillId="0" borderId="20" xfId="0" applyFont="1" applyBorder="1" applyAlignment="1">
      <alignment horizontal="left" vertical="center"/>
    </xf>
    <xf numFmtId="0" fontId="93" fillId="0" borderId="23" xfId="0" applyFont="1" applyBorder="1" applyAlignment="1">
      <alignment horizontal="left" vertical="center"/>
    </xf>
    <xf numFmtId="0" fontId="93" fillId="0" borderId="21" xfId="0" applyFont="1" applyBorder="1" applyAlignment="1">
      <alignment horizontal="center" vertical="center" wrapText="1"/>
    </xf>
    <xf numFmtId="0" fontId="93" fillId="0" borderId="20" xfId="0" applyFont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0" fontId="93" fillId="0" borderId="21" xfId="0" applyFont="1" applyBorder="1" applyAlignment="1">
      <alignment vertical="center"/>
    </xf>
    <xf numFmtId="0" fontId="93" fillId="0" borderId="20" xfId="0" applyFont="1" applyBorder="1" applyAlignment="1">
      <alignment vertical="center"/>
    </xf>
    <xf numFmtId="0" fontId="93" fillId="0" borderId="23" xfId="0" applyFont="1" applyBorder="1" applyAlignment="1">
      <alignment vertical="center"/>
    </xf>
    <xf numFmtId="0" fontId="93" fillId="0" borderId="20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21" xfId="0" applyFont="1" applyBorder="1" applyAlignment="1">
      <alignment horizontal="center" vertical="center"/>
    </xf>
    <xf numFmtId="0" fontId="93" fillId="0" borderId="21" xfId="0" applyFont="1" applyBorder="1" applyAlignment="1" quotePrefix="1">
      <alignment horizontal="center" vertical="center"/>
    </xf>
    <xf numFmtId="0" fontId="93" fillId="0" borderId="21" xfId="0" applyFont="1" applyBorder="1" applyAlignment="1">
      <alignment horizontal="left" vertical="center" wrapText="1"/>
    </xf>
    <xf numFmtId="0" fontId="93" fillId="0" borderId="20" xfId="0" applyFont="1" applyBorder="1" applyAlignment="1">
      <alignment horizontal="left" vertical="center" wrapText="1"/>
    </xf>
    <xf numFmtId="0" fontId="93" fillId="0" borderId="23" xfId="0" applyFont="1" applyBorder="1" applyAlignment="1">
      <alignment horizontal="left" vertical="center" wrapText="1"/>
    </xf>
    <xf numFmtId="17" fontId="93" fillId="0" borderId="21" xfId="0" applyNumberFormat="1" applyFont="1" applyBorder="1" applyAlignment="1" quotePrefix="1">
      <alignment horizontal="center" vertical="center"/>
    </xf>
    <xf numFmtId="17" fontId="93" fillId="0" borderId="20" xfId="0" applyNumberFormat="1" applyFont="1" applyBorder="1" applyAlignment="1" quotePrefix="1">
      <alignment horizontal="center" vertical="center"/>
    </xf>
    <xf numFmtId="17" fontId="93" fillId="0" borderId="23" xfId="0" applyNumberFormat="1" applyFont="1" applyBorder="1" applyAlignment="1" quotePrefix="1">
      <alignment horizontal="center" vertical="center"/>
    </xf>
    <xf numFmtId="2" fontId="93" fillId="0" borderId="20" xfId="0" applyNumberFormat="1" applyFont="1" applyBorder="1" applyAlignment="1">
      <alignment horizontal="left" indent="4"/>
    </xf>
    <xf numFmtId="2" fontId="93" fillId="0" borderId="23" xfId="0" applyNumberFormat="1" applyFont="1" applyBorder="1" applyAlignment="1">
      <alignment horizontal="left" indent="4"/>
    </xf>
    <xf numFmtId="0" fontId="9" fillId="0" borderId="0" xfId="0" applyFont="1" applyFill="1" applyBorder="1" applyAlignment="1">
      <alignment horizontal="left" wrapText="1"/>
    </xf>
    <xf numFmtId="0" fontId="25" fillId="0" borderId="2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" fontId="13" fillId="0" borderId="18" xfId="0" applyNumberFormat="1" applyFont="1" applyBorder="1" applyAlignment="1" quotePrefix="1">
      <alignment horizontal="right" vertical="center" indent="3"/>
    </xf>
    <xf numFmtId="3" fontId="13" fillId="0" borderId="16" xfId="0" applyNumberFormat="1" applyFont="1" applyBorder="1" applyAlignment="1" quotePrefix="1">
      <alignment horizontal="right" vertical="center" indent="3"/>
    </xf>
    <xf numFmtId="3" fontId="13" fillId="0" borderId="0" xfId="0" applyNumberFormat="1" applyFont="1" applyBorder="1" applyAlignment="1" quotePrefix="1">
      <alignment horizontal="right" vertical="center" indent="3"/>
    </xf>
    <xf numFmtId="3" fontId="13" fillId="0" borderId="19" xfId="0" applyNumberFormat="1" applyFont="1" applyBorder="1" applyAlignment="1" quotePrefix="1">
      <alignment horizontal="right" vertical="center" indent="3"/>
    </xf>
    <xf numFmtId="3" fontId="13" fillId="0" borderId="17" xfId="0" applyNumberFormat="1" applyFont="1" applyBorder="1" applyAlignment="1" quotePrefix="1">
      <alignment horizontal="right" vertical="center" indent="3"/>
    </xf>
    <xf numFmtId="0" fontId="13" fillId="0" borderId="13" xfId="0" applyFont="1" applyBorder="1" applyAlignment="1">
      <alignment horizontal="left" vertical="center" wrapText="1" indent="1"/>
    </xf>
    <xf numFmtId="0" fontId="13" fillId="0" borderId="19" xfId="0" applyFont="1" applyBorder="1" applyAlignment="1">
      <alignment horizontal="left" vertical="center" wrapText="1" indent="1"/>
    </xf>
    <xf numFmtId="0" fontId="13" fillId="0" borderId="17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3" fontId="13" fillId="0" borderId="13" xfId="0" applyNumberFormat="1" applyFont="1" applyBorder="1" applyAlignment="1" quotePrefix="1">
      <alignment horizontal="right" vertical="center" indent="3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3" fontId="11" fillId="0" borderId="14" xfId="0" applyNumberFormat="1" applyFont="1" applyBorder="1" applyAlignment="1" quotePrefix="1">
      <alignment horizontal="right" vertical="center" indent="3"/>
    </xf>
    <xf numFmtId="3" fontId="11" fillId="0" borderId="15" xfId="0" applyNumberFormat="1" applyFont="1" applyBorder="1" applyAlignment="1" quotePrefix="1">
      <alignment horizontal="right" vertical="center" indent="3"/>
    </xf>
    <xf numFmtId="3" fontId="11" fillId="0" borderId="24" xfId="0" applyNumberFormat="1" applyFont="1" applyBorder="1" applyAlignment="1" quotePrefix="1">
      <alignment horizontal="right" vertical="center" indent="3"/>
    </xf>
    <xf numFmtId="0" fontId="19" fillId="0" borderId="18" xfId="0" applyFont="1" applyBorder="1" applyAlignment="1">
      <alignment horizontal="left" wrapText="1" indent="1"/>
    </xf>
    <xf numFmtId="0" fontId="40" fillId="0" borderId="16" xfId="0" applyFont="1" applyBorder="1" applyAlignment="1">
      <alignment horizontal="left" wrapText="1" indent="1"/>
    </xf>
    <xf numFmtId="0" fontId="9" fillId="0" borderId="26" xfId="0" applyFont="1" applyFill="1" applyBorder="1" applyAlignment="1">
      <alignment horizontal="left" wrapText="1"/>
    </xf>
    <xf numFmtId="0" fontId="13" fillId="0" borderId="18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77" fontId="7" fillId="0" borderId="11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22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right" vertical="center" indent="7"/>
    </xf>
    <xf numFmtId="0" fontId="25" fillId="0" borderId="12" xfId="0" applyFont="1" applyBorder="1" applyAlignment="1">
      <alignment horizontal="right" vertical="center" indent="7"/>
    </xf>
    <xf numFmtId="169" fontId="19" fillId="0" borderId="20" xfId="0" applyNumberFormat="1" applyFont="1" applyBorder="1" applyAlignment="1" quotePrefix="1">
      <alignment horizontal="left" indent="4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0</xdr:row>
      <xdr:rowOff>85725</xdr:rowOff>
    </xdr:from>
    <xdr:to>
      <xdr:col>18</xdr:col>
      <xdr:colOff>361950</xdr:colOff>
      <xdr:row>23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334625" y="104775"/>
          <a:ext cx="285750" cy="678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9434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0</xdr:row>
      <xdr:rowOff>0</xdr:rowOff>
    </xdr:from>
    <xdr:ext cx="76200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39147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1\Local%20Settings\Temporary%20Internet%20Files\Content.IE5\8PIJGHIJ\INDICATOR\IND2005\ATMO0204\wate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S%20ESI%20Envi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digest%20data\Annual%20Digest%202008\Nalini%20Stats\ind'03%20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digest%20data\Annual%20Digest%202008\Digest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nual%20digest%20data\Annual%20Digest%202008\stat\env2001\water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Session/2297-BYiraknZVjruOxSXrmKh-kmbcpvb/MessagePart/SENT/327-02-B/Annual%20Digest%202008\stat\env2001\water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Session/2297-BYiraknZVjruOxSXrmKh-kmbcpvb/MessagePart/SENT/327-02-B/ambairqualit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Session/2297-BYiraknZVjruOxSXrmKh-kmbcpvb/MessagePart/SENT/327-02-B/Annual%20Digest%202008\Nalini%20Stats\ind'03%20tes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gov.mu/Session/2297-BYiraknZVjruOxSXrmKh-kmbcpvb/MessagePart/SENT/327-02-B/Annual%20Digest%202008\Digest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4.1"/>
      <sheetName val="tb4.2"/>
      <sheetName val="tb4.3"/>
      <sheetName val="tb4.4"/>
      <sheetName val="tb4.5"/>
      <sheetName val="tb4.6"/>
      <sheetName val="tb4.7"/>
      <sheetName val="tb4.8"/>
      <sheetName val="tb4.9"/>
      <sheetName val="tb4.10"/>
      <sheetName val="tb4.11"/>
      <sheetName val="tb4.12"/>
      <sheetName val="tb4.13"/>
      <sheetName val="tb4.14"/>
      <sheetName val="tb4.15"/>
      <sheetName val="tb4.16"/>
      <sheetName val="tb4.17"/>
      <sheetName val="tb4.18"/>
      <sheetName val="tb4.19"/>
      <sheetName val="tb4.20"/>
      <sheetName val="tb4.21"/>
      <sheetName val="tb4.22"/>
      <sheetName val="Sheet2"/>
      <sheetName val="Sheet3"/>
      <sheetName val="abstractions"/>
      <sheetName val="grdwater"/>
      <sheetName val="Flow"/>
      <sheetName val="seawnorm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nd 2010 final"/>
      <sheetName val="Tab3-4"/>
      <sheetName val="tab5&amp;6"/>
      <sheetName val="tab7&amp;8"/>
      <sheetName val="Tab 9 - 11"/>
      <sheetName val="Tab 12"/>
      <sheetName val="tab13&amp;14"/>
      <sheetName val="tab15"/>
      <sheetName val="tab16-17"/>
      <sheetName val="tab18 &amp;19"/>
      <sheetName val="tab 20 &amp; 2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vProd fig "/>
      <sheetName val="water level"/>
      <sheetName val="6.3b+fig1"/>
      <sheetName val="Sheet1"/>
      <sheetName val="Sheet2"/>
      <sheetName val="wat lev fig"/>
      <sheetName val="6.3 rain (2)"/>
      <sheetName val="6.6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.2 (2)"/>
      <sheetName val="contact"/>
      <sheetName val="Content"/>
      <sheetName val="EnB02"/>
      <sheetName val="EnB01"/>
      <sheetName val="EnB00"/>
      <sheetName val="Sheet3"/>
      <sheetName val="T1.3"/>
      <sheetName val="T2.1"/>
      <sheetName val="FigPrim Req"/>
      <sheetName val="T2.2,2.3"/>
      <sheetName val="T2.4"/>
      <sheetName val="T2.5ImpRs"/>
      <sheetName val="T2.6ImpAvePr"/>
      <sheetName val="T2.6ImpAvePr (2)"/>
      <sheetName val="Fig2.3ImPri"/>
      <sheetName val="T2.7"/>
      <sheetName val="T3.1"/>
      <sheetName val="Sheet1"/>
      <sheetName val="T3.2"/>
      <sheetName val="T3.3"/>
      <sheetName val="Fig3.3 T3.5 (2)"/>
      <sheetName val="Fig3.3 T3.5 (3)"/>
      <sheetName val="Fig3.4 T3.6 (2)"/>
      <sheetName val="Fig3.3 T3.5"/>
      <sheetName val="Fig3.4 T3.6"/>
      <sheetName val="T3.7 fig3.5"/>
      <sheetName val="T4.1-T4.2"/>
      <sheetName val="T4.3"/>
      <sheetName val="T4.4"/>
      <sheetName val="fig FinCons"/>
      <sheetName val="T4.5"/>
      <sheetName val="T4.6"/>
      <sheetName val="T4.7 RM"/>
      <sheetName val="Fig4.7RM"/>
      <sheetName val="T4.8 Mts"/>
      <sheetName val="Fig 4.8IM"/>
      <sheetName val="T4.9 Rod"/>
      <sheetName val="Fig4.9IR"/>
      <sheetName val="Sheet2"/>
      <sheetName val="cen elect"/>
      <sheetName val="5.2 cook"/>
      <sheetName val="cooking"/>
      <sheetName val="5.3 bathwat"/>
      <sheetName val="Water"/>
      <sheetName val="fig tab 3.2"/>
      <sheetName val="COVER (2)"/>
      <sheetName val="COVER"/>
      <sheetName val="Page sep"/>
      <sheetName val="T3.1 (IM)"/>
      <sheetName val="T3.1 (rod)"/>
      <sheetName val="T4.6 Rod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4.1"/>
      <sheetName val="tb4.2"/>
      <sheetName val="tb4.3"/>
      <sheetName val="tb4.4"/>
      <sheetName val="wat Prod (2)"/>
      <sheetName val="tb4.5"/>
      <sheetName val="tb4.6"/>
      <sheetName val="tb4.7"/>
      <sheetName val="tb4.8"/>
      <sheetName val="tb4.9"/>
      <sheetName val="tb4.10 (2)"/>
      <sheetName val="tb4.11 (2)"/>
      <sheetName val="tb4.12"/>
      <sheetName val="tb4.13"/>
      <sheetName val="tb4.14"/>
      <sheetName val="tb4.15"/>
      <sheetName val="tb4.16"/>
      <sheetName val="tb4.17"/>
      <sheetName val="tb4.18"/>
      <sheetName val="tb4.19"/>
      <sheetName val="tb4.20"/>
      <sheetName val="Sheet2"/>
      <sheetName val="tb4.2 (2)"/>
      <sheetName val="Sheet3"/>
      <sheetName val="abstractions"/>
      <sheetName val="grdwater"/>
      <sheetName val="Flow"/>
      <sheetName val="seawnorm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4.1"/>
      <sheetName val="tb4.2"/>
      <sheetName val="tb4.3"/>
      <sheetName val="tb4.4"/>
      <sheetName val="wat Prod (2)"/>
      <sheetName val="tb4.5"/>
      <sheetName val="tb4.6"/>
      <sheetName val="tb4.7"/>
      <sheetName val="tb4.8"/>
      <sheetName val="tb4.9"/>
      <sheetName val="tb4.10 (2)"/>
      <sheetName val="tb4.11 (2)"/>
      <sheetName val="tb4.12"/>
      <sheetName val="tb4.13"/>
      <sheetName val="tb4.14"/>
      <sheetName val="tb4.15"/>
      <sheetName val="tb4.16"/>
      <sheetName val="tb4.17"/>
      <sheetName val="tb4.18"/>
      <sheetName val="tb4.19"/>
      <sheetName val="tb4.20"/>
      <sheetName val="Sheet2"/>
      <sheetName val="tb4.2 (2)"/>
      <sheetName val="Sheet3"/>
      <sheetName val="abstractions"/>
      <sheetName val="grdwater"/>
      <sheetName val="Flow"/>
      <sheetName val="seawnorm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Ind 2010 final"/>
      <sheetName val="Tab3-4"/>
      <sheetName val="tab5&amp;6"/>
      <sheetName val="tab7&amp;8"/>
      <sheetName val="Tab 9 - 11"/>
      <sheetName val="Tab 12"/>
      <sheetName val="tab13&amp;14"/>
      <sheetName val="tab15"/>
      <sheetName val="tab16-17"/>
      <sheetName val="tab18 &amp;19"/>
      <sheetName val="tab 20 &amp; 2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vProd fig "/>
      <sheetName val="water level"/>
      <sheetName val="6.3b+fig1"/>
      <sheetName val="Sheet1"/>
      <sheetName val="Sheet2"/>
      <sheetName val="wat lev fig"/>
      <sheetName val="6.3 rain (2)"/>
      <sheetName val="6.6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3.2 (2)"/>
      <sheetName val="contact"/>
      <sheetName val="Content"/>
      <sheetName val="EnB02"/>
      <sheetName val="EnB01"/>
      <sheetName val="EnB00"/>
      <sheetName val="Sheet3"/>
      <sheetName val="T1.3"/>
      <sheetName val="T2.1"/>
      <sheetName val="FigPrim Req"/>
      <sheetName val="T2.2,2.3"/>
      <sheetName val="T2.4"/>
      <sheetName val="T2.5ImpRs"/>
      <sheetName val="T2.6ImpAvePr"/>
      <sheetName val="T2.6ImpAvePr (2)"/>
      <sheetName val="Fig2.3ImPri"/>
      <sheetName val="T2.7"/>
      <sheetName val="T3.1"/>
      <sheetName val="Sheet1"/>
      <sheetName val="T3.2"/>
      <sheetName val="T3.3"/>
      <sheetName val="Fig3.3 T3.5 (2)"/>
      <sheetName val="Fig3.3 T3.5 (3)"/>
      <sheetName val="Fig3.4 T3.6 (2)"/>
      <sheetName val="Fig3.3 T3.5"/>
      <sheetName val="Fig3.4 T3.6"/>
      <sheetName val="T3.7 fig3.5"/>
      <sheetName val="T4.1-T4.2"/>
      <sheetName val="T4.3"/>
      <sheetName val="T4.4"/>
      <sheetName val="fig FinCons"/>
      <sheetName val="T4.5"/>
      <sheetName val="T4.6"/>
      <sheetName val="T4.7 RM"/>
      <sheetName val="Fig4.7RM"/>
      <sheetName val="T4.8 Mts"/>
      <sheetName val="Fig 4.8IM"/>
      <sheetName val="T4.9 Rod"/>
      <sheetName val="Fig4.9IR"/>
      <sheetName val="Sheet2"/>
      <sheetName val="cen elect"/>
      <sheetName val="5.2 cook"/>
      <sheetName val="cooking"/>
      <sheetName val="5.3 bathwat"/>
      <sheetName val="Water"/>
      <sheetName val="fig tab 3.2"/>
      <sheetName val="COVER (2)"/>
      <sheetName val="COVER"/>
      <sheetName val="Page sep"/>
      <sheetName val="T3.1 (IM)"/>
      <sheetName val="T3.1 (rod)"/>
      <sheetName val="T4.6 Rod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E12" sqref="E12"/>
    </sheetView>
  </sheetViews>
  <sheetFormatPr defaultColWidth="9.140625" defaultRowHeight="16.5" customHeight="1"/>
  <cols>
    <col min="1" max="3" width="9.140625" style="182" customWidth="1"/>
    <col min="4" max="4" width="17.57421875" style="182" customWidth="1"/>
    <col min="5" max="5" width="13.57421875" style="182" customWidth="1"/>
    <col min="6" max="6" width="16.140625" style="182" customWidth="1"/>
    <col min="7" max="7" width="16.00390625" style="183" customWidth="1"/>
    <col min="8" max="16384" width="9.140625" style="182" customWidth="1"/>
  </cols>
  <sheetData>
    <row r="1" s="184" customFormat="1" ht="2.25" customHeight="1"/>
    <row r="2" spans="1:7" s="211" customFormat="1" ht="20.25" customHeight="1">
      <c r="A2" s="362" t="s">
        <v>320</v>
      </c>
      <c r="B2" s="362"/>
      <c r="C2" s="362"/>
      <c r="D2" s="362"/>
      <c r="E2" s="362"/>
      <c r="F2" s="362"/>
      <c r="G2" s="362"/>
    </row>
    <row r="3" spans="1:7" s="211" customFormat="1" ht="7.5" customHeight="1">
      <c r="A3" s="182"/>
      <c r="B3" s="182"/>
      <c r="C3" s="182"/>
      <c r="D3" s="182"/>
      <c r="E3" s="182"/>
      <c r="F3" s="182"/>
      <c r="G3" s="243"/>
    </row>
    <row r="4" spans="1:7" s="211" customFormat="1" ht="23.25" customHeight="1">
      <c r="A4" s="212" t="s">
        <v>0</v>
      </c>
      <c r="B4" s="213"/>
      <c r="C4" s="214"/>
      <c r="D4" s="214"/>
      <c r="E4" s="215" t="s">
        <v>2</v>
      </c>
      <c r="F4" s="216">
        <v>2002</v>
      </c>
      <c r="G4" s="215" t="s">
        <v>247</v>
      </c>
    </row>
    <row r="5" spans="1:7" s="211" customFormat="1" ht="30.75" customHeight="1">
      <c r="A5" s="217" t="s">
        <v>248</v>
      </c>
      <c r="B5" s="185"/>
      <c r="C5" s="185"/>
      <c r="D5" s="185"/>
      <c r="E5" s="218" t="s">
        <v>108</v>
      </c>
      <c r="F5" s="219">
        <v>196.9</v>
      </c>
      <c r="G5" s="220">
        <v>196.9</v>
      </c>
    </row>
    <row r="6" spans="1:7" s="211" customFormat="1" ht="30.75" customHeight="1">
      <c r="A6" s="186" t="s">
        <v>233</v>
      </c>
      <c r="B6" s="189"/>
      <c r="C6" s="187"/>
      <c r="D6" s="187"/>
      <c r="E6" s="188" t="s">
        <v>110</v>
      </c>
      <c r="F6" s="221">
        <v>21222</v>
      </c>
      <c r="G6" s="222">
        <v>19885</v>
      </c>
    </row>
    <row r="7" spans="1:7" s="211" customFormat="1" ht="30.75" customHeight="1">
      <c r="A7" s="186" t="s">
        <v>234</v>
      </c>
      <c r="B7" s="187"/>
      <c r="C7" s="187"/>
      <c r="D7" s="187"/>
      <c r="E7" s="188" t="s">
        <v>3</v>
      </c>
      <c r="F7" s="219">
        <v>30.4</v>
      </c>
      <c r="G7" s="219">
        <v>25.5</v>
      </c>
    </row>
    <row r="8" spans="1:7" s="211" customFormat="1" ht="30.75" customHeight="1">
      <c r="A8" s="186" t="s">
        <v>235</v>
      </c>
      <c r="B8" s="187"/>
      <c r="C8" s="187"/>
      <c r="D8" s="187"/>
      <c r="E8" s="188" t="s">
        <v>110</v>
      </c>
      <c r="F8" s="222">
        <v>13973</v>
      </c>
      <c r="G8" s="222">
        <v>14879</v>
      </c>
    </row>
    <row r="9" spans="1:7" s="211" customFormat="1" ht="30.75" customHeight="1">
      <c r="A9" s="186" t="s">
        <v>249</v>
      </c>
      <c r="B9" s="187"/>
      <c r="C9" s="187"/>
      <c r="D9" s="187"/>
      <c r="E9" s="188" t="s">
        <v>135</v>
      </c>
      <c r="F9" s="222">
        <v>7190</v>
      </c>
      <c r="G9" s="222">
        <v>7216</v>
      </c>
    </row>
    <row r="10" spans="1:7" s="211" customFormat="1" ht="30.75" customHeight="1">
      <c r="A10" s="186" t="s">
        <v>255</v>
      </c>
      <c r="B10" s="187"/>
      <c r="C10" s="187"/>
      <c r="D10" s="187"/>
      <c r="E10" s="188" t="s">
        <v>3</v>
      </c>
      <c r="F10" s="355" t="s">
        <v>105</v>
      </c>
      <c r="G10" s="222">
        <v>88</v>
      </c>
    </row>
    <row r="11" spans="1:7" s="211" customFormat="1" ht="30.75" customHeight="1">
      <c r="A11" s="186" t="s">
        <v>256</v>
      </c>
      <c r="B11" s="187"/>
      <c r="C11" s="187"/>
      <c r="D11" s="187"/>
      <c r="E11" s="188" t="s">
        <v>3</v>
      </c>
      <c r="F11" s="355" t="s">
        <v>105</v>
      </c>
      <c r="G11" s="222">
        <v>89</v>
      </c>
    </row>
    <row r="12" spans="1:7" s="211" customFormat="1" ht="30.75" customHeight="1">
      <c r="A12" s="186" t="s">
        <v>236</v>
      </c>
      <c r="B12" s="187"/>
      <c r="C12" s="187"/>
      <c r="D12" s="187"/>
      <c r="E12" s="188" t="s">
        <v>122</v>
      </c>
      <c r="F12" s="222">
        <v>9318</v>
      </c>
      <c r="G12" s="222">
        <v>5270</v>
      </c>
    </row>
    <row r="13" spans="1:7" s="211" customFormat="1" ht="30.75" customHeight="1">
      <c r="A13" s="186" t="s">
        <v>237</v>
      </c>
      <c r="B13" s="187"/>
      <c r="C13" s="187"/>
      <c r="D13" s="187"/>
      <c r="E13" s="188" t="s">
        <v>123</v>
      </c>
      <c r="F13" s="219">
        <v>4.3</v>
      </c>
      <c r="G13" s="219">
        <v>6.9</v>
      </c>
    </row>
    <row r="14" spans="1:7" s="211" customFormat="1" ht="30.75" customHeight="1">
      <c r="A14" s="186" t="s">
        <v>238</v>
      </c>
      <c r="B14" s="187"/>
      <c r="C14" s="187"/>
      <c r="D14" s="187"/>
      <c r="E14" s="188" t="s">
        <v>109</v>
      </c>
      <c r="F14" s="219">
        <v>2973</v>
      </c>
      <c r="G14" s="219">
        <v>3640.8</v>
      </c>
    </row>
    <row r="15" spans="1:7" s="211" customFormat="1" ht="30.75" customHeight="1">
      <c r="A15" s="186" t="s">
        <v>239</v>
      </c>
      <c r="B15" s="187"/>
      <c r="C15" s="187"/>
      <c r="D15" s="187"/>
      <c r="E15" s="223" t="s">
        <v>122</v>
      </c>
      <c r="F15" s="219">
        <v>2.2</v>
      </c>
      <c r="G15" s="219">
        <v>2.8</v>
      </c>
    </row>
    <row r="16" spans="1:7" s="211" customFormat="1" ht="30.75" customHeight="1">
      <c r="A16" s="186" t="s">
        <v>240</v>
      </c>
      <c r="B16" s="187"/>
      <c r="C16" s="187"/>
      <c r="D16" s="187"/>
      <c r="E16" s="188" t="s">
        <v>113</v>
      </c>
      <c r="F16" s="222">
        <v>2082</v>
      </c>
      <c r="G16" s="222">
        <v>1945</v>
      </c>
    </row>
    <row r="17" spans="1:7" s="211" customFormat="1" ht="30.75" customHeight="1">
      <c r="A17" s="186" t="s">
        <v>241</v>
      </c>
      <c r="B17" s="187"/>
      <c r="C17" s="187"/>
      <c r="D17" s="187"/>
      <c r="E17" s="188" t="s">
        <v>90</v>
      </c>
      <c r="F17" s="222">
        <v>726</v>
      </c>
      <c r="G17" s="191" t="s">
        <v>105</v>
      </c>
    </row>
    <row r="18" spans="1:7" s="211" customFormat="1" ht="30.75" customHeight="1">
      <c r="A18" s="186" t="s">
        <v>242</v>
      </c>
      <c r="B18" s="187"/>
      <c r="C18" s="187"/>
      <c r="D18" s="187"/>
      <c r="E18" s="224" t="s">
        <v>128</v>
      </c>
      <c r="F18" s="222">
        <v>157</v>
      </c>
      <c r="G18" s="222">
        <v>162</v>
      </c>
    </row>
    <row r="19" spans="1:7" s="211" customFormat="1" ht="30.75" customHeight="1">
      <c r="A19" s="186" t="s">
        <v>283</v>
      </c>
      <c r="B19" s="187"/>
      <c r="C19" s="187"/>
      <c r="D19" s="187"/>
      <c r="E19" s="188" t="s">
        <v>126</v>
      </c>
      <c r="F19" s="219">
        <v>0.8</v>
      </c>
      <c r="G19" s="219">
        <v>0.9</v>
      </c>
    </row>
    <row r="20" spans="1:7" s="211" customFormat="1" ht="30.75" customHeight="1">
      <c r="A20" s="186" t="s">
        <v>243</v>
      </c>
      <c r="B20" s="187"/>
      <c r="C20" s="187"/>
      <c r="D20" s="187"/>
      <c r="E20" s="188" t="s">
        <v>111</v>
      </c>
      <c r="F20" s="222">
        <v>1949</v>
      </c>
      <c r="G20" s="222">
        <v>2730</v>
      </c>
    </row>
    <row r="21" spans="1:7" s="211" customFormat="1" ht="30.75" customHeight="1">
      <c r="A21" s="186" t="s">
        <v>244</v>
      </c>
      <c r="B21" s="187"/>
      <c r="C21" s="187"/>
      <c r="D21" s="187"/>
      <c r="E21" s="190" t="s">
        <v>112</v>
      </c>
      <c r="F21" s="219">
        <v>1</v>
      </c>
      <c r="G21" s="219">
        <v>1.1</v>
      </c>
    </row>
    <row r="22" spans="1:7" s="211" customFormat="1" ht="30.75" customHeight="1">
      <c r="A22" s="186" t="s">
        <v>245</v>
      </c>
      <c r="B22" s="187"/>
      <c r="C22" s="187"/>
      <c r="D22" s="187"/>
      <c r="E22" s="190" t="s">
        <v>112</v>
      </c>
      <c r="F22" s="219">
        <v>0.6</v>
      </c>
      <c r="G22" s="219">
        <v>0.7</v>
      </c>
    </row>
    <row r="23" spans="1:7" s="211" customFormat="1" ht="38.25" customHeight="1">
      <c r="A23" s="225" t="s">
        <v>246</v>
      </c>
      <c r="B23" s="192"/>
      <c r="C23" s="192"/>
      <c r="D23" s="192"/>
      <c r="E23" s="226" t="s">
        <v>282</v>
      </c>
      <c r="F23" s="227">
        <v>1</v>
      </c>
      <c r="G23" s="227">
        <v>1.4</v>
      </c>
    </row>
    <row r="24" spans="1:7" s="211" customFormat="1" ht="16.5" customHeight="1">
      <c r="A24" s="246" t="s">
        <v>258</v>
      </c>
      <c r="B24" s="187"/>
      <c r="C24" s="187"/>
      <c r="D24" s="187"/>
      <c r="E24" s="244"/>
      <c r="F24" s="245"/>
      <c r="G24" s="245"/>
    </row>
    <row r="25" ht="16.5" customHeight="1">
      <c r="A25" s="193" t="s">
        <v>254</v>
      </c>
    </row>
    <row r="26" ht="16.5" customHeight="1">
      <c r="A26" s="193" t="s">
        <v>257</v>
      </c>
    </row>
  </sheetData>
  <sheetProtection/>
  <mergeCells count="1">
    <mergeCell ref="A2:G2"/>
  </mergeCells>
  <printOptions/>
  <pageMargins left="0.6" right="0.25" top="0.71" bottom="0" header="0.38" footer="0.13"/>
  <pageSetup horizontalDpi="600" verticalDpi="600" orientation="portrait" paperSize="9" r:id="rId1"/>
  <headerFooter>
    <oddHeader>&amp;C8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7.28125" style="0" customWidth="1"/>
    <col min="2" max="2" width="23.28125" style="0" customWidth="1"/>
    <col min="3" max="3" width="23.57421875" style="0" customWidth="1"/>
    <col min="4" max="4" width="14.00390625" style="0" bestFit="1" customWidth="1"/>
  </cols>
  <sheetData>
    <row r="1" spans="1:3" ht="15.75" customHeight="1">
      <c r="A1" s="6" t="s">
        <v>317</v>
      </c>
      <c r="B1" s="32"/>
      <c r="C1" s="32"/>
    </row>
    <row r="2" spans="1:3" ht="15.75" customHeight="1">
      <c r="A2" s="6" t="s">
        <v>253</v>
      </c>
      <c r="B2" s="32"/>
      <c r="C2" s="32"/>
    </row>
    <row r="3" spans="1:5" ht="21" customHeight="1">
      <c r="A3" s="2"/>
      <c r="B3" s="2"/>
      <c r="C3" s="19" t="s">
        <v>159</v>
      </c>
      <c r="D3" s="87"/>
      <c r="E3" s="70"/>
    </row>
    <row r="4" spans="1:4" ht="31.5" customHeight="1">
      <c r="A4" s="9" t="s">
        <v>69</v>
      </c>
      <c r="B4" s="147">
        <v>2010</v>
      </c>
      <c r="C4" s="8" t="s">
        <v>174</v>
      </c>
      <c r="D4" s="70"/>
    </row>
    <row r="5" spans="1:4" ht="35.25" customHeight="1">
      <c r="A5" s="14" t="s">
        <v>32</v>
      </c>
      <c r="B5" s="39">
        <v>402816</v>
      </c>
      <c r="C5" s="39">
        <v>389743</v>
      </c>
      <c r="D5" s="70"/>
    </row>
    <row r="6" spans="1:4" ht="36" customHeight="1">
      <c r="A6" s="22" t="s">
        <v>4</v>
      </c>
      <c r="B6" s="40">
        <v>2394</v>
      </c>
      <c r="C6" s="40">
        <v>5306</v>
      </c>
      <c r="D6" s="70"/>
    </row>
    <row r="7" spans="1:4" ht="36" customHeight="1">
      <c r="A7" s="22" t="s">
        <v>95</v>
      </c>
      <c r="B7" s="38">
        <v>22592</v>
      </c>
      <c r="C7" s="38">
        <v>19494</v>
      </c>
      <c r="D7" s="70"/>
    </row>
    <row r="8" spans="1:4" ht="15" customHeight="1">
      <c r="A8" s="41"/>
      <c r="B8" s="117"/>
      <c r="C8" s="117"/>
      <c r="D8" s="70"/>
    </row>
    <row r="9" spans="1:4" ht="30" customHeight="1">
      <c r="A9" s="9" t="s">
        <v>8</v>
      </c>
      <c r="B9" s="118">
        <f>SUM(B5:B8)</f>
        <v>427802</v>
      </c>
      <c r="C9" s="118">
        <f>SUM(C5:C8)</f>
        <v>414543</v>
      </c>
      <c r="D9" s="70"/>
    </row>
    <row r="10" spans="1:5" ht="12" customHeight="1">
      <c r="A10" s="46" t="s">
        <v>151</v>
      </c>
      <c r="B10" s="2"/>
      <c r="C10" s="2"/>
      <c r="D10" s="70"/>
      <c r="E10" s="70"/>
    </row>
    <row r="11" spans="1:5" ht="15.75" customHeight="1">
      <c r="A11" s="45" t="s">
        <v>92</v>
      </c>
      <c r="B11" s="2"/>
      <c r="C11" s="2"/>
      <c r="D11" s="70"/>
      <c r="E11" s="70"/>
    </row>
    <row r="12" spans="1:5" ht="14.25">
      <c r="A12" s="43" t="s">
        <v>93</v>
      </c>
      <c r="B12" s="2"/>
      <c r="C12" s="2"/>
      <c r="D12" s="70"/>
      <c r="E12" s="70"/>
    </row>
    <row r="13" spans="1:3" ht="12.75">
      <c r="A13" s="44"/>
      <c r="B13" s="2"/>
      <c r="C13" s="2"/>
    </row>
    <row r="14" spans="1:3" ht="14.25">
      <c r="A14" s="43"/>
      <c r="B14" s="2"/>
      <c r="C14" s="2"/>
    </row>
    <row r="15" spans="1:3" ht="14.25">
      <c r="A15" s="43"/>
      <c r="B15" s="2"/>
      <c r="C15" s="2"/>
    </row>
    <row r="16" spans="1:3" ht="15.75">
      <c r="A16" s="6" t="s">
        <v>318</v>
      </c>
      <c r="B16" s="7"/>
      <c r="C16" s="54"/>
    </row>
    <row r="17" spans="1:3" ht="15.75">
      <c r="A17" s="6" t="s">
        <v>277</v>
      </c>
      <c r="B17" s="7"/>
      <c r="C17" s="54"/>
    </row>
    <row r="18" spans="1:3" ht="18.75">
      <c r="A18" s="32"/>
      <c r="B18" s="32"/>
      <c r="C18" s="52"/>
    </row>
    <row r="19" spans="1:3" ht="34.5" customHeight="1">
      <c r="A19" s="8" t="s">
        <v>40</v>
      </c>
      <c r="B19" s="8">
        <v>2010</v>
      </c>
      <c r="C19" s="334" t="s">
        <v>295</v>
      </c>
    </row>
    <row r="20" spans="1:3" ht="34.5" customHeight="1">
      <c r="A20" s="305" t="s">
        <v>78</v>
      </c>
      <c r="B20" s="59">
        <v>160</v>
      </c>
      <c r="C20" s="59">
        <v>170</v>
      </c>
    </row>
    <row r="21" spans="1:3" ht="34.5" customHeight="1">
      <c r="A21" s="305" t="s">
        <v>79</v>
      </c>
      <c r="B21" s="60">
        <v>118</v>
      </c>
      <c r="C21" s="60">
        <v>127</v>
      </c>
    </row>
    <row r="22" spans="1:3" ht="34.5" customHeight="1">
      <c r="A22" s="305" t="s">
        <v>80</v>
      </c>
      <c r="B22" s="60">
        <v>76</v>
      </c>
      <c r="C22" s="60">
        <v>96</v>
      </c>
    </row>
    <row r="23" spans="1:3" ht="34.5" customHeight="1">
      <c r="A23" s="305" t="s">
        <v>81</v>
      </c>
      <c r="B23" s="60">
        <v>77</v>
      </c>
      <c r="C23" s="60">
        <v>84</v>
      </c>
    </row>
    <row r="24" spans="1:3" ht="34.5" customHeight="1">
      <c r="A24" s="305" t="s">
        <v>82</v>
      </c>
      <c r="B24" s="60">
        <v>128</v>
      </c>
      <c r="C24" s="60">
        <v>77</v>
      </c>
    </row>
    <row r="25" spans="1:3" ht="34.5" customHeight="1">
      <c r="A25" s="305" t="s">
        <v>216</v>
      </c>
      <c r="B25" s="60">
        <v>63</v>
      </c>
      <c r="C25" s="60">
        <v>177</v>
      </c>
    </row>
    <row r="26" spans="1:3" ht="34.5" customHeight="1">
      <c r="A26" s="8" t="s">
        <v>8</v>
      </c>
      <c r="B26" s="69">
        <f>SUM(B20:B25)</f>
        <v>622</v>
      </c>
      <c r="C26" s="69">
        <f>SUM(C20:C25)</f>
        <v>731</v>
      </c>
    </row>
    <row r="27" spans="1:3" ht="12.75">
      <c r="A27" s="47" t="s">
        <v>148</v>
      </c>
      <c r="B27" s="2"/>
      <c r="C27" s="49"/>
    </row>
    <row r="28" spans="1:3" ht="14.25">
      <c r="A28" s="48" t="s">
        <v>94</v>
      </c>
      <c r="B28" s="2"/>
      <c r="C28" s="49"/>
    </row>
    <row r="29" spans="1:3" ht="27.75" customHeight="1">
      <c r="A29" s="524" t="s">
        <v>268</v>
      </c>
      <c r="B29" s="524"/>
      <c r="C29" s="524"/>
    </row>
    <row r="30" spans="1:3" ht="12.75">
      <c r="A30" s="242"/>
      <c r="B30" s="242"/>
      <c r="C30" s="242"/>
    </row>
    <row r="31" spans="1:3" ht="14.25">
      <c r="A31" s="43"/>
      <c r="B31" s="2"/>
      <c r="C31" s="2"/>
    </row>
    <row r="32" spans="1:3" ht="14.25">
      <c r="A32" s="43"/>
      <c r="B32" s="2"/>
      <c r="C32" s="2"/>
    </row>
    <row r="33" spans="1:3" ht="14.25">
      <c r="A33" s="43"/>
      <c r="B33" s="2"/>
      <c r="C33" s="2"/>
    </row>
    <row r="34" spans="1:3" ht="14.25">
      <c r="A34" s="43"/>
      <c r="B34" s="2"/>
      <c r="C34" s="2"/>
    </row>
    <row r="35" spans="1:3" ht="14.25">
      <c r="A35" s="43"/>
      <c r="B35" s="2"/>
      <c r="C35" s="2"/>
    </row>
    <row r="36" spans="1:3" ht="14.25">
      <c r="A36" s="43"/>
      <c r="B36" s="2"/>
      <c r="C36" s="2"/>
    </row>
    <row r="37" spans="1:3" ht="14.25">
      <c r="A37" s="43"/>
      <c r="B37" s="2"/>
      <c r="C37" s="2"/>
    </row>
    <row r="38" spans="1:3" ht="14.25">
      <c r="A38" s="43"/>
      <c r="B38" s="2"/>
      <c r="C38" s="2"/>
    </row>
    <row r="39" spans="1:3" ht="14.25">
      <c r="A39" s="43"/>
      <c r="B39" s="2"/>
      <c r="C39" s="2"/>
    </row>
    <row r="40" spans="1:3" ht="14.25">
      <c r="A40" s="43"/>
      <c r="B40" s="2"/>
      <c r="C40" s="2"/>
    </row>
    <row r="41" spans="1:3" ht="14.25">
      <c r="A41" s="43"/>
      <c r="B41" s="2"/>
      <c r="C41" s="2"/>
    </row>
    <row r="42" spans="1:3" ht="14.25">
      <c r="A42" s="43"/>
      <c r="B42" s="2"/>
      <c r="C42" s="2"/>
    </row>
    <row r="43" spans="1:3" ht="14.25">
      <c r="A43" s="43"/>
      <c r="B43" s="2"/>
      <c r="C43" s="2"/>
    </row>
    <row r="44" spans="1:3" ht="14.25">
      <c r="A44" s="43"/>
      <c r="B44" s="2"/>
      <c r="C44" s="2"/>
    </row>
    <row r="45" spans="1:3" ht="14.25">
      <c r="A45" s="43"/>
      <c r="B45" s="2"/>
      <c r="C45" s="2"/>
    </row>
    <row r="46" spans="1:3" ht="14.25">
      <c r="A46" s="43"/>
      <c r="B46" s="2"/>
      <c r="C46" s="2"/>
    </row>
    <row r="47" spans="1:3" ht="14.25">
      <c r="A47" s="43"/>
      <c r="B47" s="2"/>
      <c r="C47" s="2"/>
    </row>
    <row r="48" spans="1:3" ht="14.25">
      <c r="A48" s="43"/>
      <c r="B48" s="2"/>
      <c r="C48" s="2"/>
    </row>
    <row r="49" spans="1:3" ht="12.75">
      <c r="A49" s="24"/>
      <c r="B49" s="4"/>
      <c r="C49" s="4"/>
    </row>
    <row r="50" spans="1:3" ht="12.75">
      <c r="A50" s="25"/>
      <c r="B50" s="4"/>
      <c r="C50" s="4"/>
    </row>
    <row r="51" spans="1:3" ht="12.75">
      <c r="A51" s="26"/>
      <c r="B51" s="4"/>
      <c r="C51" s="4"/>
    </row>
    <row r="52" spans="1:3" ht="12.75">
      <c r="A52" s="26"/>
      <c r="B52" s="4"/>
      <c r="C52" s="4"/>
    </row>
    <row r="53" spans="1:3" ht="12.75">
      <c r="A53" s="26"/>
      <c r="B53" s="4"/>
      <c r="C53" s="4"/>
    </row>
    <row r="54" spans="1:3" ht="12.75">
      <c r="A54" s="26"/>
      <c r="B54" s="4"/>
      <c r="C54" s="4"/>
    </row>
    <row r="55" spans="1:3" ht="12.75">
      <c r="A55" s="26"/>
      <c r="B55" s="4"/>
      <c r="C55" s="4"/>
    </row>
    <row r="56" spans="1:3" ht="12.75">
      <c r="A56" s="26"/>
      <c r="B56" s="4"/>
      <c r="C56" s="4"/>
    </row>
    <row r="57" spans="1:3" ht="12.75">
      <c r="A57" s="26"/>
      <c r="B57" s="4"/>
      <c r="C57" s="4"/>
    </row>
    <row r="58" spans="1:3" ht="12.75">
      <c r="A58" s="26"/>
      <c r="B58" s="4"/>
      <c r="C58" s="4"/>
    </row>
    <row r="59" spans="1:3" ht="12.75">
      <c r="A59" s="26"/>
      <c r="B59" s="4"/>
      <c r="C59" s="4"/>
    </row>
    <row r="60" spans="1:3" ht="12.75">
      <c r="A60" s="26"/>
      <c r="B60" s="4"/>
      <c r="C60" s="4"/>
    </row>
    <row r="61" spans="1:3" ht="12.75">
      <c r="A61" s="26"/>
      <c r="B61" s="4"/>
      <c r="C61" s="4"/>
    </row>
    <row r="62" spans="1:3" ht="12.75">
      <c r="A62" s="26"/>
      <c r="B62" s="4"/>
      <c r="C62" s="4"/>
    </row>
    <row r="63" spans="1:3" ht="12.75">
      <c r="A63" s="26"/>
      <c r="B63" s="4"/>
      <c r="C63" s="4"/>
    </row>
    <row r="64" spans="1:3" ht="12.75">
      <c r="A64" s="26"/>
      <c r="B64" s="4"/>
      <c r="C64" s="4"/>
    </row>
    <row r="65" spans="1:3" ht="12.75">
      <c r="A65" s="26"/>
      <c r="B65" s="4"/>
      <c r="C65" s="4"/>
    </row>
    <row r="66" spans="1:3" ht="12.75">
      <c r="A66" s="26"/>
      <c r="B66" s="4"/>
      <c r="C66" s="4"/>
    </row>
    <row r="67" spans="1:3" ht="12.75">
      <c r="A67" s="26"/>
      <c r="B67" s="4"/>
      <c r="C67" s="4"/>
    </row>
    <row r="68" spans="1:3" ht="12.75">
      <c r="A68" s="26"/>
      <c r="B68" s="4"/>
      <c r="C68" s="4"/>
    </row>
    <row r="69" spans="1:3" ht="12.75">
      <c r="A69" s="26"/>
      <c r="B69" s="4"/>
      <c r="C69" s="4"/>
    </row>
    <row r="70" spans="1:3" ht="12.75">
      <c r="A70" s="26"/>
      <c r="B70" s="4"/>
      <c r="C70" s="4"/>
    </row>
    <row r="71" spans="1:3" ht="12.75">
      <c r="A71" s="26"/>
      <c r="B71" s="4"/>
      <c r="C71" s="4"/>
    </row>
    <row r="72" spans="1:3" ht="12.75">
      <c r="A72" s="26"/>
      <c r="B72" s="4"/>
      <c r="C72" s="4"/>
    </row>
    <row r="73" spans="1:3" ht="12.75">
      <c r="A73" s="26"/>
      <c r="B73" s="4"/>
      <c r="C73" s="4"/>
    </row>
    <row r="74" spans="1:3" ht="12.75">
      <c r="A74" s="26"/>
      <c r="B74" s="4"/>
      <c r="C74" s="4"/>
    </row>
    <row r="75" spans="1:3" ht="12.75">
      <c r="A75" s="26"/>
      <c r="B75" s="4"/>
      <c r="C75" s="4"/>
    </row>
    <row r="76" spans="1:3" ht="12.75">
      <c r="A76" s="26"/>
      <c r="B76" s="4"/>
      <c r="C76" s="4"/>
    </row>
    <row r="77" spans="1:3" ht="12.75">
      <c r="A77" s="26"/>
      <c r="B77" s="4"/>
      <c r="C77" s="4"/>
    </row>
    <row r="78" spans="1:3" ht="12.75">
      <c r="A78" s="26"/>
      <c r="B78" s="4"/>
      <c r="C78" s="4"/>
    </row>
    <row r="79" spans="1:3" ht="12.75">
      <c r="A79" s="12"/>
      <c r="B79" s="27"/>
      <c r="C79" s="27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</sheetData>
  <sheetProtection/>
  <mergeCells count="1">
    <mergeCell ref="A29:C29"/>
  </mergeCells>
  <printOptions/>
  <pageMargins left="0.63" right="0.53" top="0.866141732283465" bottom="0.433070866141732" header="0.511811023622047" footer="0.511811023622047"/>
  <pageSetup horizontalDpi="600" verticalDpi="600" orientation="portrait" paperSize="9" r:id="rId2"/>
  <headerFooter alignWithMargins="0">
    <oddHeader>&amp;C17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505"/>
  <sheetViews>
    <sheetView zoomScalePageLayoutView="0" workbookViewId="0" topLeftCell="A4">
      <selection activeCell="G9" sqref="G9"/>
    </sheetView>
  </sheetViews>
  <sheetFormatPr defaultColWidth="9.140625" defaultRowHeight="12.75"/>
  <cols>
    <col min="1" max="1" width="31.421875" style="0" customWidth="1"/>
    <col min="2" max="2" width="8.140625" style="53" customWidth="1"/>
    <col min="3" max="3" width="10.8515625" style="53" customWidth="1"/>
    <col min="4" max="4" width="10.28125" style="53" customWidth="1"/>
    <col min="5" max="5" width="11.00390625" style="53" customWidth="1"/>
    <col min="6" max="6" width="10.8515625" style="53" customWidth="1"/>
    <col min="7" max="7" width="11.140625" style="0" customWidth="1"/>
  </cols>
  <sheetData>
    <row r="1" ht="12" customHeight="1"/>
    <row r="2" spans="1:7" ht="17.25" customHeight="1">
      <c r="A2" s="528" t="s">
        <v>319</v>
      </c>
      <c r="B2" s="528"/>
      <c r="C2" s="528"/>
      <c r="D2" s="528"/>
      <c r="E2" s="528"/>
      <c r="F2" s="528"/>
      <c r="G2" s="528"/>
    </row>
    <row r="3" spans="1:7" ht="17.25" customHeight="1">
      <c r="A3" s="528"/>
      <c r="B3" s="528"/>
      <c r="C3" s="528"/>
      <c r="D3" s="528"/>
      <c r="E3" s="528"/>
      <c r="F3" s="528"/>
      <c r="G3" s="528"/>
    </row>
    <row r="4" spans="1:7" ht="17.25" customHeight="1">
      <c r="A4" s="241" t="s">
        <v>270</v>
      </c>
      <c r="B4" s="130"/>
      <c r="C4" s="130"/>
      <c r="D4" s="130"/>
      <c r="E4" s="130"/>
      <c r="F4" s="130"/>
      <c r="G4" s="130"/>
    </row>
    <row r="5" spans="1:6" ht="17.25" customHeight="1">
      <c r="A5" s="6" t="s">
        <v>269</v>
      </c>
      <c r="B5" s="49"/>
      <c r="C5" s="49"/>
      <c r="D5" s="49"/>
      <c r="E5" s="49"/>
      <c r="F5" s="49"/>
    </row>
    <row r="6" spans="1:6" ht="17.25" customHeight="1">
      <c r="A6" s="6"/>
      <c r="B6" s="49"/>
      <c r="C6" s="49"/>
      <c r="D6" s="49"/>
      <c r="E6" s="49"/>
      <c r="F6" s="49"/>
    </row>
    <row r="7" spans="1:9" ht="37.5" customHeight="1">
      <c r="A7" s="526" t="s">
        <v>71</v>
      </c>
      <c r="B7" s="240"/>
      <c r="C7" s="529" t="s">
        <v>107</v>
      </c>
      <c r="D7" s="531"/>
      <c r="E7" s="529" t="s">
        <v>195</v>
      </c>
      <c r="F7" s="530"/>
      <c r="G7" s="270"/>
      <c r="H7" s="270"/>
      <c r="I7" s="70"/>
    </row>
    <row r="8" spans="1:6" ht="37.5" customHeight="1">
      <c r="A8" s="527"/>
      <c r="B8" s="264"/>
      <c r="C8" s="79">
        <v>2010</v>
      </c>
      <c r="D8" s="79" t="s">
        <v>217</v>
      </c>
      <c r="E8" s="79">
        <v>2010</v>
      </c>
      <c r="F8" s="79" t="s">
        <v>218</v>
      </c>
    </row>
    <row r="9" spans="1:6" ht="37.5" customHeight="1">
      <c r="A9" s="360" t="s">
        <v>72</v>
      </c>
      <c r="B9" s="267"/>
      <c r="C9" s="59">
        <v>5</v>
      </c>
      <c r="D9" s="56">
        <v>5</v>
      </c>
      <c r="E9" s="56" t="s">
        <v>14</v>
      </c>
      <c r="F9" s="56" t="s">
        <v>14</v>
      </c>
    </row>
    <row r="10" spans="1:6" ht="37.5" customHeight="1">
      <c r="A10" s="361" t="s">
        <v>73</v>
      </c>
      <c r="B10" s="31"/>
      <c r="C10" s="60" t="s">
        <v>14</v>
      </c>
      <c r="D10" s="56" t="s">
        <v>14</v>
      </c>
      <c r="E10" s="56">
        <v>3</v>
      </c>
      <c r="F10" s="56">
        <v>10</v>
      </c>
    </row>
    <row r="11" spans="1:6" ht="37.5" customHeight="1">
      <c r="A11" s="361" t="s">
        <v>74</v>
      </c>
      <c r="B11" s="31"/>
      <c r="C11" s="60">
        <v>5</v>
      </c>
      <c r="D11" s="56">
        <v>1</v>
      </c>
      <c r="E11" s="56">
        <v>5</v>
      </c>
      <c r="F11" s="56">
        <v>9</v>
      </c>
    </row>
    <row r="12" spans="1:6" ht="37.5" customHeight="1">
      <c r="A12" s="361" t="s">
        <v>75</v>
      </c>
      <c r="B12" s="31"/>
      <c r="C12" s="60">
        <v>12</v>
      </c>
      <c r="D12" s="56">
        <v>10</v>
      </c>
      <c r="E12" s="56" t="s">
        <v>14</v>
      </c>
      <c r="F12" s="56" t="s">
        <v>14</v>
      </c>
    </row>
    <row r="13" spans="1:6" ht="37.5" customHeight="1">
      <c r="A13" s="361" t="s">
        <v>85</v>
      </c>
      <c r="B13" s="31"/>
      <c r="C13" s="60" t="s">
        <v>14</v>
      </c>
      <c r="D13" s="56" t="s">
        <v>14</v>
      </c>
      <c r="E13" s="56">
        <v>4</v>
      </c>
      <c r="F13" s="56">
        <v>1</v>
      </c>
    </row>
    <row r="14" spans="1:6" ht="37.5" customHeight="1">
      <c r="A14" s="361" t="s">
        <v>86</v>
      </c>
      <c r="B14" s="31"/>
      <c r="C14" s="60">
        <v>1</v>
      </c>
      <c r="D14" s="56">
        <v>1</v>
      </c>
      <c r="E14" s="56" t="s">
        <v>14</v>
      </c>
      <c r="F14" s="56">
        <v>1</v>
      </c>
    </row>
    <row r="15" spans="1:6" ht="37.5" customHeight="1">
      <c r="A15" s="361" t="s">
        <v>76</v>
      </c>
      <c r="B15" s="31"/>
      <c r="C15" s="60">
        <v>3</v>
      </c>
      <c r="D15" s="56">
        <v>3</v>
      </c>
      <c r="E15" s="56" t="s">
        <v>14</v>
      </c>
      <c r="F15" s="56" t="s">
        <v>14</v>
      </c>
    </row>
    <row r="16" spans="1:6" ht="37.5" customHeight="1">
      <c r="A16" s="361" t="s">
        <v>77</v>
      </c>
      <c r="B16" s="31"/>
      <c r="C16" s="60">
        <v>1</v>
      </c>
      <c r="D16" s="56">
        <v>4</v>
      </c>
      <c r="E16" s="56" t="s">
        <v>14</v>
      </c>
      <c r="F16" s="56" t="s">
        <v>14</v>
      </c>
    </row>
    <row r="17" spans="1:6" ht="37.5" customHeight="1">
      <c r="A17" s="361" t="s">
        <v>70</v>
      </c>
      <c r="B17" s="31"/>
      <c r="C17" s="60">
        <v>17</v>
      </c>
      <c r="D17" s="56">
        <v>6</v>
      </c>
      <c r="E17" s="56">
        <v>7</v>
      </c>
      <c r="F17" s="56">
        <v>3</v>
      </c>
    </row>
    <row r="18" spans="1:6" ht="37.5" customHeight="1">
      <c r="A18" s="268"/>
      <c r="B18" s="269"/>
      <c r="C18" s="265"/>
      <c r="D18" s="57"/>
      <c r="E18" s="57"/>
      <c r="F18" s="57"/>
    </row>
    <row r="19" spans="1:6" ht="37.5" customHeight="1">
      <c r="A19" s="263" t="s">
        <v>8</v>
      </c>
      <c r="B19" s="11"/>
      <c r="C19" s="266">
        <f>SUM(C9:C17)</f>
        <v>44</v>
      </c>
      <c r="D19" s="58">
        <f>SUM(D9:D18)</f>
        <v>30</v>
      </c>
      <c r="E19" s="58">
        <f>SUM(E9:E17)</f>
        <v>19</v>
      </c>
      <c r="F19" s="58">
        <f>SUM(F9:F17)</f>
        <v>24</v>
      </c>
    </row>
    <row r="20" spans="1:6" ht="15.75" customHeight="1">
      <c r="A20" s="47" t="s">
        <v>148</v>
      </c>
      <c r="B20" s="49"/>
      <c r="C20" s="49"/>
      <c r="D20" s="49"/>
      <c r="E20" s="49"/>
      <c r="F20" s="49"/>
    </row>
    <row r="21" spans="1:6" ht="14.25">
      <c r="A21" s="42" t="s">
        <v>92</v>
      </c>
      <c r="B21" s="49"/>
      <c r="C21" s="49"/>
      <c r="D21" s="49"/>
      <c r="E21" s="49"/>
      <c r="F21" s="49"/>
    </row>
    <row r="22" spans="1:6" ht="4.5" customHeight="1">
      <c r="A22" s="2"/>
      <c r="B22" s="49"/>
      <c r="C22" s="49"/>
      <c r="D22" s="49"/>
      <c r="E22" s="49"/>
      <c r="F22" s="49"/>
    </row>
    <row r="23" spans="1:6" ht="12.75">
      <c r="A23" s="525"/>
      <c r="B23" s="525"/>
      <c r="C23" s="49"/>
      <c r="D23" s="49"/>
      <c r="E23" s="49"/>
      <c r="F23" s="49"/>
    </row>
    <row r="24" spans="1:6" ht="12.75">
      <c r="A24" s="525"/>
      <c r="B24" s="525"/>
      <c r="C24" s="49"/>
      <c r="D24" s="49"/>
      <c r="E24" s="49"/>
      <c r="F24" s="49"/>
    </row>
    <row r="25" spans="1:6" ht="12.75">
      <c r="A25" s="525"/>
      <c r="B25" s="525"/>
      <c r="C25" s="49"/>
      <c r="D25" s="49"/>
      <c r="E25" s="49"/>
      <c r="F25" s="49"/>
    </row>
    <row r="26" spans="1:6" ht="12.75">
      <c r="A26" s="525"/>
      <c r="B26" s="525"/>
      <c r="C26" s="49"/>
      <c r="D26" s="49"/>
      <c r="E26" s="49"/>
      <c r="F26" s="49"/>
    </row>
    <row r="27" spans="1:6" ht="12.75">
      <c r="A27" s="525"/>
      <c r="B27" s="525"/>
      <c r="C27" s="49"/>
      <c r="D27" s="49"/>
      <c r="E27" s="49"/>
      <c r="F27" s="49"/>
    </row>
    <row r="28" spans="1:6" ht="12.75">
      <c r="A28" s="525"/>
      <c r="B28" s="525"/>
      <c r="C28" s="49"/>
      <c r="D28" s="49"/>
      <c r="E28" s="49"/>
      <c r="F28" s="49"/>
    </row>
    <row r="29" spans="1:6" ht="12.75">
      <c r="A29" s="525"/>
      <c r="B29" s="525"/>
      <c r="C29" s="49"/>
      <c r="D29" s="49"/>
      <c r="E29" s="49"/>
      <c r="F29" s="49"/>
    </row>
    <row r="30" spans="1:6" ht="12.75">
      <c r="A30" s="525"/>
      <c r="B30" s="525"/>
      <c r="C30" s="49"/>
      <c r="D30" s="49"/>
      <c r="E30" s="49"/>
      <c r="F30" s="49"/>
    </row>
    <row r="31" spans="1:6" ht="12.75">
      <c r="A31" s="525"/>
      <c r="B31" s="525"/>
      <c r="C31" s="49"/>
      <c r="D31" s="49"/>
      <c r="E31" s="49"/>
      <c r="F31" s="49"/>
    </row>
    <row r="32" spans="1:6" ht="12.75">
      <c r="A32" s="525"/>
      <c r="B32" s="525"/>
      <c r="C32" s="49"/>
      <c r="D32" s="49"/>
      <c r="E32" s="49"/>
      <c r="F32" s="49"/>
    </row>
    <row r="33" spans="1:6" ht="12.75">
      <c r="A33" s="525"/>
      <c r="B33" s="525"/>
      <c r="C33" s="49"/>
      <c r="D33" s="49"/>
      <c r="E33" s="49"/>
      <c r="F33" s="49"/>
    </row>
    <row r="34" spans="1:6" ht="12.75">
      <c r="A34" s="525"/>
      <c r="B34" s="525"/>
      <c r="C34" s="49"/>
      <c r="D34" s="49"/>
      <c r="E34" s="49"/>
      <c r="F34" s="49"/>
    </row>
    <row r="35" spans="1:6" ht="12.75">
      <c r="A35" s="525"/>
      <c r="B35" s="525"/>
      <c r="C35" s="49"/>
      <c r="D35" s="49"/>
      <c r="E35" s="49"/>
      <c r="F35" s="49"/>
    </row>
    <row r="36" spans="1:6" ht="12.75">
      <c r="A36" s="525"/>
      <c r="B36" s="525"/>
      <c r="C36" s="49"/>
      <c r="D36" s="49"/>
      <c r="E36" s="49"/>
      <c r="F36" s="49"/>
    </row>
    <row r="37" spans="1:6" ht="12.75">
      <c r="A37" s="525"/>
      <c r="B37" s="525"/>
      <c r="C37" s="49"/>
      <c r="D37" s="49"/>
      <c r="E37" s="49"/>
      <c r="F37" s="49"/>
    </row>
    <row r="38" spans="1:6" ht="12.75">
      <c r="A38" s="525"/>
      <c r="B38" s="525"/>
      <c r="C38" s="49"/>
      <c r="D38" s="49"/>
      <c r="E38" s="49"/>
      <c r="F38" s="49"/>
    </row>
    <row r="39" spans="1:6" ht="12.75">
      <c r="A39" s="525"/>
      <c r="B39" s="525"/>
      <c r="C39" s="49"/>
      <c r="D39" s="49"/>
      <c r="E39" s="49"/>
      <c r="F39" s="49"/>
    </row>
    <row r="40" spans="1:6" ht="12.75">
      <c r="A40" s="525"/>
      <c r="B40" s="525"/>
      <c r="C40" s="49"/>
      <c r="D40" s="49"/>
      <c r="E40" s="49"/>
      <c r="F40" s="49"/>
    </row>
    <row r="41" spans="1:6" ht="12.75">
      <c r="A41" s="525"/>
      <c r="B41" s="525"/>
      <c r="C41" s="49"/>
      <c r="D41" s="49"/>
      <c r="E41" s="49"/>
      <c r="F41" s="49"/>
    </row>
    <row r="42" spans="1:6" ht="12.75">
      <c r="A42" s="525"/>
      <c r="B42" s="525"/>
      <c r="C42" s="49"/>
      <c r="D42" s="49"/>
      <c r="E42" s="49"/>
      <c r="F42" s="49"/>
    </row>
    <row r="43" spans="1:6" ht="12.75">
      <c r="A43" s="525"/>
      <c r="B43" s="525"/>
      <c r="C43" s="49"/>
      <c r="D43" s="49"/>
      <c r="E43" s="49"/>
      <c r="F43" s="49"/>
    </row>
    <row r="44" spans="1:6" ht="12.75">
      <c r="A44" s="2"/>
      <c r="B44" s="49"/>
      <c r="C44" s="49"/>
      <c r="D44" s="49"/>
      <c r="E44" s="49"/>
      <c r="F44" s="49"/>
    </row>
    <row r="45" spans="1:6" ht="12.75">
      <c r="A45" s="2"/>
      <c r="B45" s="49"/>
      <c r="C45" s="49"/>
      <c r="D45" s="49"/>
      <c r="E45" s="49"/>
      <c r="F45" s="49"/>
    </row>
    <row r="46" spans="1:6" ht="12.75">
      <c r="A46" s="2"/>
      <c r="B46" s="49"/>
      <c r="C46" s="49"/>
      <c r="D46" s="49"/>
      <c r="E46" s="49"/>
      <c r="F46" s="49"/>
    </row>
    <row r="47" spans="1:6" ht="12.75">
      <c r="A47" s="2"/>
      <c r="B47" s="49"/>
      <c r="C47" s="49"/>
      <c r="D47" s="49"/>
      <c r="E47" s="49"/>
      <c r="F47" s="49"/>
    </row>
    <row r="48" spans="1:6" ht="12.75">
      <c r="A48" s="2"/>
      <c r="B48" s="49"/>
      <c r="C48" s="49"/>
      <c r="D48" s="49"/>
      <c r="E48" s="49"/>
      <c r="F48" s="49"/>
    </row>
    <row r="49" spans="1:6" ht="12.75">
      <c r="A49" s="2"/>
      <c r="B49" s="49"/>
      <c r="C49" s="49"/>
      <c r="D49" s="49"/>
      <c r="E49" s="49"/>
      <c r="F49" s="49"/>
    </row>
    <row r="50" spans="1:6" ht="12.75">
      <c r="A50" s="2"/>
      <c r="B50" s="49"/>
      <c r="C50" s="49"/>
      <c r="D50" s="49"/>
      <c r="E50" s="49"/>
      <c r="F50" s="49"/>
    </row>
    <row r="51" spans="1:6" ht="12.75">
      <c r="A51" s="2"/>
      <c r="B51" s="49"/>
      <c r="C51" s="49"/>
      <c r="D51" s="49"/>
      <c r="E51" s="49"/>
      <c r="F51" s="49"/>
    </row>
    <row r="52" spans="1:6" ht="12.75">
      <c r="A52" s="2"/>
      <c r="B52" s="49"/>
      <c r="C52" s="49"/>
      <c r="D52" s="49"/>
      <c r="E52" s="49"/>
      <c r="F52" s="49"/>
    </row>
    <row r="53" spans="1:6" ht="12.75">
      <c r="A53" s="2"/>
      <c r="B53" s="49"/>
      <c r="C53" s="49"/>
      <c r="D53" s="49"/>
      <c r="E53" s="49"/>
      <c r="F53" s="49"/>
    </row>
    <row r="54" spans="1:6" ht="12.75">
      <c r="A54" s="2"/>
      <c r="B54" s="49"/>
      <c r="C54" s="49"/>
      <c r="D54" s="49"/>
      <c r="E54" s="49"/>
      <c r="F54" s="49"/>
    </row>
    <row r="55" spans="1:6" ht="12.75">
      <c r="A55" s="2"/>
      <c r="B55" s="49"/>
      <c r="C55" s="49"/>
      <c r="D55" s="49"/>
      <c r="E55" s="49"/>
      <c r="F55" s="49"/>
    </row>
    <row r="56" spans="1:6" ht="12.75">
      <c r="A56" s="2"/>
      <c r="B56" s="49"/>
      <c r="C56" s="49"/>
      <c r="D56" s="49"/>
      <c r="E56" s="49"/>
      <c r="F56" s="49"/>
    </row>
    <row r="57" spans="1:6" ht="12.75">
      <c r="A57" s="2"/>
      <c r="B57" s="49"/>
      <c r="C57" s="49"/>
      <c r="D57" s="49"/>
      <c r="E57" s="49"/>
      <c r="F57" s="49"/>
    </row>
    <row r="58" spans="1:6" ht="12.75">
      <c r="A58" s="2"/>
      <c r="B58" s="49"/>
      <c r="C58" s="49"/>
      <c r="D58" s="49"/>
      <c r="E58" s="49"/>
      <c r="F58" s="49"/>
    </row>
    <row r="59" spans="1:6" ht="12.75">
      <c r="A59" s="2"/>
      <c r="B59" s="49"/>
      <c r="C59" s="49"/>
      <c r="D59" s="49"/>
      <c r="E59" s="49"/>
      <c r="F59" s="49"/>
    </row>
    <row r="60" spans="1:6" ht="12.75">
      <c r="A60" s="2"/>
      <c r="B60" s="49"/>
      <c r="C60" s="49"/>
      <c r="D60" s="49"/>
      <c r="E60" s="49"/>
      <c r="F60" s="49"/>
    </row>
    <row r="61" spans="1:6" ht="12.75">
      <c r="A61" s="2"/>
      <c r="B61" s="49"/>
      <c r="C61" s="49"/>
      <c r="D61" s="49"/>
      <c r="E61" s="49"/>
      <c r="F61" s="49"/>
    </row>
    <row r="62" spans="1:6" ht="12.75">
      <c r="A62" s="2"/>
      <c r="B62" s="49"/>
      <c r="C62" s="49"/>
      <c r="D62" s="49"/>
      <c r="E62" s="49"/>
      <c r="F62" s="49"/>
    </row>
    <row r="63" spans="1:6" ht="12.75">
      <c r="A63" s="2"/>
      <c r="B63" s="49"/>
      <c r="C63" s="49"/>
      <c r="D63" s="49"/>
      <c r="E63" s="49"/>
      <c r="F63" s="49"/>
    </row>
    <row r="64" spans="1:6" ht="12.75">
      <c r="A64" s="2"/>
      <c r="B64" s="49"/>
      <c r="C64" s="49"/>
      <c r="D64" s="49"/>
      <c r="E64" s="49"/>
      <c r="F64" s="49"/>
    </row>
    <row r="65" spans="1:6" ht="12.75">
      <c r="A65" s="2"/>
      <c r="B65" s="49"/>
      <c r="C65" s="49"/>
      <c r="D65" s="49"/>
      <c r="E65" s="49"/>
      <c r="F65" s="49"/>
    </row>
    <row r="66" spans="1:6" ht="12.75">
      <c r="A66" s="2"/>
      <c r="B66" s="49"/>
      <c r="C66" s="49"/>
      <c r="D66" s="49"/>
      <c r="E66" s="49"/>
      <c r="F66" s="49"/>
    </row>
    <row r="67" spans="1:6" ht="12.75">
      <c r="A67" s="2"/>
      <c r="B67" s="49"/>
      <c r="C67" s="49"/>
      <c r="D67" s="49"/>
      <c r="E67" s="49"/>
      <c r="F67" s="49"/>
    </row>
    <row r="68" spans="1:6" ht="12.75">
      <c r="A68" s="2"/>
      <c r="B68" s="49"/>
      <c r="C68" s="49"/>
      <c r="D68" s="49"/>
      <c r="E68" s="49"/>
      <c r="F68" s="49"/>
    </row>
    <row r="69" spans="1:6" ht="12.75">
      <c r="A69" s="2"/>
      <c r="B69" s="49"/>
      <c r="C69" s="49"/>
      <c r="D69" s="49"/>
      <c r="E69" s="49"/>
      <c r="F69" s="49"/>
    </row>
    <row r="70" spans="1:6" ht="12.75">
      <c r="A70" s="2"/>
      <c r="B70" s="49"/>
      <c r="C70" s="49"/>
      <c r="D70" s="49"/>
      <c r="E70" s="49"/>
      <c r="F70" s="49"/>
    </row>
    <row r="71" spans="1:6" ht="12.75">
      <c r="A71" s="2"/>
      <c r="B71" s="49"/>
      <c r="C71" s="49"/>
      <c r="D71" s="49"/>
      <c r="E71" s="49"/>
      <c r="F71" s="49"/>
    </row>
    <row r="72" spans="1:6" ht="12.75">
      <c r="A72" s="2"/>
      <c r="B72" s="49"/>
      <c r="C72" s="49"/>
      <c r="D72" s="49"/>
      <c r="E72" s="49"/>
      <c r="F72" s="49"/>
    </row>
    <row r="73" spans="1:6" ht="12.75">
      <c r="A73" s="2"/>
      <c r="B73" s="49"/>
      <c r="C73" s="49"/>
      <c r="D73" s="49"/>
      <c r="E73" s="49"/>
      <c r="F73" s="49"/>
    </row>
    <row r="74" spans="1:6" ht="12.75">
      <c r="A74" s="2"/>
      <c r="B74" s="49"/>
      <c r="C74" s="49"/>
      <c r="D74" s="49"/>
      <c r="E74" s="49"/>
      <c r="F74" s="49"/>
    </row>
    <row r="75" spans="1:6" ht="12.75">
      <c r="A75" s="2"/>
      <c r="B75" s="49"/>
      <c r="C75" s="49"/>
      <c r="D75" s="49"/>
      <c r="E75" s="49"/>
      <c r="F75" s="49"/>
    </row>
    <row r="76" spans="1:6" ht="12.75">
      <c r="A76" s="2"/>
      <c r="B76" s="49"/>
      <c r="C76" s="49"/>
      <c r="D76" s="49"/>
      <c r="E76" s="49"/>
      <c r="F76" s="49"/>
    </row>
    <row r="77" spans="1:6" ht="12.75">
      <c r="A77" s="2"/>
      <c r="B77" s="49"/>
      <c r="C77" s="49"/>
      <c r="D77" s="49"/>
      <c r="E77" s="49"/>
      <c r="F77" s="49"/>
    </row>
    <row r="78" spans="1:6" ht="12.75">
      <c r="A78" s="2"/>
      <c r="B78" s="49"/>
      <c r="C78" s="49"/>
      <c r="D78" s="49"/>
      <c r="E78" s="49"/>
      <c r="F78" s="49"/>
    </row>
    <row r="79" spans="1:6" ht="12.75">
      <c r="A79" s="2"/>
      <c r="B79" s="49"/>
      <c r="C79" s="49"/>
      <c r="D79" s="49"/>
      <c r="E79" s="49"/>
      <c r="F79" s="49"/>
    </row>
    <row r="80" spans="1:6" ht="12.75">
      <c r="A80" s="2"/>
      <c r="B80" s="49"/>
      <c r="C80" s="49"/>
      <c r="D80" s="49"/>
      <c r="E80" s="49"/>
      <c r="F80" s="49"/>
    </row>
    <row r="81" spans="1:6" ht="12.75">
      <c r="A81" s="2"/>
      <c r="B81" s="49"/>
      <c r="C81" s="49"/>
      <c r="D81" s="49"/>
      <c r="E81" s="49"/>
      <c r="F81" s="49"/>
    </row>
    <row r="82" spans="1:6" ht="12.75">
      <c r="A82" s="2"/>
      <c r="B82" s="49"/>
      <c r="C82" s="49"/>
      <c r="D82" s="49"/>
      <c r="E82" s="49"/>
      <c r="F82" s="49"/>
    </row>
    <row r="83" spans="1:6" ht="12.75">
      <c r="A83" s="2"/>
      <c r="B83" s="49"/>
      <c r="C83" s="49"/>
      <c r="D83" s="49"/>
      <c r="E83" s="49"/>
      <c r="F83" s="49"/>
    </row>
    <row r="84" spans="1:6" ht="12.75">
      <c r="A84" s="2"/>
      <c r="B84" s="49"/>
      <c r="C84" s="49"/>
      <c r="D84" s="49"/>
      <c r="E84" s="49"/>
      <c r="F84" s="49"/>
    </row>
    <row r="85" spans="1:6" ht="12.75">
      <c r="A85" s="2"/>
      <c r="B85" s="49"/>
      <c r="C85" s="49"/>
      <c r="D85" s="49"/>
      <c r="E85" s="49"/>
      <c r="F85" s="49"/>
    </row>
    <row r="86" spans="1:6" ht="12.75">
      <c r="A86" s="2"/>
      <c r="B86" s="49"/>
      <c r="C86" s="49"/>
      <c r="D86" s="49"/>
      <c r="E86" s="49"/>
      <c r="F86" s="49"/>
    </row>
    <row r="87" spans="1:6" ht="12.75">
      <c r="A87" s="2"/>
      <c r="B87" s="49"/>
      <c r="C87" s="49"/>
      <c r="D87" s="49"/>
      <c r="E87" s="49"/>
      <c r="F87" s="49"/>
    </row>
    <row r="88" spans="1:6" ht="12.75">
      <c r="A88" s="2"/>
      <c r="B88" s="49"/>
      <c r="C88" s="49"/>
      <c r="D88" s="49"/>
      <c r="E88" s="49"/>
      <c r="F88" s="49"/>
    </row>
    <row r="89" spans="1:6" ht="12.75">
      <c r="A89" s="2"/>
      <c r="B89" s="49"/>
      <c r="C89" s="49"/>
      <c r="D89" s="49"/>
      <c r="E89" s="49"/>
      <c r="F89" s="49"/>
    </row>
    <row r="90" spans="1:6" ht="12.75">
      <c r="A90" s="2"/>
      <c r="B90" s="49"/>
      <c r="C90" s="49"/>
      <c r="D90" s="49"/>
      <c r="E90" s="49"/>
      <c r="F90" s="49"/>
    </row>
    <row r="91" spans="1:6" ht="12.75">
      <c r="A91" s="2"/>
      <c r="B91" s="49"/>
      <c r="C91" s="49"/>
      <c r="D91" s="49"/>
      <c r="E91" s="49"/>
      <c r="F91" s="49"/>
    </row>
    <row r="92" spans="1:6" ht="12.75">
      <c r="A92" s="2"/>
      <c r="B92" s="49"/>
      <c r="C92" s="49"/>
      <c r="D92" s="49"/>
      <c r="E92" s="49"/>
      <c r="F92" s="49"/>
    </row>
    <row r="93" spans="1:6" ht="12.75">
      <c r="A93" s="2"/>
      <c r="B93" s="49"/>
      <c r="C93" s="49"/>
      <c r="D93" s="49"/>
      <c r="E93" s="49"/>
      <c r="F93" s="49"/>
    </row>
    <row r="94" spans="1:6" ht="12.75">
      <c r="A94" s="2"/>
      <c r="B94" s="49"/>
      <c r="C94" s="49"/>
      <c r="D94" s="49"/>
      <c r="E94" s="49"/>
      <c r="F94" s="49"/>
    </row>
    <row r="95" spans="1:6" ht="12.75">
      <c r="A95" s="2"/>
      <c r="B95" s="49"/>
      <c r="C95" s="49"/>
      <c r="D95" s="49"/>
      <c r="E95" s="49"/>
      <c r="F95" s="49"/>
    </row>
    <row r="96" spans="1:6" ht="12.75">
      <c r="A96" s="2"/>
      <c r="B96" s="49"/>
      <c r="C96" s="49"/>
      <c r="D96" s="49"/>
      <c r="E96" s="49"/>
      <c r="F96" s="49"/>
    </row>
    <row r="97" spans="1:6" ht="12.75">
      <c r="A97" s="2"/>
      <c r="B97" s="49"/>
      <c r="C97" s="49"/>
      <c r="D97" s="49"/>
      <c r="E97" s="49"/>
      <c r="F97" s="49"/>
    </row>
    <row r="98" spans="1:6" ht="12.75">
      <c r="A98" s="2"/>
      <c r="B98" s="49"/>
      <c r="C98" s="49"/>
      <c r="D98" s="49"/>
      <c r="E98" s="49"/>
      <c r="F98" s="49"/>
    </row>
    <row r="99" spans="1:6" ht="12.75">
      <c r="A99" s="2"/>
      <c r="B99" s="49"/>
      <c r="C99" s="49"/>
      <c r="D99" s="49"/>
      <c r="E99" s="49"/>
      <c r="F99" s="49"/>
    </row>
    <row r="100" spans="1:6" ht="12.75">
      <c r="A100" s="2"/>
      <c r="B100" s="49"/>
      <c r="C100" s="49"/>
      <c r="D100" s="49"/>
      <c r="E100" s="49"/>
      <c r="F100" s="49"/>
    </row>
    <row r="101" spans="1:6" ht="12.75">
      <c r="A101" s="2"/>
      <c r="B101" s="49"/>
      <c r="C101" s="49"/>
      <c r="D101" s="49"/>
      <c r="E101" s="49"/>
      <c r="F101" s="49"/>
    </row>
    <row r="102" spans="1:6" ht="12.75">
      <c r="A102" s="2"/>
      <c r="B102" s="49"/>
      <c r="C102" s="49"/>
      <c r="D102" s="49"/>
      <c r="E102" s="49"/>
      <c r="F102" s="49"/>
    </row>
    <row r="103" spans="1:6" ht="12.75">
      <c r="A103" s="2"/>
      <c r="B103" s="49"/>
      <c r="C103" s="49"/>
      <c r="D103" s="49"/>
      <c r="E103" s="49"/>
      <c r="F103" s="49"/>
    </row>
    <row r="104" spans="1:6" ht="12.75">
      <c r="A104" s="2"/>
      <c r="B104" s="49"/>
      <c r="C104" s="49"/>
      <c r="D104" s="49"/>
      <c r="E104" s="49"/>
      <c r="F104" s="49"/>
    </row>
    <row r="105" spans="1:6" ht="12.75">
      <c r="A105" s="2"/>
      <c r="B105" s="49"/>
      <c r="C105" s="49"/>
      <c r="D105" s="49"/>
      <c r="E105" s="49"/>
      <c r="F105" s="49"/>
    </row>
    <row r="106" spans="1:6" ht="12.75">
      <c r="A106" s="2"/>
      <c r="B106" s="49"/>
      <c r="C106" s="49"/>
      <c r="D106" s="49"/>
      <c r="E106" s="49"/>
      <c r="F106" s="49"/>
    </row>
    <row r="107" spans="1:6" ht="12.75">
      <c r="A107" s="2"/>
      <c r="B107" s="49"/>
      <c r="C107" s="49"/>
      <c r="D107" s="49"/>
      <c r="E107" s="49"/>
      <c r="F107" s="49"/>
    </row>
    <row r="108" spans="1:6" ht="12.75">
      <c r="A108" s="2"/>
      <c r="B108" s="49"/>
      <c r="C108" s="49"/>
      <c r="D108" s="49"/>
      <c r="E108" s="49"/>
      <c r="F108" s="49"/>
    </row>
    <row r="109" spans="1:6" ht="12.75">
      <c r="A109" s="2"/>
      <c r="B109" s="49"/>
      <c r="C109" s="49"/>
      <c r="D109" s="49"/>
      <c r="E109" s="49"/>
      <c r="F109" s="49"/>
    </row>
    <row r="110" spans="1:6" ht="12.75">
      <c r="A110" s="2"/>
      <c r="B110" s="49"/>
      <c r="C110" s="49"/>
      <c r="D110" s="49"/>
      <c r="E110" s="49"/>
      <c r="F110" s="49"/>
    </row>
    <row r="111" spans="1:6" ht="12.75">
      <c r="A111" s="2"/>
      <c r="B111" s="49"/>
      <c r="C111" s="49"/>
      <c r="D111" s="49"/>
      <c r="E111" s="49"/>
      <c r="F111" s="49"/>
    </row>
    <row r="112" spans="1:6" ht="12.75">
      <c r="A112" s="2"/>
      <c r="B112" s="49"/>
      <c r="C112" s="49"/>
      <c r="D112" s="49"/>
      <c r="E112" s="49"/>
      <c r="F112" s="49"/>
    </row>
    <row r="113" spans="1:6" ht="12.75">
      <c r="A113" s="2"/>
      <c r="B113" s="49"/>
      <c r="C113" s="49"/>
      <c r="D113" s="49"/>
      <c r="E113" s="49"/>
      <c r="F113" s="49"/>
    </row>
    <row r="114" spans="1:6" ht="12.75">
      <c r="A114" s="2"/>
      <c r="B114" s="49"/>
      <c r="C114" s="49"/>
      <c r="D114" s="49"/>
      <c r="E114" s="49"/>
      <c r="F114" s="49"/>
    </row>
    <row r="115" spans="1:6" ht="12.75">
      <c r="A115" s="2"/>
      <c r="B115" s="49"/>
      <c r="C115" s="49"/>
      <c r="D115" s="49"/>
      <c r="E115" s="49"/>
      <c r="F115" s="49"/>
    </row>
    <row r="116" spans="1:6" ht="12.75">
      <c r="A116" s="2"/>
      <c r="B116" s="49"/>
      <c r="C116" s="49"/>
      <c r="D116" s="49"/>
      <c r="E116" s="49"/>
      <c r="F116" s="49"/>
    </row>
    <row r="117" spans="1:6" ht="12.75">
      <c r="A117" s="2"/>
      <c r="B117" s="49"/>
      <c r="C117" s="49"/>
      <c r="D117" s="49"/>
      <c r="E117" s="49"/>
      <c r="F117" s="49"/>
    </row>
    <row r="118" spans="1:6" ht="12.75">
      <c r="A118" s="2"/>
      <c r="B118" s="49"/>
      <c r="C118" s="49"/>
      <c r="D118" s="49"/>
      <c r="E118" s="49"/>
      <c r="F118" s="49"/>
    </row>
    <row r="119" spans="1:6" ht="12.75">
      <c r="A119" s="2"/>
      <c r="B119" s="49"/>
      <c r="C119" s="49"/>
      <c r="D119" s="49"/>
      <c r="E119" s="49"/>
      <c r="F119" s="49"/>
    </row>
    <row r="120" spans="1:6" ht="12.75">
      <c r="A120" s="2"/>
      <c r="B120" s="49"/>
      <c r="C120" s="49"/>
      <c r="D120" s="49"/>
      <c r="E120" s="49"/>
      <c r="F120" s="49"/>
    </row>
    <row r="121" spans="1:6" ht="12.75">
      <c r="A121" s="2"/>
      <c r="B121" s="49"/>
      <c r="C121" s="49"/>
      <c r="D121" s="49"/>
      <c r="E121" s="49"/>
      <c r="F121" s="49"/>
    </row>
    <row r="122" spans="1:6" ht="12.75">
      <c r="A122" s="2"/>
      <c r="B122" s="49"/>
      <c r="C122" s="49"/>
      <c r="D122" s="49"/>
      <c r="E122" s="49"/>
      <c r="F122" s="49"/>
    </row>
    <row r="123" spans="1:6" ht="12.75">
      <c r="A123" s="2"/>
      <c r="B123" s="49"/>
      <c r="C123" s="49"/>
      <c r="D123" s="49"/>
      <c r="E123" s="49"/>
      <c r="F123" s="49"/>
    </row>
    <row r="124" spans="1:6" ht="12.75">
      <c r="A124" s="2"/>
      <c r="B124" s="49"/>
      <c r="C124" s="49"/>
      <c r="D124" s="49"/>
      <c r="E124" s="49"/>
      <c r="F124" s="49"/>
    </row>
    <row r="125" spans="1:6" ht="12.75">
      <c r="A125" s="2"/>
      <c r="B125" s="49"/>
      <c r="C125" s="49"/>
      <c r="D125" s="49"/>
      <c r="E125" s="49"/>
      <c r="F125" s="49"/>
    </row>
    <row r="126" spans="1:6" ht="12.75">
      <c r="A126" s="2"/>
      <c r="B126" s="49"/>
      <c r="C126" s="49"/>
      <c r="D126" s="49"/>
      <c r="E126" s="49"/>
      <c r="F126" s="49"/>
    </row>
    <row r="127" spans="1:6" ht="12.75">
      <c r="A127" s="2"/>
      <c r="B127" s="49"/>
      <c r="C127" s="49"/>
      <c r="D127" s="49"/>
      <c r="E127" s="49"/>
      <c r="F127" s="49"/>
    </row>
    <row r="128" spans="1:6" ht="12.75">
      <c r="A128" s="2"/>
      <c r="B128" s="49"/>
      <c r="C128" s="49"/>
      <c r="D128" s="49"/>
      <c r="E128" s="49"/>
      <c r="F128" s="49"/>
    </row>
    <row r="129" spans="1:6" ht="12.75">
      <c r="A129" s="2"/>
      <c r="B129" s="49"/>
      <c r="C129" s="49"/>
      <c r="D129" s="49"/>
      <c r="E129" s="49"/>
      <c r="F129" s="49"/>
    </row>
    <row r="130" spans="1:6" ht="12.75">
      <c r="A130" s="2"/>
      <c r="B130" s="49"/>
      <c r="C130" s="49"/>
      <c r="D130" s="49"/>
      <c r="E130" s="49"/>
      <c r="F130" s="49"/>
    </row>
    <row r="131" spans="1:6" ht="12.75">
      <c r="A131" s="2"/>
      <c r="B131" s="49"/>
      <c r="C131" s="49"/>
      <c r="D131" s="49"/>
      <c r="E131" s="49"/>
      <c r="F131" s="49"/>
    </row>
    <row r="132" spans="1:6" ht="12.75">
      <c r="A132" s="2"/>
      <c r="B132" s="49"/>
      <c r="C132" s="49"/>
      <c r="D132" s="49"/>
      <c r="E132" s="49"/>
      <c r="F132" s="49"/>
    </row>
    <row r="133" spans="1:6" ht="12.75">
      <c r="A133" s="2"/>
      <c r="B133" s="49"/>
      <c r="C133" s="49"/>
      <c r="D133" s="49"/>
      <c r="E133" s="49"/>
      <c r="F133" s="49"/>
    </row>
    <row r="134" spans="1:6" ht="12.75">
      <c r="A134" s="2"/>
      <c r="B134" s="49"/>
      <c r="C134" s="49"/>
      <c r="D134" s="49"/>
      <c r="E134" s="49"/>
      <c r="F134" s="49"/>
    </row>
    <row r="135" spans="1:6" ht="12.75">
      <c r="A135" s="2"/>
      <c r="B135" s="49"/>
      <c r="C135" s="49"/>
      <c r="D135" s="49"/>
      <c r="E135" s="49"/>
      <c r="F135" s="49"/>
    </row>
    <row r="136" spans="1:6" ht="12.75">
      <c r="A136" s="2"/>
      <c r="B136" s="49"/>
      <c r="C136" s="49"/>
      <c r="D136" s="49"/>
      <c r="E136" s="49"/>
      <c r="F136" s="49"/>
    </row>
    <row r="137" spans="1:6" ht="12.75">
      <c r="A137" s="2"/>
      <c r="B137" s="49"/>
      <c r="C137" s="49"/>
      <c r="D137" s="49"/>
      <c r="E137" s="49"/>
      <c r="F137" s="49"/>
    </row>
    <row r="138" spans="1:6" ht="12.75">
      <c r="A138" s="2"/>
      <c r="B138" s="49"/>
      <c r="C138" s="49"/>
      <c r="D138" s="49"/>
      <c r="E138" s="49"/>
      <c r="F138" s="49"/>
    </row>
    <row r="139" spans="1:6" ht="12.75">
      <c r="A139" s="2"/>
      <c r="B139" s="49"/>
      <c r="C139" s="49"/>
      <c r="D139" s="49"/>
      <c r="E139" s="49"/>
      <c r="F139" s="49"/>
    </row>
    <row r="140" spans="1:6" ht="12.75">
      <c r="A140" s="2"/>
      <c r="B140" s="49"/>
      <c r="C140" s="49"/>
      <c r="D140" s="49"/>
      <c r="E140" s="49"/>
      <c r="F140" s="49"/>
    </row>
    <row r="141" spans="1:6" ht="12.75">
      <c r="A141" s="2"/>
      <c r="B141" s="49"/>
      <c r="C141" s="49"/>
      <c r="D141" s="49"/>
      <c r="E141" s="49"/>
      <c r="F141" s="49"/>
    </row>
    <row r="142" spans="1:6" ht="12.75">
      <c r="A142" s="2"/>
      <c r="B142" s="49"/>
      <c r="C142" s="49"/>
      <c r="D142" s="49"/>
      <c r="E142" s="49"/>
      <c r="F142" s="49"/>
    </row>
    <row r="143" spans="1:6" ht="12.75">
      <c r="A143" s="2"/>
      <c r="B143" s="49"/>
      <c r="C143" s="49"/>
      <c r="D143" s="49"/>
      <c r="E143" s="49"/>
      <c r="F143" s="49"/>
    </row>
    <row r="144" spans="1:6" ht="12.75">
      <c r="A144" s="2"/>
      <c r="B144" s="49"/>
      <c r="C144" s="49"/>
      <c r="D144" s="49"/>
      <c r="E144" s="49"/>
      <c r="F144" s="49"/>
    </row>
    <row r="145" spans="1:6" ht="12.75">
      <c r="A145" s="2"/>
      <c r="B145" s="49"/>
      <c r="C145" s="49"/>
      <c r="D145" s="49"/>
      <c r="E145" s="49"/>
      <c r="F145" s="49"/>
    </row>
    <row r="146" spans="1:6" ht="12.75">
      <c r="A146" s="2"/>
      <c r="B146" s="49"/>
      <c r="C146" s="49"/>
      <c r="D146" s="49"/>
      <c r="E146" s="49"/>
      <c r="F146" s="49"/>
    </row>
    <row r="147" spans="1:6" ht="12.75">
      <c r="A147" s="2"/>
      <c r="B147" s="49"/>
      <c r="C147" s="49"/>
      <c r="D147" s="49"/>
      <c r="E147" s="49"/>
      <c r="F147" s="49"/>
    </row>
    <row r="148" spans="1:6" ht="12.75">
      <c r="A148" s="2"/>
      <c r="B148" s="49"/>
      <c r="C148" s="49"/>
      <c r="D148" s="49"/>
      <c r="E148" s="49"/>
      <c r="F148" s="49"/>
    </row>
    <row r="149" spans="1:6" ht="12.75">
      <c r="A149" s="2"/>
      <c r="B149" s="49"/>
      <c r="C149" s="49"/>
      <c r="D149" s="49"/>
      <c r="E149" s="49"/>
      <c r="F149" s="49"/>
    </row>
    <row r="150" spans="1:6" ht="12.75">
      <c r="A150" s="2"/>
      <c r="B150" s="49"/>
      <c r="C150" s="49"/>
      <c r="D150" s="49"/>
      <c r="E150" s="49"/>
      <c r="F150" s="49"/>
    </row>
    <row r="151" spans="1:6" ht="12.75">
      <c r="A151" s="2"/>
      <c r="B151" s="49"/>
      <c r="C151" s="49"/>
      <c r="D151" s="49"/>
      <c r="E151" s="49"/>
      <c r="F151" s="49"/>
    </row>
    <row r="152" spans="1:6" ht="12.75">
      <c r="A152" s="2"/>
      <c r="B152" s="49"/>
      <c r="C152" s="49"/>
      <c r="D152" s="49"/>
      <c r="E152" s="49"/>
      <c r="F152" s="49"/>
    </row>
    <row r="153" spans="1:6" ht="12.75">
      <c r="A153" s="2"/>
      <c r="B153" s="49"/>
      <c r="C153" s="49"/>
      <c r="D153" s="49"/>
      <c r="E153" s="49"/>
      <c r="F153" s="49"/>
    </row>
    <row r="154" spans="1:6" ht="12.75">
      <c r="A154" s="2"/>
      <c r="B154" s="49"/>
      <c r="C154" s="49"/>
      <c r="D154" s="49"/>
      <c r="E154" s="49"/>
      <c r="F154" s="49"/>
    </row>
    <row r="155" spans="1:6" ht="12.75">
      <c r="A155" s="2"/>
      <c r="B155" s="49"/>
      <c r="C155" s="49"/>
      <c r="D155" s="49"/>
      <c r="E155" s="49"/>
      <c r="F155" s="49"/>
    </row>
    <row r="156" spans="1:6" ht="12.75">
      <c r="A156" s="2"/>
      <c r="B156" s="49"/>
      <c r="C156" s="49"/>
      <c r="D156" s="49"/>
      <c r="E156" s="49"/>
      <c r="F156" s="49"/>
    </row>
    <row r="157" spans="1:6" ht="12.75">
      <c r="A157" s="2"/>
      <c r="B157" s="49"/>
      <c r="C157" s="49"/>
      <c r="D157" s="49"/>
      <c r="E157" s="49"/>
      <c r="F157" s="49"/>
    </row>
    <row r="158" spans="1:6" ht="12.75">
      <c r="A158" s="2"/>
      <c r="B158" s="49"/>
      <c r="C158" s="49"/>
      <c r="D158" s="49"/>
      <c r="E158" s="49"/>
      <c r="F158" s="49"/>
    </row>
    <row r="159" spans="1:6" ht="12.75">
      <c r="A159" s="2"/>
      <c r="B159" s="49"/>
      <c r="C159" s="49"/>
      <c r="D159" s="49"/>
      <c r="E159" s="49"/>
      <c r="F159" s="49"/>
    </row>
    <row r="160" spans="1:6" ht="12.75">
      <c r="A160" s="2"/>
      <c r="B160" s="49"/>
      <c r="C160" s="49"/>
      <c r="D160" s="49"/>
      <c r="E160" s="49"/>
      <c r="F160" s="49"/>
    </row>
    <row r="161" spans="1:6" ht="12.75">
      <c r="A161" s="2"/>
      <c r="B161" s="49"/>
      <c r="C161" s="49"/>
      <c r="D161" s="49"/>
      <c r="E161" s="49"/>
      <c r="F161" s="49"/>
    </row>
    <row r="162" spans="1:6" ht="12.75">
      <c r="A162" s="2"/>
      <c r="B162" s="49"/>
      <c r="C162" s="49"/>
      <c r="D162" s="49"/>
      <c r="E162" s="49"/>
      <c r="F162" s="49"/>
    </row>
    <row r="163" spans="1:6" ht="12.75">
      <c r="A163" s="2"/>
      <c r="B163" s="49"/>
      <c r="C163" s="49"/>
      <c r="D163" s="49"/>
      <c r="E163" s="49"/>
      <c r="F163" s="49"/>
    </row>
    <row r="164" spans="1:6" ht="12.75">
      <c r="A164" s="2"/>
      <c r="B164" s="49"/>
      <c r="C164" s="49"/>
      <c r="D164" s="49"/>
      <c r="E164" s="49"/>
      <c r="F164" s="49"/>
    </row>
    <row r="165" spans="1:6" ht="12.75">
      <c r="A165" s="2"/>
      <c r="B165" s="49"/>
      <c r="C165" s="49"/>
      <c r="D165" s="49"/>
      <c r="E165" s="49"/>
      <c r="F165" s="49"/>
    </row>
    <row r="166" spans="1:6" ht="12.75">
      <c r="A166" s="2"/>
      <c r="B166" s="49"/>
      <c r="C166" s="49"/>
      <c r="D166" s="49"/>
      <c r="E166" s="49"/>
      <c r="F166" s="49"/>
    </row>
    <row r="167" spans="1:6" ht="12.75">
      <c r="A167" s="2"/>
      <c r="B167" s="49"/>
      <c r="C167" s="49"/>
      <c r="D167" s="49"/>
      <c r="E167" s="49"/>
      <c r="F167" s="49"/>
    </row>
    <row r="168" spans="1:6" ht="12.75">
      <c r="A168" s="2"/>
      <c r="B168" s="49"/>
      <c r="C168" s="49"/>
      <c r="D168" s="49"/>
      <c r="E168" s="49"/>
      <c r="F168" s="49"/>
    </row>
    <row r="169" spans="1:6" ht="12.75">
      <c r="A169" s="2"/>
      <c r="B169" s="49"/>
      <c r="C169" s="49"/>
      <c r="D169" s="49"/>
      <c r="E169" s="49"/>
      <c r="F169" s="49"/>
    </row>
    <row r="170" spans="1:6" ht="12.75">
      <c r="A170" s="2"/>
      <c r="B170" s="49"/>
      <c r="C170" s="49"/>
      <c r="D170" s="49"/>
      <c r="E170" s="49"/>
      <c r="F170" s="49"/>
    </row>
    <row r="171" spans="1:6" ht="12.75">
      <c r="A171" s="2"/>
      <c r="B171" s="49"/>
      <c r="C171" s="49"/>
      <c r="D171" s="49"/>
      <c r="E171" s="49"/>
      <c r="F171" s="49"/>
    </row>
    <row r="172" spans="1:6" ht="12.75">
      <c r="A172" s="2"/>
      <c r="B172" s="49"/>
      <c r="C172" s="49"/>
      <c r="D172" s="49"/>
      <c r="E172" s="49"/>
      <c r="F172" s="49"/>
    </row>
    <row r="173" spans="1:6" ht="12.75">
      <c r="A173" s="2"/>
      <c r="B173" s="49"/>
      <c r="C173" s="49"/>
      <c r="D173" s="49"/>
      <c r="E173" s="49"/>
      <c r="F173" s="49"/>
    </row>
    <row r="174" spans="1:6" ht="12.75">
      <c r="A174" s="2"/>
      <c r="B174" s="49"/>
      <c r="C174" s="49"/>
      <c r="D174" s="49"/>
      <c r="E174" s="49"/>
      <c r="F174" s="49"/>
    </row>
    <row r="175" spans="1:6" ht="12.75">
      <c r="A175" s="2"/>
      <c r="B175" s="49"/>
      <c r="C175" s="49"/>
      <c r="D175" s="49"/>
      <c r="E175" s="49"/>
      <c r="F175" s="49"/>
    </row>
    <row r="176" spans="1:6" ht="12.75">
      <c r="A176" s="2"/>
      <c r="B176" s="49"/>
      <c r="C176" s="49"/>
      <c r="D176" s="49"/>
      <c r="E176" s="49"/>
      <c r="F176" s="49"/>
    </row>
    <row r="177" spans="1:6" ht="12.75">
      <c r="A177" s="2"/>
      <c r="B177" s="49"/>
      <c r="C177" s="49"/>
      <c r="D177" s="49"/>
      <c r="E177" s="49"/>
      <c r="F177" s="49"/>
    </row>
    <row r="178" spans="1:6" ht="12.75">
      <c r="A178" s="2"/>
      <c r="B178" s="49"/>
      <c r="C178" s="49"/>
      <c r="D178" s="49"/>
      <c r="E178" s="49"/>
      <c r="F178" s="49"/>
    </row>
    <row r="179" spans="1:6" ht="12.75">
      <c r="A179" s="2"/>
      <c r="B179" s="49"/>
      <c r="C179" s="49"/>
      <c r="D179" s="49"/>
      <c r="E179" s="49"/>
      <c r="F179" s="49"/>
    </row>
    <row r="180" spans="1:6" ht="12.75">
      <c r="A180" s="2"/>
      <c r="B180" s="49"/>
      <c r="C180" s="49"/>
      <c r="D180" s="49"/>
      <c r="E180" s="49"/>
      <c r="F180" s="49"/>
    </row>
    <row r="181" spans="1:6" ht="12.75">
      <c r="A181" s="2"/>
      <c r="B181" s="49"/>
      <c r="C181" s="49"/>
      <c r="D181" s="49"/>
      <c r="E181" s="49"/>
      <c r="F181" s="49"/>
    </row>
    <row r="182" spans="1:6" ht="12.75">
      <c r="A182" s="2"/>
      <c r="B182" s="49"/>
      <c r="C182" s="49"/>
      <c r="D182" s="49"/>
      <c r="E182" s="49"/>
      <c r="F182" s="49"/>
    </row>
    <row r="183" spans="1:6" ht="12.75">
      <c r="A183" s="2"/>
      <c r="B183" s="49"/>
      <c r="C183" s="49"/>
      <c r="D183" s="49"/>
      <c r="E183" s="49"/>
      <c r="F183" s="49"/>
    </row>
    <row r="184" spans="1:6" ht="12.75">
      <c r="A184" s="2"/>
      <c r="B184" s="49"/>
      <c r="C184" s="49"/>
      <c r="D184" s="49"/>
      <c r="E184" s="49"/>
      <c r="F184" s="49"/>
    </row>
    <row r="185" spans="1:6" ht="12.75">
      <c r="A185" s="2"/>
      <c r="B185" s="49"/>
      <c r="C185" s="49"/>
      <c r="D185" s="49"/>
      <c r="E185" s="49"/>
      <c r="F185" s="49"/>
    </row>
    <row r="186" spans="1:6" ht="12.75">
      <c r="A186" s="2"/>
      <c r="B186" s="49"/>
      <c r="C186" s="49"/>
      <c r="D186" s="49"/>
      <c r="E186" s="49"/>
      <c r="F186" s="49"/>
    </row>
    <row r="187" spans="1:6" ht="12.75">
      <c r="A187" s="2"/>
      <c r="B187" s="49"/>
      <c r="C187" s="49"/>
      <c r="D187" s="49"/>
      <c r="E187" s="49"/>
      <c r="F187" s="49"/>
    </row>
    <row r="188" spans="1:6" ht="12.75">
      <c r="A188" s="2"/>
      <c r="B188" s="49"/>
      <c r="C188" s="49"/>
      <c r="D188" s="49"/>
      <c r="E188" s="49"/>
      <c r="F188" s="49"/>
    </row>
    <row r="189" spans="1:6" ht="12.75">
      <c r="A189" s="2"/>
      <c r="B189" s="49"/>
      <c r="C189" s="49"/>
      <c r="D189" s="49"/>
      <c r="E189" s="49"/>
      <c r="F189" s="49"/>
    </row>
    <row r="190" spans="1:6" ht="12.75">
      <c r="A190" s="2"/>
      <c r="B190" s="49"/>
      <c r="C190" s="49"/>
      <c r="D190" s="49"/>
      <c r="E190" s="49"/>
      <c r="F190" s="49"/>
    </row>
    <row r="191" spans="1:6" ht="12.75">
      <c r="A191" s="2"/>
      <c r="B191" s="49"/>
      <c r="C191" s="49"/>
      <c r="D191" s="49"/>
      <c r="E191" s="49"/>
      <c r="F191" s="49"/>
    </row>
    <row r="192" spans="1:6" ht="12.75">
      <c r="A192" s="2"/>
      <c r="B192" s="49"/>
      <c r="C192" s="49"/>
      <c r="D192" s="49"/>
      <c r="E192" s="49"/>
      <c r="F192" s="49"/>
    </row>
    <row r="193" spans="1:6" ht="12.75">
      <c r="A193" s="2"/>
      <c r="B193" s="49"/>
      <c r="C193" s="49"/>
      <c r="D193" s="49"/>
      <c r="E193" s="49"/>
      <c r="F193" s="49"/>
    </row>
    <row r="194" spans="1:6" ht="12.75">
      <c r="A194" s="2"/>
      <c r="B194" s="49"/>
      <c r="C194" s="49"/>
      <c r="D194" s="49"/>
      <c r="E194" s="49"/>
      <c r="F194" s="49"/>
    </row>
    <row r="195" spans="1:6" ht="12.75">
      <c r="A195" s="2"/>
      <c r="B195" s="49"/>
      <c r="C195" s="49"/>
      <c r="D195" s="49"/>
      <c r="E195" s="49"/>
      <c r="F195" s="49"/>
    </row>
    <row r="196" spans="1:6" ht="12.75">
      <c r="A196" s="2"/>
      <c r="B196" s="49"/>
      <c r="C196" s="49"/>
      <c r="D196" s="49"/>
      <c r="E196" s="49"/>
      <c r="F196" s="49"/>
    </row>
    <row r="197" spans="1:6" ht="12.75">
      <c r="A197" s="2"/>
      <c r="B197" s="49"/>
      <c r="C197" s="49"/>
      <c r="D197" s="49"/>
      <c r="E197" s="49"/>
      <c r="F197" s="49"/>
    </row>
    <row r="198" spans="1:6" ht="12.75">
      <c r="A198" s="2"/>
      <c r="B198" s="49"/>
      <c r="C198" s="49"/>
      <c r="D198" s="49"/>
      <c r="E198" s="49"/>
      <c r="F198" s="49"/>
    </row>
    <row r="199" spans="1:6" ht="12.75">
      <c r="A199" s="2"/>
      <c r="B199" s="49"/>
      <c r="C199" s="49"/>
      <c r="D199" s="49"/>
      <c r="E199" s="49"/>
      <c r="F199" s="49"/>
    </row>
    <row r="200" spans="1:6" ht="12.75">
      <c r="A200" s="2"/>
      <c r="B200" s="49"/>
      <c r="C200" s="49"/>
      <c r="D200" s="49"/>
      <c r="E200" s="49"/>
      <c r="F200" s="49"/>
    </row>
    <row r="201" spans="1:6" ht="12.75">
      <c r="A201" s="2"/>
      <c r="B201" s="49"/>
      <c r="C201" s="49"/>
      <c r="D201" s="49"/>
      <c r="E201" s="49"/>
      <c r="F201" s="49"/>
    </row>
    <row r="202" spans="1:6" ht="12.75">
      <c r="A202" s="2"/>
      <c r="B202" s="49"/>
      <c r="C202" s="49"/>
      <c r="D202" s="49"/>
      <c r="E202" s="49"/>
      <c r="F202" s="49"/>
    </row>
    <row r="203" spans="1:6" ht="12.75">
      <c r="A203" s="2"/>
      <c r="B203" s="49"/>
      <c r="C203" s="49"/>
      <c r="D203" s="49"/>
      <c r="E203" s="49"/>
      <c r="F203" s="49"/>
    </row>
    <row r="204" spans="1:6" ht="12.75">
      <c r="A204" s="2"/>
      <c r="B204" s="49"/>
      <c r="C204" s="49"/>
      <c r="D204" s="49"/>
      <c r="E204" s="49"/>
      <c r="F204" s="49"/>
    </row>
    <row r="205" spans="1:6" ht="12.75">
      <c r="A205" s="2"/>
      <c r="B205" s="49"/>
      <c r="C205" s="49"/>
      <c r="D205" s="49"/>
      <c r="E205" s="49"/>
      <c r="F205" s="49"/>
    </row>
    <row r="206" spans="1:6" ht="12.75">
      <c r="A206" s="2"/>
      <c r="B206" s="49"/>
      <c r="C206" s="49"/>
      <c r="D206" s="49"/>
      <c r="E206" s="49"/>
      <c r="F206" s="49"/>
    </row>
    <row r="207" spans="1:6" ht="12.75">
      <c r="A207" s="2"/>
      <c r="B207" s="49"/>
      <c r="C207" s="49"/>
      <c r="D207" s="49"/>
      <c r="E207" s="49"/>
      <c r="F207" s="49"/>
    </row>
    <row r="208" spans="1:6" ht="12.75">
      <c r="A208" s="2"/>
      <c r="B208" s="49"/>
      <c r="C208" s="49"/>
      <c r="D208" s="49"/>
      <c r="E208" s="49"/>
      <c r="F208" s="49"/>
    </row>
    <row r="209" spans="1:6" ht="12.75">
      <c r="A209" s="2"/>
      <c r="B209" s="49"/>
      <c r="C209" s="49"/>
      <c r="D209" s="49"/>
      <c r="E209" s="49"/>
      <c r="F209" s="49"/>
    </row>
    <row r="210" spans="1:6" ht="12.75">
      <c r="A210" s="2"/>
      <c r="B210" s="49"/>
      <c r="C210" s="49"/>
      <c r="D210" s="49"/>
      <c r="E210" s="49"/>
      <c r="F210" s="49"/>
    </row>
    <row r="211" spans="1:6" ht="12.75">
      <c r="A211" s="2"/>
      <c r="B211" s="49"/>
      <c r="C211" s="49"/>
      <c r="D211" s="49"/>
      <c r="E211" s="49"/>
      <c r="F211" s="49"/>
    </row>
    <row r="212" spans="1:6" ht="12.75">
      <c r="A212" s="2"/>
      <c r="B212" s="49"/>
      <c r="C212" s="49"/>
      <c r="D212" s="49"/>
      <c r="E212" s="49"/>
      <c r="F212" s="49"/>
    </row>
    <row r="213" spans="1:6" ht="12.75">
      <c r="A213" s="2"/>
      <c r="B213" s="49"/>
      <c r="C213" s="49"/>
      <c r="D213" s="49"/>
      <c r="E213" s="49"/>
      <c r="F213" s="49"/>
    </row>
    <row r="214" spans="1:6" ht="12.75">
      <c r="A214" s="2"/>
      <c r="B214" s="49"/>
      <c r="C214" s="49"/>
      <c r="D214" s="49"/>
      <c r="E214" s="49"/>
      <c r="F214" s="49"/>
    </row>
    <row r="215" spans="1:6" ht="12.75">
      <c r="A215" s="2"/>
      <c r="B215" s="49"/>
      <c r="C215" s="49"/>
      <c r="D215" s="49"/>
      <c r="E215" s="49"/>
      <c r="F215" s="49"/>
    </row>
    <row r="216" spans="1:6" ht="12.75">
      <c r="A216" s="2"/>
      <c r="B216" s="49"/>
      <c r="C216" s="49"/>
      <c r="D216" s="49"/>
      <c r="E216" s="49"/>
      <c r="F216" s="49"/>
    </row>
    <row r="217" spans="1:6" ht="12.75">
      <c r="A217" s="2"/>
      <c r="B217" s="49"/>
      <c r="C217" s="49"/>
      <c r="D217" s="49"/>
      <c r="E217" s="49"/>
      <c r="F217" s="49"/>
    </row>
    <row r="218" spans="1:6" ht="12.75">
      <c r="A218" s="2"/>
      <c r="B218" s="49"/>
      <c r="C218" s="49"/>
      <c r="D218" s="49"/>
      <c r="E218" s="49"/>
      <c r="F218" s="49"/>
    </row>
    <row r="219" spans="1:6" ht="12.75">
      <c r="A219" s="2"/>
      <c r="B219" s="49"/>
      <c r="C219" s="49"/>
      <c r="D219" s="49"/>
      <c r="E219" s="49"/>
      <c r="F219" s="49"/>
    </row>
    <row r="220" spans="1:6" ht="12.75">
      <c r="A220" s="2"/>
      <c r="B220" s="49"/>
      <c r="C220" s="49"/>
      <c r="D220" s="49"/>
      <c r="E220" s="49"/>
      <c r="F220" s="49"/>
    </row>
    <row r="221" spans="1:6" ht="12.75">
      <c r="A221" s="2"/>
      <c r="B221" s="49"/>
      <c r="C221" s="49"/>
      <c r="D221" s="49"/>
      <c r="E221" s="49"/>
      <c r="F221" s="49"/>
    </row>
    <row r="222" spans="1:6" ht="12.75">
      <c r="A222" s="2"/>
      <c r="B222" s="49"/>
      <c r="C222" s="49"/>
      <c r="D222" s="49"/>
      <c r="E222" s="49"/>
      <c r="F222" s="49"/>
    </row>
    <row r="223" spans="1:6" ht="12.75">
      <c r="A223" s="2"/>
      <c r="B223" s="49"/>
      <c r="C223" s="49"/>
      <c r="D223" s="49"/>
      <c r="E223" s="49"/>
      <c r="F223" s="49"/>
    </row>
    <row r="224" spans="1:6" ht="12.75">
      <c r="A224" s="2"/>
      <c r="B224" s="49"/>
      <c r="C224" s="49"/>
      <c r="D224" s="49"/>
      <c r="E224" s="49"/>
      <c r="F224" s="49"/>
    </row>
    <row r="225" spans="1:6" ht="12.75">
      <c r="A225" s="2"/>
      <c r="B225" s="49"/>
      <c r="C225" s="49"/>
      <c r="D225" s="49"/>
      <c r="E225" s="49"/>
      <c r="F225" s="49"/>
    </row>
    <row r="226" spans="1:6" ht="12.75">
      <c r="A226" s="2"/>
      <c r="B226" s="49"/>
      <c r="C226" s="49"/>
      <c r="D226" s="49"/>
      <c r="E226" s="49"/>
      <c r="F226" s="49"/>
    </row>
    <row r="227" spans="1:6" ht="12.75">
      <c r="A227" s="2"/>
      <c r="B227" s="49"/>
      <c r="C227" s="49"/>
      <c r="D227" s="49"/>
      <c r="E227" s="49"/>
      <c r="F227" s="49"/>
    </row>
    <row r="228" spans="1:6" ht="12.75">
      <c r="A228" s="2"/>
      <c r="B228" s="49"/>
      <c r="C228" s="49"/>
      <c r="D228" s="49"/>
      <c r="E228" s="49"/>
      <c r="F228" s="49"/>
    </row>
    <row r="229" spans="1:6" ht="12.75">
      <c r="A229" s="2"/>
      <c r="B229" s="49"/>
      <c r="C229" s="49"/>
      <c r="D229" s="49"/>
      <c r="E229" s="49"/>
      <c r="F229" s="49"/>
    </row>
    <row r="230" spans="1:6" ht="12.75">
      <c r="A230" s="2"/>
      <c r="B230" s="49"/>
      <c r="C230" s="49"/>
      <c r="D230" s="49"/>
      <c r="E230" s="49"/>
      <c r="F230" s="49"/>
    </row>
    <row r="231" spans="1:6" ht="12.75">
      <c r="A231" s="2"/>
      <c r="B231" s="49"/>
      <c r="C231" s="49"/>
      <c r="D231" s="49"/>
      <c r="E231" s="49"/>
      <c r="F231" s="49"/>
    </row>
    <row r="232" spans="1:6" ht="12.75">
      <c r="A232" s="2"/>
      <c r="B232" s="49"/>
      <c r="C232" s="49"/>
      <c r="D232" s="49"/>
      <c r="E232" s="49"/>
      <c r="F232" s="49"/>
    </row>
    <row r="233" spans="1:6" ht="12.75">
      <c r="A233" s="2"/>
      <c r="B233" s="49"/>
      <c r="C233" s="49"/>
      <c r="D233" s="49"/>
      <c r="E233" s="49"/>
      <c r="F233" s="49"/>
    </row>
    <row r="234" spans="1:6" ht="12.75">
      <c r="A234" s="2"/>
      <c r="B234" s="49"/>
      <c r="C234" s="49"/>
      <c r="D234" s="49"/>
      <c r="E234" s="49"/>
      <c r="F234" s="49"/>
    </row>
    <row r="235" spans="1:6" ht="12.75">
      <c r="A235" s="2"/>
      <c r="B235" s="49"/>
      <c r="C235" s="49"/>
      <c r="D235" s="49"/>
      <c r="E235" s="49"/>
      <c r="F235" s="49"/>
    </row>
    <row r="236" spans="1:6" ht="12.75">
      <c r="A236" s="2"/>
      <c r="B236" s="49"/>
      <c r="C236" s="49"/>
      <c r="D236" s="49"/>
      <c r="E236" s="49"/>
      <c r="F236" s="49"/>
    </row>
    <row r="237" spans="1:6" ht="12.75">
      <c r="A237" s="2"/>
      <c r="B237" s="49"/>
      <c r="C237" s="49"/>
      <c r="D237" s="49"/>
      <c r="E237" s="49"/>
      <c r="F237" s="49"/>
    </row>
    <row r="238" spans="1:6" ht="12.75">
      <c r="A238" s="2"/>
      <c r="B238" s="49"/>
      <c r="C238" s="49"/>
      <c r="D238" s="49"/>
      <c r="E238" s="49"/>
      <c r="F238" s="49"/>
    </row>
    <row r="239" spans="1:6" ht="12.75">
      <c r="A239" s="2"/>
      <c r="B239" s="49"/>
      <c r="C239" s="49"/>
      <c r="D239" s="49"/>
      <c r="E239" s="49"/>
      <c r="F239" s="49"/>
    </row>
    <row r="240" spans="1:6" ht="12.75">
      <c r="A240" s="2"/>
      <c r="B240" s="49"/>
      <c r="C240" s="49"/>
      <c r="D240" s="49"/>
      <c r="E240" s="49"/>
      <c r="F240" s="49"/>
    </row>
    <row r="241" spans="1:6" ht="12.75">
      <c r="A241" s="2"/>
      <c r="B241" s="49"/>
      <c r="C241" s="49"/>
      <c r="D241" s="49"/>
      <c r="E241" s="49"/>
      <c r="F241" s="49"/>
    </row>
    <row r="242" spans="1:6" ht="12.75">
      <c r="A242" s="2"/>
      <c r="B242" s="49"/>
      <c r="C242" s="49"/>
      <c r="D242" s="49"/>
      <c r="E242" s="49"/>
      <c r="F242" s="49"/>
    </row>
    <row r="243" spans="1:6" ht="12.75">
      <c r="A243" s="2"/>
      <c r="B243" s="49"/>
      <c r="C243" s="49"/>
      <c r="D243" s="49"/>
      <c r="E243" s="49"/>
      <c r="F243" s="49"/>
    </row>
    <row r="244" spans="1:6" ht="12.75">
      <c r="A244" s="2"/>
      <c r="B244" s="49"/>
      <c r="C244" s="49"/>
      <c r="D244" s="49"/>
      <c r="E244" s="49"/>
      <c r="F244" s="49"/>
    </row>
    <row r="245" spans="1:6" ht="12.75">
      <c r="A245" s="2"/>
      <c r="B245" s="49"/>
      <c r="C245" s="49"/>
      <c r="D245" s="49"/>
      <c r="E245" s="49"/>
      <c r="F245" s="49"/>
    </row>
    <row r="246" spans="1:6" ht="12.75">
      <c r="A246" s="2"/>
      <c r="B246" s="49"/>
      <c r="C246" s="49"/>
      <c r="D246" s="49"/>
      <c r="E246" s="49"/>
      <c r="F246" s="49"/>
    </row>
    <row r="247" spans="1:6" ht="12.75">
      <c r="A247" s="2"/>
      <c r="B247" s="49"/>
      <c r="C247" s="49"/>
      <c r="D247" s="49"/>
      <c r="E247" s="49"/>
      <c r="F247" s="49"/>
    </row>
    <row r="248" spans="1:6" ht="12.75">
      <c r="A248" s="2"/>
      <c r="B248" s="49"/>
      <c r="C248" s="49"/>
      <c r="D248" s="49"/>
      <c r="E248" s="49"/>
      <c r="F248" s="49"/>
    </row>
    <row r="249" spans="1:6" ht="12.75">
      <c r="A249" s="2"/>
      <c r="B249" s="49"/>
      <c r="C249" s="49"/>
      <c r="D249" s="49"/>
      <c r="E249" s="49"/>
      <c r="F249" s="49"/>
    </row>
    <row r="250" spans="1:6" ht="12.75">
      <c r="A250" s="2"/>
      <c r="B250" s="49"/>
      <c r="C250" s="49"/>
      <c r="D250" s="49"/>
      <c r="E250" s="49"/>
      <c r="F250" s="49"/>
    </row>
    <row r="251" spans="1:6" ht="12.75">
      <c r="A251" s="2"/>
      <c r="B251" s="49"/>
      <c r="C251" s="49"/>
      <c r="D251" s="49"/>
      <c r="E251" s="49"/>
      <c r="F251" s="49"/>
    </row>
    <row r="252" spans="1:6" ht="12.75">
      <c r="A252" s="2"/>
      <c r="B252" s="49"/>
      <c r="C252" s="49"/>
      <c r="D252" s="49"/>
      <c r="E252" s="49"/>
      <c r="F252" s="49"/>
    </row>
    <row r="253" spans="1:6" ht="12.75">
      <c r="A253" s="2"/>
      <c r="B253" s="49"/>
      <c r="C253" s="49"/>
      <c r="D253" s="49"/>
      <c r="E253" s="49"/>
      <c r="F253" s="49"/>
    </row>
    <row r="254" spans="1:6" ht="12.75">
      <c r="A254" s="2"/>
      <c r="B254" s="49"/>
      <c r="C254" s="49"/>
      <c r="D254" s="49"/>
      <c r="E254" s="49"/>
      <c r="F254" s="49"/>
    </row>
    <row r="255" spans="1:6" ht="12.75">
      <c r="A255" s="2"/>
      <c r="B255" s="49"/>
      <c r="C255" s="49"/>
      <c r="D255" s="49"/>
      <c r="E255" s="49"/>
      <c r="F255" s="49"/>
    </row>
    <row r="256" spans="1:6" ht="12.75">
      <c r="A256" s="2"/>
      <c r="B256" s="49"/>
      <c r="C256" s="49"/>
      <c r="D256" s="49"/>
      <c r="E256" s="49"/>
      <c r="F256" s="49"/>
    </row>
    <row r="257" spans="1:6" ht="12.75">
      <c r="A257" s="2"/>
      <c r="B257" s="49"/>
      <c r="C257" s="49"/>
      <c r="D257" s="49"/>
      <c r="E257" s="49"/>
      <c r="F257" s="49"/>
    </row>
    <row r="258" spans="1:6" ht="12.75">
      <c r="A258" s="2"/>
      <c r="B258" s="49"/>
      <c r="C258" s="49"/>
      <c r="D258" s="49"/>
      <c r="E258" s="49"/>
      <c r="F258" s="49"/>
    </row>
    <row r="259" spans="1:6" ht="12.75">
      <c r="A259" s="2"/>
      <c r="B259" s="49"/>
      <c r="C259" s="49"/>
      <c r="D259" s="49"/>
      <c r="E259" s="49"/>
      <c r="F259" s="49"/>
    </row>
    <row r="260" spans="1:6" ht="12.75">
      <c r="A260" s="2"/>
      <c r="B260" s="49"/>
      <c r="C260" s="49"/>
      <c r="D260" s="49"/>
      <c r="E260" s="49"/>
      <c r="F260" s="49"/>
    </row>
    <row r="261" spans="1:6" ht="12.75">
      <c r="A261" s="2"/>
      <c r="B261" s="49"/>
      <c r="C261" s="49"/>
      <c r="D261" s="49"/>
      <c r="E261" s="49"/>
      <c r="F261" s="49"/>
    </row>
    <row r="262" spans="1:6" ht="12.75">
      <c r="A262" s="2"/>
      <c r="B262" s="49"/>
      <c r="C262" s="49"/>
      <c r="D262" s="49"/>
      <c r="E262" s="49"/>
      <c r="F262" s="49"/>
    </row>
    <row r="263" spans="1:6" ht="12.75">
      <c r="A263" s="2"/>
      <c r="B263" s="49"/>
      <c r="C263" s="49"/>
      <c r="D263" s="49"/>
      <c r="E263" s="49"/>
      <c r="F263" s="49"/>
    </row>
    <row r="264" spans="1:6" ht="12.75">
      <c r="A264" s="2"/>
      <c r="B264" s="49"/>
      <c r="C264" s="49"/>
      <c r="D264" s="49"/>
      <c r="E264" s="49"/>
      <c r="F264" s="49"/>
    </row>
    <row r="265" spans="1:6" ht="12.75">
      <c r="A265" s="2"/>
      <c r="B265" s="49"/>
      <c r="C265" s="49"/>
      <c r="D265" s="49"/>
      <c r="E265" s="49"/>
      <c r="F265" s="49"/>
    </row>
    <row r="266" spans="1:6" ht="12.75">
      <c r="A266" s="2"/>
      <c r="B266" s="49"/>
      <c r="C266" s="49"/>
      <c r="D266" s="49"/>
      <c r="E266" s="49"/>
      <c r="F266" s="49"/>
    </row>
    <row r="267" spans="1:6" ht="12.75">
      <c r="A267" s="2"/>
      <c r="B267" s="49"/>
      <c r="C267" s="49"/>
      <c r="D267" s="49"/>
      <c r="E267" s="49"/>
      <c r="F267" s="49"/>
    </row>
    <row r="268" spans="1:6" ht="12.75">
      <c r="A268" s="2"/>
      <c r="B268" s="49"/>
      <c r="C268" s="49"/>
      <c r="D268" s="49"/>
      <c r="E268" s="49"/>
      <c r="F268" s="49"/>
    </row>
    <row r="269" spans="1:6" ht="12.75">
      <c r="A269" s="2"/>
      <c r="B269" s="49"/>
      <c r="C269" s="49"/>
      <c r="D269" s="49"/>
      <c r="E269" s="49"/>
      <c r="F269" s="49"/>
    </row>
    <row r="270" spans="1:6" ht="12.75">
      <c r="A270" s="2"/>
      <c r="B270" s="49"/>
      <c r="C270" s="49"/>
      <c r="D270" s="49"/>
      <c r="E270" s="49"/>
      <c r="F270" s="49"/>
    </row>
    <row r="271" spans="1:6" ht="12.75">
      <c r="A271" s="2"/>
      <c r="B271" s="49"/>
      <c r="C271" s="49"/>
      <c r="D271" s="49"/>
      <c r="E271" s="49"/>
      <c r="F271" s="49"/>
    </row>
    <row r="272" spans="1:6" ht="12.75">
      <c r="A272" s="2"/>
      <c r="B272" s="49"/>
      <c r="C272" s="49"/>
      <c r="D272" s="49"/>
      <c r="E272" s="49"/>
      <c r="F272" s="49"/>
    </row>
    <row r="273" spans="1:6" ht="12.75">
      <c r="A273" s="2"/>
      <c r="B273" s="49"/>
      <c r="C273" s="49"/>
      <c r="D273" s="49"/>
      <c r="E273" s="49"/>
      <c r="F273" s="49"/>
    </row>
    <row r="274" spans="1:6" ht="12.75">
      <c r="A274" s="2"/>
      <c r="B274" s="49"/>
      <c r="C274" s="49"/>
      <c r="D274" s="49"/>
      <c r="E274" s="49"/>
      <c r="F274" s="49"/>
    </row>
    <row r="275" spans="1:6" ht="12.75">
      <c r="A275" s="2"/>
      <c r="B275" s="49"/>
      <c r="C275" s="49"/>
      <c r="D275" s="49"/>
      <c r="E275" s="49"/>
      <c r="F275" s="49"/>
    </row>
    <row r="276" spans="1:6" ht="12.75">
      <c r="A276" s="2"/>
      <c r="B276" s="49"/>
      <c r="C276" s="49"/>
      <c r="D276" s="49"/>
      <c r="E276" s="49"/>
      <c r="F276" s="49"/>
    </row>
    <row r="277" spans="1:6" ht="12.75">
      <c r="A277" s="2"/>
      <c r="B277" s="49"/>
      <c r="C277" s="49"/>
      <c r="D277" s="49"/>
      <c r="E277" s="49"/>
      <c r="F277" s="49"/>
    </row>
    <row r="278" spans="1:6" ht="12.75">
      <c r="A278" s="2"/>
      <c r="B278" s="49"/>
      <c r="C278" s="49"/>
      <c r="D278" s="49"/>
      <c r="E278" s="49"/>
      <c r="F278" s="49"/>
    </row>
    <row r="279" spans="1:6" ht="12.75">
      <c r="A279" s="2"/>
      <c r="B279" s="49"/>
      <c r="C279" s="49"/>
      <c r="D279" s="49"/>
      <c r="E279" s="49"/>
      <c r="F279" s="49"/>
    </row>
    <row r="280" spans="1:6" ht="12.75">
      <c r="A280" s="2"/>
      <c r="B280" s="49"/>
      <c r="C280" s="49"/>
      <c r="D280" s="49"/>
      <c r="E280" s="49"/>
      <c r="F280" s="49"/>
    </row>
    <row r="281" spans="1:6" ht="12.75">
      <c r="A281" s="2"/>
      <c r="B281" s="49"/>
      <c r="C281" s="49"/>
      <c r="D281" s="49"/>
      <c r="E281" s="49"/>
      <c r="F281" s="49"/>
    </row>
    <row r="282" spans="1:6" ht="12.75">
      <c r="A282" s="2"/>
      <c r="B282" s="49"/>
      <c r="C282" s="49"/>
      <c r="D282" s="49"/>
      <c r="E282" s="49"/>
      <c r="F282" s="49"/>
    </row>
    <row r="283" spans="1:6" ht="12.75">
      <c r="A283" s="2"/>
      <c r="B283" s="49"/>
      <c r="C283" s="49"/>
      <c r="D283" s="49"/>
      <c r="E283" s="49"/>
      <c r="F283" s="49"/>
    </row>
    <row r="284" spans="1:6" ht="12.75">
      <c r="A284" s="2"/>
      <c r="B284" s="49"/>
      <c r="C284" s="49"/>
      <c r="D284" s="49"/>
      <c r="E284" s="49"/>
      <c r="F284" s="49"/>
    </row>
    <row r="285" spans="1:6" ht="12.75">
      <c r="A285" s="2"/>
      <c r="B285" s="49"/>
      <c r="C285" s="49"/>
      <c r="D285" s="49"/>
      <c r="E285" s="49"/>
      <c r="F285" s="49"/>
    </row>
    <row r="286" spans="1:6" ht="12.75">
      <c r="A286" s="2"/>
      <c r="B286" s="49"/>
      <c r="C286" s="49"/>
      <c r="D286" s="49"/>
      <c r="E286" s="49"/>
      <c r="F286" s="49"/>
    </row>
    <row r="287" spans="1:6" ht="12.75">
      <c r="A287" s="2"/>
      <c r="B287" s="49"/>
      <c r="C287" s="49"/>
      <c r="D287" s="49"/>
      <c r="E287" s="49"/>
      <c r="F287" s="49"/>
    </row>
    <row r="288" spans="1:6" ht="12.75">
      <c r="A288" s="2"/>
      <c r="B288" s="49"/>
      <c r="C288" s="49"/>
      <c r="D288" s="49"/>
      <c r="E288" s="49"/>
      <c r="F288" s="49"/>
    </row>
    <row r="289" spans="1:6" ht="12.75">
      <c r="A289" s="2"/>
      <c r="B289" s="49"/>
      <c r="C289" s="49"/>
      <c r="D289" s="49"/>
      <c r="E289" s="49"/>
      <c r="F289" s="49"/>
    </row>
    <row r="290" spans="1:6" ht="12.75">
      <c r="A290" s="2"/>
      <c r="B290" s="49"/>
      <c r="C290" s="49"/>
      <c r="D290" s="49"/>
      <c r="E290" s="49"/>
      <c r="F290" s="49"/>
    </row>
    <row r="291" spans="1:6" ht="12.75">
      <c r="A291" s="2"/>
      <c r="B291" s="49"/>
      <c r="C291" s="49"/>
      <c r="D291" s="49"/>
      <c r="E291" s="49"/>
      <c r="F291" s="49"/>
    </row>
    <row r="292" spans="1:6" ht="12.75">
      <c r="A292" s="2"/>
      <c r="B292" s="49"/>
      <c r="C292" s="49"/>
      <c r="D292" s="49"/>
      <c r="E292" s="49"/>
      <c r="F292" s="49"/>
    </row>
    <row r="293" spans="1:6" ht="12.75">
      <c r="A293" s="2"/>
      <c r="B293" s="49"/>
      <c r="C293" s="49"/>
      <c r="D293" s="49"/>
      <c r="E293" s="49"/>
      <c r="F293" s="49"/>
    </row>
    <row r="294" spans="1:6" ht="12.75">
      <c r="A294" s="2"/>
      <c r="B294" s="49"/>
      <c r="C294" s="49"/>
      <c r="D294" s="49"/>
      <c r="E294" s="49"/>
      <c r="F294" s="49"/>
    </row>
    <row r="295" spans="1:6" ht="12.75">
      <c r="A295" s="2"/>
      <c r="B295" s="49"/>
      <c r="C295" s="49"/>
      <c r="D295" s="49"/>
      <c r="E295" s="49"/>
      <c r="F295" s="49"/>
    </row>
    <row r="296" spans="1:6" ht="12.75">
      <c r="A296" s="2"/>
      <c r="B296" s="49"/>
      <c r="C296" s="49"/>
      <c r="D296" s="49"/>
      <c r="E296" s="49"/>
      <c r="F296" s="49"/>
    </row>
    <row r="297" spans="1:6" ht="12.75">
      <c r="A297" s="2"/>
      <c r="B297" s="49"/>
      <c r="C297" s="49"/>
      <c r="D297" s="49"/>
      <c r="E297" s="49"/>
      <c r="F297" s="49"/>
    </row>
    <row r="298" spans="1:6" ht="12.75">
      <c r="A298" s="2"/>
      <c r="B298" s="49"/>
      <c r="C298" s="49"/>
      <c r="D298" s="49"/>
      <c r="E298" s="49"/>
      <c r="F298" s="49"/>
    </row>
    <row r="299" spans="1:6" ht="12.75">
      <c r="A299" s="2"/>
      <c r="B299" s="49"/>
      <c r="C299" s="49"/>
      <c r="D299" s="49"/>
      <c r="E299" s="49"/>
      <c r="F299" s="49"/>
    </row>
    <row r="300" spans="1:6" ht="12.75">
      <c r="A300" s="2"/>
      <c r="B300" s="49"/>
      <c r="C300" s="49"/>
      <c r="D300" s="49"/>
      <c r="E300" s="49"/>
      <c r="F300" s="49"/>
    </row>
    <row r="301" spans="1:6" ht="12.75">
      <c r="A301" s="2"/>
      <c r="B301" s="49"/>
      <c r="C301" s="49"/>
      <c r="D301" s="49"/>
      <c r="E301" s="49"/>
      <c r="F301" s="49"/>
    </row>
    <row r="302" spans="1:6" ht="12.75">
      <c r="A302" s="2"/>
      <c r="B302" s="49"/>
      <c r="C302" s="49"/>
      <c r="D302" s="49"/>
      <c r="E302" s="49"/>
      <c r="F302" s="49"/>
    </row>
    <row r="303" spans="1:6" ht="12.75">
      <c r="A303" s="2"/>
      <c r="B303" s="49"/>
      <c r="C303" s="49"/>
      <c r="D303" s="49"/>
      <c r="E303" s="49"/>
      <c r="F303" s="49"/>
    </row>
    <row r="304" spans="1:6" ht="12.75">
      <c r="A304" s="2"/>
      <c r="B304" s="49"/>
      <c r="C304" s="49"/>
      <c r="D304" s="49"/>
      <c r="E304" s="49"/>
      <c r="F304" s="49"/>
    </row>
    <row r="305" spans="1:6" ht="12.75">
      <c r="A305" s="2"/>
      <c r="B305" s="49"/>
      <c r="C305" s="49"/>
      <c r="D305" s="49"/>
      <c r="E305" s="49"/>
      <c r="F305" s="49"/>
    </row>
    <row r="306" spans="1:6" ht="12.75">
      <c r="A306" s="2"/>
      <c r="B306" s="49"/>
      <c r="C306" s="49"/>
      <c r="D306" s="49"/>
      <c r="E306" s="49"/>
      <c r="F306" s="49"/>
    </row>
    <row r="307" spans="1:6" ht="12.75">
      <c r="A307" s="2"/>
      <c r="B307" s="49"/>
      <c r="C307" s="49"/>
      <c r="D307" s="49"/>
      <c r="E307" s="49"/>
      <c r="F307" s="49"/>
    </row>
    <row r="308" spans="1:6" ht="12.75">
      <c r="A308" s="2"/>
      <c r="B308" s="49"/>
      <c r="C308" s="49"/>
      <c r="D308" s="49"/>
      <c r="E308" s="49"/>
      <c r="F308" s="49"/>
    </row>
    <row r="309" spans="1:6" ht="12.75">
      <c r="A309" s="2"/>
      <c r="B309" s="49"/>
      <c r="C309" s="49"/>
      <c r="D309" s="49"/>
      <c r="E309" s="49"/>
      <c r="F309" s="49"/>
    </row>
    <row r="310" spans="1:6" ht="12.75">
      <c r="A310" s="2"/>
      <c r="B310" s="49"/>
      <c r="C310" s="49"/>
      <c r="D310" s="49"/>
      <c r="E310" s="49"/>
      <c r="F310" s="49"/>
    </row>
    <row r="311" spans="1:6" ht="12.75">
      <c r="A311" s="2"/>
      <c r="B311" s="49"/>
      <c r="C311" s="49"/>
      <c r="D311" s="49"/>
      <c r="E311" s="49"/>
      <c r="F311" s="49"/>
    </row>
    <row r="312" spans="1:6" ht="12.75">
      <c r="A312" s="2"/>
      <c r="B312" s="49"/>
      <c r="C312" s="49"/>
      <c r="D312" s="49"/>
      <c r="E312" s="49"/>
      <c r="F312" s="49"/>
    </row>
    <row r="313" spans="1:6" ht="12.75">
      <c r="A313" s="2"/>
      <c r="B313" s="49"/>
      <c r="C313" s="49"/>
      <c r="D313" s="49"/>
      <c r="E313" s="49"/>
      <c r="F313" s="49"/>
    </row>
    <row r="314" spans="1:6" ht="12.75">
      <c r="A314" s="2"/>
      <c r="B314" s="49"/>
      <c r="C314" s="49"/>
      <c r="D314" s="49"/>
      <c r="E314" s="49"/>
      <c r="F314" s="49"/>
    </row>
    <row r="315" spans="1:6" ht="12.75">
      <c r="A315" s="2"/>
      <c r="B315" s="49"/>
      <c r="C315" s="49"/>
      <c r="D315" s="49"/>
      <c r="E315" s="49"/>
      <c r="F315" s="49"/>
    </row>
    <row r="316" spans="1:6" ht="12.75">
      <c r="A316" s="2"/>
      <c r="B316" s="49"/>
      <c r="C316" s="49"/>
      <c r="D316" s="49"/>
      <c r="E316" s="49"/>
      <c r="F316" s="49"/>
    </row>
    <row r="317" spans="1:6" ht="12.75">
      <c r="A317" s="2"/>
      <c r="B317" s="49"/>
      <c r="C317" s="49"/>
      <c r="D317" s="49"/>
      <c r="E317" s="49"/>
      <c r="F317" s="49"/>
    </row>
    <row r="318" spans="1:6" ht="12.75">
      <c r="A318" s="2"/>
      <c r="B318" s="49"/>
      <c r="C318" s="49"/>
      <c r="D318" s="49"/>
      <c r="E318" s="49"/>
      <c r="F318" s="49"/>
    </row>
    <row r="319" spans="1:6" ht="12.75">
      <c r="A319" s="2"/>
      <c r="B319" s="49"/>
      <c r="C319" s="49"/>
      <c r="D319" s="49"/>
      <c r="E319" s="49"/>
      <c r="F319" s="49"/>
    </row>
    <row r="320" spans="1:6" ht="12.75">
      <c r="A320" s="2"/>
      <c r="B320" s="49"/>
      <c r="C320" s="49"/>
      <c r="D320" s="49"/>
      <c r="E320" s="49"/>
      <c r="F320" s="49"/>
    </row>
    <row r="321" spans="1:6" ht="12.75">
      <c r="A321" s="2"/>
      <c r="B321" s="49"/>
      <c r="C321" s="49"/>
      <c r="D321" s="49"/>
      <c r="E321" s="49"/>
      <c r="F321" s="49"/>
    </row>
    <row r="322" spans="1:6" ht="12.75">
      <c r="A322" s="2"/>
      <c r="B322" s="49"/>
      <c r="C322" s="49"/>
      <c r="D322" s="49"/>
      <c r="E322" s="49"/>
      <c r="F322" s="49"/>
    </row>
    <row r="323" spans="1:6" ht="12.75">
      <c r="A323" s="2"/>
      <c r="B323" s="49"/>
      <c r="C323" s="49"/>
      <c r="D323" s="49"/>
      <c r="E323" s="49"/>
      <c r="F323" s="49"/>
    </row>
    <row r="324" spans="1:6" ht="12.75">
      <c r="A324" s="2"/>
      <c r="B324" s="49"/>
      <c r="C324" s="49"/>
      <c r="D324" s="49"/>
      <c r="E324" s="49"/>
      <c r="F324" s="49"/>
    </row>
    <row r="325" spans="1:6" ht="12.75">
      <c r="A325" s="2"/>
      <c r="B325" s="49"/>
      <c r="C325" s="49"/>
      <c r="D325" s="49"/>
      <c r="E325" s="49"/>
      <c r="F325" s="49"/>
    </row>
    <row r="326" spans="1:6" ht="12.75">
      <c r="A326" s="2"/>
      <c r="B326" s="49"/>
      <c r="C326" s="49"/>
      <c r="D326" s="49"/>
      <c r="E326" s="49"/>
      <c r="F326" s="49"/>
    </row>
    <row r="327" spans="1:6" ht="12.75">
      <c r="A327" s="2"/>
      <c r="B327" s="49"/>
      <c r="C327" s="49"/>
      <c r="D327" s="49"/>
      <c r="E327" s="49"/>
      <c r="F327" s="49"/>
    </row>
    <row r="328" spans="1:6" ht="12.75">
      <c r="A328" s="2"/>
      <c r="B328" s="49"/>
      <c r="C328" s="49"/>
      <c r="D328" s="49"/>
      <c r="E328" s="49"/>
      <c r="F328" s="49"/>
    </row>
    <row r="329" spans="1:6" ht="12.75">
      <c r="A329" s="2"/>
      <c r="B329" s="49"/>
      <c r="C329" s="49"/>
      <c r="D329" s="49"/>
      <c r="E329" s="49"/>
      <c r="F329" s="49"/>
    </row>
    <row r="330" spans="1:6" ht="12.75">
      <c r="A330" s="2"/>
      <c r="B330" s="49"/>
      <c r="C330" s="49"/>
      <c r="D330" s="49"/>
      <c r="E330" s="49"/>
      <c r="F330" s="49"/>
    </row>
    <row r="331" spans="1:6" ht="12.75">
      <c r="A331" s="2"/>
      <c r="B331" s="49"/>
      <c r="C331" s="49"/>
      <c r="D331" s="49"/>
      <c r="E331" s="49"/>
      <c r="F331" s="49"/>
    </row>
    <row r="332" spans="1:6" ht="12.75">
      <c r="A332" s="2"/>
      <c r="B332" s="49"/>
      <c r="C332" s="49"/>
      <c r="D332" s="49"/>
      <c r="E332" s="49"/>
      <c r="F332" s="49"/>
    </row>
    <row r="333" spans="1:6" ht="12.75">
      <c r="A333" s="2"/>
      <c r="B333" s="49"/>
      <c r="C333" s="49"/>
      <c r="D333" s="49"/>
      <c r="E333" s="49"/>
      <c r="F333" s="49"/>
    </row>
    <row r="334" spans="1:6" ht="12.75">
      <c r="A334" s="2"/>
      <c r="B334" s="49"/>
      <c r="C334" s="49"/>
      <c r="D334" s="49"/>
      <c r="E334" s="49"/>
      <c r="F334" s="49"/>
    </row>
    <row r="335" spans="1:6" ht="12.75">
      <c r="A335" s="2"/>
      <c r="B335" s="49"/>
      <c r="C335" s="49"/>
      <c r="D335" s="49"/>
      <c r="E335" s="49"/>
      <c r="F335" s="49"/>
    </row>
    <row r="336" spans="1:6" ht="12.75">
      <c r="A336" s="2"/>
      <c r="B336" s="49"/>
      <c r="C336" s="49"/>
      <c r="D336" s="49"/>
      <c r="E336" s="49"/>
      <c r="F336" s="49"/>
    </row>
    <row r="337" spans="1:6" ht="12.75">
      <c r="A337" s="2"/>
      <c r="B337" s="49"/>
      <c r="C337" s="49"/>
      <c r="D337" s="49"/>
      <c r="E337" s="49"/>
      <c r="F337" s="49"/>
    </row>
    <row r="338" spans="1:6" ht="12.75">
      <c r="A338" s="2"/>
      <c r="B338" s="49"/>
      <c r="C338" s="49"/>
      <c r="D338" s="49"/>
      <c r="E338" s="49"/>
      <c r="F338" s="49"/>
    </row>
    <row r="339" spans="1:6" ht="12.75">
      <c r="A339" s="2"/>
      <c r="B339" s="49"/>
      <c r="C339" s="49"/>
      <c r="D339" s="49"/>
      <c r="E339" s="49"/>
      <c r="F339" s="49"/>
    </row>
    <row r="340" spans="1:6" ht="12.75">
      <c r="A340" s="2"/>
      <c r="B340" s="49"/>
      <c r="C340" s="49"/>
      <c r="D340" s="49"/>
      <c r="E340" s="49"/>
      <c r="F340" s="49"/>
    </row>
    <row r="341" spans="1:6" ht="12.75">
      <c r="A341" s="2"/>
      <c r="B341" s="49"/>
      <c r="C341" s="49"/>
      <c r="D341" s="49"/>
      <c r="E341" s="49"/>
      <c r="F341" s="49"/>
    </row>
    <row r="342" spans="1:6" ht="12.75">
      <c r="A342" s="2"/>
      <c r="B342" s="49"/>
      <c r="C342" s="49"/>
      <c r="D342" s="49"/>
      <c r="E342" s="49"/>
      <c r="F342" s="49"/>
    </row>
    <row r="343" spans="1:6" ht="12.75">
      <c r="A343" s="2"/>
      <c r="B343" s="49"/>
      <c r="C343" s="49"/>
      <c r="D343" s="49"/>
      <c r="E343" s="49"/>
      <c r="F343" s="49"/>
    </row>
    <row r="344" spans="1:6" ht="12.75">
      <c r="A344" s="2"/>
      <c r="B344" s="49"/>
      <c r="C344" s="49"/>
      <c r="D344" s="49"/>
      <c r="E344" s="49"/>
      <c r="F344" s="49"/>
    </row>
    <row r="345" spans="1:6" ht="12.75">
      <c r="A345" s="2"/>
      <c r="B345" s="49"/>
      <c r="C345" s="49"/>
      <c r="D345" s="49"/>
      <c r="E345" s="49"/>
      <c r="F345" s="49"/>
    </row>
    <row r="346" spans="1:6" ht="12.75">
      <c r="A346" s="2"/>
      <c r="B346" s="49"/>
      <c r="C346" s="49"/>
      <c r="D346" s="49"/>
      <c r="E346" s="49"/>
      <c r="F346" s="49"/>
    </row>
    <row r="347" spans="1:6" ht="12.75">
      <c r="A347" s="2"/>
      <c r="B347" s="49"/>
      <c r="C347" s="49"/>
      <c r="D347" s="49"/>
      <c r="E347" s="49"/>
      <c r="F347" s="49"/>
    </row>
    <row r="348" spans="1:6" ht="12.75">
      <c r="A348" s="2"/>
      <c r="B348" s="49"/>
      <c r="C348" s="49"/>
      <c r="D348" s="49"/>
      <c r="E348" s="49"/>
      <c r="F348" s="49"/>
    </row>
    <row r="349" spans="1:6" ht="12.75">
      <c r="A349" s="2"/>
      <c r="B349" s="49"/>
      <c r="C349" s="49"/>
      <c r="D349" s="49"/>
      <c r="E349" s="49"/>
      <c r="F349" s="49"/>
    </row>
    <row r="350" spans="1:6" ht="12.75">
      <c r="A350" s="2"/>
      <c r="B350" s="49"/>
      <c r="C350" s="49"/>
      <c r="D350" s="49"/>
      <c r="E350" s="49"/>
      <c r="F350" s="49"/>
    </row>
    <row r="351" spans="1:6" ht="12.75">
      <c r="A351" s="2"/>
      <c r="B351" s="49"/>
      <c r="C351" s="49"/>
      <c r="D351" s="49"/>
      <c r="E351" s="49"/>
      <c r="F351" s="49"/>
    </row>
    <row r="352" spans="1:6" ht="12.75">
      <c r="A352" s="2"/>
      <c r="B352" s="49"/>
      <c r="C352" s="49"/>
      <c r="D352" s="49"/>
      <c r="E352" s="49"/>
      <c r="F352" s="49"/>
    </row>
    <row r="353" spans="1:6" ht="12.75">
      <c r="A353" s="2"/>
      <c r="B353" s="49"/>
      <c r="C353" s="49"/>
      <c r="D353" s="49"/>
      <c r="E353" s="49"/>
      <c r="F353" s="49"/>
    </row>
    <row r="354" spans="1:6" ht="12.75">
      <c r="A354" s="2"/>
      <c r="B354" s="49"/>
      <c r="C354" s="49"/>
      <c r="D354" s="49"/>
      <c r="E354" s="49"/>
      <c r="F354" s="49"/>
    </row>
    <row r="355" spans="1:6" ht="12.75">
      <c r="A355" s="2"/>
      <c r="B355" s="49"/>
      <c r="C355" s="49"/>
      <c r="D355" s="49"/>
      <c r="E355" s="49"/>
      <c r="F355" s="49"/>
    </row>
    <row r="356" spans="1:6" ht="12.75">
      <c r="A356" s="2"/>
      <c r="B356" s="49"/>
      <c r="C356" s="49"/>
      <c r="D356" s="49"/>
      <c r="E356" s="49"/>
      <c r="F356" s="49"/>
    </row>
    <row r="357" spans="1:6" ht="12.75">
      <c r="A357" s="2"/>
      <c r="B357" s="49"/>
      <c r="C357" s="49"/>
      <c r="D357" s="49"/>
      <c r="E357" s="49"/>
      <c r="F357" s="49"/>
    </row>
    <row r="358" spans="1:6" ht="12.75">
      <c r="A358" s="2"/>
      <c r="B358" s="49"/>
      <c r="C358" s="49"/>
      <c r="D358" s="49"/>
      <c r="E358" s="49"/>
      <c r="F358" s="49"/>
    </row>
    <row r="359" spans="1:6" ht="12.75">
      <c r="A359" s="2"/>
      <c r="B359" s="49"/>
      <c r="C359" s="49"/>
      <c r="D359" s="49"/>
      <c r="E359" s="49"/>
      <c r="F359" s="49"/>
    </row>
    <row r="360" spans="1:6" ht="12.75">
      <c r="A360" s="2"/>
      <c r="B360" s="49"/>
      <c r="C360" s="49"/>
      <c r="D360" s="49"/>
      <c r="E360" s="49"/>
      <c r="F360" s="49"/>
    </row>
    <row r="361" spans="1:6" ht="12.75">
      <c r="A361" s="2"/>
      <c r="B361" s="49"/>
      <c r="C361" s="49"/>
      <c r="D361" s="49"/>
      <c r="E361" s="49"/>
      <c r="F361" s="49"/>
    </row>
    <row r="362" spans="1:6" ht="12.75">
      <c r="A362" s="2"/>
      <c r="B362" s="49"/>
      <c r="C362" s="49"/>
      <c r="D362" s="49"/>
      <c r="E362" s="49"/>
      <c r="F362" s="49"/>
    </row>
    <row r="363" spans="1:6" ht="12.75">
      <c r="A363" s="2"/>
      <c r="B363" s="49"/>
      <c r="C363" s="49"/>
      <c r="D363" s="49"/>
      <c r="E363" s="49"/>
      <c r="F363" s="49"/>
    </row>
    <row r="364" spans="1:6" ht="12.75">
      <c r="A364" s="2"/>
      <c r="B364" s="49"/>
      <c r="C364" s="49"/>
      <c r="D364" s="49"/>
      <c r="E364" s="49"/>
      <c r="F364" s="49"/>
    </row>
    <row r="365" spans="1:6" ht="12.75">
      <c r="A365" s="2"/>
      <c r="B365" s="49"/>
      <c r="C365" s="49"/>
      <c r="D365" s="49"/>
      <c r="E365" s="49"/>
      <c r="F365" s="49"/>
    </row>
    <row r="366" spans="1:6" ht="12.75">
      <c r="A366" s="2"/>
      <c r="B366" s="49"/>
      <c r="C366" s="49"/>
      <c r="D366" s="49"/>
      <c r="E366" s="49"/>
      <c r="F366" s="49"/>
    </row>
    <row r="367" spans="1:6" ht="12.75">
      <c r="A367" s="2"/>
      <c r="B367" s="49"/>
      <c r="C367" s="49"/>
      <c r="D367" s="49"/>
      <c r="E367" s="49"/>
      <c r="F367" s="49"/>
    </row>
    <row r="368" spans="1:6" ht="12.75">
      <c r="A368" s="2"/>
      <c r="B368" s="49"/>
      <c r="C368" s="49"/>
      <c r="D368" s="49"/>
      <c r="E368" s="49"/>
      <c r="F368" s="49"/>
    </row>
    <row r="369" spans="1:6" ht="12.75">
      <c r="A369" s="2"/>
      <c r="B369" s="49"/>
      <c r="C369" s="49"/>
      <c r="D369" s="49"/>
      <c r="E369" s="49"/>
      <c r="F369" s="49"/>
    </row>
    <row r="370" spans="1:6" ht="12.75">
      <c r="A370" s="2"/>
      <c r="B370" s="49"/>
      <c r="C370" s="49"/>
      <c r="D370" s="49"/>
      <c r="E370" s="49"/>
      <c r="F370" s="49"/>
    </row>
    <row r="371" spans="1:6" ht="12.75">
      <c r="A371" s="2"/>
      <c r="B371" s="49"/>
      <c r="C371" s="49"/>
      <c r="D371" s="49"/>
      <c r="E371" s="49"/>
      <c r="F371" s="49"/>
    </row>
    <row r="372" spans="1:6" ht="12.75">
      <c r="A372" s="2"/>
      <c r="B372" s="49"/>
      <c r="C372" s="49"/>
      <c r="D372" s="49"/>
      <c r="E372" s="49"/>
      <c r="F372" s="49"/>
    </row>
    <row r="373" spans="1:6" ht="12.75">
      <c r="A373" s="2"/>
      <c r="B373" s="49"/>
      <c r="C373" s="49"/>
      <c r="D373" s="49"/>
      <c r="E373" s="49"/>
      <c r="F373" s="49"/>
    </row>
    <row r="374" spans="1:6" ht="12.75">
      <c r="A374" s="2"/>
      <c r="B374" s="49"/>
      <c r="C374" s="49"/>
      <c r="D374" s="49"/>
      <c r="E374" s="49"/>
      <c r="F374" s="49"/>
    </row>
    <row r="375" spans="1:6" ht="12.75">
      <c r="A375" s="2"/>
      <c r="B375" s="49"/>
      <c r="C375" s="49"/>
      <c r="D375" s="49"/>
      <c r="E375" s="49"/>
      <c r="F375" s="49"/>
    </row>
    <row r="376" spans="1:6" ht="12.75">
      <c r="A376" s="2"/>
      <c r="B376" s="49"/>
      <c r="C376" s="49"/>
      <c r="D376" s="49"/>
      <c r="E376" s="49"/>
      <c r="F376" s="49"/>
    </row>
    <row r="377" spans="1:6" ht="12.75">
      <c r="A377" s="2"/>
      <c r="B377" s="49"/>
      <c r="C377" s="49"/>
      <c r="D377" s="49"/>
      <c r="E377" s="49"/>
      <c r="F377" s="49"/>
    </row>
    <row r="378" spans="1:6" ht="12.75">
      <c r="A378" s="2"/>
      <c r="B378" s="49"/>
      <c r="C378" s="49"/>
      <c r="D378" s="49"/>
      <c r="E378" s="49"/>
      <c r="F378" s="49"/>
    </row>
    <row r="379" spans="1:6" ht="12.75">
      <c r="A379" s="2"/>
      <c r="B379" s="49"/>
      <c r="C379" s="49"/>
      <c r="D379" s="49"/>
      <c r="E379" s="49"/>
      <c r="F379" s="49"/>
    </row>
    <row r="380" spans="1:6" ht="12.75">
      <c r="A380" s="2"/>
      <c r="B380" s="49"/>
      <c r="C380" s="49"/>
      <c r="D380" s="49"/>
      <c r="E380" s="49"/>
      <c r="F380" s="49"/>
    </row>
    <row r="381" spans="1:6" ht="12.75">
      <c r="A381" s="2"/>
      <c r="B381" s="49"/>
      <c r="C381" s="49"/>
      <c r="D381" s="49"/>
      <c r="E381" s="49"/>
      <c r="F381" s="49"/>
    </row>
    <row r="382" spans="1:6" ht="12.75">
      <c r="A382" s="2"/>
      <c r="B382" s="49"/>
      <c r="C382" s="49"/>
      <c r="D382" s="49"/>
      <c r="E382" s="49"/>
      <c r="F382" s="49"/>
    </row>
    <row r="383" spans="1:6" ht="12.75">
      <c r="A383" s="2"/>
      <c r="B383" s="49"/>
      <c r="C383" s="49"/>
      <c r="D383" s="49"/>
      <c r="E383" s="49"/>
      <c r="F383" s="49"/>
    </row>
    <row r="384" spans="1:6" ht="12.75">
      <c r="A384" s="2"/>
      <c r="B384" s="49"/>
      <c r="C384" s="49"/>
      <c r="D384" s="49"/>
      <c r="E384" s="49"/>
      <c r="F384" s="49"/>
    </row>
    <row r="385" spans="1:6" ht="12.75">
      <c r="A385" s="2"/>
      <c r="B385" s="49"/>
      <c r="C385" s="49"/>
      <c r="D385" s="49"/>
      <c r="E385" s="49"/>
      <c r="F385" s="49"/>
    </row>
    <row r="386" spans="1:6" ht="12.75">
      <c r="A386" s="2"/>
      <c r="B386" s="49"/>
      <c r="C386" s="49"/>
      <c r="D386" s="49"/>
      <c r="E386" s="49"/>
      <c r="F386" s="49"/>
    </row>
    <row r="387" spans="1:6" ht="12.75">
      <c r="A387" s="2"/>
      <c r="B387" s="49"/>
      <c r="C387" s="49"/>
      <c r="D387" s="49"/>
      <c r="E387" s="49"/>
      <c r="F387" s="49"/>
    </row>
    <row r="388" spans="1:6" ht="12.75">
      <c r="A388" s="2"/>
      <c r="B388" s="49"/>
      <c r="C388" s="49"/>
      <c r="D388" s="49"/>
      <c r="E388" s="49"/>
      <c r="F388" s="49"/>
    </row>
    <row r="389" spans="1:6" ht="12.75">
      <c r="A389" s="2"/>
      <c r="B389" s="49"/>
      <c r="C389" s="49"/>
      <c r="D389" s="49"/>
      <c r="E389" s="49"/>
      <c r="F389" s="49"/>
    </row>
    <row r="390" spans="1:6" ht="12.75">
      <c r="A390" s="2"/>
      <c r="B390" s="49"/>
      <c r="C390" s="49"/>
      <c r="D390" s="49"/>
      <c r="E390" s="49"/>
      <c r="F390" s="49"/>
    </row>
    <row r="391" spans="1:6" ht="12.75">
      <c r="A391" s="2"/>
      <c r="B391" s="49"/>
      <c r="C391" s="49"/>
      <c r="D391" s="49"/>
      <c r="E391" s="49"/>
      <c r="F391" s="49"/>
    </row>
    <row r="392" spans="1:6" ht="12.75">
      <c r="A392" s="2"/>
      <c r="B392" s="49"/>
      <c r="C392" s="49"/>
      <c r="D392" s="49"/>
      <c r="E392" s="49"/>
      <c r="F392" s="49"/>
    </row>
    <row r="393" spans="1:6" ht="12.75">
      <c r="A393" s="2"/>
      <c r="B393" s="49"/>
      <c r="C393" s="49"/>
      <c r="D393" s="49"/>
      <c r="E393" s="49"/>
      <c r="F393" s="49"/>
    </row>
    <row r="394" spans="1:6" ht="12.75">
      <c r="A394" s="2"/>
      <c r="B394" s="49"/>
      <c r="C394" s="49"/>
      <c r="D394" s="49"/>
      <c r="E394" s="49"/>
      <c r="F394" s="49"/>
    </row>
    <row r="395" spans="1:6" ht="12.75">
      <c r="A395" s="2"/>
      <c r="B395" s="49"/>
      <c r="C395" s="49"/>
      <c r="D395" s="49"/>
      <c r="E395" s="49"/>
      <c r="F395" s="49"/>
    </row>
    <row r="396" spans="1:6" ht="12.75">
      <c r="A396" s="2"/>
      <c r="B396" s="49"/>
      <c r="C396" s="49"/>
      <c r="D396" s="49"/>
      <c r="E396" s="49"/>
      <c r="F396" s="49"/>
    </row>
    <row r="397" spans="1:6" ht="12.75">
      <c r="A397" s="2"/>
      <c r="B397" s="49"/>
      <c r="C397" s="49"/>
      <c r="D397" s="49"/>
      <c r="E397" s="49"/>
      <c r="F397" s="49"/>
    </row>
    <row r="398" spans="1:6" ht="12.75">
      <c r="A398" s="2"/>
      <c r="B398" s="49"/>
      <c r="C398" s="49"/>
      <c r="D398" s="49"/>
      <c r="E398" s="49"/>
      <c r="F398" s="49"/>
    </row>
    <row r="399" spans="1:6" ht="12.75">
      <c r="A399" s="2"/>
      <c r="B399" s="49"/>
      <c r="C399" s="49"/>
      <c r="D399" s="49"/>
      <c r="E399" s="49"/>
      <c r="F399" s="49"/>
    </row>
    <row r="400" spans="1:6" ht="12.75">
      <c r="A400" s="2"/>
      <c r="B400" s="49"/>
      <c r="C400" s="49"/>
      <c r="D400" s="49"/>
      <c r="E400" s="49"/>
      <c r="F400" s="49"/>
    </row>
    <row r="401" spans="1:6" ht="12.75">
      <c r="A401" s="2"/>
      <c r="B401" s="49"/>
      <c r="C401" s="49"/>
      <c r="D401" s="49"/>
      <c r="E401" s="49"/>
      <c r="F401" s="49"/>
    </row>
    <row r="402" spans="1:6" ht="12.75">
      <c r="A402" s="2"/>
      <c r="B402" s="49"/>
      <c r="C402" s="49"/>
      <c r="D402" s="49"/>
      <c r="E402" s="49"/>
      <c r="F402" s="49"/>
    </row>
    <row r="403" spans="1:6" ht="12.75">
      <c r="A403" s="2"/>
      <c r="B403" s="49"/>
      <c r="C403" s="49"/>
      <c r="D403" s="49"/>
      <c r="E403" s="49"/>
      <c r="F403" s="49"/>
    </row>
    <row r="404" spans="1:6" ht="12.75">
      <c r="A404" s="2"/>
      <c r="B404" s="49"/>
      <c r="C404" s="49"/>
      <c r="D404" s="49"/>
      <c r="E404" s="49"/>
      <c r="F404" s="49"/>
    </row>
    <row r="405" spans="1:6" ht="12.75">
      <c r="A405" s="2"/>
      <c r="B405" s="49"/>
      <c r="C405" s="49"/>
      <c r="D405" s="49"/>
      <c r="E405" s="49"/>
      <c r="F405" s="49"/>
    </row>
    <row r="406" spans="1:6" ht="12.75">
      <c r="A406" s="2"/>
      <c r="B406" s="49"/>
      <c r="C406" s="49"/>
      <c r="D406" s="49"/>
      <c r="E406" s="49"/>
      <c r="F406" s="49"/>
    </row>
    <row r="407" spans="1:6" ht="12.75">
      <c r="A407" s="2"/>
      <c r="B407" s="49"/>
      <c r="C407" s="49"/>
      <c r="D407" s="49"/>
      <c r="E407" s="49"/>
      <c r="F407" s="49"/>
    </row>
    <row r="408" spans="1:6" ht="12.75">
      <c r="A408" s="2"/>
      <c r="B408" s="49"/>
      <c r="C408" s="49"/>
      <c r="D408" s="49"/>
      <c r="E408" s="49"/>
      <c r="F408" s="49"/>
    </row>
    <row r="409" spans="1:6" ht="12.75">
      <c r="A409" s="2"/>
      <c r="B409" s="49"/>
      <c r="C409" s="49"/>
      <c r="D409" s="49"/>
      <c r="E409" s="49"/>
      <c r="F409" s="49"/>
    </row>
    <row r="410" spans="1:6" ht="12.75">
      <c r="A410" s="2"/>
      <c r="B410" s="49"/>
      <c r="C410" s="49"/>
      <c r="D410" s="49"/>
      <c r="E410" s="49"/>
      <c r="F410" s="49"/>
    </row>
    <row r="411" spans="1:6" ht="12.75">
      <c r="A411" s="2"/>
      <c r="B411" s="49"/>
      <c r="C411" s="49"/>
      <c r="D411" s="49"/>
      <c r="E411" s="49"/>
      <c r="F411" s="49"/>
    </row>
    <row r="412" spans="1:6" ht="12.75">
      <c r="A412" s="2"/>
      <c r="B412" s="49"/>
      <c r="C412" s="49"/>
      <c r="D412" s="49"/>
      <c r="E412" s="49"/>
      <c r="F412" s="49"/>
    </row>
    <row r="413" spans="1:6" ht="12.75">
      <c r="A413" s="2"/>
      <c r="B413" s="49"/>
      <c r="C413" s="49"/>
      <c r="D413" s="49"/>
      <c r="E413" s="49"/>
      <c r="F413" s="49"/>
    </row>
    <row r="414" spans="1:6" ht="12.75">
      <c r="A414" s="2"/>
      <c r="B414" s="49"/>
      <c r="C414" s="49"/>
      <c r="D414" s="49"/>
      <c r="E414" s="49"/>
      <c r="F414" s="49"/>
    </row>
    <row r="415" spans="1:6" ht="12.75">
      <c r="A415" s="2"/>
      <c r="B415" s="49"/>
      <c r="C415" s="49"/>
      <c r="D415" s="49"/>
      <c r="E415" s="49"/>
      <c r="F415" s="49"/>
    </row>
    <row r="416" spans="1:6" ht="12.75">
      <c r="A416" s="2"/>
      <c r="B416" s="49"/>
      <c r="C416" s="49"/>
      <c r="D416" s="49"/>
      <c r="E416" s="49"/>
      <c r="F416" s="49"/>
    </row>
    <row r="417" spans="1:6" ht="12.75">
      <c r="A417" s="2"/>
      <c r="B417" s="49"/>
      <c r="C417" s="49"/>
      <c r="D417" s="49"/>
      <c r="E417" s="49"/>
      <c r="F417" s="49"/>
    </row>
    <row r="418" spans="1:6" ht="12.75">
      <c r="A418" s="2"/>
      <c r="B418" s="49"/>
      <c r="C418" s="49"/>
      <c r="D418" s="49"/>
      <c r="E418" s="49"/>
      <c r="F418" s="49"/>
    </row>
    <row r="419" spans="1:6" ht="12.75">
      <c r="A419" s="2"/>
      <c r="B419" s="49"/>
      <c r="C419" s="49"/>
      <c r="D419" s="49"/>
      <c r="E419" s="49"/>
      <c r="F419" s="49"/>
    </row>
    <row r="420" spans="1:6" ht="12.75">
      <c r="A420" s="2"/>
      <c r="B420" s="49"/>
      <c r="C420" s="49"/>
      <c r="D420" s="49"/>
      <c r="E420" s="49"/>
      <c r="F420" s="49"/>
    </row>
    <row r="421" spans="1:6" ht="12.75">
      <c r="A421" s="2"/>
      <c r="B421" s="49"/>
      <c r="C421" s="49"/>
      <c r="D421" s="49"/>
      <c r="E421" s="49"/>
      <c r="F421" s="49"/>
    </row>
    <row r="422" spans="1:6" ht="12.75">
      <c r="A422" s="2"/>
      <c r="B422" s="49"/>
      <c r="C422" s="49"/>
      <c r="D422" s="49"/>
      <c r="E422" s="49"/>
      <c r="F422" s="49"/>
    </row>
    <row r="423" spans="1:6" ht="12.75">
      <c r="A423" s="2"/>
      <c r="B423" s="49"/>
      <c r="C423" s="49"/>
      <c r="D423" s="49"/>
      <c r="E423" s="49"/>
      <c r="F423" s="49"/>
    </row>
    <row r="424" spans="1:6" ht="12.75">
      <c r="A424" s="2"/>
      <c r="B424" s="49"/>
      <c r="C424" s="49"/>
      <c r="D424" s="49"/>
      <c r="E424" s="49"/>
      <c r="F424" s="49"/>
    </row>
    <row r="425" spans="1:6" ht="12.75">
      <c r="A425" s="2"/>
      <c r="B425" s="49"/>
      <c r="C425" s="49"/>
      <c r="D425" s="49"/>
      <c r="E425" s="49"/>
      <c r="F425" s="49"/>
    </row>
    <row r="426" spans="1:6" ht="12.75">
      <c r="A426" s="2"/>
      <c r="B426" s="49"/>
      <c r="C426" s="49"/>
      <c r="D426" s="49"/>
      <c r="E426" s="49"/>
      <c r="F426" s="49"/>
    </row>
    <row r="427" spans="1:6" ht="12.75">
      <c r="A427" s="2"/>
      <c r="B427" s="49"/>
      <c r="C427" s="49"/>
      <c r="D427" s="49"/>
      <c r="E427" s="49"/>
      <c r="F427" s="49"/>
    </row>
    <row r="428" spans="1:6" ht="12.75">
      <c r="A428" s="2"/>
      <c r="B428" s="49"/>
      <c r="C428" s="49"/>
      <c r="D428" s="49"/>
      <c r="E428" s="49"/>
      <c r="F428" s="49"/>
    </row>
    <row r="429" spans="1:6" ht="12.75">
      <c r="A429" s="2"/>
      <c r="B429" s="49"/>
      <c r="C429" s="49"/>
      <c r="D429" s="49"/>
      <c r="E429" s="49"/>
      <c r="F429" s="49"/>
    </row>
    <row r="430" spans="1:6" ht="12.75">
      <c r="A430" s="2"/>
      <c r="B430" s="49"/>
      <c r="C430" s="49"/>
      <c r="D430" s="49"/>
      <c r="E430" s="49"/>
      <c r="F430" s="49"/>
    </row>
    <row r="431" spans="1:6" ht="12.75">
      <c r="A431" s="2"/>
      <c r="B431" s="49"/>
      <c r="C431" s="49"/>
      <c r="D431" s="49"/>
      <c r="E431" s="49"/>
      <c r="F431" s="49"/>
    </row>
    <row r="432" spans="1:6" ht="12.75">
      <c r="A432" s="2"/>
      <c r="B432" s="49"/>
      <c r="C432" s="49"/>
      <c r="D432" s="49"/>
      <c r="E432" s="49"/>
      <c r="F432" s="49"/>
    </row>
    <row r="433" spans="1:6" ht="12.75">
      <c r="A433" s="2"/>
      <c r="B433" s="49"/>
      <c r="C433" s="49"/>
      <c r="D433" s="49"/>
      <c r="E433" s="49"/>
      <c r="F433" s="49"/>
    </row>
    <row r="434" spans="1:6" ht="12.75">
      <c r="A434" s="2"/>
      <c r="B434" s="49"/>
      <c r="C434" s="49"/>
      <c r="D434" s="49"/>
      <c r="E434" s="49"/>
      <c r="F434" s="49"/>
    </row>
    <row r="435" spans="1:6" ht="12.75">
      <c r="A435" s="2"/>
      <c r="B435" s="49"/>
      <c r="C435" s="49"/>
      <c r="D435" s="49"/>
      <c r="E435" s="49"/>
      <c r="F435" s="49"/>
    </row>
    <row r="436" spans="1:6" ht="12.75">
      <c r="A436" s="2"/>
      <c r="B436" s="49"/>
      <c r="C436" s="49"/>
      <c r="D436" s="49"/>
      <c r="E436" s="49"/>
      <c r="F436" s="49"/>
    </row>
    <row r="437" spans="1:6" ht="12.75">
      <c r="A437" s="2"/>
      <c r="B437" s="49"/>
      <c r="C437" s="49"/>
      <c r="D437" s="49"/>
      <c r="E437" s="49"/>
      <c r="F437" s="49"/>
    </row>
    <row r="438" spans="1:6" ht="12.75">
      <c r="A438" s="2"/>
      <c r="B438" s="49"/>
      <c r="C438" s="49"/>
      <c r="D438" s="49"/>
      <c r="E438" s="49"/>
      <c r="F438" s="49"/>
    </row>
    <row r="439" spans="1:6" ht="12.75">
      <c r="A439" s="2"/>
      <c r="B439" s="49"/>
      <c r="C439" s="49"/>
      <c r="D439" s="49"/>
      <c r="E439" s="49"/>
      <c r="F439" s="49"/>
    </row>
    <row r="440" spans="1:6" ht="12.75">
      <c r="A440" s="2"/>
      <c r="B440" s="49"/>
      <c r="C440" s="49"/>
      <c r="D440" s="49"/>
      <c r="E440" s="49"/>
      <c r="F440" s="49"/>
    </row>
    <row r="441" spans="1:6" ht="12.75">
      <c r="A441" s="2"/>
      <c r="B441" s="49"/>
      <c r="C441" s="49"/>
      <c r="D441" s="49"/>
      <c r="E441" s="49"/>
      <c r="F441" s="49"/>
    </row>
    <row r="442" spans="1:6" ht="12.75">
      <c r="A442" s="2"/>
      <c r="B442" s="49"/>
      <c r="C442" s="49"/>
      <c r="D442" s="49"/>
      <c r="E442" s="49"/>
      <c r="F442" s="49"/>
    </row>
    <row r="443" spans="1:6" ht="12.75">
      <c r="A443" s="2"/>
      <c r="B443" s="49"/>
      <c r="C443" s="49"/>
      <c r="D443" s="49"/>
      <c r="E443" s="49"/>
      <c r="F443" s="49"/>
    </row>
    <row r="444" spans="1:6" ht="12.75">
      <c r="A444" s="2"/>
      <c r="B444" s="49"/>
      <c r="C444" s="49"/>
      <c r="D444" s="49"/>
      <c r="E444" s="49"/>
      <c r="F444" s="49"/>
    </row>
    <row r="445" spans="1:6" ht="12.75">
      <c r="A445" s="2"/>
      <c r="B445" s="49"/>
      <c r="C445" s="49"/>
      <c r="D445" s="49"/>
      <c r="E445" s="49"/>
      <c r="F445" s="49"/>
    </row>
    <row r="446" spans="1:6" ht="12.75">
      <c r="A446" s="2"/>
      <c r="B446" s="49"/>
      <c r="C446" s="49"/>
      <c r="D446" s="49"/>
      <c r="E446" s="49"/>
      <c r="F446" s="49"/>
    </row>
    <row r="447" spans="1:6" ht="12.75">
      <c r="A447" s="2"/>
      <c r="B447" s="49"/>
      <c r="C447" s="49"/>
      <c r="D447" s="49"/>
      <c r="E447" s="49"/>
      <c r="F447" s="49"/>
    </row>
    <row r="448" spans="1:6" ht="12.75">
      <c r="A448" s="2"/>
      <c r="B448" s="49"/>
      <c r="C448" s="49"/>
      <c r="D448" s="49"/>
      <c r="E448" s="49"/>
      <c r="F448" s="49"/>
    </row>
    <row r="449" spans="1:6" ht="12.75">
      <c r="A449" s="2"/>
      <c r="B449" s="49"/>
      <c r="C449" s="49"/>
      <c r="D449" s="49"/>
      <c r="E449" s="49"/>
      <c r="F449" s="49"/>
    </row>
    <row r="450" spans="1:6" ht="12.75">
      <c r="A450" s="2"/>
      <c r="B450" s="49"/>
      <c r="C450" s="49"/>
      <c r="D450" s="49"/>
      <c r="E450" s="49"/>
      <c r="F450" s="49"/>
    </row>
    <row r="451" spans="1:6" ht="12.75">
      <c r="A451" s="2"/>
      <c r="B451" s="49"/>
      <c r="C451" s="49"/>
      <c r="D451" s="49"/>
      <c r="E451" s="49"/>
      <c r="F451" s="49"/>
    </row>
    <row r="452" spans="1:6" ht="12.75">
      <c r="A452" s="2"/>
      <c r="B452" s="49"/>
      <c r="C452" s="49"/>
      <c r="D452" s="49"/>
      <c r="E452" s="49"/>
      <c r="F452" s="49"/>
    </row>
    <row r="453" spans="1:6" ht="12.75">
      <c r="A453" s="2"/>
      <c r="B453" s="49"/>
      <c r="C453" s="49"/>
      <c r="D453" s="49"/>
      <c r="E453" s="49"/>
      <c r="F453" s="49"/>
    </row>
    <row r="454" spans="1:6" ht="12.75">
      <c r="A454" s="2"/>
      <c r="B454" s="49"/>
      <c r="C454" s="49"/>
      <c r="D454" s="49"/>
      <c r="E454" s="49"/>
      <c r="F454" s="49"/>
    </row>
    <row r="455" spans="1:6" ht="12.75">
      <c r="A455" s="2"/>
      <c r="B455" s="49"/>
      <c r="C455" s="49"/>
      <c r="D455" s="49"/>
      <c r="E455" s="49"/>
      <c r="F455" s="49"/>
    </row>
    <row r="456" spans="1:6" ht="12.75">
      <c r="A456" s="2"/>
      <c r="B456" s="49"/>
      <c r="C456" s="49"/>
      <c r="D456" s="49"/>
      <c r="E456" s="49"/>
      <c r="F456" s="49"/>
    </row>
    <row r="457" spans="1:6" ht="12.75">
      <c r="A457" s="2"/>
      <c r="B457" s="49"/>
      <c r="C457" s="49"/>
      <c r="D457" s="49"/>
      <c r="E457" s="49"/>
      <c r="F457" s="49"/>
    </row>
    <row r="458" spans="1:6" ht="12.75">
      <c r="A458" s="2"/>
      <c r="B458" s="49"/>
      <c r="C458" s="49"/>
      <c r="D458" s="49"/>
      <c r="E458" s="49"/>
      <c r="F458" s="49"/>
    </row>
    <row r="459" spans="1:6" ht="12.75">
      <c r="A459" s="2"/>
      <c r="B459" s="49"/>
      <c r="C459" s="49"/>
      <c r="D459" s="49"/>
      <c r="E459" s="49"/>
      <c r="F459" s="49"/>
    </row>
    <row r="460" spans="1:6" ht="12.75">
      <c r="A460" s="2"/>
      <c r="B460" s="49"/>
      <c r="C460" s="49"/>
      <c r="D460" s="49"/>
      <c r="E460" s="49"/>
      <c r="F460" s="49"/>
    </row>
    <row r="461" spans="1:6" ht="12.75">
      <c r="A461" s="2"/>
      <c r="B461" s="49"/>
      <c r="C461" s="49"/>
      <c r="D461" s="49"/>
      <c r="E461" s="49"/>
      <c r="F461" s="49"/>
    </row>
    <row r="462" spans="1:6" ht="12.75">
      <c r="A462" s="2"/>
      <c r="B462" s="49"/>
      <c r="C462" s="49"/>
      <c r="D462" s="49"/>
      <c r="E462" s="49"/>
      <c r="F462" s="49"/>
    </row>
    <row r="463" spans="1:6" ht="12.75">
      <c r="A463" s="2"/>
      <c r="B463" s="49"/>
      <c r="C463" s="49"/>
      <c r="D463" s="49"/>
      <c r="E463" s="49"/>
      <c r="F463" s="49"/>
    </row>
    <row r="464" spans="1:6" ht="12.75">
      <c r="A464" s="2"/>
      <c r="B464" s="49"/>
      <c r="C464" s="49"/>
      <c r="D464" s="49"/>
      <c r="E464" s="49"/>
      <c r="F464" s="49"/>
    </row>
    <row r="465" spans="1:6" ht="12.75">
      <c r="A465" s="2"/>
      <c r="B465" s="49"/>
      <c r="C465" s="49"/>
      <c r="D465" s="49"/>
      <c r="E465" s="49"/>
      <c r="F465" s="49"/>
    </row>
    <row r="466" spans="1:6" ht="12.75">
      <c r="A466" s="2"/>
      <c r="B466" s="49"/>
      <c r="C466" s="49"/>
      <c r="D466" s="49"/>
      <c r="E466" s="49"/>
      <c r="F466" s="49"/>
    </row>
    <row r="467" spans="1:6" ht="12.75">
      <c r="A467" s="2"/>
      <c r="B467" s="49"/>
      <c r="C467" s="49"/>
      <c r="D467" s="49"/>
      <c r="E467" s="49"/>
      <c r="F467" s="49"/>
    </row>
    <row r="468" spans="1:6" ht="12.75">
      <c r="A468" s="2"/>
      <c r="B468" s="49"/>
      <c r="C468" s="49"/>
      <c r="D468" s="49"/>
      <c r="E468" s="49"/>
      <c r="F468" s="49"/>
    </row>
    <row r="469" spans="1:6" ht="12.75">
      <c r="A469" s="2"/>
      <c r="B469" s="49"/>
      <c r="C469" s="49"/>
      <c r="D469" s="49"/>
      <c r="E469" s="49"/>
      <c r="F469" s="49"/>
    </row>
    <row r="470" spans="1:6" ht="12.75">
      <c r="A470" s="2"/>
      <c r="B470" s="49"/>
      <c r="C470" s="49"/>
      <c r="D470" s="49"/>
      <c r="E470" s="49"/>
      <c r="F470" s="49"/>
    </row>
    <row r="471" spans="1:6" ht="12.75">
      <c r="A471" s="2"/>
      <c r="B471" s="49"/>
      <c r="C471" s="49"/>
      <c r="D471" s="49"/>
      <c r="E471" s="49"/>
      <c r="F471" s="49"/>
    </row>
    <row r="472" spans="1:6" ht="12.75">
      <c r="A472" s="2"/>
      <c r="B472" s="49"/>
      <c r="C472" s="49"/>
      <c r="D472" s="49"/>
      <c r="E472" s="49"/>
      <c r="F472" s="49"/>
    </row>
    <row r="473" spans="1:6" ht="12.75">
      <c r="A473" s="2"/>
      <c r="B473" s="49"/>
      <c r="C473" s="49"/>
      <c r="D473" s="49"/>
      <c r="E473" s="49"/>
      <c r="F473" s="49"/>
    </row>
    <row r="474" spans="1:6" ht="12.75">
      <c r="A474" s="2"/>
      <c r="B474" s="49"/>
      <c r="C474" s="49"/>
      <c r="D474" s="49"/>
      <c r="E474" s="49"/>
      <c r="F474" s="49"/>
    </row>
    <row r="475" spans="1:6" ht="12.75">
      <c r="A475" s="2"/>
      <c r="B475" s="49"/>
      <c r="C475" s="49"/>
      <c r="D475" s="49"/>
      <c r="E475" s="49"/>
      <c r="F475" s="49"/>
    </row>
    <row r="476" spans="1:6" ht="12.75">
      <c r="A476" s="2"/>
      <c r="B476" s="49"/>
      <c r="C476" s="49"/>
      <c r="D476" s="49"/>
      <c r="E476" s="49"/>
      <c r="F476" s="49"/>
    </row>
    <row r="477" spans="1:6" ht="12.75">
      <c r="A477" s="2"/>
      <c r="B477" s="49"/>
      <c r="C477" s="49"/>
      <c r="D477" s="49"/>
      <c r="E477" s="49"/>
      <c r="F477" s="49"/>
    </row>
    <row r="478" spans="1:6" ht="12.75">
      <c r="A478" s="2"/>
      <c r="B478" s="49"/>
      <c r="C478" s="49"/>
      <c r="D478" s="49"/>
      <c r="E478" s="49"/>
      <c r="F478" s="49"/>
    </row>
    <row r="479" spans="1:6" ht="12.75">
      <c r="A479" s="2"/>
      <c r="B479" s="49"/>
      <c r="C479" s="49"/>
      <c r="D479" s="49"/>
      <c r="E479" s="49"/>
      <c r="F479" s="49"/>
    </row>
    <row r="480" spans="1:6" ht="12.75">
      <c r="A480" s="2"/>
      <c r="B480" s="49"/>
      <c r="C480" s="49"/>
      <c r="D480" s="49"/>
      <c r="E480" s="49"/>
      <c r="F480" s="49"/>
    </row>
    <row r="481" spans="1:6" ht="12.75">
      <c r="A481" s="2"/>
      <c r="B481" s="49"/>
      <c r="C481" s="49"/>
      <c r="D481" s="49"/>
      <c r="E481" s="49"/>
      <c r="F481" s="49"/>
    </row>
    <row r="482" spans="1:6" ht="12.75">
      <c r="A482" s="2"/>
      <c r="B482" s="49"/>
      <c r="C482" s="49"/>
      <c r="D482" s="49"/>
      <c r="E482" s="49"/>
      <c r="F482" s="49"/>
    </row>
    <row r="483" spans="1:6" ht="12.75">
      <c r="A483" s="2"/>
      <c r="B483" s="49"/>
      <c r="C483" s="49"/>
      <c r="D483" s="49"/>
      <c r="E483" s="49"/>
      <c r="F483" s="49"/>
    </row>
    <row r="484" spans="1:6" ht="12.75">
      <c r="A484" s="2"/>
      <c r="B484" s="49"/>
      <c r="C484" s="49"/>
      <c r="D484" s="49"/>
      <c r="E484" s="49"/>
      <c r="F484" s="49"/>
    </row>
    <row r="485" spans="1:6" ht="12.75">
      <c r="A485" s="2"/>
      <c r="B485" s="49"/>
      <c r="C485" s="49"/>
      <c r="D485" s="49"/>
      <c r="E485" s="49"/>
      <c r="F485" s="49"/>
    </row>
    <row r="486" spans="1:6" ht="12.75">
      <c r="A486" s="2"/>
      <c r="B486" s="49"/>
      <c r="C486" s="49"/>
      <c r="D486" s="49"/>
      <c r="E486" s="49"/>
      <c r="F486" s="49"/>
    </row>
    <row r="487" spans="1:6" ht="12.75">
      <c r="A487" s="2"/>
      <c r="B487" s="49"/>
      <c r="C487" s="49"/>
      <c r="D487" s="49"/>
      <c r="E487" s="49"/>
      <c r="F487" s="49"/>
    </row>
    <row r="488" spans="1:6" ht="12.75">
      <c r="A488" s="2"/>
      <c r="B488" s="49"/>
      <c r="C488" s="49"/>
      <c r="D488" s="49"/>
      <c r="E488" s="49"/>
      <c r="F488" s="49"/>
    </row>
    <row r="489" spans="1:6" ht="12.75">
      <c r="A489" s="2"/>
      <c r="B489" s="49"/>
      <c r="C489" s="49"/>
      <c r="D489" s="49"/>
      <c r="E489" s="49"/>
      <c r="F489" s="49"/>
    </row>
    <row r="490" spans="1:6" ht="12.75">
      <c r="A490" s="2"/>
      <c r="B490" s="49"/>
      <c r="C490" s="49"/>
      <c r="D490" s="49"/>
      <c r="E490" s="49"/>
      <c r="F490" s="49"/>
    </row>
    <row r="491" spans="1:6" ht="12.75">
      <c r="A491" s="2"/>
      <c r="B491" s="49"/>
      <c r="C491" s="49"/>
      <c r="D491" s="49"/>
      <c r="E491" s="49"/>
      <c r="F491" s="49"/>
    </row>
    <row r="492" spans="1:6" ht="12.75">
      <c r="A492" s="2"/>
      <c r="B492" s="49"/>
      <c r="C492" s="49"/>
      <c r="D492" s="49"/>
      <c r="E492" s="49"/>
      <c r="F492" s="49"/>
    </row>
    <row r="493" spans="1:6" ht="12.75">
      <c r="A493" s="2"/>
      <c r="B493" s="49"/>
      <c r="C493" s="49"/>
      <c r="D493" s="49"/>
      <c r="E493" s="49"/>
      <c r="F493" s="49"/>
    </row>
    <row r="494" spans="1:6" ht="12.75">
      <c r="A494" s="2"/>
      <c r="B494" s="49"/>
      <c r="C494" s="49"/>
      <c r="D494" s="49"/>
      <c r="E494" s="49"/>
      <c r="F494" s="49"/>
    </row>
    <row r="495" spans="1:6" ht="12.75">
      <c r="A495" s="2"/>
      <c r="B495" s="49"/>
      <c r="C495" s="49"/>
      <c r="D495" s="49"/>
      <c r="E495" s="49"/>
      <c r="F495" s="49"/>
    </row>
    <row r="496" spans="1:6" ht="12.75">
      <c r="A496" s="2"/>
      <c r="B496" s="49"/>
      <c r="C496" s="49"/>
      <c r="D496" s="49"/>
      <c r="E496" s="49"/>
      <c r="F496" s="49"/>
    </row>
    <row r="497" spans="1:6" ht="12.75">
      <c r="A497" s="2"/>
      <c r="B497" s="49"/>
      <c r="C497" s="49"/>
      <c r="D497" s="49"/>
      <c r="E497" s="49"/>
      <c r="F497" s="49"/>
    </row>
    <row r="498" spans="1:6" ht="12.75">
      <c r="A498" s="2"/>
      <c r="B498" s="49"/>
      <c r="C498" s="49"/>
      <c r="D498" s="49"/>
      <c r="E498" s="49"/>
      <c r="F498" s="49"/>
    </row>
    <row r="499" spans="1:6" ht="12.75">
      <c r="A499" s="2"/>
      <c r="B499" s="49"/>
      <c r="C499" s="49"/>
      <c r="D499" s="49"/>
      <c r="E499" s="49"/>
      <c r="F499" s="49"/>
    </row>
    <row r="500" spans="1:6" ht="12.75">
      <c r="A500" s="2"/>
      <c r="B500" s="49"/>
      <c r="C500" s="49"/>
      <c r="D500" s="49"/>
      <c r="E500" s="49"/>
      <c r="F500" s="49"/>
    </row>
    <row r="501" spans="1:6" ht="12.75">
      <c r="A501" s="2"/>
      <c r="B501" s="49"/>
      <c r="C501" s="49"/>
      <c r="D501" s="49"/>
      <c r="E501" s="49"/>
      <c r="F501" s="49"/>
    </row>
    <row r="502" spans="1:6" ht="12.75">
      <c r="A502" s="2"/>
      <c r="B502" s="49"/>
      <c r="C502" s="49"/>
      <c r="D502" s="49"/>
      <c r="E502" s="49"/>
      <c r="F502" s="49"/>
    </row>
    <row r="503" spans="1:6" ht="12.75">
      <c r="A503" s="2"/>
      <c r="B503" s="49"/>
      <c r="C503" s="49"/>
      <c r="D503" s="49"/>
      <c r="E503" s="49"/>
      <c r="F503" s="49"/>
    </row>
    <row r="504" spans="1:6" ht="12.75">
      <c r="A504" s="2"/>
      <c r="B504" s="49"/>
      <c r="C504" s="49"/>
      <c r="D504" s="49"/>
      <c r="E504" s="49"/>
      <c r="F504" s="49"/>
    </row>
    <row r="505" spans="1:6" ht="12.75">
      <c r="A505" s="2"/>
      <c r="B505" s="49"/>
      <c r="C505" s="49"/>
      <c r="D505" s="49"/>
      <c r="E505" s="49"/>
      <c r="F505" s="49"/>
    </row>
  </sheetData>
  <sheetProtection/>
  <mergeCells count="25">
    <mergeCell ref="A25:B25"/>
    <mergeCell ref="A26:B26"/>
    <mergeCell ref="A27:B27"/>
    <mergeCell ref="A40:B40"/>
    <mergeCell ref="A2:G3"/>
    <mergeCell ref="E7:F7"/>
    <mergeCell ref="C7:D7"/>
    <mergeCell ref="A35:B35"/>
    <mergeCell ref="A36:B36"/>
    <mergeCell ref="A38:B38"/>
    <mergeCell ref="A43:B43"/>
    <mergeCell ref="A39:B39"/>
    <mergeCell ref="A42:B42"/>
    <mergeCell ref="A7:A8"/>
    <mergeCell ref="A28:B28"/>
    <mergeCell ref="A29:B29"/>
    <mergeCell ref="A23:B23"/>
    <mergeCell ref="A41:B41"/>
    <mergeCell ref="A24:B24"/>
    <mergeCell ref="A30:B30"/>
    <mergeCell ref="A31:B31"/>
    <mergeCell ref="A32:B32"/>
    <mergeCell ref="A33:B33"/>
    <mergeCell ref="A34:B34"/>
    <mergeCell ref="A37:B37"/>
  </mergeCells>
  <printOptions/>
  <pageMargins left="0.72" right="0.236220472440945" top="0.69" bottom="0.25" header="0.38" footer="0.511811023622047"/>
  <pageSetup horizontalDpi="600" verticalDpi="600" orientation="portrait" paperSize="9" r:id="rId1"/>
  <headerFooter alignWithMargins="0">
    <oddHeader>&amp;C18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37">
      <selection activeCell="A12" sqref="A12"/>
    </sheetView>
  </sheetViews>
  <sheetFormatPr defaultColWidth="9.140625" defaultRowHeight="12.75"/>
  <cols>
    <col min="1" max="1" width="35.421875" style="132" customWidth="1"/>
    <col min="2" max="3" width="9.140625" style="132" customWidth="1"/>
    <col min="4" max="7" width="9.421875" style="132" customWidth="1"/>
    <col min="8" max="16384" width="9.140625" style="132" customWidth="1"/>
  </cols>
  <sheetData>
    <row r="1" spans="1:7" ht="15.75">
      <c r="A1" s="369"/>
      <c r="B1" s="369"/>
      <c r="C1" s="369"/>
      <c r="D1" s="369"/>
      <c r="E1" s="369"/>
      <c r="F1" s="369"/>
      <c r="G1" s="369"/>
    </row>
    <row r="2" s="133" customFormat="1" ht="15.75">
      <c r="A2" s="133" t="s">
        <v>303</v>
      </c>
    </row>
    <row r="3" ht="4.5" customHeight="1"/>
    <row r="4" spans="1:7" s="133" customFormat="1" ht="22.5" customHeight="1">
      <c r="A4" s="275" t="s">
        <v>130</v>
      </c>
      <c r="B4" s="370">
        <v>1995</v>
      </c>
      <c r="C4" s="371"/>
      <c r="D4" s="371" t="s">
        <v>219</v>
      </c>
      <c r="E4" s="371"/>
      <c r="F4" s="371" t="s">
        <v>131</v>
      </c>
      <c r="G4" s="371"/>
    </row>
    <row r="5" spans="1:7" s="133" customFormat="1" ht="21.75" customHeight="1">
      <c r="A5" s="276"/>
      <c r="B5" s="277" t="s">
        <v>5</v>
      </c>
      <c r="C5" s="277" t="s">
        <v>3</v>
      </c>
      <c r="D5" s="277" t="s">
        <v>5</v>
      </c>
      <c r="E5" s="277" t="s">
        <v>3</v>
      </c>
      <c r="F5" s="277" t="s">
        <v>5</v>
      </c>
      <c r="G5" s="277" t="s">
        <v>3</v>
      </c>
    </row>
    <row r="6" spans="1:8" ht="19.5" customHeight="1">
      <c r="A6" s="278" t="s">
        <v>250</v>
      </c>
      <c r="B6" s="279">
        <v>76840</v>
      </c>
      <c r="C6" s="280">
        <v>41.2</v>
      </c>
      <c r="D6" s="279">
        <v>72000</v>
      </c>
      <c r="E6" s="281">
        <v>38.6</v>
      </c>
      <c r="F6" s="282">
        <v>-4840</v>
      </c>
      <c r="G6" s="280">
        <v>-6.3</v>
      </c>
      <c r="H6" s="304"/>
    </row>
    <row r="7" spans="1:8" ht="19.5" customHeight="1">
      <c r="A7" s="278" t="s">
        <v>251</v>
      </c>
      <c r="B7" s="279">
        <v>3660</v>
      </c>
      <c r="C7" s="281">
        <v>2</v>
      </c>
      <c r="D7" s="279">
        <v>674</v>
      </c>
      <c r="E7" s="281">
        <v>0.4</v>
      </c>
      <c r="F7" s="282">
        <v>-2986</v>
      </c>
      <c r="G7" s="280">
        <v>-81.6</v>
      </c>
      <c r="H7" s="304"/>
    </row>
    <row r="8" spans="1:8" ht="19.5" customHeight="1">
      <c r="A8" s="278" t="s">
        <v>132</v>
      </c>
      <c r="B8" s="279">
        <v>57000</v>
      </c>
      <c r="C8" s="280">
        <v>30.6</v>
      </c>
      <c r="D8" s="279">
        <v>47200</v>
      </c>
      <c r="E8" s="281">
        <v>25.3</v>
      </c>
      <c r="F8" s="282">
        <v>-9800</v>
      </c>
      <c r="G8" s="280">
        <v>-17.2</v>
      </c>
      <c r="H8" s="304"/>
    </row>
    <row r="9" spans="1:8" ht="19.5" customHeight="1">
      <c r="A9" s="278" t="s">
        <v>124</v>
      </c>
      <c r="B9" s="279">
        <v>6000</v>
      </c>
      <c r="C9" s="280">
        <v>3.2</v>
      </c>
      <c r="D9" s="279">
        <v>8000</v>
      </c>
      <c r="E9" s="281">
        <v>4.3</v>
      </c>
      <c r="F9" s="279">
        <v>2000</v>
      </c>
      <c r="G9" s="280">
        <v>33.3</v>
      </c>
      <c r="H9" s="304"/>
    </row>
    <row r="10" spans="1:8" ht="19.5" customHeight="1">
      <c r="A10" s="278" t="s">
        <v>133</v>
      </c>
      <c r="B10" s="279">
        <v>4000</v>
      </c>
      <c r="C10" s="280">
        <v>2.1</v>
      </c>
      <c r="D10" s="279">
        <v>4500</v>
      </c>
      <c r="E10" s="281">
        <v>2.4</v>
      </c>
      <c r="F10" s="279">
        <v>500</v>
      </c>
      <c r="G10" s="280">
        <v>12.5</v>
      </c>
      <c r="H10" s="304"/>
    </row>
    <row r="11" spans="1:8" ht="19.5" customHeight="1">
      <c r="A11" s="278" t="s">
        <v>134</v>
      </c>
      <c r="B11" s="279">
        <v>2600</v>
      </c>
      <c r="C11" s="280">
        <v>1.4</v>
      </c>
      <c r="D11" s="279">
        <v>2900</v>
      </c>
      <c r="E11" s="281">
        <v>1.6</v>
      </c>
      <c r="F11" s="279">
        <v>300</v>
      </c>
      <c r="G11" s="280">
        <v>11.5</v>
      </c>
      <c r="H11" s="304"/>
    </row>
    <row r="12" spans="1:8" ht="19.5" customHeight="1">
      <c r="A12" s="278" t="s">
        <v>125</v>
      </c>
      <c r="B12" s="279">
        <v>36400</v>
      </c>
      <c r="C12" s="280">
        <v>19.5</v>
      </c>
      <c r="D12" s="279">
        <v>46500</v>
      </c>
      <c r="E12" s="281">
        <v>24.9</v>
      </c>
      <c r="F12" s="279">
        <v>10100</v>
      </c>
      <c r="G12" s="280">
        <v>27.7</v>
      </c>
      <c r="H12" s="304"/>
    </row>
    <row r="13" spans="1:8" ht="19.5" customHeight="1">
      <c r="A13" s="278" t="s">
        <v>278</v>
      </c>
      <c r="B13" s="279" t="s">
        <v>105</v>
      </c>
      <c r="C13" s="280" t="s">
        <v>105</v>
      </c>
      <c r="D13" s="279">
        <v>4726</v>
      </c>
      <c r="E13" s="281">
        <v>2.5</v>
      </c>
      <c r="F13" s="291" t="s">
        <v>105</v>
      </c>
      <c r="G13" s="319" t="s">
        <v>105</v>
      </c>
      <c r="H13" s="304"/>
    </row>
    <row r="14" spans="1:7" ht="21.75" customHeight="1">
      <c r="A14" s="277" t="s">
        <v>8</v>
      </c>
      <c r="B14" s="283">
        <v>186500</v>
      </c>
      <c r="C14" s="277">
        <v>100</v>
      </c>
      <c r="D14" s="283">
        <v>186500</v>
      </c>
      <c r="E14" s="277">
        <v>100</v>
      </c>
      <c r="F14" s="284"/>
      <c r="G14" s="285"/>
    </row>
    <row r="15" ht="6" customHeight="1"/>
    <row r="16" ht="12.75" customHeight="1">
      <c r="A16" s="139" t="s">
        <v>280</v>
      </c>
    </row>
    <row r="17" spans="1:2" ht="13.5" customHeight="1">
      <c r="A17" s="163" t="s">
        <v>279</v>
      </c>
      <c r="B17" s="139"/>
    </row>
    <row r="18" ht="5.25" customHeight="1"/>
    <row r="19" spans="1:14" ht="15.75">
      <c r="A19" s="133" t="s">
        <v>304</v>
      </c>
      <c r="B19" s="134"/>
      <c r="C19" s="134"/>
      <c r="D19" s="134"/>
      <c r="E19" s="134"/>
      <c r="F19" s="134"/>
      <c r="G19" s="134"/>
      <c r="H19" s="134"/>
      <c r="I19" s="135"/>
      <c r="N19" s="135"/>
    </row>
    <row r="20" spans="1:14" ht="13.5" customHeight="1">
      <c r="A20" s="300"/>
      <c r="B20" s="301"/>
      <c r="C20" s="301"/>
      <c r="D20" s="301"/>
      <c r="E20" s="301"/>
      <c r="F20" s="372" t="s">
        <v>5</v>
      </c>
      <c r="G20" s="372"/>
      <c r="I20" s="136"/>
      <c r="N20" s="136"/>
    </row>
    <row r="21" spans="1:7" ht="15.75">
      <c r="A21" s="302" t="s">
        <v>146</v>
      </c>
      <c r="B21" s="303"/>
      <c r="C21" s="303"/>
      <c r="D21" s="373">
        <v>2010</v>
      </c>
      <c r="E21" s="374"/>
      <c r="F21" s="373">
        <v>2011</v>
      </c>
      <c r="G21" s="374"/>
    </row>
    <row r="22" spans="1:7" ht="15.75">
      <c r="A22" s="286"/>
      <c r="B22" s="287"/>
      <c r="C22" s="287"/>
      <c r="D22" s="277" t="s">
        <v>5</v>
      </c>
      <c r="E22" s="277" t="s">
        <v>3</v>
      </c>
      <c r="F22" s="277" t="s">
        <v>5</v>
      </c>
      <c r="G22" s="277" t="s">
        <v>3</v>
      </c>
    </row>
    <row r="23" spans="1:7" ht="15.75">
      <c r="A23" s="286" t="s">
        <v>11</v>
      </c>
      <c r="B23" s="287"/>
      <c r="C23" s="287"/>
      <c r="D23" s="288">
        <f>SUM(D24:D33)-D26-D27</f>
        <v>22159</v>
      </c>
      <c r="E23" s="289">
        <f aca="true" t="shared" si="0" ref="E23:E43">D23/$D$43*100</f>
        <v>46.987849615131786</v>
      </c>
      <c r="F23" s="288">
        <f>SUM(F24:F33)-F26-F27</f>
        <v>22140</v>
      </c>
      <c r="G23" s="289">
        <f aca="true" t="shared" si="1" ref="G23:G28">F23/$F$43*100</f>
        <v>46.96648281714043</v>
      </c>
    </row>
    <row r="24" spans="1:7" ht="15.75">
      <c r="A24" s="290" t="s">
        <v>16</v>
      </c>
      <c r="B24" s="287"/>
      <c r="C24" s="287"/>
      <c r="D24" s="291">
        <v>11855</v>
      </c>
      <c r="E24" s="292">
        <f t="shared" si="0"/>
        <v>25.138361712504505</v>
      </c>
      <c r="F24" s="291">
        <v>11897</v>
      </c>
      <c r="G24" s="292">
        <f t="shared" si="1"/>
        <v>25.237590156979213</v>
      </c>
    </row>
    <row r="25" spans="1:7" ht="15.75">
      <c r="A25" s="290" t="s">
        <v>129</v>
      </c>
      <c r="B25" s="287"/>
      <c r="C25" s="287"/>
      <c r="D25" s="291">
        <v>799</v>
      </c>
      <c r="E25" s="292">
        <f t="shared" si="0"/>
        <v>1.694268326300388</v>
      </c>
      <c r="F25" s="291">
        <v>799</v>
      </c>
      <c r="G25" s="292">
        <f t="shared" si="1"/>
        <v>1.6949512091641916</v>
      </c>
    </row>
    <row r="26" spans="1:7" ht="15.75">
      <c r="A26" s="293" t="s">
        <v>12</v>
      </c>
      <c r="B26" s="294"/>
      <c r="C26" s="287"/>
      <c r="D26" s="295">
        <v>200</v>
      </c>
      <c r="E26" s="296">
        <f t="shared" si="0"/>
        <v>0.4240972030789457</v>
      </c>
      <c r="F26" s="295">
        <v>200</v>
      </c>
      <c r="G26" s="296">
        <f t="shared" si="1"/>
        <v>0.42426813746287656</v>
      </c>
    </row>
    <row r="27" spans="1:7" ht="15.75">
      <c r="A27" s="293" t="s">
        <v>13</v>
      </c>
      <c r="B27" s="294"/>
      <c r="C27" s="287"/>
      <c r="D27" s="295">
        <v>599</v>
      </c>
      <c r="E27" s="296">
        <f t="shared" si="0"/>
        <v>1.2701711232214423</v>
      </c>
      <c r="F27" s="295">
        <v>599</v>
      </c>
      <c r="G27" s="296">
        <f t="shared" si="1"/>
        <v>1.2706830717013153</v>
      </c>
    </row>
    <row r="28" spans="1:8" ht="15.75">
      <c r="A28" s="290" t="s">
        <v>166</v>
      </c>
      <c r="B28" s="294"/>
      <c r="C28" s="287"/>
      <c r="D28" s="291">
        <v>6574</v>
      </c>
      <c r="E28" s="292">
        <f t="shared" si="0"/>
        <v>13.940075065204946</v>
      </c>
      <c r="F28" s="291">
        <v>6574</v>
      </c>
      <c r="G28" s="292">
        <f t="shared" si="1"/>
        <v>13.945693678404753</v>
      </c>
      <c r="H28" s="137"/>
    </row>
    <row r="29" spans="1:8" ht="18">
      <c r="A29" s="290" t="s">
        <v>271</v>
      </c>
      <c r="B29" s="294"/>
      <c r="C29" s="287"/>
      <c r="D29" s="291">
        <v>472</v>
      </c>
      <c r="E29" s="292">
        <f t="shared" si="0"/>
        <v>1.000869399266312</v>
      </c>
      <c r="F29" s="291">
        <v>497</v>
      </c>
      <c r="G29" s="292">
        <v>1.1</v>
      </c>
      <c r="H29" s="137"/>
    </row>
    <row r="30" spans="1:7" ht="18">
      <c r="A30" s="363" t="s">
        <v>272</v>
      </c>
      <c r="B30" s="364"/>
      <c r="C30" s="287"/>
      <c r="D30" s="291">
        <v>134</v>
      </c>
      <c r="E30" s="292">
        <f t="shared" si="0"/>
        <v>0.2841451260628936</v>
      </c>
      <c r="F30" s="291">
        <v>134</v>
      </c>
      <c r="G30" s="292">
        <f aca="true" t="shared" si="2" ref="G30:G43">F30/$F$43*100</f>
        <v>0.28425965210012727</v>
      </c>
    </row>
    <row r="31" spans="1:8" ht="18">
      <c r="A31" s="290" t="s">
        <v>273</v>
      </c>
      <c r="B31" s="287"/>
      <c r="C31" s="287"/>
      <c r="D31" s="291">
        <v>275</v>
      </c>
      <c r="E31" s="292">
        <f t="shared" si="0"/>
        <v>0.5831336542335503</v>
      </c>
      <c r="F31" s="291">
        <v>275</v>
      </c>
      <c r="G31" s="292">
        <f t="shared" si="2"/>
        <v>0.5833686890114552</v>
      </c>
      <c r="H31" s="138"/>
    </row>
    <row r="32" spans="1:7" ht="15.75">
      <c r="A32" s="290" t="s">
        <v>160</v>
      </c>
      <c r="B32" s="287"/>
      <c r="C32" s="287"/>
      <c r="D32" s="291">
        <v>1419</v>
      </c>
      <c r="E32" s="292">
        <f t="shared" si="0"/>
        <v>3.0089696558451196</v>
      </c>
      <c r="F32" s="291">
        <v>1333</v>
      </c>
      <c r="G32" s="292">
        <f t="shared" si="2"/>
        <v>2.827747136190072</v>
      </c>
    </row>
    <row r="33" spans="1:7" ht="15.75">
      <c r="A33" s="290" t="s">
        <v>15</v>
      </c>
      <c r="B33" s="287"/>
      <c r="C33" s="287"/>
      <c r="D33" s="291">
        <v>631</v>
      </c>
      <c r="E33" s="292">
        <f t="shared" si="0"/>
        <v>1.3380266757140737</v>
      </c>
      <c r="F33" s="291">
        <v>631</v>
      </c>
      <c r="G33" s="292">
        <f t="shared" si="2"/>
        <v>1.3385659736953754</v>
      </c>
    </row>
    <row r="34" spans="1:7" ht="15.75">
      <c r="A34" s="293" t="s">
        <v>16</v>
      </c>
      <c r="B34" s="297"/>
      <c r="C34" s="287"/>
      <c r="D34" s="295">
        <v>222</v>
      </c>
      <c r="E34" s="296">
        <f t="shared" si="0"/>
        <v>0.47074789541762974</v>
      </c>
      <c r="F34" s="295">
        <v>222</v>
      </c>
      <c r="G34" s="296">
        <f t="shared" si="2"/>
        <v>0.470937632583793</v>
      </c>
    </row>
    <row r="35" spans="1:7" ht="15.75">
      <c r="A35" s="293" t="s">
        <v>17</v>
      </c>
      <c r="B35" s="297"/>
      <c r="C35" s="287"/>
      <c r="D35" s="295">
        <v>230</v>
      </c>
      <c r="E35" s="296">
        <f t="shared" si="0"/>
        <v>0.4877117835407875</v>
      </c>
      <c r="F35" s="295">
        <v>230</v>
      </c>
      <c r="G35" s="296">
        <f t="shared" si="2"/>
        <v>0.487908358082308</v>
      </c>
    </row>
    <row r="36" spans="1:7" ht="15.75">
      <c r="A36" s="293" t="s">
        <v>147</v>
      </c>
      <c r="B36" s="287"/>
      <c r="C36" s="287"/>
      <c r="D36" s="295">
        <v>179</v>
      </c>
      <c r="E36" s="296">
        <f t="shared" si="0"/>
        <v>0.3795669967556564</v>
      </c>
      <c r="F36" s="295">
        <v>179</v>
      </c>
      <c r="G36" s="296">
        <f t="shared" si="2"/>
        <v>0.3797199830292745</v>
      </c>
    </row>
    <row r="37" spans="1:7" ht="15.75">
      <c r="A37" s="286" t="s">
        <v>106</v>
      </c>
      <c r="B37" s="287"/>
      <c r="C37" s="287"/>
      <c r="D37" s="288">
        <v>25000</v>
      </c>
      <c r="E37" s="289">
        <f t="shared" si="0"/>
        <v>53.01215038486821</v>
      </c>
      <c r="F37" s="288">
        <v>25000</v>
      </c>
      <c r="G37" s="289">
        <f t="shared" si="2"/>
        <v>53.03351718285957</v>
      </c>
    </row>
    <row r="38" spans="1:7" ht="15.75">
      <c r="A38" s="290" t="s">
        <v>18</v>
      </c>
      <c r="B38" s="287"/>
      <c r="C38" s="287"/>
      <c r="D38" s="291">
        <v>6553</v>
      </c>
      <c r="E38" s="292">
        <f t="shared" si="0"/>
        <v>13.895544858881657</v>
      </c>
      <c r="F38" s="291">
        <v>6553</v>
      </c>
      <c r="G38" s="292">
        <f t="shared" si="2"/>
        <v>13.90114552397115</v>
      </c>
    </row>
    <row r="39" spans="1:7" ht="15.75">
      <c r="A39" s="293" t="s">
        <v>19</v>
      </c>
      <c r="B39" s="297"/>
      <c r="C39" s="297"/>
      <c r="D39" s="295">
        <v>3800</v>
      </c>
      <c r="E39" s="296">
        <f t="shared" si="0"/>
        <v>8.05784685849997</v>
      </c>
      <c r="F39" s="295">
        <v>3800</v>
      </c>
      <c r="G39" s="296">
        <f t="shared" si="2"/>
        <v>8.061094611794655</v>
      </c>
    </row>
    <row r="40" spans="1:7" ht="15.75">
      <c r="A40" s="293" t="s">
        <v>20</v>
      </c>
      <c r="B40" s="297"/>
      <c r="C40" s="297"/>
      <c r="D40" s="295">
        <v>2740</v>
      </c>
      <c r="E40" s="296">
        <f t="shared" si="0"/>
        <v>5.810131682181556</v>
      </c>
      <c r="F40" s="295">
        <v>2740</v>
      </c>
      <c r="G40" s="296">
        <f t="shared" si="2"/>
        <v>5.8124734832414084</v>
      </c>
    </row>
    <row r="41" spans="1:7" ht="15.75">
      <c r="A41" s="293" t="s">
        <v>172</v>
      </c>
      <c r="B41" s="297"/>
      <c r="C41" s="297"/>
      <c r="D41" s="295">
        <v>13</v>
      </c>
      <c r="E41" s="296">
        <f t="shared" si="0"/>
        <v>0.027566318200131473</v>
      </c>
      <c r="F41" s="295">
        <v>13</v>
      </c>
      <c r="G41" s="296">
        <f t="shared" si="2"/>
        <v>0.027577428935086978</v>
      </c>
    </row>
    <row r="42" spans="1:8" ht="18">
      <c r="A42" s="290" t="s">
        <v>274</v>
      </c>
      <c r="B42" s="287"/>
      <c r="C42" s="287"/>
      <c r="D42" s="291">
        <v>18447</v>
      </c>
      <c r="E42" s="292">
        <f t="shared" si="0"/>
        <v>39.11660552598656</v>
      </c>
      <c r="F42" s="291">
        <v>18447</v>
      </c>
      <c r="G42" s="292">
        <f t="shared" si="2"/>
        <v>39.13237165888842</v>
      </c>
      <c r="H42" s="138"/>
    </row>
    <row r="43" spans="1:7" ht="15.75">
      <c r="A43" s="365" t="s">
        <v>8</v>
      </c>
      <c r="B43" s="366"/>
      <c r="C43" s="366"/>
      <c r="D43" s="298">
        <f>D23+D37</f>
        <v>47159</v>
      </c>
      <c r="E43" s="299">
        <f t="shared" si="0"/>
        <v>100</v>
      </c>
      <c r="F43" s="298">
        <f>F23+F37</f>
        <v>47140</v>
      </c>
      <c r="G43" s="299">
        <f t="shared" si="2"/>
        <v>100</v>
      </c>
    </row>
    <row r="44" spans="1:7" s="139" customFormat="1" ht="12">
      <c r="A44" s="139" t="s">
        <v>167</v>
      </c>
      <c r="G44" s="140"/>
    </row>
    <row r="45" s="139" customFormat="1" ht="12.75">
      <c r="A45" s="141" t="s">
        <v>168</v>
      </c>
    </row>
    <row r="46" s="139" customFormat="1" ht="12.75">
      <c r="A46" s="142" t="s">
        <v>169</v>
      </c>
    </row>
    <row r="47" ht="15" customHeight="1">
      <c r="A47" s="139" t="s">
        <v>171</v>
      </c>
    </row>
    <row r="48" spans="1:7" s="139" customFormat="1" ht="15.75" customHeight="1">
      <c r="A48" s="367" t="s">
        <v>170</v>
      </c>
      <c r="B48" s="368"/>
      <c r="C48" s="368"/>
      <c r="D48" s="368"/>
      <c r="E48" s="368"/>
      <c r="F48" s="368"/>
      <c r="G48" s="368"/>
    </row>
    <row r="49" ht="15" customHeight="1">
      <c r="A49" s="139"/>
    </row>
  </sheetData>
  <sheetProtection/>
  <mergeCells count="10">
    <mergeCell ref="A30:B30"/>
    <mergeCell ref="A43:C43"/>
    <mergeCell ref="A48:G48"/>
    <mergeCell ref="A1:G1"/>
    <mergeCell ref="B4:C4"/>
    <mergeCell ref="D4:E4"/>
    <mergeCell ref="F4:G4"/>
    <mergeCell ref="F20:G20"/>
    <mergeCell ref="F21:G21"/>
    <mergeCell ref="D21:E21"/>
  </mergeCells>
  <printOptions/>
  <pageMargins left="0.5" right="0.5" top="0.5" bottom="0" header="0.5" footer="0.5"/>
  <pageSetup horizontalDpi="600" verticalDpi="600" orientation="portrait" paperSize="9" r:id="rId1"/>
  <headerFooter alignWithMargins="0">
    <oddHeader>&amp;C9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9.421875" style="0" customWidth="1"/>
    <col min="2" max="2" width="17.140625" style="0" customWidth="1"/>
    <col min="3" max="3" width="14.8515625" style="0" customWidth="1"/>
    <col min="4" max="4" width="17.28125" style="0" customWidth="1"/>
    <col min="5" max="5" width="16.7109375" style="0" customWidth="1"/>
    <col min="6" max="6" width="13.57421875" style="0" customWidth="1"/>
    <col min="7" max="7" width="12.7109375" style="0" customWidth="1"/>
  </cols>
  <sheetData>
    <row r="2" spans="1:4" ht="21.75" customHeight="1">
      <c r="A2" s="6" t="s">
        <v>305</v>
      </c>
      <c r="B2" s="2"/>
      <c r="C2" s="2"/>
      <c r="D2" s="2"/>
    </row>
    <row r="3" spans="1:4" ht="3.75" customHeight="1">
      <c r="A3" s="1"/>
      <c r="B3" s="2"/>
      <c r="C3" s="2"/>
      <c r="D3" s="2"/>
    </row>
    <row r="4" spans="1:5" ht="15.75" customHeight="1">
      <c r="A4" s="2"/>
      <c r="B4" s="2"/>
      <c r="C4" s="10"/>
      <c r="E4" s="19" t="s">
        <v>5</v>
      </c>
    </row>
    <row r="5" spans="1:5" s="153" customFormat="1" ht="49.5" customHeight="1">
      <c r="A5" s="154" t="s">
        <v>127</v>
      </c>
      <c r="B5" s="532" t="s">
        <v>208</v>
      </c>
      <c r="C5" s="533"/>
      <c r="D5" s="532" t="s">
        <v>209</v>
      </c>
      <c r="E5" s="533"/>
    </row>
    <row r="6" spans="1:5" s="153" customFormat="1" ht="54" customHeight="1">
      <c r="A6" s="158" t="s">
        <v>7</v>
      </c>
      <c r="B6" s="387">
        <v>62100</v>
      </c>
      <c r="C6" s="388"/>
      <c r="D6" s="375">
        <v>59724</v>
      </c>
      <c r="E6" s="376"/>
    </row>
    <row r="7" spans="1:5" s="153" customFormat="1" ht="54" customHeight="1">
      <c r="A7" s="156" t="s">
        <v>9</v>
      </c>
      <c r="B7" s="389">
        <v>698</v>
      </c>
      <c r="C7" s="388"/>
      <c r="D7" s="377">
        <v>651</v>
      </c>
      <c r="E7" s="378"/>
    </row>
    <row r="8" spans="1:5" s="153" customFormat="1" ht="54" customHeight="1">
      <c r="A8" s="157" t="s">
        <v>10</v>
      </c>
      <c r="B8" s="390">
        <v>213</v>
      </c>
      <c r="C8" s="391"/>
      <c r="D8" s="379">
        <v>222</v>
      </c>
      <c r="E8" s="380"/>
    </row>
    <row r="9" spans="1:4" ht="16.5" customHeight="1">
      <c r="A9" s="42" t="s">
        <v>141</v>
      </c>
      <c r="C9" s="2"/>
      <c r="D9" s="2"/>
    </row>
    <row r="10" spans="1:4" ht="16.5" customHeight="1">
      <c r="A10" s="44" t="s">
        <v>142</v>
      </c>
      <c r="C10" s="2"/>
      <c r="D10" s="2"/>
    </row>
    <row r="11" spans="1:4" ht="16.5" customHeight="1">
      <c r="A11" s="44"/>
      <c r="C11" s="2"/>
      <c r="D11" s="2"/>
    </row>
    <row r="12" spans="1:4" ht="16.5" customHeight="1">
      <c r="A12" s="2"/>
      <c r="B12" s="2"/>
      <c r="C12" s="2"/>
      <c r="D12" s="2"/>
    </row>
    <row r="13" spans="1:4" s="153" customFormat="1" ht="21.75" customHeight="1">
      <c r="A13" s="6" t="s">
        <v>306</v>
      </c>
      <c r="B13" s="30"/>
      <c r="C13" s="30"/>
      <c r="D13" s="30"/>
    </row>
    <row r="14" spans="1:4" s="153" customFormat="1" ht="15">
      <c r="A14" s="152"/>
      <c r="B14" s="30"/>
      <c r="C14" s="30"/>
      <c r="D14" s="30"/>
    </row>
    <row r="15" spans="1:5" s="153" customFormat="1" ht="42" customHeight="1">
      <c r="A15" s="381" t="s">
        <v>136</v>
      </c>
      <c r="B15" s="384" t="s">
        <v>212</v>
      </c>
      <c r="C15" s="385"/>
      <c r="D15" s="384" t="s">
        <v>213</v>
      </c>
      <c r="E15" s="386"/>
    </row>
    <row r="16" spans="1:5" s="153" customFormat="1" ht="39" customHeight="1">
      <c r="A16" s="382"/>
      <c r="B16" s="154" t="s">
        <v>137</v>
      </c>
      <c r="C16" s="210" t="s">
        <v>139</v>
      </c>
      <c r="D16" s="154" t="s">
        <v>137</v>
      </c>
      <c r="E16" s="76" t="s">
        <v>139</v>
      </c>
    </row>
    <row r="17" spans="1:5" s="153" customFormat="1" ht="43.5" customHeight="1">
      <c r="A17" s="383"/>
      <c r="B17" s="155" t="s">
        <v>138</v>
      </c>
      <c r="C17" s="159" t="s">
        <v>211</v>
      </c>
      <c r="D17" s="155" t="s">
        <v>138</v>
      </c>
      <c r="E17" s="159" t="s">
        <v>210</v>
      </c>
    </row>
    <row r="18" spans="1:5" s="153" customFormat="1" ht="49.5" customHeight="1">
      <c r="A18" s="156" t="s">
        <v>206</v>
      </c>
      <c r="B18" s="324">
        <v>46282</v>
      </c>
      <c r="C18" s="160">
        <v>585.7</v>
      </c>
      <c r="D18" s="320">
        <v>2384</v>
      </c>
      <c r="E18" s="322">
        <v>390.4</v>
      </c>
    </row>
    <row r="19" spans="1:5" s="153" customFormat="1" ht="49.5" customHeight="1">
      <c r="A19" s="157" t="s">
        <v>207</v>
      </c>
      <c r="B19" s="325">
        <v>54356</v>
      </c>
      <c r="C19" s="161">
        <v>816.2</v>
      </c>
      <c r="D19" s="321">
        <v>2107</v>
      </c>
      <c r="E19" s="323">
        <v>355.4</v>
      </c>
    </row>
    <row r="20" spans="1:4" ht="12.75">
      <c r="A20" s="2"/>
      <c r="B20" s="19"/>
      <c r="C20" s="19"/>
      <c r="D20" s="19"/>
    </row>
    <row r="21" ht="19.5" customHeight="1">
      <c r="A21" s="162" t="s">
        <v>214</v>
      </c>
    </row>
    <row r="22" ht="19.5" customHeight="1">
      <c r="A22" s="42" t="s">
        <v>141</v>
      </c>
    </row>
    <row r="23" ht="19.5" customHeight="1">
      <c r="A23" s="44" t="s">
        <v>142</v>
      </c>
    </row>
    <row r="27" spans="1:5" ht="12.75">
      <c r="A27" s="70"/>
      <c r="B27" s="101"/>
      <c r="C27" s="70"/>
      <c r="D27" s="70"/>
      <c r="E27" s="70"/>
    </row>
    <row r="28" spans="1:5" ht="15.75">
      <c r="A28" s="102"/>
      <c r="B28" s="103"/>
      <c r="C28" s="103"/>
      <c r="D28" s="103"/>
      <c r="E28" s="104"/>
    </row>
    <row r="29" spans="1:5" ht="15.75">
      <c r="A29" s="102"/>
      <c r="B29" s="103"/>
      <c r="C29" s="103"/>
      <c r="D29" s="103"/>
      <c r="E29" s="104"/>
    </row>
    <row r="30" spans="1:5" ht="15.75">
      <c r="A30" s="102"/>
      <c r="B30" s="105"/>
      <c r="C30" s="105"/>
      <c r="D30" s="105"/>
      <c r="E30" s="106"/>
    </row>
    <row r="31" spans="1:5" ht="15.75">
      <c r="A31" s="102"/>
      <c r="B31" s="107"/>
      <c r="C31" s="107"/>
      <c r="D31" s="107"/>
      <c r="E31" s="101"/>
    </row>
    <row r="32" spans="1:5" ht="12.75">
      <c r="A32" s="70"/>
      <c r="B32" s="70"/>
      <c r="C32" s="70"/>
      <c r="D32" s="70"/>
      <c r="E32" s="70"/>
    </row>
  </sheetData>
  <sheetProtection/>
  <mergeCells count="11">
    <mergeCell ref="B5:C5"/>
    <mergeCell ref="B6:C6"/>
    <mergeCell ref="B7:C7"/>
    <mergeCell ref="B8:C8"/>
    <mergeCell ref="D5:E5"/>
    <mergeCell ref="D6:E6"/>
    <mergeCell ref="D7:E7"/>
    <mergeCell ref="D8:E8"/>
    <mergeCell ref="A15:A17"/>
    <mergeCell ref="B15:C15"/>
    <mergeCell ref="D15:E15"/>
  </mergeCells>
  <printOptions/>
  <pageMargins left="0.54" right="0.5" top="0.5" bottom="0.5" header="0.511811023622047" footer="0.511811023622047"/>
  <pageSetup horizontalDpi="600" verticalDpi="600" orientation="portrait" paperSize="9" r:id="rId1"/>
  <headerFooter alignWithMargins="0">
    <oddHeader>&amp;C10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6">
      <selection activeCell="G25" sqref="G25"/>
    </sheetView>
  </sheetViews>
  <sheetFormatPr defaultColWidth="9.140625" defaultRowHeight="12.75"/>
  <cols>
    <col min="1" max="1" width="29.8515625" style="0" customWidth="1"/>
    <col min="2" max="2" width="12.00390625" style="0" customWidth="1"/>
    <col min="3" max="3" width="10.7109375" style="0" customWidth="1"/>
    <col min="4" max="5" width="12.00390625" style="0" customWidth="1"/>
    <col min="6" max="6" width="9.57421875" style="0" bestFit="1" customWidth="1"/>
  </cols>
  <sheetData>
    <row r="1" spans="1:5" ht="16.5">
      <c r="A1" s="6" t="s">
        <v>324</v>
      </c>
      <c r="B1" s="247"/>
      <c r="C1" s="247"/>
      <c r="D1" s="247"/>
      <c r="E1" s="247"/>
    </row>
    <row r="2" spans="1:5" ht="15.75" customHeight="1">
      <c r="A2" s="62" t="s">
        <v>323</v>
      </c>
      <c r="B2" s="247"/>
      <c r="C2" s="247"/>
      <c r="D2" s="247"/>
      <c r="E2" s="247"/>
    </row>
    <row r="3" spans="1:5" ht="15" customHeight="1">
      <c r="A3" s="2"/>
      <c r="B3" s="2"/>
      <c r="E3" s="111" t="s">
        <v>21</v>
      </c>
    </row>
    <row r="4" spans="1:5" ht="27.75" customHeight="1">
      <c r="A4" s="8" t="s">
        <v>22</v>
      </c>
      <c r="B4" s="392" t="s">
        <v>296</v>
      </c>
      <c r="C4" s="393"/>
      <c r="D4" s="392" t="s">
        <v>297</v>
      </c>
      <c r="E4" s="393"/>
    </row>
    <row r="5" spans="1:5" ht="27.75" customHeight="1">
      <c r="A5" s="34" t="s">
        <v>96</v>
      </c>
      <c r="B5" s="394">
        <v>1189.1</v>
      </c>
      <c r="C5" s="395"/>
      <c r="D5" s="394">
        <v>1195.7</v>
      </c>
      <c r="E5" s="395"/>
    </row>
    <row r="6" spans="1:5" ht="22.5" customHeight="1">
      <c r="A6" s="33" t="s">
        <v>298</v>
      </c>
      <c r="B6" s="396">
        <v>704.8</v>
      </c>
      <c r="C6" s="397"/>
      <c r="D6" s="396">
        <v>726.9</v>
      </c>
      <c r="E6" s="397"/>
    </row>
    <row r="7" spans="1:5" ht="22.5" customHeight="1">
      <c r="A7" s="33" t="s">
        <v>23</v>
      </c>
      <c r="B7" s="400">
        <v>70.2</v>
      </c>
      <c r="C7" s="397"/>
      <c r="D7" s="400">
        <v>71.1</v>
      </c>
      <c r="E7" s="397"/>
    </row>
    <row r="8" spans="1:5" ht="22.5" customHeight="1">
      <c r="A8" s="33" t="s">
        <v>24</v>
      </c>
      <c r="B8" s="396">
        <v>414.1</v>
      </c>
      <c r="C8" s="397"/>
      <c r="D8" s="396">
        <v>397.7</v>
      </c>
      <c r="E8" s="397"/>
    </row>
    <row r="9" spans="1:5" ht="11.25" customHeight="1">
      <c r="A9" s="131"/>
      <c r="B9" s="398"/>
      <c r="C9" s="399"/>
      <c r="D9" s="398"/>
      <c r="E9" s="399"/>
    </row>
    <row r="10" spans="1:5" ht="16.5" customHeight="1">
      <c r="A10" s="35" t="s">
        <v>164</v>
      </c>
      <c r="B10" s="398">
        <v>241.6</v>
      </c>
      <c r="C10" s="402"/>
      <c r="D10" s="398">
        <v>231.1</v>
      </c>
      <c r="E10" s="402"/>
    </row>
    <row r="11" spans="1:5" ht="23.25" customHeight="1">
      <c r="A11" s="33" t="s">
        <v>165</v>
      </c>
      <c r="B11" s="400">
        <v>8.9</v>
      </c>
      <c r="C11" s="397"/>
      <c r="D11" s="400">
        <v>5.1</v>
      </c>
      <c r="E11" s="397"/>
    </row>
    <row r="12" spans="1:5" ht="23.25" customHeight="1">
      <c r="A12" s="33" t="s">
        <v>173</v>
      </c>
      <c r="B12" s="403" t="s">
        <v>14</v>
      </c>
      <c r="C12" s="404"/>
      <c r="D12" s="405">
        <v>0.3</v>
      </c>
      <c r="E12" s="406"/>
    </row>
    <row r="13" spans="1:5" ht="23.25" customHeight="1">
      <c r="A13" s="33" t="s">
        <v>143</v>
      </c>
      <c r="B13" s="396">
        <v>225</v>
      </c>
      <c r="C13" s="397"/>
      <c r="D13" s="396">
        <v>218.1</v>
      </c>
      <c r="E13" s="397"/>
    </row>
    <row r="14" spans="1:5" ht="23.25" customHeight="1">
      <c r="A14" s="33" t="s">
        <v>144</v>
      </c>
      <c r="B14" s="409">
        <v>7.7</v>
      </c>
      <c r="C14" s="410"/>
      <c r="D14" s="409">
        <v>7.6</v>
      </c>
      <c r="E14" s="410"/>
    </row>
    <row r="15" spans="1:5" ht="7.5" customHeight="1">
      <c r="A15" s="33"/>
      <c r="B15" s="318"/>
      <c r="C15" s="317"/>
      <c r="D15" s="318"/>
      <c r="E15" s="317"/>
    </row>
    <row r="16" spans="1:5" ht="23.25" customHeight="1">
      <c r="A16" s="116" t="s">
        <v>8</v>
      </c>
      <c r="B16" s="411">
        <f>B10+B5</f>
        <v>1430.6999999999998</v>
      </c>
      <c r="C16" s="412"/>
      <c r="D16" s="411">
        <v>1426.8</v>
      </c>
      <c r="E16" s="412"/>
    </row>
    <row r="17" spans="1:7" ht="15.75" customHeight="1">
      <c r="A17" s="45" t="s">
        <v>145</v>
      </c>
      <c r="B17" s="114"/>
      <c r="C17" s="114"/>
      <c r="D17" s="114"/>
      <c r="E17" s="115"/>
      <c r="F17" s="114"/>
      <c r="G17" s="115"/>
    </row>
    <row r="18" spans="1:5" ht="15" customHeight="1">
      <c r="A18" s="113" t="s">
        <v>299</v>
      </c>
      <c r="B18" s="2"/>
      <c r="C18" s="45" t="s">
        <v>300</v>
      </c>
      <c r="D18" s="2"/>
      <c r="E18" s="2"/>
    </row>
    <row r="19" spans="1:5" ht="14.25">
      <c r="A19" s="64" t="s">
        <v>301</v>
      </c>
      <c r="B19" s="2"/>
      <c r="C19" s="2"/>
      <c r="D19" s="2"/>
      <c r="E19" s="2"/>
    </row>
    <row r="20" spans="1:5" ht="5.25" customHeight="1">
      <c r="A20" s="2"/>
      <c r="B20" s="2"/>
      <c r="C20" s="2"/>
      <c r="D20" s="2"/>
      <c r="E20" s="2"/>
    </row>
    <row r="21" spans="1:6" ht="15.75">
      <c r="A21" s="6" t="s">
        <v>307</v>
      </c>
      <c r="B21" s="7"/>
      <c r="C21" s="55"/>
      <c r="D21" s="55"/>
      <c r="E21" s="55"/>
      <c r="F21" s="55"/>
    </row>
    <row r="22" spans="1:7" ht="15.75">
      <c r="A22" s="6" t="s">
        <v>284</v>
      </c>
      <c r="B22" s="7"/>
      <c r="C22" s="55"/>
      <c r="D22" s="55"/>
      <c r="E22" s="55"/>
      <c r="F22" s="315"/>
      <c r="G22" s="228"/>
    </row>
    <row r="23" spans="1:7" ht="16.5" customHeight="1">
      <c r="A23" s="2"/>
      <c r="C23" s="401" t="s">
        <v>342</v>
      </c>
      <c r="D23" s="401"/>
      <c r="E23" s="401"/>
      <c r="F23" s="70"/>
      <c r="G23" s="70"/>
    </row>
    <row r="24" spans="1:5" ht="24" customHeight="1">
      <c r="A24" s="8" t="s">
        <v>52</v>
      </c>
      <c r="B24" s="392" t="s">
        <v>224</v>
      </c>
      <c r="C24" s="393"/>
      <c r="D24" s="392" t="s">
        <v>225</v>
      </c>
      <c r="E24" s="393"/>
    </row>
    <row r="25" spans="1:7" ht="27.75" customHeight="1">
      <c r="A25" s="309" t="s">
        <v>43</v>
      </c>
      <c r="B25" s="415"/>
      <c r="C25" s="414"/>
      <c r="D25" s="415"/>
      <c r="E25" s="414"/>
      <c r="G25" s="5"/>
    </row>
    <row r="26" spans="1:5" ht="24" customHeight="1">
      <c r="A26" s="310" t="s">
        <v>53</v>
      </c>
      <c r="B26" s="407">
        <v>3666.53</v>
      </c>
      <c r="C26" s="408"/>
      <c r="D26" s="407">
        <v>3640.75</v>
      </c>
      <c r="E26" s="408"/>
    </row>
    <row r="27" spans="1:5" ht="24" customHeight="1">
      <c r="A27" s="310" t="s">
        <v>41</v>
      </c>
      <c r="B27" s="407">
        <v>39.74</v>
      </c>
      <c r="C27" s="408"/>
      <c r="D27" s="407">
        <v>38.51</v>
      </c>
      <c r="E27" s="408"/>
    </row>
    <row r="28" spans="1:5" ht="24" customHeight="1">
      <c r="A28" s="310" t="s">
        <v>83</v>
      </c>
      <c r="B28" s="407">
        <v>18.13</v>
      </c>
      <c r="C28" s="408"/>
      <c r="D28" s="407">
        <v>18.05</v>
      </c>
      <c r="E28" s="408"/>
    </row>
    <row r="29" spans="1:5" ht="24" customHeight="1">
      <c r="A29" s="310" t="s">
        <v>54</v>
      </c>
      <c r="B29" s="407">
        <v>1.08</v>
      </c>
      <c r="C29" s="408"/>
      <c r="D29" s="407">
        <v>1.08</v>
      </c>
      <c r="E29" s="408"/>
    </row>
    <row r="30" spans="1:5" ht="24" customHeight="1">
      <c r="A30" s="310" t="s">
        <v>55</v>
      </c>
      <c r="B30" s="407">
        <v>67.39</v>
      </c>
      <c r="C30" s="408"/>
      <c r="D30" s="407">
        <v>67.36</v>
      </c>
      <c r="E30" s="408"/>
    </row>
    <row r="31" spans="1:5" ht="24" customHeight="1">
      <c r="A31" s="310" t="s">
        <v>227</v>
      </c>
      <c r="B31" s="407">
        <v>19.63</v>
      </c>
      <c r="C31" s="408"/>
      <c r="D31" s="407">
        <v>21.11</v>
      </c>
      <c r="E31" s="408"/>
    </row>
    <row r="32" spans="1:5" ht="24" customHeight="1">
      <c r="A32" s="310" t="s">
        <v>56</v>
      </c>
      <c r="B32" s="407">
        <v>12.49</v>
      </c>
      <c r="C32" s="408"/>
      <c r="D32" s="407">
        <v>13.27</v>
      </c>
      <c r="E32" s="408"/>
    </row>
    <row r="33" spans="1:5" ht="23.25" customHeight="1">
      <c r="A33" s="314" t="s">
        <v>44</v>
      </c>
      <c r="B33" s="21"/>
      <c r="C33" s="308"/>
      <c r="D33" s="307"/>
      <c r="E33" s="308"/>
    </row>
    <row r="34" spans="1:5" ht="18.75" customHeight="1">
      <c r="A34" s="311" t="s">
        <v>53</v>
      </c>
      <c r="B34" s="413">
        <v>291.57</v>
      </c>
      <c r="C34" s="414"/>
      <c r="D34" s="413">
        <v>289.62</v>
      </c>
      <c r="E34" s="414"/>
    </row>
    <row r="35" spans="1:5" ht="18" customHeight="1">
      <c r="A35" s="312" t="s">
        <v>57</v>
      </c>
      <c r="B35" s="396"/>
      <c r="C35" s="397"/>
      <c r="D35" s="407"/>
      <c r="E35" s="408"/>
    </row>
    <row r="36" spans="1:5" ht="19.5" customHeight="1">
      <c r="A36" s="311" t="s">
        <v>53</v>
      </c>
      <c r="B36" s="413">
        <f>B26-B34</f>
        <v>3374.96</v>
      </c>
      <c r="C36" s="414"/>
      <c r="D36" s="413">
        <f>D26-D34</f>
        <v>3351.13</v>
      </c>
      <c r="E36" s="414"/>
    </row>
    <row r="37" spans="1:5" ht="9" customHeight="1">
      <c r="A37" s="313"/>
      <c r="B37" s="90"/>
      <c r="C37" s="91"/>
      <c r="D37" s="204"/>
      <c r="E37" s="205"/>
    </row>
    <row r="38" spans="1:2" ht="14.25">
      <c r="A38" s="43" t="s">
        <v>141</v>
      </c>
      <c r="B38" s="43" t="s">
        <v>226</v>
      </c>
    </row>
    <row r="39" spans="1:2" ht="14.25">
      <c r="A39" s="43" t="s">
        <v>228</v>
      </c>
      <c r="B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</sheetData>
  <sheetProtection/>
  <mergeCells count="49">
    <mergeCell ref="D27:E27"/>
    <mergeCell ref="D30:E30"/>
    <mergeCell ref="B26:C26"/>
    <mergeCell ref="B27:C27"/>
    <mergeCell ref="B35:C35"/>
    <mergeCell ref="B36:C36"/>
    <mergeCell ref="D31:E31"/>
    <mergeCell ref="D32:E32"/>
    <mergeCell ref="B32:C32"/>
    <mergeCell ref="D35:E35"/>
    <mergeCell ref="D36:E36"/>
    <mergeCell ref="B25:C25"/>
    <mergeCell ref="D25:E25"/>
    <mergeCell ref="B34:C34"/>
    <mergeCell ref="D34:E34"/>
    <mergeCell ref="B29:C29"/>
    <mergeCell ref="B30:C30"/>
    <mergeCell ref="B31:C31"/>
    <mergeCell ref="D28:E28"/>
    <mergeCell ref="B28:C28"/>
    <mergeCell ref="D29:E29"/>
    <mergeCell ref="D26:E26"/>
    <mergeCell ref="B13:C13"/>
    <mergeCell ref="D13:E13"/>
    <mergeCell ref="B14:C14"/>
    <mergeCell ref="D14:E14"/>
    <mergeCell ref="D24:E24"/>
    <mergeCell ref="B16:C16"/>
    <mergeCell ref="D16:E16"/>
    <mergeCell ref="B24:C24"/>
    <mergeCell ref="C23:E23"/>
    <mergeCell ref="B10:C10"/>
    <mergeCell ref="D10:E10"/>
    <mergeCell ref="B11:C11"/>
    <mergeCell ref="D11:E11"/>
    <mergeCell ref="B12:C12"/>
    <mergeCell ref="D12:E12"/>
    <mergeCell ref="B9:C9"/>
    <mergeCell ref="D9:E9"/>
    <mergeCell ref="B6:C6"/>
    <mergeCell ref="D6:E6"/>
    <mergeCell ref="B7:C7"/>
    <mergeCell ref="D7:E7"/>
    <mergeCell ref="B4:C4"/>
    <mergeCell ref="D4:E4"/>
    <mergeCell ref="B5:C5"/>
    <mergeCell ref="D5:E5"/>
    <mergeCell ref="B8:C8"/>
    <mergeCell ref="D8:E8"/>
  </mergeCells>
  <printOptions/>
  <pageMargins left="0.866141732283465" right="0.236220472440945" top="0.866141732283465" bottom="0.433070866141732" header="0.511811023622047" footer="0.511811023622047"/>
  <pageSetup horizontalDpi="600" verticalDpi="600" orientation="portrait" paperSize="9" r:id="rId1"/>
  <headerFooter alignWithMargins="0">
    <oddHeader>&amp;C11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28125" style="2" customWidth="1"/>
    <col min="2" max="2" width="22.28125" style="2" customWidth="1"/>
    <col min="3" max="3" width="9.00390625" style="2" customWidth="1"/>
    <col min="4" max="4" width="9.7109375" style="2" customWidth="1"/>
    <col min="5" max="5" width="7.7109375" style="2" customWidth="1"/>
    <col min="6" max="6" width="8.140625" style="2" customWidth="1"/>
    <col min="7" max="14" width="7.28125" style="2" customWidth="1"/>
    <col min="15" max="15" width="7.00390625" style="2" customWidth="1"/>
    <col min="16" max="16" width="7.8515625" style="2" customWidth="1"/>
    <col min="17" max="18" width="7.28125" style="2" customWidth="1"/>
    <col min="19" max="19" width="6.28125" style="7" customWidth="1"/>
    <col min="20" max="16384" width="9.140625" style="2" customWidth="1"/>
  </cols>
  <sheetData>
    <row r="2" ht="19.5" customHeight="1">
      <c r="A2" s="62" t="s">
        <v>308</v>
      </c>
    </row>
    <row r="3" spans="14:18" ht="15.75" customHeight="1">
      <c r="N3" s="13"/>
      <c r="O3" s="13"/>
      <c r="P3" s="421" t="s">
        <v>285</v>
      </c>
      <c r="Q3" s="421"/>
      <c r="R3" s="421"/>
    </row>
    <row r="4" spans="1:19" s="30" customFormat="1" ht="22.5" customHeight="1">
      <c r="A4" s="416" t="s">
        <v>40</v>
      </c>
      <c r="B4" s="417"/>
      <c r="C4" s="420" t="s">
        <v>294</v>
      </c>
      <c r="D4" s="420"/>
      <c r="E4" s="420"/>
      <c r="F4" s="384"/>
      <c r="G4" s="422" t="s">
        <v>114</v>
      </c>
      <c r="H4" s="423"/>
      <c r="I4" s="426" t="s">
        <v>115</v>
      </c>
      <c r="J4" s="426"/>
      <c r="K4" s="422" t="s">
        <v>42</v>
      </c>
      <c r="L4" s="423"/>
      <c r="M4" s="428" t="s">
        <v>117</v>
      </c>
      <c r="N4" s="428"/>
      <c r="O4" s="422" t="s">
        <v>252</v>
      </c>
      <c r="P4" s="423"/>
      <c r="Q4" s="428" t="s">
        <v>119</v>
      </c>
      <c r="R4" s="429"/>
      <c r="S4" s="7"/>
    </row>
    <row r="5" spans="1:19" s="30" customFormat="1" ht="16.5" customHeight="1">
      <c r="A5" s="80"/>
      <c r="B5" s="81"/>
      <c r="C5" s="384" t="s">
        <v>43</v>
      </c>
      <c r="D5" s="386"/>
      <c r="E5" s="384" t="s">
        <v>44</v>
      </c>
      <c r="F5" s="385"/>
      <c r="G5" s="424" t="s">
        <v>149</v>
      </c>
      <c r="H5" s="425"/>
      <c r="I5" s="427" t="s">
        <v>120</v>
      </c>
      <c r="J5" s="427"/>
      <c r="K5" s="432" t="s">
        <v>121</v>
      </c>
      <c r="L5" s="433"/>
      <c r="M5" s="427" t="s">
        <v>116</v>
      </c>
      <c r="N5" s="427"/>
      <c r="O5" s="82"/>
      <c r="P5" s="78"/>
      <c r="Q5" s="430" t="s">
        <v>118</v>
      </c>
      <c r="R5" s="431"/>
      <c r="S5" s="7"/>
    </row>
    <row r="6" spans="1:19" s="30" customFormat="1" ht="16.5" customHeight="1">
      <c r="A6" s="71"/>
      <c r="B6" s="72"/>
      <c r="C6" s="77">
        <v>2010</v>
      </c>
      <c r="D6" s="77">
        <v>2011</v>
      </c>
      <c r="E6" s="77">
        <v>2010</v>
      </c>
      <c r="F6" s="77">
        <v>2011</v>
      </c>
      <c r="G6" s="77">
        <v>2010</v>
      </c>
      <c r="H6" s="77">
        <v>2011</v>
      </c>
      <c r="I6" s="76">
        <v>2010</v>
      </c>
      <c r="J6" s="76">
        <v>2011</v>
      </c>
      <c r="K6" s="77">
        <v>2010</v>
      </c>
      <c r="L6" s="77">
        <v>2011</v>
      </c>
      <c r="M6" s="77">
        <v>2010</v>
      </c>
      <c r="N6" s="77">
        <v>2011</v>
      </c>
      <c r="O6" s="77">
        <v>2010</v>
      </c>
      <c r="P6" s="77">
        <v>2011</v>
      </c>
      <c r="Q6" s="77">
        <v>2010</v>
      </c>
      <c r="R6" s="77">
        <v>2011</v>
      </c>
      <c r="S6" s="7"/>
    </row>
    <row r="7" spans="1:18" ht="28.5" customHeight="1">
      <c r="A7" s="83" t="s">
        <v>45</v>
      </c>
      <c r="B7" s="84"/>
      <c r="C7" s="200">
        <f>SUM(C9:C12)</f>
        <v>3664.3500000000004</v>
      </c>
      <c r="D7" s="200">
        <f>SUM(D9:D12)</f>
        <v>3639.3700000000003</v>
      </c>
      <c r="E7" s="125" t="s">
        <v>14</v>
      </c>
      <c r="F7" s="125"/>
      <c r="G7" s="195">
        <f>SUM(G9:G12)</f>
        <v>0.63</v>
      </c>
      <c r="H7" s="195">
        <f>SUM(H9:H12)</f>
        <v>0.62</v>
      </c>
      <c r="I7" s="195">
        <f>SUM(I9:I12)</f>
        <v>0.07999999999999999</v>
      </c>
      <c r="J7" s="195">
        <f>SUM(J9:J12)</f>
        <v>0.07999999999999999</v>
      </c>
      <c r="K7" s="195">
        <f aca="true" t="shared" si="0" ref="K7:R7">K9+K10+K11+K12</f>
        <v>18.13</v>
      </c>
      <c r="L7" s="195">
        <f t="shared" si="0"/>
        <v>18.05</v>
      </c>
      <c r="M7" s="195">
        <f t="shared" si="0"/>
        <v>67.39</v>
      </c>
      <c r="N7" s="195">
        <f t="shared" si="0"/>
        <v>67.36</v>
      </c>
      <c r="O7" s="195">
        <f t="shared" si="0"/>
        <v>10.049999999999999</v>
      </c>
      <c r="P7" s="195">
        <f t="shared" si="0"/>
        <v>10.19</v>
      </c>
      <c r="Q7" s="195">
        <f t="shared" si="0"/>
        <v>12.49</v>
      </c>
      <c r="R7" s="195">
        <f t="shared" si="0"/>
        <v>13.27</v>
      </c>
    </row>
    <row r="8" spans="1:18" ht="28.5" customHeight="1">
      <c r="A8" s="73" t="s">
        <v>101</v>
      </c>
      <c r="B8" s="84"/>
      <c r="C8" s="201"/>
      <c r="D8" s="95"/>
      <c r="E8" s="92"/>
      <c r="F8" s="92"/>
      <c r="G8" s="195"/>
      <c r="H8" s="195"/>
      <c r="I8" s="196"/>
      <c r="J8" s="196"/>
      <c r="K8" s="196"/>
      <c r="L8" s="196"/>
      <c r="M8" s="196"/>
      <c r="N8" s="196"/>
      <c r="O8" s="196"/>
      <c r="P8" s="196"/>
      <c r="Q8" s="196"/>
      <c r="R8" s="196"/>
    </row>
    <row r="9" spans="1:18" ht="28.5" customHeight="1">
      <c r="A9" s="86" t="s">
        <v>46</v>
      </c>
      <c r="B9" s="85"/>
      <c r="C9" s="202">
        <v>2224.28</v>
      </c>
      <c r="D9" s="202">
        <v>2205.8</v>
      </c>
      <c r="E9" s="126" t="s">
        <v>14</v>
      </c>
      <c r="F9" s="126"/>
      <c r="G9" s="196">
        <v>0.3</v>
      </c>
      <c r="H9" s="196">
        <v>0.29</v>
      </c>
      <c r="I9" s="196">
        <v>0.06</v>
      </c>
      <c r="J9" s="196">
        <v>0.06</v>
      </c>
      <c r="K9" s="196">
        <v>7.47</v>
      </c>
      <c r="L9" s="196">
        <v>7.37</v>
      </c>
      <c r="M9" s="196">
        <v>9.03</v>
      </c>
      <c r="N9" s="196">
        <v>8.87</v>
      </c>
      <c r="O9" s="196">
        <v>0.55</v>
      </c>
      <c r="P9" s="196">
        <v>0.54</v>
      </c>
      <c r="Q9" s="196">
        <v>6.43</v>
      </c>
      <c r="R9" s="196">
        <v>6.31</v>
      </c>
    </row>
    <row r="10" spans="1:18" ht="28.5" customHeight="1">
      <c r="A10" s="86" t="s">
        <v>47</v>
      </c>
      <c r="B10" s="85"/>
      <c r="C10" s="202">
        <v>352.06</v>
      </c>
      <c r="D10" s="202">
        <v>336.55</v>
      </c>
      <c r="E10" s="126" t="s">
        <v>14</v>
      </c>
      <c r="F10" s="126"/>
      <c r="G10" s="196">
        <v>0.08</v>
      </c>
      <c r="H10" s="196">
        <v>0.08</v>
      </c>
      <c r="I10" s="196">
        <v>0.01</v>
      </c>
      <c r="J10" s="196">
        <v>0.01</v>
      </c>
      <c r="K10" s="196">
        <v>1.18</v>
      </c>
      <c r="L10" s="196">
        <v>1.12</v>
      </c>
      <c r="M10" s="196">
        <v>8.27</v>
      </c>
      <c r="N10" s="196">
        <v>7.61</v>
      </c>
      <c r="O10" s="196">
        <v>0.13</v>
      </c>
      <c r="P10" s="196">
        <v>0.13</v>
      </c>
      <c r="Q10" s="196">
        <v>3.8</v>
      </c>
      <c r="R10" s="196">
        <v>3.68</v>
      </c>
    </row>
    <row r="11" spans="1:18" ht="28.5" customHeight="1">
      <c r="A11" s="86" t="s">
        <v>48</v>
      </c>
      <c r="B11" s="85"/>
      <c r="C11" s="202">
        <v>912.02</v>
      </c>
      <c r="D11" s="202">
        <v>922.11</v>
      </c>
      <c r="E11" s="126" t="s">
        <v>14</v>
      </c>
      <c r="F11" s="126"/>
      <c r="G11" s="196">
        <v>0.14</v>
      </c>
      <c r="H11" s="196">
        <v>0.14</v>
      </c>
      <c r="I11" s="196">
        <v>0.01</v>
      </c>
      <c r="J11" s="196">
        <v>0.01</v>
      </c>
      <c r="K11" s="196">
        <v>9.17</v>
      </c>
      <c r="L11" s="196">
        <v>9.26</v>
      </c>
      <c r="M11" s="196">
        <v>48.56</v>
      </c>
      <c r="N11" s="196">
        <v>49.35</v>
      </c>
      <c r="O11" s="196">
        <v>9.2</v>
      </c>
      <c r="P11" s="196">
        <v>9.35</v>
      </c>
      <c r="Q11" s="196">
        <v>2.14</v>
      </c>
      <c r="R11" s="196">
        <v>3.16</v>
      </c>
    </row>
    <row r="12" spans="1:18" ht="28.5" customHeight="1">
      <c r="A12" s="86" t="s">
        <v>49</v>
      </c>
      <c r="B12" s="85"/>
      <c r="C12" s="202">
        <v>175.99</v>
      </c>
      <c r="D12" s="202">
        <v>174.91</v>
      </c>
      <c r="E12" s="126" t="s">
        <v>14</v>
      </c>
      <c r="F12" s="126"/>
      <c r="G12" s="196">
        <v>0.11</v>
      </c>
      <c r="H12" s="196">
        <v>0.11</v>
      </c>
      <c r="I12" s="196">
        <v>0</v>
      </c>
      <c r="J12" s="196">
        <v>0</v>
      </c>
      <c r="K12" s="196">
        <v>0.31</v>
      </c>
      <c r="L12" s="196">
        <v>0.3</v>
      </c>
      <c r="M12" s="196">
        <v>1.53</v>
      </c>
      <c r="N12" s="196">
        <v>1.53</v>
      </c>
      <c r="O12" s="196">
        <v>0.17</v>
      </c>
      <c r="P12" s="196">
        <v>0.17</v>
      </c>
      <c r="Q12" s="196">
        <v>0.12</v>
      </c>
      <c r="R12" s="196">
        <v>0.12</v>
      </c>
    </row>
    <row r="13" spans="1:18" ht="28.5" customHeight="1">
      <c r="A13" s="83" t="s">
        <v>102</v>
      </c>
      <c r="B13" s="84"/>
      <c r="C13" s="201">
        <v>2.18</v>
      </c>
      <c r="D13" s="201">
        <v>1.38</v>
      </c>
      <c r="E13" s="127" t="s">
        <v>14</v>
      </c>
      <c r="F13" s="127"/>
      <c r="G13" s="119" t="s">
        <v>14</v>
      </c>
      <c r="H13" s="196"/>
      <c r="I13" s="119" t="s">
        <v>14</v>
      </c>
      <c r="J13" s="119" t="s">
        <v>14</v>
      </c>
      <c r="K13" s="119" t="s">
        <v>14</v>
      </c>
      <c r="L13" s="119" t="s">
        <v>14</v>
      </c>
      <c r="M13" s="119" t="s">
        <v>14</v>
      </c>
      <c r="N13" s="119" t="s">
        <v>14</v>
      </c>
      <c r="O13" s="209">
        <v>9.58</v>
      </c>
      <c r="P13" s="209">
        <v>10.92</v>
      </c>
      <c r="Q13" s="119" t="s">
        <v>14</v>
      </c>
      <c r="R13" s="119" t="s">
        <v>14</v>
      </c>
    </row>
    <row r="14" spans="1:18" ht="28.5" customHeight="1">
      <c r="A14" s="83" t="s">
        <v>103</v>
      </c>
      <c r="B14" s="84"/>
      <c r="C14" s="93" t="s">
        <v>105</v>
      </c>
      <c r="D14" s="93" t="s">
        <v>105</v>
      </c>
      <c r="E14" s="126" t="s">
        <v>14</v>
      </c>
      <c r="F14" s="126"/>
      <c r="G14" s="197" t="s">
        <v>105</v>
      </c>
      <c r="H14" s="197"/>
      <c r="I14" s="197" t="s">
        <v>105</v>
      </c>
      <c r="J14" s="197" t="s">
        <v>105</v>
      </c>
      <c r="K14" s="197" t="s">
        <v>105</v>
      </c>
      <c r="L14" s="197" t="s">
        <v>105</v>
      </c>
      <c r="M14" s="197" t="s">
        <v>105</v>
      </c>
      <c r="N14" s="197" t="s">
        <v>105</v>
      </c>
      <c r="O14" s="197" t="s">
        <v>105</v>
      </c>
      <c r="P14" s="197" t="s">
        <v>105</v>
      </c>
      <c r="Q14" s="197" t="s">
        <v>105</v>
      </c>
      <c r="R14" s="197" t="s">
        <v>105</v>
      </c>
    </row>
    <row r="15" spans="1:18" ht="28.5" customHeight="1">
      <c r="A15" s="83" t="s">
        <v>50</v>
      </c>
      <c r="B15" s="84"/>
      <c r="C15" s="93" t="s">
        <v>14</v>
      </c>
      <c r="D15" s="93" t="s">
        <v>14</v>
      </c>
      <c r="E15" s="126" t="s">
        <v>14</v>
      </c>
      <c r="F15" s="126"/>
      <c r="G15" s="197">
        <v>1.01</v>
      </c>
      <c r="H15" s="197">
        <v>0.99</v>
      </c>
      <c r="I15" s="196">
        <v>1</v>
      </c>
      <c r="J15" s="199">
        <v>1</v>
      </c>
      <c r="K15" s="119" t="s">
        <v>14</v>
      </c>
      <c r="L15" s="119" t="s">
        <v>14</v>
      </c>
      <c r="M15" s="119" t="s">
        <v>14</v>
      </c>
      <c r="N15" s="119" t="s">
        <v>14</v>
      </c>
      <c r="O15" s="119" t="s">
        <v>14</v>
      </c>
      <c r="P15" s="119" t="s">
        <v>14</v>
      </c>
      <c r="Q15" s="119" t="s">
        <v>14</v>
      </c>
      <c r="R15" s="119" t="s">
        <v>14</v>
      </c>
    </row>
    <row r="16" spans="1:18" ht="28.5" customHeight="1">
      <c r="A16" s="83" t="s">
        <v>104</v>
      </c>
      <c r="B16" s="84"/>
      <c r="C16" s="93" t="s">
        <v>14</v>
      </c>
      <c r="D16" s="93" t="s">
        <v>14</v>
      </c>
      <c r="E16" s="208">
        <v>291.57</v>
      </c>
      <c r="F16" s="207">
        <v>289.62</v>
      </c>
      <c r="G16" s="197" t="s">
        <v>14</v>
      </c>
      <c r="H16" s="197"/>
      <c r="I16" s="119" t="s">
        <v>14</v>
      </c>
      <c r="J16" s="119" t="s">
        <v>14</v>
      </c>
      <c r="K16" s="119" t="s">
        <v>14</v>
      </c>
      <c r="L16" s="119" t="s">
        <v>14</v>
      </c>
      <c r="M16" s="119" t="s">
        <v>14</v>
      </c>
      <c r="N16" s="119" t="s">
        <v>14</v>
      </c>
      <c r="O16" s="119" t="s">
        <v>14</v>
      </c>
      <c r="P16" s="119" t="s">
        <v>14</v>
      </c>
      <c r="Q16" s="119" t="s">
        <v>14</v>
      </c>
      <c r="R16" s="119" t="s">
        <v>14</v>
      </c>
    </row>
    <row r="17" spans="1:18" ht="28.5" customHeight="1">
      <c r="A17" s="83" t="s">
        <v>293</v>
      </c>
      <c r="B17" s="84"/>
      <c r="C17" s="93" t="s">
        <v>14</v>
      </c>
      <c r="D17" s="93" t="s">
        <v>14</v>
      </c>
      <c r="E17" s="89"/>
      <c r="F17" s="96"/>
      <c r="G17" s="197">
        <v>38.1</v>
      </c>
      <c r="H17" s="197">
        <v>36.9</v>
      </c>
      <c r="I17" s="119" t="s">
        <v>14</v>
      </c>
      <c r="J17" s="119" t="s">
        <v>14</v>
      </c>
      <c r="K17" s="119" t="s">
        <v>14</v>
      </c>
      <c r="L17" s="119" t="s">
        <v>14</v>
      </c>
      <c r="M17" s="119" t="s">
        <v>14</v>
      </c>
      <c r="N17" s="119" t="s">
        <v>14</v>
      </c>
      <c r="O17" s="119" t="s">
        <v>14</v>
      </c>
      <c r="P17" s="119" t="s">
        <v>14</v>
      </c>
      <c r="Q17" s="119" t="s">
        <v>14</v>
      </c>
      <c r="R17" s="119" t="s">
        <v>14</v>
      </c>
    </row>
    <row r="18" spans="1:18" ht="28.5" customHeight="1">
      <c r="A18" s="73"/>
      <c r="B18" s="74"/>
      <c r="C18" s="95"/>
      <c r="D18" s="95"/>
      <c r="E18" s="97"/>
      <c r="F18" s="97"/>
      <c r="G18" s="195"/>
      <c r="H18" s="195"/>
      <c r="I18" s="196"/>
      <c r="J18" s="196"/>
      <c r="K18" s="196"/>
      <c r="L18" s="196"/>
      <c r="M18" s="196"/>
      <c r="N18" s="196"/>
      <c r="O18" s="196"/>
      <c r="P18" s="196"/>
      <c r="Q18" s="196"/>
      <c r="R18" s="196"/>
    </row>
    <row r="19" spans="1:18" ht="30.75" customHeight="1">
      <c r="A19" s="418" t="s">
        <v>51</v>
      </c>
      <c r="B19" s="419"/>
      <c r="C19" s="203">
        <f>C7+C13</f>
        <v>3666.53</v>
      </c>
      <c r="D19" s="203">
        <f>D7+D13</f>
        <v>3640.7500000000005</v>
      </c>
      <c r="E19" s="203">
        <f>E16</f>
        <v>291.57</v>
      </c>
      <c r="F19" s="203">
        <f>F16</f>
        <v>289.62</v>
      </c>
      <c r="G19" s="198">
        <f>G7+G15+G17</f>
        <v>39.74</v>
      </c>
      <c r="H19" s="198">
        <f>H7+H15+H17</f>
        <v>38.51</v>
      </c>
      <c r="I19" s="198">
        <f>I15+I7</f>
        <v>1.08</v>
      </c>
      <c r="J19" s="198">
        <f>J15+J7</f>
        <v>1.08</v>
      </c>
      <c r="K19" s="198">
        <f>K7</f>
        <v>18.13</v>
      </c>
      <c r="L19" s="198">
        <f>L7</f>
        <v>18.05</v>
      </c>
      <c r="M19" s="198">
        <f>M7</f>
        <v>67.39</v>
      </c>
      <c r="N19" s="198">
        <f>N7</f>
        <v>67.36</v>
      </c>
      <c r="O19" s="198">
        <f>O13+O7</f>
        <v>19.63</v>
      </c>
      <c r="P19" s="198">
        <f>P13+P7</f>
        <v>21.11</v>
      </c>
      <c r="Q19" s="198">
        <f>Q7</f>
        <v>12.49</v>
      </c>
      <c r="R19" s="198">
        <f>R7</f>
        <v>13.27</v>
      </c>
    </row>
    <row r="20" spans="1:18" ht="12" customHeight="1">
      <c r="A20" s="356"/>
      <c r="B20" s="357"/>
      <c r="C20" s="358"/>
      <c r="D20" s="358"/>
      <c r="E20" s="358"/>
      <c r="F20" s="358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</row>
    <row r="21" spans="1:5" ht="15" customHeight="1">
      <c r="A21" s="43" t="s">
        <v>343</v>
      </c>
      <c r="B21" s="28"/>
      <c r="C21" s="44"/>
      <c r="E21" s="44"/>
    </row>
    <row r="22" spans="1:5" ht="15" customHeight="1">
      <c r="A22" s="44" t="s">
        <v>344</v>
      </c>
      <c r="B22" s="28"/>
      <c r="C22" s="44"/>
      <c r="D22" s="44"/>
      <c r="E22" s="44"/>
    </row>
    <row r="23" spans="1:5" ht="15.75">
      <c r="A23" s="43" t="s">
        <v>345</v>
      </c>
      <c r="B23" s="44"/>
      <c r="C23" s="44"/>
      <c r="D23" s="44"/>
      <c r="E23" s="44"/>
    </row>
    <row r="24" spans="1:3" ht="15.75">
      <c r="A24" s="43" t="s">
        <v>346</v>
      </c>
      <c r="B24" s="44"/>
      <c r="C24" s="44"/>
    </row>
    <row r="27" ht="8.25" customHeight="1"/>
  </sheetData>
  <sheetProtection/>
  <mergeCells count="17">
    <mergeCell ref="O4:P4"/>
    <mergeCell ref="Q4:R4"/>
    <mergeCell ref="Q5:R5"/>
    <mergeCell ref="K4:L4"/>
    <mergeCell ref="K5:L5"/>
    <mergeCell ref="M4:N4"/>
    <mergeCell ref="M5:N5"/>
    <mergeCell ref="A4:B4"/>
    <mergeCell ref="A19:B19"/>
    <mergeCell ref="C4:F4"/>
    <mergeCell ref="P3:R3"/>
    <mergeCell ref="C5:D5"/>
    <mergeCell ref="E5:F5"/>
    <mergeCell ref="G4:H4"/>
    <mergeCell ref="G5:H5"/>
    <mergeCell ref="I4:J4"/>
    <mergeCell ref="I5:J5"/>
  </mergeCells>
  <printOptions horizontalCentered="1" verticalCentered="1"/>
  <pageMargins left="0.36" right="0" top="0.5" bottom="0.5" header="0.31496062992126" footer="0.31496062992126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0.57421875" style="0" customWidth="1"/>
    <col min="2" max="2" width="20.57421875" style="0" customWidth="1"/>
    <col min="3" max="6" width="12.28125" style="0" customWidth="1"/>
  </cols>
  <sheetData>
    <row r="1" spans="1:4" ht="18.75">
      <c r="A1" s="6" t="s">
        <v>309</v>
      </c>
      <c r="B1" s="6"/>
      <c r="C1" s="32"/>
      <c r="D1" s="32"/>
    </row>
    <row r="2" spans="1:4" ht="18.75">
      <c r="A2" s="6"/>
      <c r="B2" s="6" t="s">
        <v>231</v>
      </c>
      <c r="C2" s="32"/>
      <c r="D2" s="32"/>
    </row>
    <row r="3" spans="1:6" ht="11.25" customHeight="1">
      <c r="A3" s="2"/>
      <c r="B3" s="2"/>
      <c r="C3" s="2"/>
      <c r="F3" s="19" t="s">
        <v>285</v>
      </c>
    </row>
    <row r="4" spans="1:6" ht="30" customHeight="1">
      <c r="A4" s="434" t="s">
        <v>58</v>
      </c>
      <c r="B4" s="435"/>
      <c r="C4" s="438" t="s">
        <v>220</v>
      </c>
      <c r="D4" s="393"/>
      <c r="E4" s="438" t="s">
        <v>221</v>
      </c>
      <c r="F4" s="393"/>
    </row>
    <row r="5" spans="1:6" ht="30.75" customHeight="1">
      <c r="A5" s="436"/>
      <c r="B5" s="437"/>
      <c r="C5" s="8" t="s">
        <v>59</v>
      </c>
      <c r="D5" s="8" t="s">
        <v>3</v>
      </c>
      <c r="E5" s="8" t="s">
        <v>59</v>
      </c>
      <c r="F5" s="8" t="s">
        <v>3</v>
      </c>
    </row>
    <row r="6" spans="1:6" ht="32.25" customHeight="1">
      <c r="A6" s="14" t="s">
        <v>84</v>
      </c>
      <c r="B6" s="15"/>
      <c r="C6" s="120">
        <v>2224.3</v>
      </c>
      <c r="D6" s="121">
        <f>(C6/C$12)*100</f>
        <v>60.7002510642943</v>
      </c>
      <c r="E6" s="120">
        <v>2205.8</v>
      </c>
      <c r="F6" s="121">
        <v>60.6</v>
      </c>
    </row>
    <row r="7" spans="1:6" ht="32.25" customHeight="1">
      <c r="A7" s="22" t="s">
        <v>60</v>
      </c>
      <c r="B7" s="17"/>
      <c r="C7" s="122">
        <v>352.1</v>
      </c>
      <c r="D7" s="121">
        <f>(C7/C$12)*100</f>
        <v>9.608667176072482</v>
      </c>
      <c r="E7" s="122">
        <v>336.6</v>
      </c>
      <c r="F7" s="121">
        <v>9.3</v>
      </c>
    </row>
    <row r="8" spans="1:6" ht="32.25" customHeight="1">
      <c r="A8" s="22" t="s">
        <v>31</v>
      </c>
      <c r="B8" s="17"/>
      <c r="C8" s="123">
        <v>912</v>
      </c>
      <c r="D8" s="121">
        <f>(C8/C$12)*100</f>
        <v>24.888112651457263</v>
      </c>
      <c r="E8" s="123">
        <v>922.1</v>
      </c>
      <c r="F8" s="121">
        <v>25.3</v>
      </c>
    </row>
    <row r="9" spans="1:6" ht="32.25" customHeight="1">
      <c r="A9" s="22" t="s">
        <v>61</v>
      </c>
      <c r="B9" s="17"/>
      <c r="C9" s="122">
        <v>135.6</v>
      </c>
      <c r="D9" s="121">
        <f>(C9/C$12)*100</f>
        <v>3.700469381071935</v>
      </c>
      <c r="E9" s="122">
        <v>133.5</v>
      </c>
      <c r="F9" s="121">
        <v>3.7</v>
      </c>
    </row>
    <row r="10" spans="1:6" ht="32.25" customHeight="1">
      <c r="A10" s="37" t="s">
        <v>229</v>
      </c>
      <c r="B10" s="7"/>
      <c r="C10" s="124">
        <v>40.4</v>
      </c>
      <c r="D10" s="121">
        <f>(C10/C$12)*100</f>
        <v>1.1024997271040278</v>
      </c>
      <c r="E10" s="124">
        <v>41.5</v>
      </c>
      <c r="F10" s="121">
        <v>1.1</v>
      </c>
    </row>
    <row r="11" spans="1:7" ht="7.5" customHeight="1">
      <c r="A11" s="36"/>
      <c r="B11" s="18"/>
      <c r="C11" s="75"/>
      <c r="D11" s="63"/>
      <c r="E11" s="75"/>
      <c r="F11" s="63"/>
      <c r="G11" s="306"/>
    </row>
    <row r="12" spans="1:6" ht="31.5" customHeight="1">
      <c r="A12" s="436" t="s">
        <v>8</v>
      </c>
      <c r="B12" s="437"/>
      <c r="C12" s="61">
        <f>SUM(C6:C11)</f>
        <v>3664.4</v>
      </c>
      <c r="D12" s="68">
        <v>99.99999999999999</v>
      </c>
      <c r="E12" s="61">
        <f>SUM(E6:E11)</f>
        <v>3639.5</v>
      </c>
      <c r="F12" s="68">
        <v>100</v>
      </c>
    </row>
    <row r="13" spans="1:4" ht="9" customHeight="1">
      <c r="A13" s="2"/>
      <c r="B13" s="2"/>
      <c r="C13" s="2"/>
      <c r="D13" s="2"/>
    </row>
    <row r="14" spans="1:4" ht="16.5" customHeight="1">
      <c r="A14" s="43" t="s">
        <v>141</v>
      </c>
      <c r="B14" s="43" t="s">
        <v>226</v>
      </c>
      <c r="C14" s="2"/>
      <c r="D14" s="194"/>
    </row>
    <row r="15" spans="1:4" ht="19.5" customHeight="1">
      <c r="A15" s="88" t="s">
        <v>230</v>
      </c>
      <c r="B15" s="2"/>
      <c r="C15" s="2"/>
      <c r="D15" s="2"/>
    </row>
    <row r="16" spans="1:4" ht="12.75">
      <c r="A16" s="108"/>
      <c r="B16" s="2"/>
      <c r="C16" s="2"/>
      <c r="D16" s="2"/>
    </row>
    <row r="17" spans="1:6" ht="15.75">
      <c r="A17" s="6" t="s">
        <v>310</v>
      </c>
      <c r="B17" s="7"/>
      <c r="C17" s="7"/>
      <c r="D17" s="7"/>
      <c r="E17" s="7"/>
      <c r="F17" s="7"/>
    </row>
    <row r="18" spans="1:6" ht="15.75">
      <c r="A18" s="7"/>
      <c r="B18" s="7"/>
      <c r="C18" s="7"/>
      <c r="D18" s="112" t="s">
        <v>286</v>
      </c>
      <c r="E18" s="112"/>
      <c r="F18" s="112"/>
    </row>
    <row r="19" spans="1:6" ht="25.5" customHeight="1">
      <c r="A19" s="434" t="s">
        <v>26</v>
      </c>
      <c r="B19" s="435"/>
      <c r="C19" s="392">
        <v>2010</v>
      </c>
      <c r="D19" s="393"/>
      <c r="E19" s="392" t="s">
        <v>174</v>
      </c>
      <c r="F19" s="393"/>
    </row>
    <row r="20" spans="1:6" ht="31.5">
      <c r="A20" s="436"/>
      <c r="B20" s="437"/>
      <c r="C20" s="98" t="s">
        <v>27</v>
      </c>
      <c r="D20" s="20" t="s">
        <v>3</v>
      </c>
      <c r="E20" s="98" t="s">
        <v>27</v>
      </c>
      <c r="F20" s="20" t="s">
        <v>3</v>
      </c>
    </row>
    <row r="21" spans="1:6" ht="36.75" customHeight="1">
      <c r="A21" s="14" t="s">
        <v>28</v>
      </c>
      <c r="B21" s="15"/>
      <c r="C21" s="63">
        <v>189</v>
      </c>
      <c r="D21" s="66">
        <v>24.3</v>
      </c>
      <c r="E21" s="63">
        <v>205.9</v>
      </c>
      <c r="F21" s="66">
        <v>26.6</v>
      </c>
    </row>
    <row r="22" spans="1:6" ht="36.75" customHeight="1">
      <c r="A22" s="22" t="s">
        <v>29</v>
      </c>
      <c r="B22" s="17"/>
      <c r="C22" s="67">
        <v>2</v>
      </c>
      <c r="D22" s="67">
        <v>0.3</v>
      </c>
      <c r="E22" s="67">
        <v>1.5</v>
      </c>
      <c r="F22" s="67">
        <v>0.2</v>
      </c>
    </row>
    <row r="23" spans="1:6" ht="36.75" customHeight="1">
      <c r="A23" s="22" t="s">
        <v>30</v>
      </c>
      <c r="B23" s="17"/>
      <c r="C23" s="67">
        <v>6.3</v>
      </c>
      <c r="D23" s="67">
        <v>0.8</v>
      </c>
      <c r="E23" s="67">
        <v>3.8</v>
      </c>
      <c r="F23" s="67">
        <v>0.5</v>
      </c>
    </row>
    <row r="24" spans="1:6" ht="36.75" customHeight="1">
      <c r="A24" s="22" t="s">
        <v>24</v>
      </c>
      <c r="B24" s="17"/>
      <c r="C24" s="63">
        <v>398.7</v>
      </c>
      <c r="D24" s="66">
        <v>51.2</v>
      </c>
      <c r="E24" s="63">
        <v>382.7</v>
      </c>
      <c r="F24" s="66">
        <v>49.5</v>
      </c>
    </row>
    <row r="25" spans="1:6" ht="36.75" customHeight="1">
      <c r="A25" s="37" t="s">
        <v>25</v>
      </c>
      <c r="B25" s="7"/>
      <c r="C25" s="63">
        <v>182.5</v>
      </c>
      <c r="D25" s="66">
        <v>23.4</v>
      </c>
      <c r="E25" s="63">
        <v>179.1</v>
      </c>
      <c r="F25" s="66">
        <v>23.2</v>
      </c>
    </row>
    <row r="26" spans="1:6" ht="10.5" customHeight="1">
      <c r="A26" s="37"/>
      <c r="B26" s="7"/>
      <c r="C26" s="63"/>
      <c r="D26" s="66"/>
      <c r="E26" s="63"/>
      <c r="F26" s="66"/>
    </row>
    <row r="27" spans="1:6" ht="27.75" customHeight="1">
      <c r="A27" s="392" t="s">
        <v>8</v>
      </c>
      <c r="B27" s="393"/>
      <c r="C27" s="65">
        <f>SUM(C21:C25)</f>
        <v>778.5</v>
      </c>
      <c r="D27" s="65">
        <v>100</v>
      </c>
      <c r="E27" s="65">
        <f>SUM(E21:E25)</f>
        <v>773</v>
      </c>
      <c r="F27" s="65">
        <f>SUM(F21:F25)</f>
        <v>100</v>
      </c>
    </row>
    <row r="28" spans="1:6" ht="15.75">
      <c r="A28" s="99"/>
      <c r="B28" s="100"/>
      <c r="C28" s="100"/>
      <c r="D28" s="100"/>
      <c r="E28" s="100"/>
      <c r="F28" s="100"/>
    </row>
    <row r="29" spans="1:6" ht="14.25">
      <c r="A29" s="44" t="s">
        <v>175</v>
      </c>
      <c r="D29" s="109"/>
      <c r="E29" s="109"/>
      <c r="F29" s="109"/>
    </row>
    <row r="32" ht="12.75">
      <c r="H32" s="228"/>
    </row>
    <row r="33" spans="7:8" ht="12.75">
      <c r="G33" s="70"/>
      <c r="H33" s="70"/>
    </row>
    <row r="43" spans="1:7" ht="14.25">
      <c r="A43" s="42"/>
      <c r="B43" s="2"/>
      <c r="C43" s="2"/>
      <c r="D43" s="2"/>
      <c r="E43" s="2"/>
      <c r="F43" s="2"/>
      <c r="G43" s="2"/>
    </row>
    <row r="44" spans="2:7" ht="12.75">
      <c r="B44" s="2"/>
      <c r="C44" s="2"/>
      <c r="D44" s="2"/>
      <c r="E44" s="2"/>
      <c r="F44" s="2"/>
      <c r="G44" s="2"/>
    </row>
    <row r="45" spans="2:7" ht="12.75">
      <c r="B45" s="2"/>
      <c r="C45" s="2"/>
      <c r="D45" s="2"/>
      <c r="E45" s="2"/>
      <c r="F45" s="2"/>
      <c r="G45" s="2"/>
    </row>
  </sheetData>
  <sheetProtection/>
  <mergeCells count="8">
    <mergeCell ref="A19:B20"/>
    <mergeCell ref="A27:B27"/>
    <mergeCell ref="A4:B5"/>
    <mergeCell ref="C4:D4"/>
    <mergeCell ref="E4:F4"/>
    <mergeCell ref="A12:B12"/>
    <mergeCell ref="C19:D19"/>
    <mergeCell ref="E19:F19"/>
  </mergeCells>
  <printOptions/>
  <pageMargins left="0.8" right="0.5" top="0.866141732283465" bottom="0.433070866141732" header="0.511811023622047" footer="0.511811023622047"/>
  <pageSetup horizontalDpi="600" verticalDpi="600" orientation="portrait" paperSize="9" r:id="rId1"/>
  <headerFooter alignWithMargins="0">
    <oddHeader>&amp;C13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4">
      <selection activeCell="L6" sqref="L6"/>
    </sheetView>
  </sheetViews>
  <sheetFormatPr defaultColWidth="9.140625" defaultRowHeight="12.75"/>
  <cols>
    <col min="1" max="1" width="23.28125" style="0" customWidth="1"/>
    <col min="2" max="2" width="13.28125" style="0" customWidth="1"/>
    <col min="3" max="5" width="12.421875" style="0" customWidth="1"/>
    <col min="6" max="6" width="12.28125" style="0" customWidth="1"/>
  </cols>
  <sheetData>
    <row r="1" spans="1:7" ht="18.75">
      <c r="A1" s="62" t="s">
        <v>311</v>
      </c>
      <c r="B1" s="32"/>
      <c r="C1" s="32"/>
      <c r="D1" s="32"/>
      <c r="E1" s="32"/>
      <c r="G1" s="110"/>
    </row>
    <row r="2" spans="1:5" ht="12.75">
      <c r="A2" s="2"/>
      <c r="B2" s="2"/>
      <c r="C2" s="316" t="s">
        <v>292</v>
      </c>
      <c r="D2" s="316"/>
      <c r="E2" s="316"/>
    </row>
    <row r="3" spans="1:6" ht="18.75">
      <c r="A3" s="434" t="s">
        <v>58</v>
      </c>
      <c r="B3" s="435"/>
      <c r="C3" s="392" t="s">
        <v>220</v>
      </c>
      <c r="D3" s="393"/>
      <c r="E3" s="392" t="s">
        <v>221</v>
      </c>
      <c r="F3" s="393"/>
    </row>
    <row r="4" spans="1:7" ht="34.5" customHeight="1">
      <c r="A4" s="436"/>
      <c r="B4" s="437"/>
      <c r="C4" s="29" t="s">
        <v>27</v>
      </c>
      <c r="D4" s="11" t="s">
        <v>3</v>
      </c>
      <c r="E4" s="29" t="s">
        <v>27</v>
      </c>
      <c r="F4" s="11" t="s">
        <v>3</v>
      </c>
      <c r="G4" s="99"/>
    </row>
    <row r="5" spans="1:7" ht="21" customHeight="1">
      <c r="A5" s="22" t="s">
        <v>1</v>
      </c>
      <c r="C5" s="326">
        <v>231.1</v>
      </c>
      <c r="D5" s="331">
        <v>27.1</v>
      </c>
      <c r="E5" s="326">
        <v>221.7</v>
      </c>
      <c r="F5" s="331">
        <v>25.7</v>
      </c>
      <c r="G5" s="143"/>
    </row>
    <row r="6" spans="1:7" ht="21" customHeight="1">
      <c r="A6" s="22" t="s">
        <v>31</v>
      </c>
      <c r="C6" s="327">
        <v>421.6</v>
      </c>
      <c r="D6" s="332">
        <v>49.4</v>
      </c>
      <c r="E6" s="327">
        <v>435.3</v>
      </c>
      <c r="F6" s="332">
        <v>50.5</v>
      </c>
      <c r="G6" s="143"/>
    </row>
    <row r="7" spans="1:7" ht="21" customHeight="1">
      <c r="A7" s="22" t="s">
        <v>89</v>
      </c>
      <c r="C7" s="327">
        <v>116.9</v>
      </c>
      <c r="D7" s="332">
        <v>13.7</v>
      </c>
      <c r="E7" s="327">
        <v>117.4</v>
      </c>
      <c r="F7" s="332">
        <v>13.6</v>
      </c>
      <c r="G7" s="143"/>
    </row>
    <row r="8" spans="1:7" ht="21" customHeight="1">
      <c r="A8" s="22" t="s">
        <v>33</v>
      </c>
      <c r="C8" s="328">
        <v>76.4</v>
      </c>
      <c r="D8" s="333">
        <v>8.9</v>
      </c>
      <c r="E8" s="328">
        <v>80.7</v>
      </c>
      <c r="F8" s="333">
        <v>9.4</v>
      </c>
      <c r="G8" s="143"/>
    </row>
    <row r="9" spans="1:7" ht="21" customHeight="1">
      <c r="A9" s="22" t="s">
        <v>6</v>
      </c>
      <c r="C9" s="329">
        <v>4.4</v>
      </c>
      <c r="D9" s="333">
        <v>0.5</v>
      </c>
      <c r="E9" s="329">
        <v>4.3</v>
      </c>
      <c r="F9" s="333">
        <v>0.5</v>
      </c>
      <c r="G9" s="143"/>
    </row>
    <row r="10" spans="1:7" ht="21" customHeight="1">
      <c r="A10" s="22" t="s">
        <v>97</v>
      </c>
      <c r="C10" s="329">
        <v>3.6</v>
      </c>
      <c r="D10" s="333">
        <v>0.4</v>
      </c>
      <c r="E10" s="329">
        <v>2.9</v>
      </c>
      <c r="F10" s="333">
        <v>0.3</v>
      </c>
      <c r="G10" s="100"/>
    </row>
    <row r="11" spans="1:6" ht="21.75" customHeight="1">
      <c r="A11" s="9" t="s">
        <v>8</v>
      </c>
      <c r="B11" s="234"/>
      <c r="C11" s="330">
        <f>SUM(C5:C10)</f>
        <v>854</v>
      </c>
      <c r="D11" s="330">
        <f>SUM(D5:D10)</f>
        <v>100.00000000000001</v>
      </c>
      <c r="E11" s="330">
        <f>SUM(E5:E10)</f>
        <v>862.3</v>
      </c>
      <c r="F11" s="330">
        <f>SUM(F5:F10)</f>
        <v>100</v>
      </c>
    </row>
    <row r="12" spans="1:6" ht="13.5" customHeight="1">
      <c r="A12" s="42" t="s">
        <v>141</v>
      </c>
      <c r="D12" s="109"/>
      <c r="E12" s="109"/>
      <c r="F12" s="109"/>
    </row>
    <row r="13" spans="1:6" ht="14.25" customHeight="1">
      <c r="A13" s="44" t="s">
        <v>142</v>
      </c>
      <c r="B13" s="7"/>
      <c r="C13" s="7"/>
      <c r="D13" s="7"/>
      <c r="E13" s="7"/>
      <c r="F13" s="7"/>
    </row>
    <row r="14" spans="1:6" ht="15.75">
      <c r="A14" s="6" t="s">
        <v>312</v>
      </c>
      <c r="B14" s="7"/>
      <c r="C14" s="7"/>
      <c r="D14" s="7"/>
      <c r="E14" s="7"/>
      <c r="F14" s="7"/>
    </row>
    <row r="15" spans="1:6" ht="6" customHeight="1">
      <c r="A15" s="6"/>
      <c r="B15" s="7"/>
      <c r="C15" s="7"/>
      <c r="D15" s="7"/>
      <c r="E15" s="7"/>
      <c r="F15" s="7"/>
    </row>
    <row r="16" spans="1:6" ht="21" customHeight="1">
      <c r="A16" s="9" t="s">
        <v>34</v>
      </c>
      <c r="B16" s="94"/>
      <c r="C16" s="447">
        <v>2010</v>
      </c>
      <c r="D16" s="448"/>
      <c r="E16" s="447">
        <v>2011</v>
      </c>
      <c r="F16" s="448"/>
    </row>
    <row r="17" spans="1:6" ht="29.25" customHeight="1">
      <c r="A17" s="445" t="s">
        <v>287</v>
      </c>
      <c r="B17" s="446"/>
      <c r="C17" s="451">
        <v>175634</v>
      </c>
      <c r="D17" s="452"/>
      <c r="E17" s="439">
        <v>185357</v>
      </c>
      <c r="F17" s="440"/>
    </row>
    <row r="18" spans="1:6" ht="21" customHeight="1">
      <c r="A18" s="22" t="s">
        <v>35</v>
      </c>
      <c r="B18" s="16"/>
      <c r="C18" s="439">
        <v>159329</v>
      </c>
      <c r="D18" s="440"/>
      <c r="E18" s="439">
        <v>165706</v>
      </c>
      <c r="F18" s="440"/>
    </row>
    <row r="19" spans="1:6" ht="21" customHeight="1">
      <c r="A19" s="22" t="s">
        <v>36</v>
      </c>
      <c r="B19" s="16"/>
      <c r="C19" s="439">
        <v>4094</v>
      </c>
      <c r="D19" s="440"/>
      <c r="E19" s="439">
        <v>4142</v>
      </c>
      <c r="F19" s="440"/>
    </row>
    <row r="20" spans="1:6" ht="21" customHeight="1">
      <c r="A20" s="22" t="s">
        <v>37</v>
      </c>
      <c r="B20" s="16"/>
      <c r="C20" s="439">
        <v>39100</v>
      </c>
      <c r="D20" s="440"/>
      <c r="E20" s="439">
        <v>39629</v>
      </c>
      <c r="F20" s="440"/>
    </row>
    <row r="21" spans="1:6" ht="21" customHeight="1">
      <c r="A21" s="22" t="s">
        <v>91</v>
      </c>
      <c r="B21" s="16"/>
      <c r="C21" s="441">
        <v>5958</v>
      </c>
      <c r="D21" s="442"/>
      <c r="E21" s="441">
        <v>6085</v>
      </c>
      <c r="F21" s="442"/>
    </row>
    <row r="22" spans="1:6" ht="21" customHeight="1">
      <c r="A22" s="9" t="s">
        <v>8</v>
      </c>
      <c r="B22" s="94"/>
      <c r="C22" s="443">
        <f>SUM(C17:D21)</f>
        <v>384115</v>
      </c>
      <c r="D22" s="444"/>
      <c r="E22" s="443">
        <f>SUM(E17:E21)</f>
        <v>400919</v>
      </c>
      <c r="F22" s="444"/>
    </row>
    <row r="23" spans="1:6" ht="5.25" customHeight="1">
      <c r="A23" s="99"/>
      <c r="B23" s="16"/>
      <c r="C23" s="16"/>
      <c r="D23" s="129"/>
      <c r="E23" s="129"/>
      <c r="F23" s="129"/>
    </row>
    <row r="24" spans="1:6" ht="15.75">
      <c r="A24" s="43" t="s">
        <v>163</v>
      </c>
      <c r="B24" s="128"/>
      <c r="C24" s="128"/>
      <c r="D24" s="128"/>
      <c r="E24" s="7"/>
      <c r="F24" s="7"/>
    </row>
    <row r="25" spans="1:6" ht="9.75" customHeight="1">
      <c r="A25" s="43"/>
      <c r="B25" s="128"/>
      <c r="C25" s="128"/>
      <c r="D25" s="128"/>
      <c r="E25" s="7"/>
      <c r="F25" s="7"/>
    </row>
    <row r="26" spans="1:6" ht="15.75">
      <c r="A26" s="6" t="s">
        <v>313</v>
      </c>
      <c r="B26" s="7"/>
      <c r="C26" s="55"/>
      <c r="D26" s="55"/>
      <c r="E26" s="55"/>
      <c r="F26" s="55"/>
    </row>
    <row r="27" spans="1:6" ht="15.75">
      <c r="A27" s="7"/>
      <c r="B27" s="7"/>
      <c r="C27" s="7"/>
      <c r="D27" s="112" t="s">
        <v>325</v>
      </c>
      <c r="E27" s="112"/>
      <c r="F27" s="112"/>
    </row>
    <row r="28" spans="1:6" ht="18.75">
      <c r="A28" s="9" t="s">
        <v>26</v>
      </c>
      <c r="B28" s="234"/>
      <c r="C28" s="464" t="s">
        <v>161</v>
      </c>
      <c r="D28" s="465"/>
      <c r="E28" s="447" t="s">
        <v>176</v>
      </c>
      <c r="F28" s="448"/>
    </row>
    <row r="29" spans="1:6" ht="15.75">
      <c r="A29" s="144" t="s">
        <v>291</v>
      </c>
      <c r="B29" s="229"/>
      <c r="C29" s="466">
        <v>290.6</v>
      </c>
      <c r="D29" s="467"/>
      <c r="E29" s="449">
        <f>SUM(E30:E32)</f>
        <v>293.29999999999995</v>
      </c>
      <c r="F29" s="450"/>
    </row>
    <row r="30" spans="1:6" ht="19.5" customHeight="1">
      <c r="A30" s="22" t="s">
        <v>38</v>
      </c>
      <c r="B30" s="230"/>
      <c r="C30" s="458">
        <v>124.5</v>
      </c>
      <c r="D30" s="459"/>
      <c r="E30" s="453">
        <v>126.8</v>
      </c>
      <c r="F30" s="454"/>
    </row>
    <row r="31" spans="1:6" ht="19.5" customHeight="1">
      <c r="A31" s="468" t="s">
        <v>288</v>
      </c>
      <c r="B31" s="469"/>
      <c r="C31" s="458">
        <v>5</v>
      </c>
      <c r="D31" s="459"/>
      <c r="E31" s="455">
        <v>4.9</v>
      </c>
      <c r="F31" s="456"/>
    </row>
    <row r="32" spans="1:6" ht="20.25" customHeight="1">
      <c r="A32" s="22" t="s">
        <v>29</v>
      </c>
      <c r="B32" s="230"/>
      <c r="C32" s="458">
        <v>161.1</v>
      </c>
      <c r="D32" s="459"/>
      <c r="E32" s="453">
        <v>161.6</v>
      </c>
      <c r="F32" s="454"/>
    </row>
    <row r="33" spans="1:6" ht="20.25" customHeight="1">
      <c r="A33" s="146" t="s">
        <v>289</v>
      </c>
      <c r="B33" s="235"/>
      <c r="C33" s="466"/>
      <c r="D33" s="467"/>
      <c r="E33" s="236"/>
      <c r="F33" s="237"/>
    </row>
    <row r="34" spans="1:6" ht="20.25" customHeight="1">
      <c r="A34" s="22" t="s">
        <v>39</v>
      </c>
      <c r="B34" s="231"/>
      <c r="C34" s="466">
        <v>123.3</v>
      </c>
      <c r="D34" s="467"/>
      <c r="E34" s="449">
        <v>134.3</v>
      </c>
      <c r="F34" s="450"/>
    </row>
    <row r="35" spans="1:6" ht="20.25" customHeight="1">
      <c r="A35" s="146" t="s">
        <v>290</v>
      </c>
      <c r="B35" s="230"/>
      <c r="C35" s="458">
        <v>7.7</v>
      </c>
      <c r="D35" s="459"/>
      <c r="E35" s="457">
        <v>7.7</v>
      </c>
      <c r="F35" s="450"/>
    </row>
    <row r="36" spans="1:6" ht="20.25" customHeight="1">
      <c r="A36" s="145" t="s">
        <v>193</v>
      </c>
      <c r="B36" s="230"/>
      <c r="C36" s="458">
        <v>3.2</v>
      </c>
      <c r="D36" s="459"/>
      <c r="E36" s="453">
        <v>3.3</v>
      </c>
      <c r="F36" s="454"/>
    </row>
    <row r="37" spans="1:6" ht="20.25" customHeight="1">
      <c r="A37" s="145" t="s">
        <v>194</v>
      </c>
      <c r="B37" s="230"/>
      <c r="C37" s="458">
        <v>1.1</v>
      </c>
      <c r="D37" s="459"/>
      <c r="E37" s="453">
        <v>1.1</v>
      </c>
      <c r="F37" s="454"/>
    </row>
    <row r="38" spans="1:6" ht="20.25" customHeight="1">
      <c r="A38" s="22" t="s">
        <v>192</v>
      </c>
      <c r="B38" s="232"/>
      <c r="C38" s="458">
        <v>3.4</v>
      </c>
      <c r="D38" s="459"/>
      <c r="E38" s="453">
        <v>3.3</v>
      </c>
      <c r="F38" s="454"/>
    </row>
    <row r="39" spans="1:6" ht="20.25" customHeight="1">
      <c r="A39" s="9" t="s">
        <v>8</v>
      </c>
      <c r="B39" s="233"/>
      <c r="C39" s="462">
        <v>421.6</v>
      </c>
      <c r="D39" s="463"/>
      <c r="E39" s="460">
        <f>E35+E34+E29</f>
        <v>435.29999999999995</v>
      </c>
      <c r="F39" s="461"/>
    </row>
    <row r="40" ht="3.75" customHeight="1">
      <c r="D40" s="42"/>
    </row>
    <row r="41" ht="15.75" customHeight="1">
      <c r="A41" s="42" t="s">
        <v>141</v>
      </c>
    </row>
    <row r="42" ht="14.25">
      <c r="A42" s="42" t="s">
        <v>232</v>
      </c>
    </row>
  </sheetData>
  <sheetProtection/>
  <mergeCells count="42">
    <mergeCell ref="C38:D38"/>
    <mergeCell ref="C33:D33"/>
    <mergeCell ref="A31:B31"/>
    <mergeCell ref="C34:D34"/>
    <mergeCell ref="C35:D35"/>
    <mergeCell ref="C36:D36"/>
    <mergeCell ref="C37:D37"/>
    <mergeCell ref="E36:F36"/>
    <mergeCell ref="E37:F37"/>
    <mergeCell ref="E38:F38"/>
    <mergeCell ref="E39:F39"/>
    <mergeCell ref="E28:F28"/>
    <mergeCell ref="C39:D39"/>
    <mergeCell ref="C28:D28"/>
    <mergeCell ref="C29:D29"/>
    <mergeCell ref="C30:D30"/>
    <mergeCell ref="C31:D31"/>
    <mergeCell ref="E30:F30"/>
    <mergeCell ref="E31:F31"/>
    <mergeCell ref="E32:F32"/>
    <mergeCell ref="E34:F34"/>
    <mergeCell ref="E35:F35"/>
    <mergeCell ref="C32:D32"/>
    <mergeCell ref="C3:D3"/>
    <mergeCell ref="E3:F3"/>
    <mergeCell ref="E29:F29"/>
    <mergeCell ref="C22:D22"/>
    <mergeCell ref="C16:D16"/>
    <mergeCell ref="C17:D17"/>
    <mergeCell ref="C18:D18"/>
    <mergeCell ref="C19:D19"/>
    <mergeCell ref="C20:D20"/>
    <mergeCell ref="A3:B4"/>
    <mergeCell ref="E20:F20"/>
    <mergeCell ref="E21:F21"/>
    <mergeCell ref="E22:F22"/>
    <mergeCell ref="A17:B17"/>
    <mergeCell ref="C21:D21"/>
    <mergeCell ref="E16:F16"/>
    <mergeCell ref="E17:F17"/>
    <mergeCell ref="E18:F18"/>
    <mergeCell ref="E19:F19"/>
  </mergeCells>
  <printOptions/>
  <pageMargins left="0.5" right="0.25" top="0.75" bottom="0.5" header="0.3" footer="0.3"/>
  <pageSetup horizontalDpi="600" verticalDpi="600" orientation="portrait" paperSize="9" r:id="rId1"/>
  <headerFooter>
    <oddHeader>&amp;C14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C57" sqref="C57"/>
    </sheetView>
  </sheetViews>
  <sheetFormatPr defaultColWidth="9.140625" defaultRowHeight="12.75"/>
  <cols>
    <col min="1" max="1" width="12.421875" style="148" customWidth="1"/>
    <col min="2" max="2" width="17.7109375" style="148" bestFit="1" customWidth="1"/>
    <col min="3" max="3" width="15.00390625" style="148" bestFit="1" customWidth="1"/>
    <col min="4" max="4" width="8.421875" style="149" customWidth="1"/>
    <col min="5" max="5" width="12.28125" style="148" bestFit="1" customWidth="1"/>
    <col min="6" max="6" width="13.421875" style="148" bestFit="1" customWidth="1"/>
    <col min="7" max="7" width="12.421875" style="148" customWidth="1"/>
    <col min="8" max="16384" width="9.140625" style="148" customWidth="1"/>
  </cols>
  <sheetData>
    <row r="1" spans="1:7" ht="26.25" customHeight="1">
      <c r="A1" s="164" t="s">
        <v>314</v>
      </c>
      <c r="B1" s="165"/>
      <c r="C1" s="165"/>
      <c r="D1" s="166"/>
      <c r="E1" s="165"/>
      <c r="G1" s="165"/>
    </row>
    <row r="2" spans="1:7" ht="8.25" customHeight="1">
      <c r="A2" s="164"/>
      <c r="B2" s="165"/>
      <c r="C2" s="165"/>
      <c r="D2" s="166"/>
      <c r="E2" s="165"/>
      <c r="G2" s="165"/>
    </row>
    <row r="3" spans="1:7" ht="25.5" customHeight="1">
      <c r="A3" s="474" t="s">
        <v>196</v>
      </c>
      <c r="B3" s="474" t="s">
        <v>140</v>
      </c>
      <c r="C3" s="474" t="s">
        <v>259</v>
      </c>
      <c r="D3" s="474" t="s">
        <v>260</v>
      </c>
      <c r="E3" s="472" t="s">
        <v>322</v>
      </c>
      <c r="F3" s="473"/>
      <c r="G3" s="470" t="s">
        <v>326</v>
      </c>
    </row>
    <row r="4" spans="1:7" ht="25.5" customHeight="1">
      <c r="A4" s="475"/>
      <c r="B4" s="475"/>
      <c r="C4" s="475"/>
      <c r="D4" s="475"/>
      <c r="E4" s="335" t="s">
        <v>87</v>
      </c>
      <c r="F4" s="336" t="s">
        <v>88</v>
      </c>
      <c r="G4" s="471"/>
    </row>
    <row r="5" spans="1:7" ht="14.25" customHeight="1">
      <c r="A5" s="476" t="s">
        <v>191</v>
      </c>
      <c r="B5" s="479" t="s">
        <v>182</v>
      </c>
      <c r="C5" s="167" t="s">
        <v>261</v>
      </c>
      <c r="D5" s="487" t="s">
        <v>222</v>
      </c>
      <c r="E5" s="169">
        <v>11.4</v>
      </c>
      <c r="F5" s="169">
        <v>286.8</v>
      </c>
      <c r="G5" s="168" t="s">
        <v>197</v>
      </c>
    </row>
    <row r="6" spans="1:7" ht="14.25" customHeight="1">
      <c r="A6" s="478"/>
      <c r="B6" s="481"/>
      <c r="C6" s="170" t="s">
        <v>262</v>
      </c>
      <c r="D6" s="486"/>
      <c r="E6" s="172">
        <v>83.4</v>
      </c>
      <c r="F6" s="172">
        <v>177.7</v>
      </c>
      <c r="G6" s="171" t="s">
        <v>198</v>
      </c>
    </row>
    <row r="7" spans="1:7" ht="14.25" customHeight="1">
      <c r="A7" s="476" t="s">
        <v>190</v>
      </c>
      <c r="B7" s="479" t="s">
        <v>187</v>
      </c>
      <c r="C7" s="167" t="s">
        <v>261</v>
      </c>
      <c r="D7" s="487" t="s">
        <v>222</v>
      </c>
      <c r="E7" s="169">
        <v>15.7</v>
      </c>
      <c r="F7" s="169">
        <v>30.1</v>
      </c>
      <c r="G7" s="168" t="s">
        <v>197</v>
      </c>
    </row>
    <row r="8" spans="1:7" ht="14.25" customHeight="1">
      <c r="A8" s="478"/>
      <c r="B8" s="481"/>
      <c r="C8" s="170" t="s">
        <v>262</v>
      </c>
      <c r="D8" s="486"/>
      <c r="E8" s="496" t="s">
        <v>158</v>
      </c>
      <c r="F8" s="496"/>
      <c r="G8" s="171" t="s">
        <v>199</v>
      </c>
    </row>
    <row r="9" spans="1:7" ht="14.25" customHeight="1">
      <c r="A9" s="476" t="s">
        <v>157</v>
      </c>
      <c r="B9" s="479" t="s">
        <v>321</v>
      </c>
      <c r="C9" s="167" t="s">
        <v>261</v>
      </c>
      <c r="D9" s="487" t="s">
        <v>222</v>
      </c>
      <c r="E9" s="169">
        <v>20.81</v>
      </c>
      <c r="F9" s="169">
        <v>76.1</v>
      </c>
      <c r="G9" s="168" t="s">
        <v>197</v>
      </c>
    </row>
    <row r="10" spans="1:7" ht="14.25" customHeight="1">
      <c r="A10" s="478"/>
      <c r="B10" s="481"/>
      <c r="C10" s="170" t="s">
        <v>262</v>
      </c>
      <c r="D10" s="486"/>
      <c r="E10" s="496" t="s">
        <v>158</v>
      </c>
      <c r="F10" s="496"/>
      <c r="G10" s="171" t="s">
        <v>199</v>
      </c>
    </row>
    <row r="11" spans="1:7" ht="14.25" customHeight="1">
      <c r="A11" s="476" t="s">
        <v>184</v>
      </c>
      <c r="B11" s="479" t="s">
        <v>179</v>
      </c>
      <c r="C11" s="167" t="s">
        <v>261</v>
      </c>
      <c r="D11" s="487" t="s">
        <v>222</v>
      </c>
      <c r="E11" s="169">
        <v>5.67</v>
      </c>
      <c r="F11" s="169">
        <v>53.9</v>
      </c>
      <c r="G11" s="168" t="s">
        <v>197</v>
      </c>
    </row>
    <row r="12" spans="1:7" ht="14.25" customHeight="1">
      <c r="A12" s="478"/>
      <c r="B12" s="481"/>
      <c r="C12" s="170" t="s">
        <v>262</v>
      </c>
      <c r="D12" s="486"/>
      <c r="E12" s="172">
        <v>4.05</v>
      </c>
      <c r="F12" s="172">
        <v>36.5</v>
      </c>
      <c r="G12" s="171" t="s">
        <v>199</v>
      </c>
    </row>
    <row r="13" spans="1:7" ht="14.25" customHeight="1">
      <c r="A13" s="476" t="s">
        <v>189</v>
      </c>
      <c r="B13" s="488" t="s">
        <v>178</v>
      </c>
      <c r="C13" s="167" t="s">
        <v>261</v>
      </c>
      <c r="D13" s="487" t="s">
        <v>222</v>
      </c>
      <c r="E13" s="169">
        <v>10.8</v>
      </c>
      <c r="F13" s="169">
        <v>30.5</v>
      </c>
      <c r="G13" s="168" t="s">
        <v>197</v>
      </c>
    </row>
    <row r="14" spans="1:7" ht="14.25" customHeight="1">
      <c r="A14" s="478"/>
      <c r="B14" s="486"/>
      <c r="C14" s="170" t="s">
        <v>262</v>
      </c>
      <c r="D14" s="486"/>
      <c r="E14" s="496" t="s">
        <v>158</v>
      </c>
      <c r="F14" s="496"/>
      <c r="G14" s="171" t="s">
        <v>199</v>
      </c>
    </row>
    <row r="15" spans="1:7" ht="14.25" customHeight="1">
      <c r="A15" s="476" t="s">
        <v>188</v>
      </c>
      <c r="B15" s="479" t="s">
        <v>177</v>
      </c>
      <c r="C15" s="167" t="s">
        <v>261</v>
      </c>
      <c r="D15" s="487" t="s">
        <v>222</v>
      </c>
      <c r="E15" s="169">
        <v>12.4</v>
      </c>
      <c r="F15" s="169">
        <v>48.7</v>
      </c>
      <c r="G15" s="168" t="s">
        <v>197</v>
      </c>
    </row>
    <row r="16" spans="1:7" ht="14.25" customHeight="1">
      <c r="A16" s="478"/>
      <c r="B16" s="481"/>
      <c r="C16" s="170" t="s">
        <v>262</v>
      </c>
      <c r="D16" s="486"/>
      <c r="E16" s="496" t="s">
        <v>158</v>
      </c>
      <c r="F16" s="496"/>
      <c r="G16" s="171" t="s">
        <v>199</v>
      </c>
    </row>
    <row r="17" spans="1:7" ht="15" customHeight="1">
      <c r="A17" s="476" t="s">
        <v>200</v>
      </c>
      <c r="B17" s="479" t="s">
        <v>182</v>
      </c>
      <c r="C17" s="482" t="s">
        <v>201</v>
      </c>
      <c r="D17" s="487" t="s">
        <v>263</v>
      </c>
      <c r="E17" s="169">
        <v>0</v>
      </c>
      <c r="F17" s="169">
        <v>95</v>
      </c>
      <c r="G17" s="173" t="s">
        <v>152</v>
      </c>
    </row>
    <row r="18" spans="1:7" ht="15" customHeight="1">
      <c r="A18" s="477"/>
      <c r="B18" s="480"/>
      <c r="C18" s="483"/>
      <c r="D18" s="485"/>
      <c r="E18" s="175">
        <v>0</v>
      </c>
      <c r="F18" s="175">
        <v>34</v>
      </c>
      <c r="G18" s="174" t="s">
        <v>153</v>
      </c>
    </row>
    <row r="19" spans="1:7" ht="15" customHeight="1">
      <c r="A19" s="477"/>
      <c r="B19" s="480"/>
      <c r="C19" s="176" t="s">
        <v>202</v>
      </c>
      <c r="D19" s="485"/>
      <c r="E19" s="495" t="s">
        <v>158</v>
      </c>
      <c r="F19" s="495"/>
      <c r="G19" s="177" t="s">
        <v>154</v>
      </c>
    </row>
    <row r="20" spans="1:7" ht="15" customHeight="1">
      <c r="A20" s="477"/>
      <c r="B20" s="480"/>
      <c r="C20" s="483" t="s">
        <v>203</v>
      </c>
      <c r="D20" s="485" t="s">
        <v>264</v>
      </c>
      <c r="E20" s="178">
        <v>0.04</v>
      </c>
      <c r="F20" s="175">
        <v>1</v>
      </c>
      <c r="G20" s="177" t="s">
        <v>155</v>
      </c>
    </row>
    <row r="21" spans="1:7" ht="15" customHeight="1">
      <c r="A21" s="478"/>
      <c r="B21" s="481"/>
      <c r="C21" s="484"/>
      <c r="D21" s="486"/>
      <c r="E21" s="180">
        <v>0.04</v>
      </c>
      <c r="F21" s="172">
        <v>0.8</v>
      </c>
      <c r="G21" s="179" t="s">
        <v>156</v>
      </c>
    </row>
    <row r="22" spans="1:7" ht="14.25" customHeight="1">
      <c r="A22" s="476" t="s">
        <v>186</v>
      </c>
      <c r="B22" s="492" t="s">
        <v>181</v>
      </c>
      <c r="C22" s="482" t="s">
        <v>201</v>
      </c>
      <c r="D22" s="487" t="s">
        <v>263</v>
      </c>
      <c r="E22" s="169">
        <v>3.5</v>
      </c>
      <c r="F22" s="169">
        <v>19.5</v>
      </c>
      <c r="G22" s="173" t="s">
        <v>152</v>
      </c>
    </row>
    <row r="23" spans="1:7" ht="14.25" customHeight="1">
      <c r="A23" s="477"/>
      <c r="B23" s="493"/>
      <c r="C23" s="483"/>
      <c r="D23" s="485"/>
      <c r="E23" s="175">
        <v>4</v>
      </c>
      <c r="F23" s="175">
        <v>6.5</v>
      </c>
      <c r="G23" s="174" t="s">
        <v>153</v>
      </c>
    </row>
    <row r="24" spans="1:7" ht="14.25" customHeight="1">
      <c r="A24" s="477"/>
      <c r="B24" s="493"/>
      <c r="C24" s="181" t="s">
        <v>202</v>
      </c>
      <c r="D24" s="485" t="s">
        <v>223</v>
      </c>
      <c r="E24" s="495" t="s">
        <v>158</v>
      </c>
      <c r="F24" s="495"/>
      <c r="G24" s="177" t="s">
        <v>154</v>
      </c>
    </row>
    <row r="25" spans="1:7" ht="14.25" customHeight="1">
      <c r="A25" s="477"/>
      <c r="B25" s="493"/>
      <c r="C25" s="483" t="s">
        <v>203</v>
      </c>
      <c r="D25" s="485" t="s">
        <v>264</v>
      </c>
      <c r="E25" s="175">
        <v>0</v>
      </c>
      <c r="F25" s="175">
        <v>1</v>
      </c>
      <c r="G25" s="177" t="s">
        <v>155</v>
      </c>
    </row>
    <row r="26" spans="1:7" ht="14.25" customHeight="1">
      <c r="A26" s="478"/>
      <c r="B26" s="494"/>
      <c r="C26" s="484"/>
      <c r="D26" s="486"/>
      <c r="E26" s="172">
        <v>0</v>
      </c>
      <c r="F26" s="172">
        <v>0.9</v>
      </c>
      <c r="G26" s="179" t="s">
        <v>156</v>
      </c>
    </row>
    <row r="27" spans="1:7" ht="14.25" customHeight="1">
      <c r="A27" s="489" t="s">
        <v>185</v>
      </c>
      <c r="B27" s="479" t="s">
        <v>180</v>
      </c>
      <c r="C27" s="482" t="s">
        <v>201</v>
      </c>
      <c r="D27" s="487" t="s">
        <v>263</v>
      </c>
      <c r="E27" s="169">
        <v>0</v>
      </c>
      <c r="F27" s="169">
        <v>123</v>
      </c>
      <c r="G27" s="173" t="s">
        <v>152</v>
      </c>
    </row>
    <row r="28" spans="1:7" ht="14.25" customHeight="1">
      <c r="A28" s="490"/>
      <c r="B28" s="480"/>
      <c r="C28" s="483"/>
      <c r="D28" s="485"/>
      <c r="E28" s="175">
        <v>1</v>
      </c>
      <c r="F28" s="175">
        <v>52.5</v>
      </c>
      <c r="G28" s="174" t="s">
        <v>153</v>
      </c>
    </row>
    <row r="29" spans="1:7" ht="14.25" customHeight="1">
      <c r="A29" s="490"/>
      <c r="B29" s="480"/>
      <c r="C29" s="181" t="s">
        <v>202</v>
      </c>
      <c r="D29" s="485" t="s">
        <v>223</v>
      </c>
      <c r="E29" s="175">
        <v>1</v>
      </c>
      <c r="F29" s="175">
        <v>8.5</v>
      </c>
      <c r="G29" s="177" t="s">
        <v>154</v>
      </c>
    </row>
    <row r="30" spans="1:7" ht="14.25" customHeight="1">
      <c r="A30" s="490"/>
      <c r="B30" s="480"/>
      <c r="C30" s="483" t="s">
        <v>203</v>
      </c>
      <c r="D30" s="485" t="s">
        <v>264</v>
      </c>
      <c r="E30" s="175">
        <v>0.1</v>
      </c>
      <c r="F30" s="175">
        <v>2.2</v>
      </c>
      <c r="G30" s="177" t="s">
        <v>155</v>
      </c>
    </row>
    <row r="31" spans="1:7" ht="14.25" customHeight="1">
      <c r="A31" s="491"/>
      <c r="B31" s="481"/>
      <c r="C31" s="484"/>
      <c r="D31" s="486"/>
      <c r="E31" s="172">
        <v>0.2</v>
      </c>
      <c r="F31" s="172">
        <v>1.35</v>
      </c>
      <c r="G31" s="179" t="s">
        <v>156</v>
      </c>
    </row>
    <row r="32" spans="1:7" ht="15.75" customHeight="1">
      <c r="A32" s="476" t="s">
        <v>184</v>
      </c>
      <c r="B32" s="479" t="s">
        <v>179</v>
      </c>
      <c r="C32" s="482" t="s">
        <v>201</v>
      </c>
      <c r="D32" s="487" t="s">
        <v>263</v>
      </c>
      <c r="E32" s="169">
        <v>0</v>
      </c>
      <c r="F32" s="169">
        <v>3.36</v>
      </c>
      <c r="G32" s="173" t="s">
        <v>152</v>
      </c>
    </row>
    <row r="33" spans="1:7" ht="15.75" customHeight="1">
      <c r="A33" s="477"/>
      <c r="B33" s="480"/>
      <c r="C33" s="483"/>
      <c r="D33" s="485"/>
      <c r="E33" s="175">
        <v>0</v>
      </c>
      <c r="F33" s="175">
        <v>1.05</v>
      </c>
      <c r="G33" s="174" t="s">
        <v>153</v>
      </c>
    </row>
    <row r="34" spans="1:7" ht="15.75" customHeight="1">
      <c r="A34" s="477"/>
      <c r="B34" s="480"/>
      <c r="C34" s="181" t="s">
        <v>202</v>
      </c>
      <c r="D34" s="485" t="s">
        <v>223</v>
      </c>
      <c r="E34" s="175">
        <v>0.17</v>
      </c>
      <c r="F34" s="175">
        <v>1.35</v>
      </c>
      <c r="G34" s="177" t="s">
        <v>154</v>
      </c>
    </row>
    <row r="35" spans="1:7" ht="15.75" customHeight="1">
      <c r="A35" s="477"/>
      <c r="B35" s="480"/>
      <c r="C35" s="483" t="s">
        <v>203</v>
      </c>
      <c r="D35" s="485" t="s">
        <v>264</v>
      </c>
      <c r="E35" s="175">
        <v>0.16</v>
      </c>
      <c r="F35" s="175">
        <v>1.02</v>
      </c>
      <c r="G35" s="177" t="s">
        <v>155</v>
      </c>
    </row>
    <row r="36" spans="1:7" ht="15.75" customHeight="1">
      <c r="A36" s="478"/>
      <c r="B36" s="481"/>
      <c r="C36" s="484"/>
      <c r="D36" s="486"/>
      <c r="E36" s="172" t="s">
        <v>215</v>
      </c>
      <c r="F36" s="172" t="s">
        <v>215</v>
      </c>
      <c r="G36" s="179" t="s">
        <v>156</v>
      </c>
    </row>
    <row r="37" spans="1:7" ht="14.25" customHeight="1">
      <c r="A37" s="476" t="s">
        <v>183</v>
      </c>
      <c r="B37" s="488" t="s">
        <v>178</v>
      </c>
      <c r="C37" s="482" t="s">
        <v>201</v>
      </c>
      <c r="D37" s="487" t="s">
        <v>263</v>
      </c>
      <c r="E37" s="169">
        <v>0</v>
      </c>
      <c r="F37" s="169">
        <v>56.9</v>
      </c>
      <c r="G37" s="173" t="s">
        <v>152</v>
      </c>
    </row>
    <row r="38" spans="1:7" ht="14.25" customHeight="1">
      <c r="A38" s="477"/>
      <c r="B38" s="485"/>
      <c r="C38" s="483"/>
      <c r="D38" s="485"/>
      <c r="E38" s="175">
        <v>0</v>
      </c>
      <c r="F38" s="175">
        <v>25.6</v>
      </c>
      <c r="G38" s="174" t="s">
        <v>153</v>
      </c>
    </row>
    <row r="39" spans="1:7" ht="14.25" customHeight="1">
      <c r="A39" s="477"/>
      <c r="B39" s="485"/>
      <c r="C39" s="181" t="s">
        <v>202</v>
      </c>
      <c r="D39" s="485" t="s">
        <v>223</v>
      </c>
      <c r="E39" s="175">
        <v>0</v>
      </c>
      <c r="F39" s="175">
        <v>8.4</v>
      </c>
      <c r="G39" s="177" t="s">
        <v>154</v>
      </c>
    </row>
    <row r="40" spans="1:7" ht="14.25" customHeight="1">
      <c r="A40" s="477"/>
      <c r="B40" s="485"/>
      <c r="C40" s="483" t="s">
        <v>203</v>
      </c>
      <c r="D40" s="485" t="s">
        <v>264</v>
      </c>
      <c r="E40" s="175">
        <v>0</v>
      </c>
      <c r="F40" s="175">
        <v>0</v>
      </c>
      <c r="G40" s="177" t="s">
        <v>155</v>
      </c>
    </row>
    <row r="41" spans="1:7" ht="14.25" customHeight="1">
      <c r="A41" s="478"/>
      <c r="B41" s="486"/>
      <c r="C41" s="484"/>
      <c r="D41" s="486"/>
      <c r="E41" s="172">
        <v>0</v>
      </c>
      <c r="F41" s="172">
        <v>0</v>
      </c>
      <c r="G41" s="179" t="s">
        <v>156</v>
      </c>
    </row>
    <row r="42" spans="1:7" ht="14.25" customHeight="1">
      <c r="A42" s="476" t="s">
        <v>188</v>
      </c>
      <c r="B42" s="479" t="s">
        <v>177</v>
      </c>
      <c r="C42" s="482" t="s">
        <v>201</v>
      </c>
      <c r="D42" s="487" t="s">
        <v>263</v>
      </c>
      <c r="E42" s="175">
        <v>0</v>
      </c>
      <c r="F42" s="175">
        <v>27.04</v>
      </c>
      <c r="G42" s="173" t="s">
        <v>152</v>
      </c>
    </row>
    <row r="43" spans="1:7" ht="14.25" customHeight="1">
      <c r="A43" s="477"/>
      <c r="B43" s="480"/>
      <c r="C43" s="483"/>
      <c r="D43" s="485"/>
      <c r="E43" s="175">
        <v>0.17</v>
      </c>
      <c r="F43" s="175">
        <v>5.13</v>
      </c>
      <c r="G43" s="174" t="s">
        <v>153</v>
      </c>
    </row>
    <row r="44" spans="1:7" ht="14.25" customHeight="1">
      <c r="A44" s="477"/>
      <c r="B44" s="480"/>
      <c r="C44" s="181" t="s">
        <v>202</v>
      </c>
      <c r="D44" s="485" t="s">
        <v>223</v>
      </c>
      <c r="E44" s="175">
        <v>0.35</v>
      </c>
      <c r="F44" s="175">
        <v>4.56</v>
      </c>
      <c r="G44" s="177" t="s">
        <v>154</v>
      </c>
    </row>
    <row r="45" spans="1:7" ht="14.25" customHeight="1">
      <c r="A45" s="477"/>
      <c r="B45" s="480"/>
      <c r="C45" s="483" t="s">
        <v>203</v>
      </c>
      <c r="D45" s="485" t="s">
        <v>264</v>
      </c>
      <c r="E45" s="175">
        <v>0</v>
      </c>
      <c r="F45" s="175">
        <v>1.59</v>
      </c>
      <c r="G45" s="177" t="s">
        <v>155</v>
      </c>
    </row>
    <row r="46" spans="1:7" ht="14.25" customHeight="1">
      <c r="A46" s="478"/>
      <c r="B46" s="481"/>
      <c r="C46" s="484"/>
      <c r="D46" s="486"/>
      <c r="E46" s="172" t="s">
        <v>215</v>
      </c>
      <c r="F46" s="172" t="s">
        <v>215</v>
      </c>
      <c r="G46" s="179" t="s">
        <v>156</v>
      </c>
    </row>
    <row r="47" spans="1:7" ht="14.25">
      <c r="A47" s="150" t="s">
        <v>204</v>
      </c>
      <c r="B47" s="150"/>
      <c r="C47" s="150"/>
      <c r="D47" s="151"/>
      <c r="G47" s="150"/>
    </row>
    <row r="48" spans="1:7" ht="13.5" customHeight="1">
      <c r="A48" s="206" t="s">
        <v>327</v>
      </c>
      <c r="B48" s="150"/>
      <c r="C48" s="150"/>
      <c r="D48" s="151"/>
      <c r="G48" s="150"/>
    </row>
    <row r="49" spans="1:7" ht="13.5" customHeight="1">
      <c r="A49" s="206" t="s">
        <v>265</v>
      </c>
      <c r="B49" s="150"/>
      <c r="C49" s="150"/>
      <c r="D49" s="151"/>
      <c r="G49" s="150"/>
    </row>
    <row r="50" spans="1:7" ht="12.75" customHeight="1">
      <c r="A50" s="206" t="s">
        <v>266</v>
      </c>
      <c r="B50" s="150"/>
      <c r="C50" s="150"/>
      <c r="D50" s="151"/>
      <c r="G50" s="150"/>
    </row>
    <row r="51" spans="1:7" ht="13.5" customHeight="1">
      <c r="A51" s="150" t="s">
        <v>328</v>
      </c>
      <c r="B51" s="150"/>
      <c r="C51" s="150"/>
      <c r="D51" s="151"/>
      <c r="G51" s="150"/>
    </row>
    <row r="52" spans="1:7" ht="4.5" customHeight="1">
      <c r="A52" s="150"/>
      <c r="B52" s="150"/>
      <c r="C52" s="150"/>
      <c r="D52" s="151"/>
      <c r="G52" s="150"/>
    </row>
    <row r="53" spans="1:7" ht="12.75">
      <c r="A53" s="150" t="s">
        <v>205</v>
      </c>
      <c r="B53" s="150"/>
      <c r="C53" s="150"/>
      <c r="D53" s="151"/>
      <c r="G53" s="150"/>
    </row>
  </sheetData>
  <sheetProtection/>
  <mergeCells count="66">
    <mergeCell ref="E8:F8"/>
    <mergeCell ref="A5:A6"/>
    <mergeCell ref="B5:B6"/>
    <mergeCell ref="D5:D6"/>
    <mergeCell ref="A7:A8"/>
    <mergeCell ref="B7:B8"/>
    <mergeCell ref="D7:D8"/>
    <mergeCell ref="A9:A10"/>
    <mergeCell ref="B9:B10"/>
    <mergeCell ref="D9:D10"/>
    <mergeCell ref="E10:F10"/>
    <mergeCell ref="A11:A12"/>
    <mergeCell ref="B11:B12"/>
    <mergeCell ref="D11:D12"/>
    <mergeCell ref="A13:A14"/>
    <mergeCell ref="B13:B14"/>
    <mergeCell ref="D13:D14"/>
    <mergeCell ref="E14:F14"/>
    <mergeCell ref="A15:A16"/>
    <mergeCell ref="B15:B16"/>
    <mergeCell ref="D15:D16"/>
    <mergeCell ref="E16:F16"/>
    <mergeCell ref="A17:A21"/>
    <mergeCell ref="B17:B21"/>
    <mergeCell ref="C17:C18"/>
    <mergeCell ref="E19:F19"/>
    <mergeCell ref="C20:C21"/>
    <mergeCell ref="D20:D21"/>
    <mergeCell ref="D17:D19"/>
    <mergeCell ref="A22:A26"/>
    <mergeCell ref="B22:B26"/>
    <mergeCell ref="C22:C23"/>
    <mergeCell ref="E24:F24"/>
    <mergeCell ref="C25:C26"/>
    <mergeCell ref="D25:D26"/>
    <mergeCell ref="D22:D24"/>
    <mergeCell ref="A27:A31"/>
    <mergeCell ref="B27:B31"/>
    <mergeCell ref="C27:C28"/>
    <mergeCell ref="C30:C31"/>
    <mergeCell ref="D30:D31"/>
    <mergeCell ref="D27:D29"/>
    <mergeCell ref="A32:A36"/>
    <mergeCell ref="B32:B36"/>
    <mergeCell ref="C32:C33"/>
    <mergeCell ref="C35:C36"/>
    <mergeCell ref="D35:D36"/>
    <mergeCell ref="D32:D34"/>
    <mergeCell ref="A37:A41"/>
    <mergeCell ref="B37:B41"/>
    <mergeCell ref="C37:C38"/>
    <mergeCell ref="C40:C41"/>
    <mergeCell ref="D40:D41"/>
    <mergeCell ref="D37:D39"/>
    <mergeCell ref="A42:A46"/>
    <mergeCell ref="B42:B46"/>
    <mergeCell ref="C42:C43"/>
    <mergeCell ref="C45:C46"/>
    <mergeCell ref="D45:D46"/>
    <mergeCell ref="D42:D44"/>
    <mergeCell ref="G3:G4"/>
    <mergeCell ref="E3:F3"/>
    <mergeCell ref="A3:A4"/>
    <mergeCell ref="B3:B4"/>
    <mergeCell ref="C3:C4"/>
    <mergeCell ref="D3:D4"/>
  </mergeCells>
  <printOptions/>
  <pageMargins left="0.51" right="0.62" top="0.47" bottom="0.46" header="0.3" footer="0.3"/>
  <pageSetup horizontalDpi="600" verticalDpi="600" orientation="portrait" paperSize="9" r:id="rId1"/>
  <headerFooter>
    <oddHeader>&amp;C15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22">
      <selection activeCell="J37" sqref="J37"/>
    </sheetView>
  </sheetViews>
  <sheetFormatPr defaultColWidth="9.140625" defaultRowHeight="12.75"/>
  <cols>
    <col min="1" max="1" width="17.28125" style="2" customWidth="1"/>
    <col min="2" max="2" width="3.140625" style="2" customWidth="1"/>
    <col min="3" max="3" width="10.8515625" style="2" customWidth="1"/>
    <col min="4" max="4" width="9.57421875" style="2" customWidth="1"/>
    <col min="5" max="5" width="8.421875" style="2" customWidth="1"/>
    <col min="6" max="6" width="8.140625" style="2" customWidth="1"/>
    <col min="7" max="7" width="10.421875" style="2" customWidth="1"/>
    <col min="8" max="8" width="10.140625" style="2" customWidth="1"/>
    <col min="9" max="9" width="9.28125" style="2" customWidth="1"/>
    <col min="10" max="10" width="9.140625" style="2" customWidth="1"/>
    <col min="11" max="16384" width="9.140625" style="2" customWidth="1"/>
  </cols>
  <sheetData>
    <row r="1" spans="1:8" ht="30.75" customHeight="1">
      <c r="A1" s="62" t="s">
        <v>315</v>
      </c>
      <c r="B1"/>
      <c r="C1"/>
      <c r="D1"/>
      <c r="E1"/>
      <c r="F1"/>
      <c r="G1"/>
      <c r="H1"/>
    </row>
    <row r="2" spans="1:7" ht="16.5" customHeight="1">
      <c r="A2"/>
      <c r="B2"/>
      <c r="C2"/>
      <c r="D2"/>
      <c r="E2"/>
      <c r="G2" s="19" t="s">
        <v>90</v>
      </c>
    </row>
    <row r="3" spans="1:7" ht="39.75" customHeight="1">
      <c r="A3" s="238"/>
      <c r="B3" s="271"/>
      <c r="C3" s="271"/>
      <c r="D3" s="392">
        <v>2010</v>
      </c>
      <c r="E3" s="393"/>
      <c r="F3" s="392">
        <v>2011</v>
      </c>
      <c r="G3" s="393"/>
    </row>
    <row r="4" spans="1:7" ht="39.75" customHeight="1">
      <c r="A4" s="509" t="s">
        <v>98</v>
      </c>
      <c r="B4" s="510"/>
      <c r="C4" s="272"/>
      <c r="D4" s="516">
        <v>3368</v>
      </c>
      <c r="E4" s="517"/>
      <c r="F4" s="518">
        <v>3627</v>
      </c>
      <c r="G4" s="517"/>
    </row>
    <row r="5" spans="1:7" ht="45" customHeight="1">
      <c r="A5" s="522" t="s">
        <v>62</v>
      </c>
      <c r="B5" s="523"/>
      <c r="C5" s="273"/>
      <c r="D5" s="501">
        <v>2021</v>
      </c>
      <c r="E5" s="502"/>
      <c r="F5" s="503">
        <v>2176</v>
      </c>
      <c r="G5" s="502"/>
    </row>
    <row r="6" spans="1:7" ht="49.5" customHeight="1">
      <c r="A6" s="251" t="s">
        <v>99</v>
      </c>
      <c r="B6" s="274"/>
      <c r="C6" s="273"/>
      <c r="D6" s="501">
        <v>1010</v>
      </c>
      <c r="E6" s="502"/>
      <c r="F6" s="503">
        <v>1088</v>
      </c>
      <c r="G6" s="502"/>
    </row>
    <row r="7" spans="1:7" ht="45" customHeight="1">
      <c r="A7" s="506" t="s">
        <v>100</v>
      </c>
      <c r="B7" s="507"/>
      <c r="C7" s="508"/>
      <c r="D7" s="513">
        <v>337</v>
      </c>
      <c r="E7" s="505"/>
      <c r="F7" s="504">
        <v>363</v>
      </c>
      <c r="G7" s="505"/>
    </row>
    <row r="8" spans="1:9" ht="18" customHeight="1">
      <c r="A8" s="4" t="s">
        <v>150</v>
      </c>
      <c r="B8"/>
      <c r="C8"/>
      <c r="D8"/>
      <c r="E8"/>
      <c r="F8"/>
      <c r="G8"/>
      <c r="H8"/>
      <c r="I8" s="5"/>
    </row>
    <row r="9" spans="1:9" ht="14.25" customHeight="1">
      <c r="A9" s="43"/>
      <c r="I9" s="5"/>
    </row>
    <row r="10" ht="2.25" customHeight="1">
      <c r="I10" s="5"/>
    </row>
    <row r="11" spans="1:9" ht="23.25" customHeight="1">
      <c r="A11" s="62" t="s">
        <v>316</v>
      </c>
      <c r="B11" s="32"/>
      <c r="C11" s="32"/>
      <c r="I11" s="5"/>
    </row>
    <row r="12" spans="1:10" ht="18.75" customHeight="1">
      <c r="A12" s="6"/>
      <c r="G12" s="19"/>
      <c r="H12" s="19"/>
      <c r="I12" s="5"/>
      <c r="J12" s="19" t="s">
        <v>90</v>
      </c>
    </row>
    <row r="13" spans="1:10" ht="24.75" customHeight="1">
      <c r="A13" s="422" t="s">
        <v>63</v>
      </c>
      <c r="B13" s="423"/>
      <c r="C13" s="392">
        <v>2010</v>
      </c>
      <c r="D13" s="500"/>
      <c r="E13" s="500"/>
      <c r="F13" s="393"/>
      <c r="G13" s="392">
        <v>2011</v>
      </c>
      <c r="H13" s="500"/>
      <c r="I13" s="500"/>
      <c r="J13" s="393"/>
    </row>
    <row r="14" spans="1:10" ht="43.5" customHeight="1">
      <c r="A14" s="424"/>
      <c r="B14" s="425"/>
      <c r="C14" s="384" t="s">
        <v>64</v>
      </c>
      <c r="D14" s="386"/>
      <c r="E14" s="381" t="s">
        <v>65</v>
      </c>
      <c r="F14" s="498" t="s">
        <v>8</v>
      </c>
      <c r="G14" s="385" t="s">
        <v>64</v>
      </c>
      <c r="H14" s="386"/>
      <c r="I14" s="381" t="s">
        <v>65</v>
      </c>
      <c r="J14" s="498" t="s">
        <v>8</v>
      </c>
    </row>
    <row r="15" spans="1:10" ht="40.5" customHeight="1">
      <c r="A15" s="252"/>
      <c r="B15" s="74"/>
      <c r="C15" s="253" t="s">
        <v>66</v>
      </c>
      <c r="D15" s="254" t="s">
        <v>67</v>
      </c>
      <c r="E15" s="383"/>
      <c r="F15" s="499"/>
      <c r="G15" s="255" t="s">
        <v>66</v>
      </c>
      <c r="H15" s="254" t="s">
        <v>67</v>
      </c>
      <c r="I15" s="383"/>
      <c r="J15" s="499"/>
    </row>
    <row r="16" spans="1:10" ht="40.5" customHeight="1">
      <c r="A16" s="519" t="s">
        <v>330</v>
      </c>
      <c r="B16" s="520"/>
      <c r="C16" s="257" t="s">
        <v>339</v>
      </c>
      <c r="D16" s="347">
        <v>74</v>
      </c>
      <c r="E16" s="347">
        <v>118</v>
      </c>
      <c r="F16" s="348">
        <v>233</v>
      </c>
      <c r="G16" s="348" t="s">
        <v>349</v>
      </c>
      <c r="H16" s="256">
        <v>59</v>
      </c>
      <c r="I16" s="347">
        <v>111</v>
      </c>
      <c r="J16" s="348">
        <v>205</v>
      </c>
    </row>
    <row r="17" spans="1:10" ht="40.5" customHeight="1">
      <c r="A17" s="337" t="s">
        <v>331</v>
      </c>
      <c r="B17" s="338"/>
      <c r="C17" s="534" t="s">
        <v>329</v>
      </c>
      <c r="D17" s="346" t="s">
        <v>14</v>
      </c>
      <c r="E17" s="349" t="s">
        <v>329</v>
      </c>
      <c r="F17" s="350">
        <v>10</v>
      </c>
      <c r="G17" s="350" t="s">
        <v>329</v>
      </c>
      <c r="H17" s="258" t="s">
        <v>14</v>
      </c>
      <c r="I17" s="349" t="s">
        <v>329</v>
      </c>
      <c r="J17" s="350">
        <v>10</v>
      </c>
    </row>
    <row r="18" spans="1:10" ht="40.5" customHeight="1">
      <c r="A18" s="73" t="s">
        <v>162</v>
      </c>
      <c r="B18" s="260"/>
      <c r="C18" s="350">
        <v>320</v>
      </c>
      <c r="D18" s="257" t="s">
        <v>347</v>
      </c>
      <c r="E18" s="349">
        <v>6</v>
      </c>
      <c r="F18" s="350">
        <v>404</v>
      </c>
      <c r="G18" s="350">
        <v>305</v>
      </c>
      <c r="H18" s="259" t="s">
        <v>340</v>
      </c>
      <c r="I18" s="349">
        <v>6</v>
      </c>
      <c r="J18" s="350">
        <v>356</v>
      </c>
    </row>
    <row r="19" spans="1:10" ht="40.5" customHeight="1">
      <c r="A19" s="73" t="s">
        <v>68</v>
      </c>
      <c r="B19" s="260"/>
      <c r="C19" s="351">
        <v>147</v>
      </c>
      <c r="D19" s="257" t="s">
        <v>348</v>
      </c>
      <c r="E19" s="349" t="s">
        <v>14</v>
      </c>
      <c r="F19" s="351">
        <v>298</v>
      </c>
      <c r="G19" s="351">
        <v>113</v>
      </c>
      <c r="H19" s="259" t="s">
        <v>341</v>
      </c>
      <c r="I19" s="354" t="s">
        <v>14</v>
      </c>
      <c r="J19" s="351">
        <v>181</v>
      </c>
    </row>
    <row r="20" spans="1:10" ht="40.5" customHeight="1">
      <c r="A20" s="511" t="s">
        <v>302</v>
      </c>
      <c r="B20" s="512"/>
      <c r="C20" s="261">
        <v>508</v>
      </c>
      <c r="D20" s="261">
        <v>303</v>
      </c>
      <c r="E20" s="353">
        <v>124</v>
      </c>
      <c r="F20" s="352">
        <v>935</v>
      </c>
      <c r="G20" s="353">
        <v>458</v>
      </c>
      <c r="H20" s="262">
        <v>172</v>
      </c>
      <c r="I20" s="353">
        <v>122</v>
      </c>
      <c r="J20" s="352">
        <v>752</v>
      </c>
    </row>
    <row r="21" spans="1:10" ht="40.5" customHeight="1">
      <c r="A21" s="514" t="s">
        <v>276</v>
      </c>
      <c r="B21" s="515"/>
      <c r="C21" s="261">
        <v>488</v>
      </c>
      <c r="D21" s="261">
        <v>238</v>
      </c>
      <c r="E21" s="352">
        <v>124</v>
      </c>
      <c r="F21" s="352">
        <v>850</v>
      </c>
      <c r="G21" s="352">
        <v>437</v>
      </c>
      <c r="H21" s="262">
        <v>148</v>
      </c>
      <c r="I21" s="352">
        <v>122</v>
      </c>
      <c r="J21" s="352">
        <v>707</v>
      </c>
    </row>
    <row r="22" spans="1:10" ht="14.25" customHeight="1">
      <c r="A22" s="4" t="s">
        <v>150</v>
      </c>
      <c r="B22" s="23"/>
      <c r="C22" s="3"/>
      <c r="D22" s="3"/>
      <c r="E22" s="3"/>
      <c r="F22" s="3"/>
      <c r="G22" s="341" t="s">
        <v>334</v>
      </c>
      <c r="H22" s="342"/>
      <c r="I22" s="343"/>
      <c r="J22" s="344"/>
    </row>
    <row r="23" spans="1:10" ht="14.25" customHeight="1">
      <c r="A23" s="2" t="s">
        <v>332</v>
      </c>
      <c r="G23" s="339" t="s">
        <v>338</v>
      </c>
      <c r="H23" s="249"/>
      <c r="I23" s="249"/>
      <c r="J23" s="249"/>
    </row>
    <row r="24" spans="1:10" ht="16.5" customHeight="1">
      <c r="A24" s="2" t="s">
        <v>335</v>
      </c>
      <c r="G24" s="339" t="s">
        <v>267</v>
      </c>
      <c r="H24" s="4"/>
      <c r="I24" s="4"/>
      <c r="J24" s="4"/>
    </row>
    <row r="25" spans="1:10" ht="16.5" customHeight="1">
      <c r="A25" s="248" t="s">
        <v>333</v>
      </c>
      <c r="G25" s="339" t="s">
        <v>351</v>
      </c>
      <c r="H25" s="345"/>
      <c r="I25" s="4"/>
      <c r="J25" s="4"/>
    </row>
    <row r="26" spans="1:10" ht="15.75" customHeight="1">
      <c r="A26" s="248" t="s">
        <v>336</v>
      </c>
      <c r="B26" s="249"/>
      <c r="C26" s="249"/>
      <c r="D26" s="249"/>
      <c r="E26" s="249"/>
      <c r="F26" s="340"/>
      <c r="G26" s="521" t="s">
        <v>350</v>
      </c>
      <c r="H26" s="497"/>
      <c r="I26" s="497"/>
      <c r="J26" s="497"/>
    </row>
    <row r="27" spans="1:10" ht="15" customHeight="1">
      <c r="A27" s="497" t="s">
        <v>337</v>
      </c>
      <c r="B27" s="497"/>
      <c r="C27" s="497"/>
      <c r="D27" s="497"/>
      <c r="E27" s="497"/>
      <c r="F27" s="497"/>
      <c r="G27" s="339" t="s">
        <v>275</v>
      </c>
      <c r="H27" s="4"/>
      <c r="I27" s="4"/>
      <c r="J27" s="4"/>
    </row>
    <row r="28" spans="1:9" ht="13.5" customHeight="1">
      <c r="A28" s="249" t="s">
        <v>281</v>
      </c>
      <c r="B28" s="239"/>
      <c r="C28" s="239"/>
      <c r="D28" s="239"/>
      <c r="E28" s="239"/>
      <c r="F28" s="250"/>
      <c r="G28" s="51"/>
      <c r="H28" s="51"/>
      <c r="I28" s="50"/>
    </row>
  </sheetData>
  <sheetProtection/>
  <mergeCells count="27">
    <mergeCell ref="C14:D14"/>
    <mergeCell ref="G13:J13"/>
    <mergeCell ref="A16:B16"/>
    <mergeCell ref="J14:J15"/>
    <mergeCell ref="G26:J26"/>
    <mergeCell ref="A5:B5"/>
    <mergeCell ref="F5:G5"/>
    <mergeCell ref="A4:B4"/>
    <mergeCell ref="A20:B20"/>
    <mergeCell ref="D7:E7"/>
    <mergeCell ref="A21:B21"/>
    <mergeCell ref="I14:I15"/>
    <mergeCell ref="D3:E3"/>
    <mergeCell ref="D4:E4"/>
    <mergeCell ref="D5:E5"/>
    <mergeCell ref="F3:G3"/>
    <mergeCell ref="F4:G4"/>
    <mergeCell ref="A27:F27"/>
    <mergeCell ref="F14:F15"/>
    <mergeCell ref="E14:E15"/>
    <mergeCell ref="A13:B14"/>
    <mergeCell ref="C13:F13"/>
    <mergeCell ref="D6:E6"/>
    <mergeCell ref="F6:G6"/>
    <mergeCell ref="F7:G7"/>
    <mergeCell ref="A7:C7"/>
    <mergeCell ref="G14:H14"/>
  </mergeCells>
  <printOptions/>
  <pageMargins left="0.47" right="0.33" top="0.6" bottom="0.31" header="0.3" footer="0.49"/>
  <pageSetup horizontalDpi="600" verticalDpi="600" orientation="portrait" paperSize="9" r:id="rId1"/>
  <headerFooter alignWithMargins="0">
    <oddHeader>&amp;C16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Environment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environment</cp:lastModifiedBy>
  <cp:lastPrinted>2012-07-30T11:22:17Z</cp:lastPrinted>
  <dcterms:created xsi:type="dcterms:W3CDTF">2001-06-27T05:20:53Z</dcterms:created>
  <dcterms:modified xsi:type="dcterms:W3CDTF">2012-07-30T11:24:21Z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9700.00000000000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