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670" tabRatio="604" firstSheet="3" activeTab="12"/>
  </bookViews>
  <sheets>
    <sheet name="TAB1-1  " sheetId="1" r:id="rId1"/>
    <sheet name="Tab1-2 " sheetId="2" r:id="rId2"/>
    <sheet name="TAB1-3 " sheetId="3" r:id="rId3"/>
    <sheet name="TAB1-4 " sheetId="4" r:id="rId4"/>
    <sheet name="TAB1-5 " sheetId="5" r:id="rId5"/>
    <sheet name="TAB1-6 " sheetId="6" r:id="rId6"/>
    <sheet name="Tab1-7 " sheetId="7" r:id="rId7"/>
    <sheet name="TAB1-8 " sheetId="8" r:id="rId8"/>
    <sheet name="Tab 1-9" sheetId="9" r:id="rId9"/>
    <sheet name="Tab 1-10" sheetId="10" r:id="rId10"/>
    <sheet name="Tab 1-11" sheetId="11" r:id="rId11"/>
    <sheet name="Tab 1-12 " sheetId="12" r:id="rId12"/>
    <sheet name="Tab 1-13 " sheetId="13" r:id="rId13"/>
  </sheets>
  <definedNames>
    <definedName name="_xlnm.Print_Area" localSheetId="0">'TAB1-1  '!$A$1:$P$27</definedName>
  </definedNames>
  <calcPr fullCalcOnLoad="1"/>
</workbook>
</file>

<file path=xl/sharedStrings.xml><?xml version="1.0" encoding="utf-8"?>
<sst xmlns="http://schemas.openxmlformats.org/spreadsheetml/2006/main" count="505" uniqueCount="251">
  <si>
    <t>No. of enterprises</t>
  </si>
  <si>
    <t>Net  change from</t>
  </si>
  <si>
    <t>Product group</t>
  </si>
  <si>
    <t xml:space="preserve">   1.   Food</t>
  </si>
  <si>
    <t xml:space="preserve">   2.   Flowers</t>
  </si>
  <si>
    <t xml:space="preserve">   3.   Textile yarn and fabrics</t>
  </si>
  <si>
    <t xml:space="preserve">                                  Pullovers</t>
  </si>
  <si>
    <t xml:space="preserve">                                  Other garments </t>
  </si>
  <si>
    <t xml:space="preserve">   5.   Leather products and footwear</t>
  </si>
  <si>
    <t xml:space="preserve">   6.   Wood and paper products</t>
  </si>
  <si>
    <t xml:space="preserve">   7.   Optical goods</t>
  </si>
  <si>
    <t xml:space="preserve">   8.   Electronic  watches and clocks</t>
  </si>
  <si>
    <t xml:space="preserve">   9.   Electric and electronic products</t>
  </si>
  <si>
    <t xml:space="preserve"> 10.   Jewellery and related articles</t>
  </si>
  <si>
    <t xml:space="preserve"> 11.   Toys and carnival articles   </t>
  </si>
  <si>
    <t xml:space="preserve"> 12.   Other</t>
  </si>
  <si>
    <t xml:space="preserve"> TOTAL</t>
  </si>
  <si>
    <t xml:space="preserve"> </t>
  </si>
  <si>
    <t xml:space="preserve"> 1. No of enterprises as at December </t>
  </si>
  <si>
    <t xml:space="preserve"> - New</t>
  </si>
  <si>
    <t xml:space="preserve"> - Closures</t>
  </si>
  <si>
    <t xml:space="preserve"> 2. Employment as at December        </t>
  </si>
  <si>
    <t xml:space="preserve"> - Net change</t>
  </si>
  <si>
    <t xml:space="preserve"> - Growth rate (%)</t>
  </si>
  <si>
    <t xml:space="preserve"> 3.  Exports (f.o.b, Rs Million)</t>
  </si>
  <si>
    <t xml:space="preserve"> - Raw materials</t>
  </si>
  <si>
    <t xml:space="preserve"> - Machinery &amp; spare parts</t>
  </si>
  <si>
    <t xml:space="preserve"> 5.  Net Exports (Rs Million)</t>
  </si>
  <si>
    <t xml:space="preserve"> 6.  Net Exports to Exports (%)</t>
  </si>
  <si>
    <t xml:space="preserve"> - Share in Manufacturing(%)</t>
  </si>
  <si>
    <t xml:space="preserve"> - Share in GDP(%)</t>
  </si>
  <si>
    <t xml:space="preserve">9. Investment (Rs Million)        </t>
  </si>
  <si>
    <t xml:space="preserve"> - Machinery</t>
  </si>
  <si>
    <t>Product  group</t>
  </si>
  <si>
    <t>New projects</t>
  </si>
  <si>
    <t>Closures</t>
  </si>
  <si>
    <t>Enterprise</t>
  </si>
  <si>
    <t>Employment</t>
  </si>
  <si>
    <t>_</t>
  </si>
  <si>
    <t xml:space="preserve">                                    Pullovers</t>
  </si>
  <si>
    <t xml:space="preserve">                                    Other garments </t>
  </si>
  <si>
    <t>.</t>
  </si>
  <si>
    <t>Category</t>
  </si>
  <si>
    <t>Number as at</t>
  </si>
  <si>
    <t>Male</t>
  </si>
  <si>
    <t>Female</t>
  </si>
  <si>
    <t>Total</t>
  </si>
  <si>
    <t>Enterprises with less than 10 employees</t>
  </si>
  <si>
    <t>Outworkers</t>
  </si>
  <si>
    <t>T O T A L</t>
  </si>
  <si>
    <t>of which, expatriates</t>
  </si>
  <si>
    <t>Enterprises</t>
  </si>
  <si>
    <t>New enterprises</t>
  </si>
  <si>
    <t>C.  Net change (A-B)</t>
  </si>
  <si>
    <r>
      <t>Expansion in existing  enterprises</t>
    </r>
    <r>
      <rPr>
        <vertAlign val="superscript"/>
        <sz val="10"/>
        <rFont val="Times New Roman"/>
        <family val="1"/>
      </rPr>
      <t>1</t>
    </r>
  </si>
  <si>
    <r>
      <t>Reduction in existing enterprises</t>
    </r>
    <r>
      <rPr>
        <vertAlign val="superscript"/>
        <sz val="10"/>
        <rFont val="Times New Roman"/>
        <family val="1"/>
      </rPr>
      <t>1</t>
    </r>
  </si>
  <si>
    <t>No of</t>
  </si>
  <si>
    <t xml:space="preserve">                                     Pullovers</t>
  </si>
  <si>
    <t>10.   Jewellery and related articles</t>
  </si>
  <si>
    <t xml:space="preserve">11.   Toys and carnival articles   </t>
  </si>
  <si>
    <t>12.   Other</t>
  </si>
  <si>
    <t>…</t>
  </si>
  <si>
    <t>Enterprises with 10 or more employees</t>
  </si>
  <si>
    <t>Employment (end of period)</t>
  </si>
  <si>
    <r>
      <t>¹</t>
    </r>
    <r>
      <rPr>
        <sz val="10"/>
        <rFont val="Times New Roman"/>
        <family val="1"/>
      </rPr>
      <t xml:space="preserve">  revised</t>
    </r>
  </si>
  <si>
    <r>
      <t>²</t>
    </r>
    <r>
      <rPr>
        <sz val="10"/>
        <rFont val="Times New Roman"/>
        <family val="1"/>
      </rPr>
      <t xml:space="preserve">  provisional</t>
    </r>
  </si>
  <si>
    <t xml:space="preserve">8.  Annual Growth rate of Value added (%)  </t>
  </si>
  <si>
    <r>
      <t xml:space="preserve"> 7.  Value added</t>
    </r>
    <r>
      <rPr>
        <b/>
        <vertAlign val="superscript"/>
        <sz val="10"/>
        <rFont val="Times New Roman"/>
        <family val="1"/>
      </rPr>
      <t xml:space="preserve"> ¹ </t>
    </r>
    <r>
      <rPr>
        <b/>
        <sz val="10"/>
        <rFont val="Times New Roman"/>
        <family val="1"/>
      </rPr>
      <t>at  basic prices (Rs Million)</t>
    </r>
  </si>
  <si>
    <t>* EOE consist of all those enterprises, previously operating with an EPZ certificate, and those enterprises manufacturing goods for exports and holding a registration certificate issued by the Board of Investment.</t>
  </si>
  <si>
    <t xml:space="preserve"> 4.  Imports (c.i.f, Rs Million):</t>
  </si>
  <si>
    <t xml:space="preserve">   4.   Wearing apparel:</t>
  </si>
  <si>
    <t>Dec. 2011</t>
  </si>
  <si>
    <t>Year 2011</t>
  </si>
  <si>
    <t>Dec. 11</t>
  </si>
  <si>
    <t xml:space="preserve"> December 2011</t>
  </si>
  <si>
    <r>
      <t>2010</t>
    </r>
    <r>
      <rPr>
        <b/>
        <u val="single"/>
        <vertAlign val="superscript"/>
        <sz val="10"/>
        <rFont val="Times New Roman"/>
        <family val="1"/>
      </rPr>
      <t xml:space="preserve"> 1</t>
    </r>
  </si>
  <si>
    <r>
      <t>2011</t>
    </r>
    <r>
      <rPr>
        <b/>
        <u val="single"/>
        <vertAlign val="superscript"/>
        <sz val="10"/>
        <rFont val="Times New Roman"/>
        <family val="1"/>
      </rPr>
      <t xml:space="preserve"> 2</t>
    </r>
  </si>
  <si>
    <t>Table 1.1:- Main economic indicators: 1998 - 2011, EOE*  Sector</t>
  </si>
  <si>
    <t>Mar. 2011</t>
  </si>
  <si>
    <t>Mar. 2012</t>
  </si>
  <si>
    <t>Dec. 11 to Mar. 12</t>
  </si>
  <si>
    <t>Mar. 11 to Mar. 12</t>
  </si>
  <si>
    <t>Table 1.2:- Net change in number of enterprises by product group: March 2011 - March  2012, EOE* Sector</t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</si>
  <si>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Quarter 2012</t>
    </r>
  </si>
  <si>
    <t xml:space="preserve"> Mar.11</t>
  </si>
  <si>
    <t xml:space="preserve"> Mar.12</t>
  </si>
  <si>
    <t xml:space="preserve"> March 2011</t>
  </si>
  <si>
    <t xml:space="preserve"> March 2012</t>
  </si>
  <si>
    <t>Table 1.4:- Employment by size and sex: March 2011 - March 2012, EOE* Sector</t>
  </si>
  <si>
    <t>A.  Total employment creation :</t>
  </si>
  <si>
    <t>B.   Total employment loss :</t>
  </si>
  <si>
    <r>
      <t xml:space="preserve">1 </t>
    </r>
    <r>
      <rPr>
        <sz val="10"/>
        <rFont val="Times New Roman"/>
        <family val="1"/>
      </rPr>
      <t>No. of enterprises relates to those reporting expansion/reduction in their workforce by more than 25 while employment is total expansion/reduction</t>
    </r>
  </si>
  <si>
    <r>
      <t>Evolution 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quarter 2012</t>
    </r>
  </si>
  <si>
    <t>Table 1.6:- Employment by product group and sex:  March 2011 - March 2012, EOE* Sector</t>
  </si>
  <si>
    <t>Table 1.7:- Net change in employment by product group: March 2011 - March 2012, EOE* Sector</t>
  </si>
  <si>
    <t>Table 1.8:- Expatriate employment by product group and sex : March 2011 - March 2012, EOE* Sector</t>
  </si>
  <si>
    <t>A. Total exports ( f.o.b )</t>
  </si>
  <si>
    <t>B. Total imports ( c.i.f )</t>
  </si>
  <si>
    <t xml:space="preserve">     Raw materials</t>
  </si>
  <si>
    <t xml:space="preserve">    Machinery </t>
  </si>
  <si>
    <t xml:space="preserve"> Net Exports (A - B)</t>
  </si>
  <si>
    <t>Net Exports as % of Total Exports</t>
  </si>
  <si>
    <t>SITC section/description</t>
  </si>
  <si>
    <t>Total EOE Exports</t>
  </si>
  <si>
    <t xml:space="preserve"> 0 - Food and live animals</t>
  </si>
  <si>
    <t xml:space="preserve">     of  which :</t>
  </si>
  <si>
    <t>Live animals other than fish</t>
  </si>
  <si>
    <t>Fish &amp; fish preparations</t>
  </si>
  <si>
    <t>Cereals and cereal preparations</t>
  </si>
  <si>
    <t xml:space="preserve"> 2 - Crude materials, inedible, except fuels</t>
  </si>
  <si>
    <t xml:space="preserve"> 5 - Chemicals and related products, n.e.s</t>
  </si>
  <si>
    <t>Medicaments (including Veterinary medicaments)</t>
  </si>
  <si>
    <t xml:space="preserve"> 6 - Manufactured goods classified chiefly by material </t>
  </si>
  <si>
    <t xml:space="preserve">Paper, paperboard and articles </t>
  </si>
  <si>
    <t>Textile yarn, fabrics, made up articles</t>
  </si>
  <si>
    <t>Glass</t>
  </si>
  <si>
    <t>Pearls, precious  &amp; semi-precious stones</t>
  </si>
  <si>
    <t>Iron and steel</t>
  </si>
  <si>
    <t xml:space="preserve"> 7 - Machinery and transport equipment </t>
  </si>
  <si>
    <t xml:space="preserve"> 8 - Miscellaneous manufactured articles </t>
  </si>
  <si>
    <t>Travel goods, handbags and similar containers</t>
  </si>
  <si>
    <t>Articles of apparel and clothing</t>
  </si>
  <si>
    <t>Optical goods</t>
  </si>
  <si>
    <t>Watches and clocks</t>
  </si>
  <si>
    <t>Printed matter</t>
  </si>
  <si>
    <t>Articles, n.e.s. of plastics</t>
  </si>
  <si>
    <t>Toys, games and sporting goods</t>
  </si>
  <si>
    <t>Jewellery, goldsmiths &amp; silversmiths wares</t>
  </si>
  <si>
    <t>Other sections</t>
  </si>
  <si>
    <t>Total EOE Imports</t>
  </si>
  <si>
    <t xml:space="preserve">  0 - Food and live animals</t>
  </si>
  <si>
    <t xml:space="preserve">           Meat and meat preparations</t>
  </si>
  <si>
    <t xml:space="preserve">           Fish &amp; fish preparations</t>
  </si>
  <si>
    <t xml:space="preserve">  2 - Crude materials, inedible, except fuels</t>
  </si>
  <si>
    <t xml:space="preserve">       of  which :</t>
  </si>
  <si>
    <t xml:space="preserve">          Cotton </t>
  </si>
  <si>
    <t xml:space="preserve">          Synthetic fibres suitable for spinning </t>
  </si>
  <si>
    <t xml:space="preserve">          Wool and other animal hair </t>
  </si>
  <si>
    <t xml:space="preserve">  3 - Mineral fuels, lubricants and related products</t>
  </si>
  <si>
    <t xml:space="preserve">  5 - Chemicals and related products, n.e.s</t>
  </si>
  <si>
    <t xml:space="preserve">  6 -  Manufactured goods classified chiefly by material </t>
  </si>
  <si>
    <t xml:space="preserve">          Leather   </t>
  </si>
  <si>
    <t xml:space="preserve">          Paper, paperboard and articles </t>
  </si>
  <si>
    <t xml:space="preserve">          Textile yarn and fabrics </t>
  </si>
  <si>
    <t xml:space="preserve">          Pearls, precious and semi-precious stones  </t>
  </si>
  <si>
    <t xml:space="preserve">          Iron and steel</t>
  </si>
  <si>
    <t xml:space="preserve">          Non-ferrous metals</t>
  </si>
  <si>
    <t xml:space="preserve">  7 -  Machinery &amp; transport equipment</t>
  </si>
  <si>
    <t xml:space="preserve">          Machinery specialized for particular industries</t>
  </si>
  <si>
    <t xml:space="preserve">  8 -  Miscellaneous manufactured articles</t>
  </si>
  <si>
    <t xml:space="preserve">         Optical goods, watches &amp; clocks </t>
  </si>
  <si>
    <t xml:space="preserve">         Printed matter</t>
  </si>
  <si>
    <t xml:space="preserve">         Articles, n.e.s. of plastics</t>
  </si>
  <si>
    <t xml:space="preserve">         Jewellery, goldsmiths &amp; silversmiths wares</t>
  </si>
  <si>
    <t xml:space="preserve">         Other sections</t>
  </si>
  <si>
    <t>Country of destination</t>
  </si>
  <si>
    <t>Europe</t>
  </si>
  <si>
    <t xml:space="preserve">   Austria</t>
  </si>
  <si>
    <t xml:space="preserve">   Belgium</t>
  </si>
  <si>
    <t xml:space="preserve">   France</t>
  </si>
  <si>
    <t xml:space="preserve">   Germany</t>
  </si>
  <si>
    <t xml:space="preserve">   Italy</t>
  </si>
  <si>
    <t xml:space="preserve">   Netherlands</t>
  </si>
  <si>
    <t xml:space="preserve">   Portugal</t>
  </si>
  <si>
    <t xml:space="preserve">   Spain</t>
  </si>
  <si>
    <t xml:space="preserve">   Switzerland</t>
  </si>
  <si>
    <t xml:space="preserve">   United Kingdom</t>
  </si>
  <si>
    <t xml:space="preserve">   Other </t>
  </si>
  <si>
    <t>Asia</t>
  </si>
  <si>
    <t xml:space="preserve">   China</t>
  </si>
  <si>
    <t xml:space="preserve">   India</t>
  </si>
  <si>
    <t xml:space="preserve">   Japan</t>
  </si>
  <si>
    <t xml:space="preserve">   Sri Lanka</t>
  </si>
  <si>
    <t xml:space="preserve">   Other</t>
  </si>
  <si>
    <t>Africa</t>
  </si>
  <si>
    <t xml:space="preserve">   Malagasy, Republic of</t>
  </si>
  <si>
    <t xml:space="preserve">   Reunion</t>
  </si>
  <si>
    <t xml:space="preserve">   Seychelles</t>
  </si>
  <si>
    <t xml:space="preserve">   South Africa, Republic of</t>
  </si>
  <si>
    <t>America</t>
  </si>
  <si>
    <t xml:space="preserve">   Canada</t>
  </si>
  <si>
    <t xml:space="preserve">   Panama</t>
  </si>
  <si>
    <t xml:space="preserve">   U.S.A</t>
  </si>
  <si>
    <t>Oceania</t>
  </si>
  <si>
    <t xml:space="preserve">   Australia</t>
  </si>
  <si>
    <t xml:space="preserve">   New Zealand</t>
  </si>
  <si>
    <t>Country of origin</t>
  </si>
  <si>
    <t xml:space="preserve">    Belgium</t>
  </si>
  <si>
    <t xml:space="preserve">    France</t>
  </si>
  <si>
    <t xml:space="preserve">    Germany</t>
  </si>
  <si>
    <t xml:space="preserve">    Italy</t>
  </si>
  <si>
    <t xml:space="preserve">    Netherlands</t>
  </si>
  <si>
    <t xml:space="preserve">    Spain</t>
  </si>
  <si>
    <t xml:space="preserve">    Sweden</t>
  </si>
  <si>
    <t xml:space="preserve">    Switzerland</t>
  </si>
  <si>
    <t xml:space="preserve">    United Kingdom</t>
  </si>
  <si>
    <t xml:space="preserve">    Other </t>
  </si>
  <si>
    <t xml:space="preserve">    China</t>
  </si>
  <si>
    <t xml:space="preserve">    India</t>
  </si>
  <si>
    <t xml:space="preserve">    Indonesia</t>
  </si>
  <si>
    <t xml:space="preserve">    Japan</t>
  </si>
  <si>
    <t xml:space="preserve">    Korea, Republic of</t>
  </si>
  <si>
    <t xml:space="preserve">    Malaysia</t>
  </si>
  <si>
    <t xml:space="preserve">    Pakistan</t>
  </si>
  <si>
    <t xml:space="preserve">    Singapore</t>
  </si>
  <si>
    <t xml:space="preserve">    Thailand</t>
  </si>
  <si>
    <t xml:space="preserve">    Burkina Faso</t>
  </si>
  <si>
    <t xml:space="preserve">    Malagasy, Republic of</t>
  </si>
  <si>
    <t xml:space="preserve">    Mali</t>
  </si>
  <si>
    <t xml:space="preserve">    Seychelles</t>
  </si>
  <si>
    <t xml:space="preserve">    South Africa, Republic of</t>
  </si>
  <si>
    <t xml:space="preserve">    Zambia</t>
  </si>
  <si>
    <t xml:space="preserve">    Brazil</t>
  </si>
  <si>
    <t xml:space="preserve">    U.S.A</t>
  </si>
  <si>
    <t xml:space="preserve">    Australia</t>
  </si>
  <si>
    <r>
      <t xml:space="preserve">2010 </t>
    </r>
    <r>
      <rPr>
        <b/>
        <vertAlign val="superscript"/>
        <sz val="12"/>
        <rFont val="Times New Roman"/>
        <family val="1"/>
      </rPr>
      <t>1</t>
    </r>
  </si>
  <si>
    <r>
      <t xml:space="preserve">2011 </t>
    </r>
    <r>
      <rPr>
        <b/>
        <vertAlign val="superscript"/>
        <sz val="12"/>
        <rFont val="Times New Roman"/>
        <family val="1"/>
      </rPr>
      <t>2</t>
    </r>
  </si>
  <si>
    <r>
      <t>2011</t>
    </r>
    <r>
      <rPr>
        <b/>
        <vertAlign val="superscript"/>
        <sz val="12"/>
        <rFont val="Times New Roman"/>
        <family val="1"/>
      </rPr>
      <t xml:space="preserve"> 2</t>
    </r>
  </si>
  <si>
    <r>
      <t>2012</t>
    </r>
    <r>
      <rPr>
        <b/>
        <vertAlign val="superscript"/>
        <sz val="12"/>
        <rFont val="Times New Roman"/>
        <family val="1"/>
      </rPr>
      <t xml:space="preserve"> 2</t>
    </r>
  </si>
  <si>
    <r>
      <t>1</t>
    </r>
    <r>
      <rPr>
        <sz val="12"/>
        <rFont val="Times New Roman"/>
        <family val="1"/>
      </rPr>
      <t xml:space="preserve"> Revised                    </t>
    </r>
    <r>
      <rPr>
        <vertAlign val="superscript"/>
        <sz val="12"/>
        <rFont val="Times New Roman"/>
        <family val="1"/>
      </rPr>
      <t xml:space="preserve"> 2</t>
    </r>
    <r>
      <rPr>
        <sz val="12"/>
        <rFont val="Times New Roman"/>
        <family val="1"/>
      </rPr>
      <t xml:space="preserve">  Provisional</t>
    </r>
  </si>
  <si>
    <r>
      <t xml:space="preserve">2010 </t>
    </r>
    <r>
      <rPr>
        <b/>
        <vertAlign val="superscript"/>
        <sz val="11"/>
        <rFont val="Times New Roman"/>
        <family val="1"/>
      </rPr>
      <t>1</t>
    </r>
  </si>
  <si>
    <r>
      <t xml:space="preserve">2011 </t>
    </r>
    <r>
      <rPr>
        <b/>
        <vertAlign val="superscript"/>
        <sz val="11"/>
        <rFont val="Times New Roman"/>
        <family val="1"/>
      </rPr>
      <t>2</t>
    </r>
  </si>
  <si>
    <r>
      <t>2011</t>
    </r>
    <r>
      <rPr>
        <b/>
        <vertAlign val="superscript"/>
        <sz val="11"/>
        <rFont val="Times New Roman"/>
        <family val="1"/>
      </rPr>
      <t xml:space="preserve"> 2</t>
    </r>
  </si>
  <si>
    <r>
      <t xml:space="preserve">2010 </t>
    </r>
    <r>
      <rPr>
        <b/>
        <vertAlign val="superscript"/>
        <sz val="10"/>
        <rFont val="Times New Roman"/>
        <family val="1"/>
      </rPr>
      <t>1</t>
    </r>
  </si>
  <si>
    <r>
      <t xml:space="preserve">2011 </t>
    </r>
    <r>
      <rPr>
        <b/>
        <vertAlign val="superscript"/>
        <sz val="10"/>
        <rFont val="Times New Roman"/>
        <family val="1"/>
      </rPr>
      <t>2</t>
    </r>
  </si>
  <si>
    <r>
      <t>2011</t>
    </r>
    <r>
      <rPr>
        <b/>
        <vertAlign val="superscript"/>
        <sz val="10"/>
        <rFont val="Times New Roman"/>
        <family val="1"/>
      </rPr>
      <t xml:space="preserve"> 2</t>
    </r>
  </si>
  <si>
    <r>
      <t>2012</t>
    </r>
    <r>
      <rPr>
        <b/>
        <vertAlign val="superscript"/>
        <sz val="10"/>
        <rFont val="Times New Roman"/>
        <family val="1"/>
      </rPr>
      <t xml:space="preserve"> 2</t>
    </r>
  </si>
  <si>
    <r>
      <t xml:space="preserve">   Hong Kong (S.A.R) </t>
    </r>
    <r>
      <rPr>
        <vertAlign val="superscript"/>
        <sz val="10"/>
        <rFont val="Times New Roman"/>
        <family val="1"/>
      </rPr>
      <t>3</t>
    </r>
  </si>
  <si>
    <r>
      <t>1</t>
    </r>
    <r>
      <rPr>
        <sz val="11"/>
        <rFont val="Times New Roman"/>
        <family val="1"/>
      </rPr>
      <t xml:space="preserve"> Revised              </t>
    </r>
    <r>
      <rPr>
        <vertAlign val="superscript"/>
        <sz val="11"/>
        <rFont val="Times New Roman"/>
        <family val="1"/>
      </rPr>
      <t xml:space="preserve"> 2</t>
    </r>
    <r>
      <rPr>
        <sz val="11"/>
        <rFont val="Times New Roman"/>
        <family val="1"/>
      </rPr>
      <t xml:space="preserve"> Provisional         </t>
    </r>
    <r>
      <rPr>
        <vertAlign val="superscript"/>
        <sz val="11"/>
        <rFont val="Times New Roman"/>
        <family val="1"/>
      </rPr>
      <t xml:space="preserve"> 3 </t>
    </r>
    <r>
      <rPr>
        <sz val="11"/>
        <rFont val="Times New Roman"/>
        <family val="1"/>
      </rPr>
      <t>Special Administrative Region of China</t>
    </r>
  </si>
  <si>
    <r>
      <t>2012</t>
    </r>
    <r>
      <rPr>
        <b/>
        <vertAlign val="superscript"/>
        <sz val="11"/>
        <rFont val="Times New Roman"/>
        <family val="1"/>
      </rPr>
      <t xml:space="preserve"> 2</t>
    </r>
  </si>
  <si>
    <r>
      <t xml:space="preserve">    Hong Kong (S.A.R)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</si>
  <si>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t>Value : Rs Million</t>
  </si>
  <si>
    <t xml:space="preserve">Value (F.o.b): Rs  Million </t>
  </si>
  <si>
    <t xml:space="preserve">Value (C.i.f): Rs  Million </t>
  </si>
  <si>
    <t>-</t>
  </si>
  <si>
    <r>
      <t>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Qr  </t>
    </r>
  </si>
  <si>
    <r>
      <t>2</t>
    </r>
    <r>
      <rPr>
        <b/>
        <vertAlign val="superscript"/>
        <sz val="12"/>
        <rFont val="Times New Roman"/>
        <family val="1"/>
      </rPr>
      <t>nd</t>
    </r>
    <r>
      <rPr>
        <b/>
        <sz val="12"/>
        <rFont val="Times New Roman"/>
        <family val="1"/>
      </rPr>
      <t xml:space="preserve"> Qr  </t>
    </r>
  </si>
  <si>
    <r>
      <t>3</t>
    </r>
    <r>
      <rPr>
        <b/>
        <vertAlign val="superscript"/>
        <sz val="12"/>
        <rFont val="Times New Roman"/>
        <family val="1"/>
      </rPr>
      <t>rd</t>
    </r>
    <r>
      <rPr>
        <b/>
        <sz val="12"/>
        <rFont val="Times New Roman"/>
        <family val="1"/>
      </rPr>
      <t xml:space="preserve"> Qr</t>
    </r>
  </si>
  <si>
    <r>
      <t>4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Qr</t>
    </r>
  </si>
  <si>
    <r>
      <t>Table 1.9  - Net EOE* Exports, 2010 - 1</t>
    </r>
    <r>
      <rPr>
        <b/>
        <vertAlign val="superscript"/>
        <sz val="14"/>
        <rFont val="Times New Roman"/>
        <family val="1"/>
      </rPr>
      <t>st</t>
    </r>
    <r>
      <rPr>
        <b/>
        <sz val="14"/>
        <rFont val="Times New Roman"/>
        <family val="1"/>
      </rPr>
      <t xml:space="preserve"> quarter 2012 </t>
    </r>
  </si>
  <si>
    <r>
      <t>Table 1.12 - EOE* exports by country of destination, 2010 - 1</t>
    </r>
    <r>
      <rPr>
        <b/>
        <vertAlign val="superscript"/>
        <sz val="14"/>
        <rFont val="Times New Roman"/>
        <family val="1"/>
      </rPr>
      <t xml:space="preserve">st </t>
    </r>
    <r>
      <rPr>
        <b/>
        <sz val="14"/>
        <rFont val="Times New Roman"/>
        <family val="1"/>
      </rPr>
      <t xml:space="preserve">quarter 2012 </t>
    </r>
  </si>
  <si>
    <r>
      <t>Table 1.13 - EOE* imports by  country of origin, 2010 - 1</t>
    </r>
    <r>
      <rPr>
        <b/>
        <vertAlign val="superscript"/>
        <sz val="14"/>
        <rFont val="Times New Roman"/>
        <family val="1"/>
      </rPr>
      <t>st</t>
    </r>
    <r>
      <rPr>
        <b/>
        <sz val="14"/>
        <rFont val="Times New Roman"/>
        <family val="1"/>
      </rPr>
      <t xml:space="preserve"> quarter 2012</t>
    </r>
  </si>
  <si>
    <r>
      <t>Table 1.3:- New enterprises and closures, Year 2011 and 1</t>
    </r>
    <r>
      <rPr>
        <b/>
        <vertAlign val="superscript"/>
        <sz val="12"/>
        <rFont val="Times New Roman"/>
        <family val="1"/>
      </rPr>
      <t xml:space="preserve">st </t>
    </r>
    <r>
      <rPr>
        <b/>
        <sz val="12"/>
        <rFont val="Times New Roman"/>
        <family val="1"/>
      </rPr>
      <t>Quarter 2012, EOE* Sector</t>
    </r>
  </si>
  <si>
    <r>
      <t>Table 1.5:- Net change in EOE* employment,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2012</t>
    </r>
  </si>
  <si>
    <r>
      <t>Table 1.10 -  EOE* exports of selected commodities by SITC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section, 2010 -  1</t>
    </r>
    <r>
      <rPr>
        <b/>
        <vertAlign val="superscript"/>
        <sz val="14"/>
        <rFont val="Times New Roman"/>
        <family val="1"/>
      </rPr>
      <t>st</t>
    </r>
    <r>
      <rPr>
        <b/>
        <sz val="14"/>
        <rFont val="Times New Roman"/>
        <family val="1"/>
      </rPr>
      <t xml:space="preserve"> quarter 2012 </t>
    </r>
  </si>
  <si>
    <r>
      <t xml:space="preserve">2010 </t>
    </r>
    <r>
      <rPr>
        <b/>
        <vertAlign val="superscript"/>
        <sz val="11"/>
        <rFont val="Times New Roman"/>
        <family val="1"/>
      </rPr>
      <t>2</t>
    </r>
  </si>
  <si>
    <r>
      <t xml:space="preserve">2011 </t>
    </r>
    <r>
      <rPr>
        <b/>
        <vertAlign val="superscript"/>
        <sz val="11"/>
        <rFont val="Times New Roman"/>
        <family val="1"/>
      </rPr>
      <t>3</t>
    </r>
  </si>
  <si>
    <r>
      <t>2011</t>
    </r>
    <r>
      <rPr>
        <b/>
        <vertAlign val="superscript"/>
        <sz val="11"/>
        <rFont val="Times New Roman"/>
        <family val="1"/>
      </rPr>
      <t xml:space="preserve"> 3</t>
    </r>
  </si>
  <si>
    <r>
      <t xml:space="preserve">2012 </t>
    </r>
    <r>
      <rPr>
        <b/>
        <vertAlign val="superscript"/>
        <sz val="11"/>
        <rFont val="Times New Roman"/>
        <family val="1"/>
      </rPr>
      <t>3</t>
    </r>
  </si>
  <si>
    <r>
      <t>1</t>
    </r>
    <r>
      <rPr>
        <sz val="11"/>
        <rFont val="Times New Roman"/>
        <family val="1"/>
      </rPr>
      <t xml:space="preserve"> Standard International Trade Classification</t>
    </r>
    <r>
      <rPr>
        <vertAlign val="superscript"/>
        <sz val="11"/>
        <rFont val="Times New Roman"/>
        <family val="1"/>
      </rPr>
      <t xml:space="preserve">              2</t>
    </r>
    <r>
      <rPr>
        <sz val="11"/>
        <rFont val="Times New Roman"/>
        <family val="1"/>
      </rPr>
      <t xml:space="preserve"> Revised       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Provisional                         </t>
    </r>
  </si>
  <si>
    <r>
      <t>Table 1.11 - EOE* imports of selected commodities by SITC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section, 2010 - 1</t>
    </r>
    <r>
      <rPr>
        <b/>
        <vertAlign val="superscript"/>
        <sz val="14"/>
        <rFont val="Times New Roman"/>
        <family val="1"/>
      </rPr>
      <t>st</t>
    </r>
    <r>
      <rPr>
        <b/>
        <sz val="14"/>
        <rFont val="Times New Roman"/>
        <family val="1"/>
      </rPr>
      <t xml:space="preserve"> quarter 2012 </t>
    </r>
  </si>
</sst>
</file>

<file path=xl/styles.xml><?xml version="1.0" encoding="utf-8"?>
<styleSheet xmlns="http://schemas.openxmlformats.org/spreadsheetml/2006/main">
  <numFmts count="40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#,##0\ \ \ \ "/>
    <numFmt numFmtId="167" formatCode="\(#,##0\)\ \ \ \ "/>
    <numFmt numFmtId="168" formatCode="\(#,##0\)"/>
    <numFmt numFmtId="169" formatCode="\(\-#,##0\)"/>
    <numFmt numFmtId="170" formatCode="#,##0\ "/>
    <numFmt numFmtId="171" formatCode="#,##0\ \ "/>
    <numFmt numFmtId="172" formatCode="General\ \ \ \ \ \ \ \ \ \ \ \ \ \ \ \ \ \ \ \ \ \ \ \ \ \ \ \ \ \ \ \ \ \ \ \ \ \ \ \ \ \ \ \ \ \ \ \ \ \ \ \ "/>
    <numFmt numFmtId="173" formatCode="\+#,##0\ \ "/>
    <numFmt numFmtId="174" formatCode="0.0\ \ "/>
    <numFmt numFmtId="175" formatCode="\(General\)\ \ "/>
    <numFmt numFmtId="176" formatCode="\+0.0\ \ "/>
    <numFmt numFmtId="177" formatCode="\(#,##0\)\ \ "/>
    <numFmt numFmtId="178" formatCode="\+#,##0\ "/>
    <numFmt numFmtId="179" formatCode="\(#,##0\)\ \ \ \ \ \ "/>
    <numFmt numFmtId="180" formatCode="#,##0\ \ \ \ \ \ \ "/>
    <numFmt numFmtId="181" formatCode="\(#,##0\)\ \ \ \ \ \ \ "/>
    <numFmt numFmtId="182" formatCode="#,##0\ \ \ \ \ \ "/>
    <numFmt numFmtId="183" formatCode="\(#,##0\)\ \ \ "/>
    <numFmt numFmtId="184" formatCode="\(#,##0\)\ "/>
    <numFmt numFmtId="185" formatCode="#,##0\ \ \ \ \ \ \ \ \ "/>
    <numFmt numFmtId="186" formatCode="mmmm\ yyyy"/>
    <numFmt numFmtId="187" formatCode="0."/>
    <numFmt numFmtId="188" formatCode="\(0\)"/>
    <numFmt numFmtId="189" formatCode="\-0.0\ \ \ "/>
    <numFmt numFmtId="190" formatCode="\-#,##0\ \ \ "/>
    <numFmt numFmtId="191" formatCode="0\ \ "/>
    <numFmt numFmtId="192" formatCode="\(#,##0\)\ \ \ \ \ \ \ \ \ "/>
    <numFmt numFmtId="193" formatCode="\ \ \ \-\ \ "/>
    <numFmt numFmtId="194" formatCode="\+#,##0.0\ \ "/>
    <numFmt numFmtId="195" formatCode="\-#,##0\ \ "/>
  </numFmts>
  <fonts count="52">
    <font>
      <sz val="10"/>
      <name val="Arial"/>
      <family val="0"/>
    </font>
    <font>
      <sz val="10"/>
      <name val="Helv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CG Times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vertAlign val="superscript"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vertAlign val="superscript"/>
      <sz val="14"/>
      <name val="Times New Roman"/>
      <family val="1"/>
    </font>
    <font>
      <sz val="10"/>
      <color indexed="8"/>
      <name val="Times New Roman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615">
    <xf numFmtId="0" fontId="0" fillId="0" borderId="0" xfId="0" applyAlignment="1">
      <alignment/>
    </xf>
    <xf numFmtId="0" fontId="4" fillId="0" borderId="10" xfId="61" applyNumberFormat="1" applyFont="1" applyBorder="1" applyAlignment="1" applyProtection="1">
      <alignment horizontal="right"/>
      <protection/>
    </xf>
    <xf numFmtId="0" fontId="5" fillId="0" borderId="0" xfId="61" applyFont="1">
      <alignment/>
      <protection/>
    </xf>
    <xf numFmtId="0" fontId="2" fillId="0" borderId="0" xfId="62" applyFont="1">
      <alignment/>
      <protection/>
    </xf>
    <xf numFmtId="0" fontId="6" fillId="0" borderId="0" xfId="62" applyFont="1">
      <alignment/>
      <protection/>
    </xf>
    <xf numFmtId="17" fontId="6" fillId="0" borderId="11" xfId="62" applyNumberFormat="1" applyFont="1" applyBorder="1" applyAlignment="1">
      <alignment horizontal="centerContinuous" vertical="center"/>
      <protection/>
    </xf>
    <xf numFmtId="17" fontId="6" fillId="0" borderId="10" xfId="62" applyNumberFormat="1" applyFont="1" applyBorder="1" applyAlignment="1">
      <alignment horizontal="centerContinuous" vertical="center"/>
      <protection/>
    </xf>
    <xf numFmtId="0" fontId="6" fillId="0" borderId="12" xfId="62" applyFont="1" applyBorder="1" applyAlignment="1">
      <alignment horizontal="centerContinuous" vertical="center"/>
      <protection/>
    </xf>
    <xf numFmtId="0" fontId="6" fillId="0" borderId="0" xfId="62" applyFont="1" applyAlignment="1">
      <alignment vertical="center"/>
      <protection/>
    </xf>
    <xf numFmtId="17" fontId="6" fillId="0" borderId="13" xfId="62" applyNumberFormat="1" applyFont="1" applyBorder="1" applyAlignment="1">
      <alignment horizontal="centerContinuous" vertical="center"/>
      <protection/>
    </xf>
    <xf numFmtId="17" fontId="6" fillId="0" borderId="14" xfId="62" applyNumberFormat="1" applyFont="1" applyBorder="1" applyAlignment="1">
      <alignment horizontal="centerContinuous" vertical="center"/>
      <protection/>
    </xf>
    <xf numFmtId="17" fontId="6" fillId="0" borderId="15" xfId="62" applyNumberFormat="1" applyFont="1" applyBorder="1" applyAlignment="1">
      <alignment horizontal="centerContinuous" vertical="center"/>
      <protection/>
    </xf>
    <xf numFmtId="17" fontId="6" fillId="0" borderId="16" xfId="62" applyNumberFormat="1" applyFont="1" applyBorder="1" applyAlignment="1">
      <alignment horizontal="centerContinuous" vertical="center"/>
      <protection/>
    </xf>
    <xf numFmtId="3" fontId="6" fillId="0" borderId="0" xfId="62" applyNumberFormat="1" applyFont="1" applyBorder="1" applyAlignment="1">
      <alignment horizontal="right"/>
      <protection/>
    </xf>
    <xf numFmtId="3" fontId="6" fillId="0" borderId="17" xfId="62" applyNumberFormat="1" applyFont="1" applyBorder="1" applyAlignment="1">
      <alignment/>
      <protection/>
    </xf>
    <xf numFmtId="183" fontId="6" fillId="0" borderId="17" xfId="62" applyNumberFormat="1" applyFont="1" applyBorder="1" applyAlignment="1">
      <alignment/>
      <protection/>
    </xf>
    <xf numFmtId="3" fontId="6" fillId="0" borderId="0" xfId="62" applyNumberFormat="1" applyFont="1" applyBorder="1" applyAlignment="1">
      <alignment horizontal="right" vertical="center"/>
      <protection/>
    </xf>
    <xf numFmtId="3" fontId="2" fillId="0" borderId="15" xfId="62" applyNumberFormat="1" applyFont="1" applyBorder="1" applyAlignment="1">
      <alignment vertical="center"/>
      <protection/>
    </xf>
    <xf numFmtId="0" fontId="10" fillId="0" borderId="0" xfId="64" applyFont="1">
      <alignment/>
      <protection/>
    </xf>
    <xf numFmtId="0" fontId="7" fillId="0" borderId="0" xfId="66" applyFont="1">
      <alignment/>
      <protection/>
    </xf>
    <xf numFmtId="3" fontId="2" fillId="0" borderId="14" xfId="66" applyNumberFormat="1" applyFont="1" applyBorder="1" applyAlignment="1">
      <alignment vertical="center"/>
      <protection/>
    </xf>
    <xf numFmtId="0" fontId="6" fillId="0" borderId="0" xfId="66" applyFont="1">
      <alignment/>
      <protection/>
    </xf>
    <xf numFmtId="3" fontId="6" fillId="0" borderId="18" xfId="62" applyNumberFormat="1" applyFont="1" applyBorder="1" applyAlignment="1">
      <alignment horizontal="right"/>
      <protection/>
    </xf>
    <xf numFmtId="3" fontId="6" fillId="0" borderId="17" xfId="62" applyNumberFormat="1" applyFont="1" applyBorder="1" applyAlignment="1">
      <alignment horizontal="right"/>
      <protection/>
    </xf>
    <xf numFmtId="3" fontId="6" fillId="0" borderId="0" xfId="63" applyNumberFormat="1" applyFont="1" applyBorder="1" applyAlignment="1">
      <alignment horizontal="right"/>
      <protection/>
    </xf>
    <xf numFmtId="3" fontId="6" fillId="0" borderId="19" xfId="63" applyNumberFormat="1" applyFont="1" applyBorder="1" applyAlignment="1">
      <alignment horizontal="right"/>
      <protection/>
    </xf>
    <xf numFmtId="3" fontId="6" fillId="0" borderId="18" xfId="63" applyNumberFormat="1" applyFont="1" applyBorder="1" applyAlignment="1">
      <alignment horizontal="right"/>
      <protection/>
    </xf>
    <xf numFmtId="3" fontId="6" fillId="0" borderId="20" xfId="63" applyNumberFormat="1" applyFont="1" applyBorder="1" applyAlignment="1">
      <alignment horizontal="right"/>
      <protection/>
    </xf>
    <xf numFmtId="3" fontId="2" fillId="0" borderId="21" xfId="66" applyNumberFormat="1" applyFont="1" applyBorder="1" applyAlignment="1">
      <alignment vertical="center"/>
      <protection/>
    </xf>
    <xf numFmtId="3" fontId="2" fillId="0" borderId="15" xfId="66" applyNumberFormat="1" applyFont="1" applyBorder="1" applyAlignment="1">
      <alignment vertical="center"/>
      <protection/>
    </xf>
    <xf numFmtId="0" fontId="6" fillId="0" borderId="18" xfId="0" applyFont="1" applyBorder="1" applyAlignment="1">
      <alignment/>
    </xf>
    <xf numFmtId="0" fontId="7" fillId="0" borderId="0" xfId="65" applyFont="1">
      <alignment/>
      <protection/>
    </xf>
    <xf numFmtId="0" fontId="6" fillId="0" borderId="0" xfId="65" applyFont="1">
      <alignment/>
      <protection/>
    </xf>
    <xf numFmtId="0" fontId="6" fillId="0" borderId="10" xfId="65" applyFont="1" applyBorder="1" applyAlignment="1">
      <alignment horizontal="centerContinuous"/>
      <protection/>
    </xf>
    <xf numFmtId="0" fontId="6" fillId="0" borderId="12" xfId="65" applyFont="1" applyBorder="1" applyAlignment="1">
      <alignment horizontal="centerContinuous"/>
      <protection/>
    </xf>
    <xf numFmtId="17" fontId="2" fillId="0" borderId="22" xfId="65" applyNumberFormat="1" applyFont="1" applyBorder="1" applyAlignment="1">
      <alignment horizontal="centerContinuous" vertical="center"/>
      <protection/>
    </xf>
    <xf numFmtId="0" fontId="6" fillId="0" borderId="22" xfId="65" applyFont="1" applyBorder="1" applyAlignment="1">
      <alignment horizontal="centerContinuous"/>
      <protection/>
    </xf>
    <xf numFmtId="0" fontId="6" fillId="0" borderId="23" xfId="65" applyFont="1" applyBorder="1" applyAlignment="1">
      <alignment horizontal="centerContinuous"/>
      <protection/>
    </xf>
    <xf numFmtId="17" fontId="6" fillId="0" borderId="24" xfId="65" applyNumberFormat="1" applyFont="1" applyBorder="1" applyAlignment="1">
      <alignment horizontal="center" vertical="center"/>
      <protection/>
    </xf>
    <xf numFmtId="17" fontId="6" fillId="0" borderId="25" xfId="65" applyNumberFormat="1" applyFont="1" applyBorder="1" applyAlignment="1">
      <alignment horizontal="center" vertical="center"/>
      <protection/>
    </xf>
    <xf numFmtId="182" fontId="6" fillId="0" borderId="26" xfId="65" applyNumberFormat="1" applyFont="1" applyBorder="1" applyAlignment="1">
      <alignment horizontal="right"/>
      <protection/>
    </xf>
    <xf numFmtId="182" fontId="6" fillId="0" borderId="0" xfId="65" applyNumberFormat="1" applyFont="1" applyAlignment="1">
      <alignment horizontal="right"/>
      <protection/>
    </xf>
    <xf numFmtId="182" fontId="6" fillId="0" borderId="27" xfId="65" applyNumberFormat="1" applyFont="1" applyBorder="1" applyAlignment="1">
      <alignment horizontal="right"/>
      <protection/>
    </xf>
    <xf numFmtId="179" fontId="6" fillId="0" borderId="26" xfId="65" applyNumberFormat="1" applyFont="1" applyBorder="1" applyAlignment="1">
      <alignment horizontal="right"/>
      <protection/>
    </xf>
    <xf numFmtId="179" fontId="6" fillId="0" borderId="0" xfId="65" applyNumberFormat="1" applyFont="1" applyAlignment="1">
      <alignment horizontal="right"/>
      <protection/>
    </xf>
    <xf numFmtId="0" fontId="6" fillId="0" borderId="0" xfId="65" applyFont="1" applyAlignment="1">
      <alignment horizontal="right"/>
      <protection/>
    </xf>
    <xf numFmtId="182" fontId="6" fillId="0" borderId="28" xfId="65" applyNumberFormat="1" applyFont="1" applyBorder="1" applyAlignment="1">
      <alignment horizontal="right"/>
      <protection/>
    </xf>
    <xf numFmtId="0" fontId="6" fillId="0" borderId="0" xfId="66" applyFont="1" applyAlignment="1">
      <alignment/>
      <protection/>
    </xf>
    <xf numFmtId="17" fontId="2" fillId="0" borderId="29" xfId="66" applyNumberFormat="1" applyFont="1" applyBorder="1" applyAlignment="1">
      <alignment horizontal="centerContinuous" vertical="center"/>
      <protection/>
    </xf>
    <xf numFmtId="0" fontId="6" fillId="0" borderId="29" xfId="66" applyFont="1" applyBorder="1" applyAlignment="1">
      <alignment horizontal="centerContinuous"/>
      <protection/>
    </xf>
    <xf numFmtId="0" fontId="6" fillId="0" borderId="30" xfId="66" applyFont="1" applyBorder="1" applyAlignment="1">
      <alignment horizontal="centerContinuous"/>
      <protection/>
    </xf>
    <xf numFmtId="3" fontId="6" fillId="0" borderId="19" xfId="66" applyNumberFormat="1" applyFont="1" applyBorder="1" applyAlignment="1">
      <alignment/>
      <protection/>
    </xf>
    <xf numFmtId="3" fontId="6" fillId="0" borderId="18" xfId="66" applyNumberFormat="1" applyFont="1" applyBorder="1" applyAlignment="1">
      <alignment/>
      <protection/>
    </xf>
    <xf numFmtId="3" fontId="6" fillId="0" borderId="0" xfId="66" applyNumberFormat="1" applyFont="1" applyAlignment="1">
      <alignment/>
      <protection/>
    </xf>
    <xf numFmtId="3" fontId="6" fillId="0" borderId="17" xfId="66" applyNumberFormat="1" applyFont="1" applyBorder="1" applyAlignment="1">
      <alignment/>
      <protection/>
    </xf>
    <xf numFmtId="3" fontId="6" fillId="0" borderId="0" xfId="66" applyNumberFormat="1" applyFont="1">
      <alignment/>
      <protection/>
    </xf>
    <xf numFmtId="168" fontId="6" fillId="0" borderId="19" xfId="66" applyNumberFormat="1" applyFont="1" applyBorder="1" applyAlignment="1">
      <alignment/>
      <protection/>
    </xf>
    <xf numFmtId="168" fontId="6" fillId="0" borderId="18" xfId="66" applyNumberFormat="1" applyFont="1" applyBorder="1" applyAlignment="1">
      <alignment/>
      <protection/>
    </xf>
    <xf numFmtId="168" fontId="6" fillId="0" borderId="17" xfId="66" applyNumberFormat="1" applyFont="1" applyBorder="1" applyAlignment="1">
      <alignment/>
      <protection/>
    </xf>
    <xf numFmtId="3" fontId="6" fillId="0" borderId="28" xfId="66" applyNumberFormat="1" applyFont="1" applyBorder="1" applyAlignment="1">
      <alignment/>
      <protection/>
    </xf>
    <xf numFmtId="3" fontId="6" fillId="0" borderId="0" xfId="66" applyNumberFormat="1" applyFont="1" applyBorder="1" applyAlignment="1">
      <alignment/>
      <protection/>
    </xf>
    <xf numFmtId="182" fontId="6" fillId="0" borderId="0" xfId="66" applyNumberFormat="1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9" xfId="0" applyFont="1" applyBorder="1" applyAlignment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0" fontId="6" fillId="0" borderId="0" xfId="61" applyFont="1">
      <alignment/>
      <protection/>
    </xf>
    <xf numFmtId="170" fontId="6" fillId="0" borderId="0" xfId="61" applyNumberFormat="1" applyFont="1">
      <alignment/>
      <protection/>
    </xf>
    <xf numFmtId="0" fontId="4" fillId="0" borderId="0" xfId="61" applyFont="1" applyAlignment="1">
      <alignment horizontal="right"/>
      <protection/>
    </xf>
    <xf numFmtId="0" fontId="6" fillId="0" borderId="0" xfId="61" applyFont="1" applyBorder="1">
      <alignment/>
      <protection/>
    </xf>
    <xf numFmtId="170" fontId="2" fillId="0" borderId="0" xfId="61" applyNumberFormat="1" applyFont="1">
      <alignment/>
      <protection/>
    </xf>
    <xf numFmtId="0" fontId="6" fillId="0" borderId="11" xfId="61" applyFont="1" applyBorder="1">
      <alignment/>
      <protection/>
    </xf>
    <xf numFmtId="0" fontId="2" fillId="0" borderId="31" xfId="61" applyFont="1" applyBorder="1" applyAlignment="1">
      <alignment horizontal="left"/>
      <protection/>
    </xf>
    <xf numFmtId="0" fontId="2" fillId="0" borderId="31" xfId="61" applyFont="1" applyBorder="1">
      <alignment/>
      <protection/>
    </xf>
    <xf numFmtId="174" fontId="6" fillId="0" borderId="0" xfId="61" applyNumberFormat="1" applyFont="1">
      <alignment/>
      <protection/>
    </xf>
    <xf numFmtId="0" fontId="2" fillId="0" borderId="31" xfId="61" applyFont="1" applyBorder="1" applyAlignment="1">
      <alignment/>
      <protection/>
    </xf>
    <xf numFmtId="0" fontId="6" fillId="0" borderId="32" xfId="61" applyFont="1" applyBorder="1">
      <alignment/>
      <protection/>
    </xf>
    <xf numFmtId="170" fontId="6" fillId="0" borderId="0" xfId="61" applyNumberFormat="1" applyFont="1" applyBorder="1" applyAlignment="1">
      <alignment horizontal="right"/>
      <protection/>
    </xf>
    <xf numFmtId="3" fontId="6" fillId="0" borderId="0" xfId="61" applyNumberFormat="1" applyFont="1" applyBorder="1">
      <alignment/>
      <protection/>
    </xf>
    <xf numFmtId="0" fontId="7" fillId="0" borderId="0" xfId="63" applyFont="1" applyAlignment="1">
      <alignment horizontal="left"/>
      <protection/>
    </xf>
    <xf numFmtId="0" fontId="2" fillId="0" borderId="0" xfId="63" applyFont="1" applyAlignment="1">
      <alignment horizontal="left"/>
      <protection/>
    </xf>
    <xf numFmtId="0" fontId="2" fillId="0" borderId="0" xfId="63" applyFont="1">
      <alignment/>
      <protection/>
    </xf>
    <xf numFmtId="0" fontId="6" fillId="0" borderId="0" xfId="63" applyFont="1" applyAlignment="1">
      <alignment horizontal="left"/>
      <protection/>
    </xf>
    <xf numFmtId="0" fontId="6" fillId="0" borderId="0" xfId="63" applyFont="1">
      <alignment/>
      <protection/>
    </xf>
    <xf numFmtId="0" fontId="2" fillId="0" borderId="10" xfId="63" applyNumberFormat="1" applyFont="1" applyBorder="1" applyAlignment="1">
      <alignment horizontal="centerContinuous" vertical="center"/>
      <protection/>
    </xf>
    <xf numFmtId="0" fontId="6" fillId="0" borderId="10" xfId="63" applyFont="1" applyBorder="1" applyAlignment="1">
      <alignment horizontal="centerContinuous"/>
      <protection/>
    </xf>
    <xf numFmtId="0" fontId="6" fillId="0" borderId="29" xfId="63" applyFont="1" applyBorder="1" applyAlignment="1">
      <alignment horizontal="centerContinuous"/>
      <protection/>
    </xf>
    <xf numFmtId="0" fontId="6" fillId="0" borderId="15" xfId="63" applyFont="1" applyBorder="1">
      <alignment/>
      <protection/>
    </xf>
    <xf numFmtId="17" fontId="2" fillId="0" borderId="10" xfId="63" applyNumberFormat="1" applyFont="1" applyBorder="1" applyAlignment="1">
      <alignment horizontal="centerContinuous" vertical="center"/>
      <protection/>
    </xf>
    <xf numFmtId="0" fontId="6" fillId="0" borderId="17" xfId="63" applyFont="1" applyBorder="1">
      <alignment/>
      <protection/>
    </xf>
    <xf numFmtId="17" fontId="6" fillId="0" borderId="33" xfId="63" applyNumberFormat="1" applyFont="1" applyBorder="1" applyAlignment="1">
      <alignment horizontal="centerContinuous" vertical="center"/>
      <protection/>
    </xf>
    <xf numFmtId="0" fontId="6" fillId="0" borderId="24" xfId="63" applyFont="1" applyBorder="1" applyAlignment="1">
      <alignment horizontal="centerContinuous" vertical="center"/>
      <protection/>
    </xf>
    <xf numFmtId="0" fontId="6" fillId="0" borderId="34" xfId="63" applyFont="1" applyBorder="1" applyAlignment="1">
      <alignment horizontal="centerContinuous" vertical="center"/>
      <protection/>
    </xf>
    <xf numFmtId="0" fontId="6" fillId="0" borderId="35" xfId="63" applyFont="1" applyBorder="1">
      <alignment/>
      <protection/>
    </xf>
    <xf numFmtId="3" fontId="6" fillId="0" borderId="0" xfId="63" applyNumberFormat="1" applyFont="1" applyAlignment="1">
      <alignment horizontal="right"/>
      <protection/>
    </xf>
    <xf numFmtId="0" fontId="6" fillId="0" borderId="0" xfId="64" applyFont="1">
      <alignment/>
      <protection/>
    </xf>
    <xf numFmtId="3" fontId="6" fillId="0" borderId="0" xfId="64" applyNumberFormat="1" applyFont="1">
      <alignment/>
      <protection/>
    </xf>
    <xf numFmtId="0" fontId="6" fillId="0" borderId="0" xfId="64" applyFont="1" applyBorder="1">
      <alignment/>
      <protection/>
    </xf>
    <xf numFmtId="0" fontId="2" fillId="0" borderId="0" xfId="64" applyFont="1">
      <alignment/>
      <protection/>
    </xf>
    <xf numFmtId="0" fontId="6" fillId="0" borderId="11" xfId="64" applyFont="1" applyBorder="1">
      <alignment/>
      <protection/>
    </xf>
    <xf numFmtId="0" fontId="6" fillId="0" borderId="10" xfId="64" applyFont="1" applyBorder="1" applyAlignment="1">
      <alignment horizontal="center"/>
      <protection/>
    </xf>
    <xf numFmtId="0" fontId="6" fillId="0" borderId="31" xfId="64" applyFont="1" applyBorder="1">
      <alignment/>
      <protection/>
    </xf>
    <xf numFmtId="0" fontId="6" fillId="0" borderId="0" xfId="64" applyFont="1" applyBorder="1" applyAlignment="1">
      <alignment horizontal="center"/>
      <protection/>
    </xf>
    <xf numFmtId="0" fontId="7" fillId="0" borderId="0" xfId="64" applyFont="1" applyBorder="1">
      <alignment/>
      <protection/>
    </xf>
    <xf numFmtId="0" fontId="6" fillId="0" borderId="32" xfId="64" applyFont="1" applyBorder="1">
      <alignment/>
      <protection/>
    </xf>
    <xf numFmtId="0" fontId="6" fillId="0" borderId="36" xfId="64" applyFont="1" applyBorder="1">
      <alignment/>
      <protection/>
    </xf>
    <xf numFmtId="0" fontId="2" fillId="0" borderId="10" xfId="0" applyFont="1" applyBorder="1" applyAlignment="1">
      <alignment horizontal="centerContinuous" vertical="center"/>
    </xf>
    <xf numFmtId="0" fontId="6" fillId="0" borderId="12" xfId="0" applyFont="1" applyBorder="1" applyAlignment="1">
      <alignment/>
    </xf>
    <xf numFmtId="166" fontId="6" fillId="0" borderId="0" xfId="0" applyNumberFormat="1" applyFont="1" applyAlignment="1">
      <alignment/>
    </xf>
    <xf numFmtId="3" fontId="6" fillId="0" borderId="18" xfId="0" applyNumberFormat="1" applyFont="1" applyBorder="1" applyAlignment="1">
      <alignment horizontal="left" indent="5"/>
    </xf>
    <xf numFmtId="0" fontId="6" fillId="0" borderId="17" xfId="0" applyFont="1" applyBorder="1" applyAlignment="1">
      <alignment/>
    </xf>
    <xf numFmtId="3" fontId="6" fillId="0" borderId="0" xfId="0" applyNumberFormat="1" applyFont="1" applyBorder="1" applyAlignment="1">
      <alignment horizontal="left" indent="5"/>
    </xf>
    <xf numFmtId="0" fontId="6" fillId="0" borderId="10" xfId="0" applyFont="1" applyBorder="1" applyAlignment="1">
      <alignment horizontal="centerContinuous" vertical="center"/>
    </xf>
    <xf numFmtId="181" fontId="6" fillId="0" borderId="18" xfId="62" applyNumberFormat="1" applyFont="1" applyBorder="1" applyAlignment="1">
      <alignment horizontal="right"/>
      <protection/>
    </xf>
    <xf numFmtId="181" fontId="6" fillId="0" borderId="17" xfId="62" applyNumberFormat="1" applyFont="1" applyBorder="1" applyAlignment="1">
      <alignment horizontal="right"/>
      <protection/>
    </xf>
    <xf numFmtId="168" fontId="6" fillId="0" borderId="0" xfId="62" applyNumberFormat="1" applyFont="1" applyBorder="1" applyAlignment="1">
      <alignment horizontal="right"/>
      <protection/>
    </xf>
    <xf numFmtId="184" fontId="6" fillId="0" borderId="17" xfId="62" applyNumberFormat="1" applyFont="1" applyBorder="1" applyAlignment="1">
      <alignment horizontal="right"/>
      <protection/>
    </xf>
    <xf numFmtId="3" fontId="2" fillId="0" borderId="14" xfId="62" applyNumberFormat="1" applyFont="1" applyBorder="1" applyAlignment="1">
      <alignment horizontal="right" vertical="center"/>
      <protection/>
    </xf>
    <xf numFmtId="3" fontId="2" fillId="0" borderId="21" xfId="62" applyNumberFormat="1" applyFont="1" applyBorder="1" applyAlignment="1">
      <alignment horizontal="right" vertical="center"/>
      <protection/>
    </xf>
    <xf numFmtId="3" fontId="2" fillId="0" borderId="15" xfId="62" applyNumberFormat="1" applyFont="1" applyBorder="1" applyAlignment="1">
      <alignment horizontal="right" vertical="center"/>
      <protection/>
    </xf>
    <xf numFmtId="0" fontId="2" fillId="0" borderId="12" xfId="63" applyFont="1" applyBorder="1" applyAlignment="1">
      <alignment horizontal="center" vertical="center"/>
      <protection/>
    </xf>
    <xf numFmtId="3" fontId="9" fillId="0" borderId="37" xfId="63" applyNumberFormat="1" applyFont="1" applyBorder="1" applyAlignment="1">
      <alignment horizontal="center" vertical="center"/>
      <protection/>
    </xf>
    <xf numFmtId="0" fontId="6" fillId="0" borderId="38" xfId="63" applyFont="1" applyBorder="1" applyAlignment="1">
      <alignment horizontal="center" vertical="center"/>
      <protection/>
    </xf>
    <xf numFmtId="3" fontId="6" fillId="0" borderId="19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3" fontId="2" fillId="0" borderId="20" xfId="63" applyNumberFormat="1" applyFont="1" applyBorder="1" applyAlignment="1">
      <alignment horizontal="right" vertical="center"/>
      <protection/>
    </xf>
    <xf numFmtId="3" fontId="9" fillId="0" borderId="39" xfId="63" applyNumberFormat="1" applyFont="1" applyBorder="1" applyAlignment="1">
      <alignment horizontal="right" vertical="center"/>
      <protection/>
    </xf>
    <xf numFmtId="3" fontId="2" fillId="0" borderId="10" xfId="63" applyNumberFormat="1" applyFont="1" applyBorder="1" applyAlignment="1">
      <alignment horizontal="right" vertical="center"/>
      <protection/>
    </xf>
    <xf numFmtId="3" fontId="9" fillId="0" borderId="37" xfId="63" applyNumberFormat="1" applyFont="1" applyBorder="1" applyAlignment="1">
      <alignment horizontal="right" vertical="center"/>
      <protection/>
    </xf>
    <xf numFmtId="3" fontId="9" fillId="0" borderId="36" xfId="63" applyNumberFormat="1" applyFont="1" applyBorder="1" applyAlignment="1">
      <alignment horizontal="right"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right"/>
    </xf>
    <xf numFmtId="3" fontId="6" fillId="0" borderId="39" xfId="62" applyNumberFormat="1" applyFont="1" applyBorder="1" applyAlignment="1">
      <alignment horizontal="right" vertical="center"/>
      <protection/>
    </xf>
    <xf numFmtId="0" fontId="14" fillId="0" borderId="0" xfId="61" applyFont="1">
      <alignment/>
      <protection/>
    </xf>
    <xf numFmtId="172" fontId="7" fillId="0" borderId="0" xfId="61" applyNumberFormat="1" applyFont="1" applyAlignment="1">
      <alignment/>
      <protection/>
    </xf>
    <xf numFmtId="182" fontId="6" fillId="0" borderId="18" xfId="63" applyNumberFormat="1" applyFont="1" applyBorder="1" applyAlignment="1">
      <alignment horizontal="right"/>
      <protection/>
    </xf>
    <xf numFmtId="182" fontId="6" fillId="0" borderId="0" xfId="63" applyNumberFormat="1" applyFont="1" applyBorder="1" applyAlignment="1">
      <alignment horizontal="right"/>
      <protection/>
    </xf>
    <xf numFmtId="3" fontId="2" fillId="0" borderId="40" xfId="63" applyNumberFormat="1" applyFont="1" applyBorder="1" applyAlignment="1">
      <alignment horizontal="right" vertical="center"/>
      <protection/>
    </xf>
    <xf numFmtId="17" fontId="6" fillId="0" borderId="24" xfId="63" applyNumberFormat="1" applyFont="1" applyBorder="1" applyAlignment="1">
      <alignment horizontal="centerContinuous" vertical="center"/>
      <protection/>
    </xf>
    <xf numFmtId="185" fontId="6" fillId="0" borderId="0" xfId="65" applyNumberFormat="1" applyFont="1">
      <alignment/>
      <protection/>
    </xf>
    <xf numFmtId="182" fontId="6" fillId="0" borderId="0" xfId="65" applyNumberFormat="1" applyFont="1">
      <alignment/>
      <protection/>
    </xf>
    <xf numFmtId="0" fontId="6" fillId="0" borderId="31" xfId="61" applyFont="1" applyBorder="1" applyAlignment="1">
      <alignment horizontal="left" indent="1"/>
      <protection/>
    </xf>
    <xf numFmtId="171" fontId="6" fillId="0" borderId="0" xfId="61" applyNumberFormat="1" applyFont="1" applyBorder="1" applyAlignment="1">
      <alignment horizontal="right" shrinkToFit="1"/>
      <protection/>
    </xf>
    <xf numFmtId="171" fontId="6" fillId="0" borderId="0" xfId="61" applyNumberFormat="1" applyFont="1" applyBorder="1" applyAlignment="1">
      <alignment shrinkToFit="1"/>
      <protection/>
    </xf>
    <xf numFmtId="190" fontId="6" fillId="0" borderId="0" xfId="61" applyNumberFormat="1" applyFont="1" applyBorder="1" applyAlignment="1">
      <alignment horizontal="right" shrinkToFit="1"/>
      <protection/>
    </xf>
    <xf numFmtId="173" fontId="6" fillId="0" borderId="0" xfId="61" applyNumberFormat="1" applyFont="1" applyBorder="1" applyAlignment="1">
      <alignment horizontal="right" shrinkToFit="1"/>
      <protection/>
    </xf>
    <xf numFmtId="178" fontId="6" fillId="0" borderId="0" xfId="61" applyNumberFormat="1" applyFont="1" applyBorder="1" applyAlignment="1">
      <alignment horizontal="right" shrinkToFit="1"/>
      <protection/>
    </xf>
    <xf numFmtId="189" fontId="6" fillId="0" borderId="0" xfId="61" applyNumberFormat="1" applyFont="1" applyBorder="1" applyAlignment="1">
      <alignment horizontal="right" shrinkToFit="1"/>
      <protection/>
    </xf>
    <xf numFmtId="176" fontId="6" fillId="0" borderId="0" xfId="61" applyNumberFormat="1" applyFont="1" applyBorder="1" applyAlignment="1">
      <alignment horizontal="right" shrinkToFit="1"/>
      <protection/>
    </xf>
    <xf numFmtId="174" fontId="6" fillId="0" borderId="0" xfId="61" applyNumberFormat="1" applyFont="1" applyBorder="1" applyAlignment="1">
      <alignment horizontal="right" shrinkToFit="1"/>
      <protection/>
    </xf>
    <xf numFmtId="177" fontId="6" fillId="0" borderId="0" xfId="61" applyNumberFormat="1" applyFont="1" applyBorder="1" applyAlignment="1">
      <alignment horizontal="right" shrinkToFit="1"/>
      <protection/>
    </xf>
    <xf numFmtId="170" fontId="6" fillId="0" borderId="36" xfId="61" applyNumberFormat="1" applyFont="1" applyBorder="1" applyAlignment="1">
      <alignment horizontal="right" shrinkToFit="1"/>
      <protection/>
    </xf>
    <xf numFmtId="3" fontId="6" fillId="0" borderId="36" xfId="61" applyNumberFormat="1" applyFont="1" applyBorder="1" applyAlignment="1">
      <alignment shrinkToFit="1"/>
      <protection/>
    </xf>
    <xf numFmtId="186" fontId="2" fillId="0" borderId="11" xfId="65" applyNumberFormat="1" applyFont="1" applyBorder="1" applyAlignment="1">
      <alignment horizontal="centerContinuous" vertical="center"/>
      <protection/>
    </xf>
    <xf numFmtId="17" fontId="2" fillId="0" borderId="41" xfId="65" applyNumberFormat="1" applyFont="1" applyBorder="1" applyAlignment="1">
      <alignment horizontal="center"/>
      <protection/>
    </xf>
    <xf numFmtId="17" fontId="2" fillId="0" borderId="42" xfId="65" applyNumberFormat="1" applyFont="1" applyBorder="1" applyAlignment="1">
      <alignment horizontal="center" vertical="top"/>
      <protection/>
    </xf>
    <xf numFmtId="185" fontId="6" fillId="0" borderId="43" xfId="65" applyNumberFormat="1" applyFont="1" applyBorder="1" applyAlignment="1">
      <alignment horizontal="right"/>
      <protection/>
    </xf>
    <xf numFmtId="192" fontId="6" fillId="0" borderId="43" xfId="65" applyNumberFormat="1" applyFont="1" applyBorder="1" applyAlignment="1">
      <alignment horizontal="right"/>
      <protection/>
    </xf>
    <xf numFmtId="166" fontId="6" fillId="0" borderId="17" xfId="0" applyNumberFormat="1" applyFont="1" applyBorder="1" applyAlignment="1">
      <alignment/>
    </xf>
    <xf numFmtId="167" fontId="6" fillId="0" borderId="17" xfId="0" applyNumberFormat="1" applyFont="1" applyBorder="1" applyAlignment="1">
      <alignment/>
    </xf>
    <xf numFmtId="17" fontId="6" fillId="0" borderId="35" xfId="63" applyNumberFormat="1" applyFont="1" applyBorder="1" applyAlignment="1">
      <alignment horizontal="centerContinuous" vertical="center"/>
      <protection/>
    </xf>
    <xf numFmtId="3" fontId="6" fillId="0" borderId="17" xfId="63" applyNumberFormat="1" applyFont="1" applyBorder="1" applyAlignment="1">
      <alignment horizontal="right"/>
      <protection/>
    </xf>
    <xf numFmtId="3" fontId="2" fillId="0" borderId="12" xfId="63" applyNumberFormat="1" applyFont="1" applyBorder="1" applyAlignment="1">
      <alignment horizontal="right" vertical="center"/>
      <protection/>
    </xf>
    <xf numFmtId="3" fontId="9" fillId="0" borderId="38" xfId="63" applyNumberFormat="1" applyFont="1" applyBorder="1" applyAlignment="1">
      <alignment horizontal="right" vertical="center"/>
      <protection/>
    </xf>
    <xf numFmtId="3" fontId="6" fillId="0" borderId="44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Continuous" vertical="center"/>
    </xf>
    <xf numFmtId="0" fontId="2" fillId="0" borderId="46" xfId="0" applyFont="1" applyBorder="1" applyAlignment="1">
      <alignment horizontal="centerContinuous" vertical="center"/>
    </xf>
    <xf numFmtId="3" fontId="6" fillId="0" borderId="47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168" fontId="6" fillId="0" borderId="19" xfId="66" applyNumberFormat="1" applyFont="1" applyBorder="1" applyAlignment="1">
      <alignment horizontal="right"/>
      <protection/>
    </xf>
    <xf numFmtId="168" fontId="6" fillId="0" borderId="18" xfId="66" applyNumberFormat="1" applyFont="1" applyBorder="1" applyAlignment="1">
      <alignment horizontal="right"/>
      <protection/>
    </xf>
    <xf numFmtId="191" fontId="7" fillId="0" borderId="21" xfId="0" applyNumberFormat="1" applyFont="1" applyBorder="1" applyAlignment="1">
      <alignment horizontal="right" vertical="center"/>
    </xf>
    <xf numFmtId="3" fontId="2" fillId="0" borderId="13" xfId="66" applyNumberFormat="1" applyFont="1" applyBorder="1" applyAlignment="1">
      <alignment vertical="center"/>
      <protection/>
    </xf>
    <xf numFmtId="0" fontId="2" fillId="0" borderId="11" xfId="0" applyFont="1" applyBorder="1" applyAlignment="1">
      <alignment horizontal="centerContinuous" vertical="center"/>
    </xf>
    <xf numFmtId="3" fontId="6" fillId="0" borderId="31" xfId="0" applyNumberFormat="1" applyFont="1" applyBorder="1" applyAlignment="1">
      <alignment horizontal="right"/>
    </xf>
    <xf numFmtId="1" fontId="2" fillId="0" borderId="43" xfId="64" applyNumberFormat="1" applyFont="1" applyBorder="1" applyAlignment="1">
      <alignment horizontal="center"/>
      <protection/>
    </xf>
    <xf numFmtId="3" fontId="2" fillId="0" borderId="17" xfId="64" applyNumberFormat="1" applyFont="1" applyBorder="1" applyAlignment="1">
      <alignment horizontal="center"/>
      <protection/>
    </xf>
    <xf numFmtId="3" fontId="6" fillId="0" borderId="43" xfId="64" applyNumberFormat="1" applyFont="1" applyBorder="1" applyAlignment="1">
      <alignment horizontal="center"/>
      <protection/>
    </xf>
    <xf numFmtId="3" fontId="6" fillId="0" borderId="17" xfId="64" applyNumberFormat="1" applyFont="1" applyBorder="1" applyAlignment="1">
      <alignment horizontal="center"/>
      <protection/>
    </xf>
    <xf numFmtId="1" fontId="6" fillId="0" borderId="43" xfId="64" applyNumberFormat="1" applyFont="1" applyBorder="1" applyAlignment="1">
      <alignment horizontal="center"/>
      <protection/>
    </xf>
    <xf numFmtId="3" fontId="6" fillId="0" borderId="17" xfId="64" applyNumberFormat="1" applyFont="1" applyFill="1" applyBorder="1" applyAlignment="1">
      <alignment horizontal="center"/>
      <protection/>
    </xf>
    <xf numFmtId="3" fontId="6" fillId="0" borderId="43" xfId="64" applyNumberFormat="1" applyFont="1" applyFill="1" applyBorder="1" applyAlignment="1">
      <alignment horizontal="center"/>
      <protection/>
    </xf>
    <xf numFmtId="3" fontId="6" fillId="0" borderId="42" xfId="64" applyNumberFormat="1" applyFont="1" applyBorder="1" applyAlignment="1">
      <alignment horizontal="right"/>
      <protection/>
    </xf>
    <xf numFmtId="3" fontId="6" fillId="0" borderId="38" xfId="64" applyNumberFormat="1" applyFont="1" applyBorder="1" applyAlignment="1">
      <alignment horizontal="right"/>
      <protection/>
    </xf>
    <xf numFmtId="191" fontId="2" fillId="0" borderId="21" xfId="0" applyNumberFormat="1" applyFont="1" applyBorder="1" applyAlignment="1">
      <alignment horizontal="right" vertical="center"/>
    </xf>
    <xf numFmtId="194" fontId="6" fillId="0" borderId="0" xfId="61" applyNumberFormat="1" applyFont="1" applyBorder="1" applyAlignment="1">
      <alignment horizontal="right" shrinkToFit="1"/>
      <protection/>
    </xf>
    <xf numFmtId="0" fontId="4" fillId="0" borderId="12" xfId="61" applyNumberFormat="1" applyFont="1" applyBorder="1" applyAlignment="1" applyProtection="1">
      <alignment horizontal="right"/>
      <protection/>
    </xf>
    <xf numFmtId="171" fontId="6" fillId="0" borderId="17" xfId="61" applyNumberFormat="1" applyFont="1" applyBorder="1" applyAlignment="1">
      <alignment horizontal="right" shrinkToFit="1"/>
      <protection/>
    </xf>
    <xf numFmtId="171" fontId="6" fillId="0" borderId="17" xfId="61" applyNumberFormat="1" applyFont="1" applyBorder="1" applyAlignment="1">
      <alignment shrinkToFit="1"/>
      <protection/>
    </xf>
    <xf numFmtId="174" fontId="6" fillId="0" borderId="17" xfId="61" applyNumberFormat="1" applyFont="1" applyBorder="1" applyAlignment="1">
      <alignment horizontal="right" shrinkToFit="1"/>
      <protection/>
    </xf>
    <xf numFmtId="177" fontId="6" fillId="0" borderId="17" xfId="61" applyNumberFormat="1" applyFont="1" applyBorder="1" applyAlignment="1">
      <alignment horizontal="right" shrinkToFit="1"/>
      <protection/>
    </xf>
    <xf numFmtId="169" fontId="6" fillId="0" borderId="18" xfId="0" applyNumberFormat="1" applyFont="1" applyBorder="1" applyAlignment="1">
      <alignment horizontal="left" indent="5"/>
    </xf>
    <xf numFmtId="3" fontId="6" fillId="0" borderId="36" xfId="61" applyNumberFormat="1" applyFont="1" applyFill="1" applyBorder="1" applyAlignment="1">
      <alignment shrinkToFit="1"/>
      <protection/>
    </xf>
    <xf numFmtId="170" fontId="6" fillId="0" borderId="38" xfId="61" applyNumberFormat="1" applyFont="1" applyBorder="1" applyAlignment="1">
      <alignment horizontal="right" shrinkToFit="1"/>
      <protection/>
    </xf>
    <xf numFmtId="0" fontId="6" fillId="0" borderId="48" xfId="0" applyFont="1" applyBorder="1" applyAlignment="1">
      <alignment/>
    </xf>
    <xf numFmtId="0" fontId="2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51" xfId="0" applyFont="1" applyBorder="1" applyAlignment="1">
      <alignment/>
    </xf>
    <xf numFmtId="166" fontId="2" fillId="0" borderId="52" xfId="0" applyNumberFormat="1" applyFont="1" applyBorder="1" applyAlignment="1">
      <alignment horizontal="center" vertical="center"/>
    </xf>
    <xf numFmtId="168" fontId="6" fillId="0" borderId="18" xfId="62" applyNumberFormat="1" applyFont="1" applyBorder="1" applyAlignment="1">
      <alignment horizontal="right"/>
      <protection/>
    </xf>
    <xf numFmtId="0" fontId="6" fillId="0" borderId="48" xfId="62" applyFont="1" applyBorder="1" applyAlignment="1">
      <alignment horizontal="center"/>
      <protection/>
    </xf>
    <xf numFmtId="0" fontId="8" fillId="0" borderId="51" xfId="62" applyFont="1" applyBorder="1" applyAlignment="1">
      <alignment horizontal="centerContinuous" vertical="center"/>
      <protection/>
    </xf>
    <xf numFmtId="0" fontId="6" fillId="0" borderId="49" xfId="62" applyFont="1" applyBorder="1">
      <alignment/>
      <protection/>
    </xf>
    <xf numFmtId="0" fontId="6" fillId="0" borderId="50" xfId="62" applyFont="1" applyBorder="1" applyAlignment="1">
      <alignment horizontal="left"/>
      <protection/>
    </xf>
    <xf numFmtId="0" fontId="6" fillId="0" borderId="51" xfId="62" applyFont="1" applyBorder="1" applyAlignment="1">
      <alignment horizontal="left"/>
      <protection/>
    </xf>
    <xf numFmtId="0" fontId="6" fillId="0" borderId="51" xfId="62" applyFont="1" applyBorder="1">
      <alignment/>
      <protection/>
    </xf>
    <xf numFmtId="0" fontId="2" fillId="0" borderId="52" xfId="62" applyFont="1" applyBorder="1" applyAlignment="1">
      <alignment horizontal="center" vertical="center"/>
      <protection/>
    </xf>
    <xf numFmtId="3" fontId="2" fillId="0" borderId="40" xfId="63" applyNumberFormat="1" applyFont="1" applyBorder="1" applyAlignment="1">
      <alignment horizontal="center" vertical="center"/>
      <protection/>
    </xf>
    <xf numFmtId="182" fontId="2" fillId="0" borderId="40" xfId="63" applyNumberFormat="1" applyFont="1" applyBorder="1" applyAlignment="1">
      <alignment horizontal="right" vertical="center"/>
      <protection/>
    </xf>
    <xf numFmtId="0" fontId="9" fillId="0" borderId="37" xfId="63" applyFont="1" applyBorder="1" applyAlignment="1">
      <alignment horizontal="right" vertical="center"/>
      <protection/>
    </xf>
    <xf numFmtId="0" fontId="2" fillId="0" borderId="48" xfId="63" applyFont="1" applyBorder="1" applyAlignment="1">
      <alignment horizontal="center" wrapText="1"/>
      <protection/>
    </xf>
    <xf numFmtId="0" fontId="2" fillId="0" borderId="51" xfId="63" applyFont="1" applyBorder="1" applyAlignment="1" quotePrefix="1">
      <alignment horizontal="center" wrapText="1"/>
      <protection/>
    </xf>
    <xf numFmtId="0" fontId="2" fillId="0" borderId="51" xfId="63" applyFont="1" applyBorder="1" applyAlignment="1" quotePrefix="1">
      <alignment horizontal="center"/>
      <protection/>
    </xf>
    <xf numFmtId="0" fontId="2" fillId="0" borderId="49" xfId="63" applyFont="1" applyBorder="1" applyAlignment="1">
      <alignment/>
      <protection/>
    </xf>
    <xf numFmtId="0" fontId="2" fillId="0" borderId="48" xfId="63" applyFont="1" applyBorder="1" applyAlignment="1">
      <alignment horizontal="centerContinuous" vertical="center"/>
      <protection/>
    </xf>
    <xf numFmtId="0" fontId="9" fillId="0" borderId="49" xfId="63" applyFont="1" applyBorder="1" applyAlignment="1">
      <alignment horizontal="center" vertical="top"/>
      <protection/>
    </xf>
    <xf numFmtId="17" fontId="2" fillId="0" borderId="49" xfId="0" applyNumberFormat="1" applyFont="1" applyBorder="1" applyAlignment="1">
      <alignment horizontal="center" vertical="top"/>
    </xf>
    <xf numFmtId="0" fontId="6" fillId="0" borderId="50" xfId="66" applyFont="1" applyBorder="1" applyAlignment="1">
      <alignment horizontal="left"/>
      <protection/>
    </xf>
    <xf numFmtId="0" fontId="6" fillId="0" borderId="51" xfId="66" applyFont="1" applyBorder="1" applyAlignment="1">
      <alignment horizontal="left"/>
      <protection/>
    </xf>
    <xf numFmtId="0" fontId="6" fillId="0" borderId="51" xfId="66" applyFont="1" applyBorder="1">
      <alignment/>
      <protection/>
    </xf>
    <xf numFmtId="166" fontId="2" fillId="0" borderId="52" xfId="66" applyNumberFormat="1" applyFont="1" applyBorder="1" applyAlignment="1">
      <alignment horizontal="center" vertical="center"/>
      <protection/>
    </xf>
    <xf numFmtId="191" fontId="2" fillId="0" borderId="16" xfId="0" applyNumberFormat="1" applyFont="1" applyBorder="1" applyAlignment="1">
      <alignment horizontal="center" vertical="center"/>
    </xf>
    <xf numFmtId="191" fontId="2" fillId="0" borderId="53" xfId="0" applyNumberFormat="1" applyFont="1" applyBorder="1" applyAlignment="1">
      <alignment horizontal="center" vertical="center"/>
    </xf>
    <xf numFmtId="168" fontId="6" fillId="0" borderId="18" xfId="0" applyNumberFormat="1" applyFont="1" applyBorder="1" applyAlignment="1">
      <alignment horizontal="left" indent="5"/>
    </xf>
    <xf numFmtId="176" fontId="6" fillId="0" borderId="17" xfId="61" applyNumberFormat="1" applyFont="1" applyBorder="1" applyAlignment="1">
      <alignment horizontal="right" shrinkToFit="1"/>
      <protection/>
    </xf>
    <xf numFmtId="182" fontId="2" fillId="0" borderId="54" xfId="65" applyNumberFormat="1" applyFont="1" applyBorder="1" applyAlignment="1">
      <alignment horizontal="right" vertical="center"/>
      <protection/>
    </xf>
    <xf numFmtId="17" fontId="2" fillId="0" borderId="55" xfId="66" applyNumberFormat="1" applyFont="1" applyBorder="1" applyAlignment="1">
      <alignment horizontal="centerContinuous" vertical="center"/>
      <protection/>
    </xf>
    <xf numFmtId="0" fontId="6" fillId="0" borderId="55" xfId="66" applyFont="1" applyBorder="1" applyAlignment="1">
      <alignment horizontal="centerContinuous"/>
      <protection/>
    </xf>
    <xf numFmtId="0" fontId="6" fillId="0" borderId="56" xfId="66" applyFont="1" applyBorder="1" applyAlignment="1">
      <alignment horizontal="centerContinuous"/>
      <protection/>
    </xf>
    <xf numFmtId="168" fontId="6" fillId="0" borderId="0" xfId="66" applyNumberFormat="1" applyFont="1" applyAlignment="1">
      <alignment horizontal="right"/>
      <protection/>
    </xf>
    <xf numFmtId="0" fontId="6" fillId="0" borderId="0" xfId="58" applyFont="1" applyBorder="1" applyAlignment="1">
      <alignment horizontal="left" vertical="top" wrapText="1"/>
      <protection/>
    </xf>
    <xf numFmtId="166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6" fillId="0" borderId="30" xfId="63" applyFont="1" applyBorder="1">
      <alignment/>
      <protection/>
    </xf>
    <xf numFmtId="169" fontId="6" fillId="0" borderId="0" xfId="0" applyNumberFormat="1" applyFont="1" applyBorder="1" applyAlignment="1">
      <alignment horizontal="right"/>
    </xf>
    <xf numFmtId="185" fontId="2" fillId="0" borderId="21" xfId="65" applyNumberFormat="1" applyFont="1" applyBorder="1" applyAlignment="1">
      <alignment horizontal="right" vertical="center"/>
      <protection/>
    </xf>
    <xf numFmtId="182" fontId="2" fillId="0" borderId="53" xfId="65" applyNumberFormat="1" applyFont="1" applyBorder="1" applyAlignment="1">
      <alignment horizontal="right" vertical="center"/>
      <protection/>
    </xf>
    <xf numFmtId="0" fontId="6" fillId="0" borderId="48" xfId="65" applyFont="1" applyBorder="1" applyAlignment="1">
      <alignment horizontal="center"/>
      <protection/>
    </xf>
    <xf numFmtId="0" fontId="2" fillId="0" borderId="51" xfId="65" applyFont="1" applyBorder="1" applyAlignment="1">
      <alignment horizontal="center" vertical="top"/>
      <protection/>
    </xf>
    <xf numFmtId="0" fontId="6" fillId="0" borderId="49" xfId="65" applyFont="1" applyBorder="1">
      <alignment/>
      <protection/>
    </xf>
    <xf numFmtId="0" fontId="6" fillId="0" borderId="50" xfId="65" applyFont="1" applyBorder="1" applyAlignment="1">
      <alignment horizontal="left"/>
      <protection/>
    </xf>
    <xf numFmtId="0" fontId="6" fillId="0" borderId="51" xfId="65" applyFont="1" applyBorder="1" applyAlignment="1">
      <alignment horizontal="left"/>
      <protection/>
    </xf>
    <xf numFmtId="0" fontId="6" fillId="0" borderId="51" xfId="65" applyFont="1" applyBorder="1">
      <alignment/>
      <protection/>
    </xf>
    <xf numFmtId="166" fontId="2" fillId="0" borderId="52" xfId="65" applyNumberFormat="1" applyFont="1" applyBorder="1" applyAlignment="1">
      <alignment horizontal="center" vertical="center"/>
      <protection/>
    </xf>
    <xf numFmtId="17" fontId="6" fillId="0" borderId="35" xfId="0" applyNumberFormat="1" applyFont="1" applyBorder="1" applyAlignment="1">
      <alignment horizontal="center" vertical="center"/>
    </xf>
    <xf numFmtId="17" fontId="6" fillId="0" borderId="57" xfId="63" applyNumberFormat="1" applyFont="1" applyBorder="1" applyAlignment="1">
      <alignment horizontal="centerContinuous" vertical="center"/>
      <protection/>
    </xf>
    <xf numFmtId="0" fontId="6" fillId="0" borderId="12" xfId="64" applyFont="1" applyBorder="1" applyAlignment="1">
      <alignment/>
      <protection/>
    </xf>
    <xf numFmtId="0" fontId="6" fillId="0" borderId="17" xfId="64" applyFont="1" applyBorder="1" applyAlignment="1">
      <alignment horizontal="center"/>
      <protection/>
    </xf>
    <xf numFmtId="3" fontId="6" fillId="0" borderId="58" xfId="64" applyNumberFormat="1" applyFont="1" applyBorder="1" applyAlignment="1">
      <alignment horizontal="center" vertical="center"/>
      <protection/>
    </xf>
    <xf numFmtId="3" fontId="6" fillId="0" borderId="15" xfId="64" applyNumberFormat="1" applyFont="1" applyBorder="1" applyAlignment="1">
      <alignment horizontal="center" vertical="center"/>
      <protection/>
    </xf>
    <xf numFmtId="0" fontId="7" fillId="0" borderId="17" xfId="64" applyFont="1" applyBorder="1">
      <alignment/>
      <protection/>
    </xf>
    <xf numFmtId="0" fontId="6" fillId="0" borderId="17" xfId="64" applyFont="1" applyBorder="1">
      <alignment/>
      <protection/>
    </xf>
    <xf numFmtId="0" fontId="6" fillId="0" borderId="17" xfId="64" applyFont="1" applyBorder="1" applyAlignment="1">
      <alignment/>
      <protection/>
    </xf>
    <xf numFmtId="3" fontId="2" fillId="0" borderId="43" xfId="64" applyNumberFormat="1" applyFont="1" applyBorder="1" applyAlignment="1">
      <alignment horizontal="center"/>
      <protection/>
    </xf>
    <xf numFmtId="0" fontId="6" fillId="0" borderId="38" xfId="64" applyFont="1" applyBorder="1">
      <alignment/>
      <protection/>
    </xf>
    <xf numFmtId="3" fontId="6" fillId="0" borderId="10" xfId="64" applyNumberFormat="1" applyFont="1" applyBorder="1">
      <alignment/>
      <protection/>
    </xf>
    <xf numFmtId="195" fontId="6" fillId="0" borderId="0" xfId="61" applyNumberFormat="1" applyFont="1" applyBorder="1" applyAlignment="1">
      <alignment horizontal="right" shrinkToFit="1"/>
      <protection/>
    </xf>
    <xf numFmtId="169" fontId="6" fillId="0" borderId="17" xfId="0" applyNumberFormat="1" applyFont="1" applyBorder="1" applyAlignment="1">
      <alignment horizontal="center"/>
    </xf>
    <xf numFmtId="176" fontId="6" fillId="0" borderId="0" xfId="61" applyNumberFormat="1" applyFont="1" applyFill="1" applyBorder="1" applyAlignment="1">
      <alignment horizontal="right" shrinkToFit="1"/>
      <protection/>
    </xf>
    <xf numFmtId="170" fontId="6" fillId="0" borderId="0" xfId="61" applyNumberFormat="1" applyFont="1" applyBorder="1" applyAlignment="1">
      <alignment horizontal="right" shrinkToFit="1"/>
      <protection/>
    </xf>
    <xf numFmtId="3" fontId="6" fillId="0" borderId="0" xfId="61" applyNumberFormat="1" applyFont="1" applyBorder="1" applyAlignment="1">
      <alignment shrinkToFit="1"/>
      <protection/>
    </xf>
    <xf numFmtId="3" fontId="6" fillId="0" borderId="0" xfId="61" applyNumberFormat="1" applyFont="1" applyFill="1" applyBorder="1" applyAlignment="1">
      <alignment shrinkToFit="1"/>
      <protection/>
    </xf>
    <xf numFmtId="0" fontId="7" fillId="0" borderId="0" xfId="64" applyFont="1" applyAlignment="1">
      <alignment horizontal="left"/>
      <protection/>
    </xf>
    <xf numFmtId="0" fontId="7" fillId="0" borderId="0" xfId="62" applyFont="1" applyAlignment="1">
      <alignment horizontal="left"/>
      <protection/>
    </xf>
    <xf numFmtId="3" fontId="6" fillId="0" borderId="0" xfId="64" applyNumberFormat="1" applyFont="1" applyBorder="1">
      <alignment/>
      <protection/>
    </xf>
    <xf numFmtId="17" fontId="2" fillId="0" borderId="59" xfId="66" applyNumberFormat="1" applyFont="1" applyBorder="1" applyAlignment="1">
      <alignment horizontal="centerContinuous" vertical="center"/>
      <protection/>
    </xf>
    <xf numFmtId="166" fontId="6" fillId="0" borderId="23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167" fontId="6" fillId="0" borderId="17" xfId="0" applyNumberFormat="1" applyFont="1" applyBorder="1" applyAlignment="1">
      <alignment horizontal="right"/>
    </xf>
    <xf numFmtId="166" fontId="6" fillId="0" borderId="57" xfId="0" applyNumberFormat="1" applyFont="1" applyBorder="1" applyAlignment="1">
      <alignment horizontal="right"/>
    </xf>
    <xf numFmtId="166" fontId="6" fillId="0" borderId="38" xfId="0" applyNumberFormat="1" applyFont="1" applyBorder="1" applyAlignment="1">
      <alignment horizontal="right"/>
    </xf>
    <xf numFmtId="166" fontId="2" fillId="0" borderId="54" xfId="0" applyNumberFormat="1" applyFont="1" applyBorder="1" applyAlignment="1">
      <alignment horizontal="right" vertical="center"/>
    </xf>
    <xf numFmtId="182" fontId="6" fillId="0" borderId="47" xfId="65" applyNumberFormat="1" applyFont="1" applyBorder="1" applyAlignment="1">
      <alignment horizontal="right"/>
      <protection/>
    </xf>
    <xf numFmtId="182" fontId="6" fillId="0" borderId="27" xfId="65" applyNumberFormat="1" applyFont="1" applyBorder="1" applyAlignment="1">
      <alignment horizontal="right"/>
      <protection/>
    </xf>
    <xf numFmtId="181" fontId="6" fillId="0" borderId="27" xfId="65" applyNumberFormat="1" applyFont="1" applyBorder="1" applyAlignment="1">
      <alignment horizontal="right"/>
      <protection/>
    </xf>
    <xf numFmtId="17" fontId="6" fillId="0" borderId="35" xfId="66" applyNumberFormat="1" applyFont="1" applyBorder="1" applyAlignment="1">
      <alignment horizontal="centerContinuous" vertical="center"/>
      <protection/>
    </xf>
    <xf numFmtId="17" fontId="6" fillId="0" borderId="60" xfId="66" applyNumberFormat="1" applyFont="1" applyBorder="1" applyAlignment="1">
      <alignment horizontal="centerContinuous" vertical="center"/>
      <protection/>
    </xf>
    <xf numFmtId="17" fontId="6" fillId="0" borderId="33" xfId="66" applyNumberFormat="1" applyFont="1" applyBorder="1" applyAlignment="1">
      <alignment horizontal="centerContinuous" vertical="center"/>
      <protection/>
    </xf>
    <xf numFmtId="17" fontId="6" fillId="0" borderId="34" xfId="66" applyNumberFormat="1" applyFont="1" applyBorder="1" applyAlignment="1">
      <alignment horizontal="centerContinuous" vertical="center"/>
      <protection/>
    </xf>
    <xf numFmtId="169" fontId="6" fillId="0" borderId="43" xfId="0" applyNumberFormat="1" applyFont="1" applyBorder="1" applyAlignment="1">
      <alignment horizontal="center"/>
    </xf>
    <xf numFmtId="0" fontId="6" fillId="0" borderId="31" xfId="61" applyFont="1" applyBorder="1" applyAlignment="1">
      <alignment horizontal="left" indent="2"/>
      <protection/>
    </xf>
    <xf numFmtId="17" fontId="6" fillId="0" borderId="60" xfId="0" applyNumberFormat="1" applyFont="1" applyBorder="1" applyAlignment="1">
      <alignment horizontal="center" vertical="center"/>
    </xf>
    <xf numFmtId="17" fontId="6" fillId="0" borderId="25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91" fontId="2" fillId="0" borderId="14" xfId="0" applyNumberFormat="1" applyFont="1" applyBorder="1" applyAlignment="1">
      <alignment horizontal="right" vertical="center"/>
    </xf>
    <xf numFmtId="182" fontId="6" fillId="0" borderId="47" xfId="65" applyNumberFormat="1" applyFont="1" applyBorder="1" applyAlignment="1">
      <alignment horizontal="right"/>
      <protection/>
    </xf>
    <xf numFmtId="166" fontId="6" fillId="0" borderId="36" xfId="0" applyNumberFormat="1" applyFont="1" applyBorder="1" applyAlignment="1">
      <alignment/>
    </xf>
    <xf numFmtId="166" fontId="2" fillId="0" borderId="21" xfId="0" applyNumberFormat="1" applyFont="1" applyBorder="1" applyAlignment="1">
      <alignment vertical="center"/>
    </xf>
    <xf numFmtId="0" fontId="6" fillId="0" borderId="17" xfId="66" applyFont="1" applyBorder="1" applyAlignment="1">
      <alignment horizontal="centerContinuous"/>
      <protection/>
    </xf>
    <xf numFmtId="168" fontId="6" fillId="0" borderId="31" xfId="0" applyNumberFormat="1" applyFont="1" applyBorder="1" applyAlignment="1">
      <alignment horizontal="center"/>
    </xf>
    <xf numFmtId="168" fontId="6" fillId="0" borderId="27" xfId="0" applyNumberFormat="1" applyFont="1" applyBorder="1" applyAlignment="1">
      <alignment horizontal="center"/>
    </xf>
    <xf numFmtId="166" fontId="6" fillId="0" borderId="18" xfId="0" applyNumberFormat="1" applyFont="1" applyBorder="1" applyAlignment="1">
      <alignment/>
    </xf>
    <xf numFmtId="167" fontId="6" fillId="0" borderId="18" xfId="0" applyNumberFormat="1" applyFont="1" applyBorder="1" applyAlignment="1">
      <alignment/>
    </xf>
    <xf numFmtId="191" fontId="2" fillId="0" borderId="13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/>
    </xf>
    <xf numFmtId="191" fontId="6" fillId="0" borderId="19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75" fontId="6" fillId="0" borderId="19" xfId="0" applyNumberFormat="1" applyFont="1" applyBorder="1" applyAlignment="1">
      <alignment/>
    </xf>
    <xf numFmtId="191" fontId="2" fillId="0" borderId="0" xfId="0" applyNumberFormat="1" applyFont="1" applyBorder="1" applyAlignment="1">
      <alignment horizontal="right" vertical="center"/>
    </xf>
    <xf numFmtId="177" fontId="6" fillId="0" borderId="27" xfId="65" applyNumberFormat="1" applyFont="1" applyBorder="1" applyAlignment="1">
      <alignment horizontal="right"/>
      <protection/>
    </xf>
    <xf numFmtId="17" fontId="6" fillId="0" borderId="32" xfId="66" applyNumberFormat="1" applyFont="1" applyBorder="1" applyAlignment="1">
      <alignment horizontal="centerContinuous" vertical="center"/>
      <protection/>
    </xf>
    <xf numFmtId="17" fontId="6" fillId="0" borderId="37" xfId="66" applyNumberFormat="1" applyFont="1" applyBorder="1" applyAlignment="1">
      <alignment horizontal="centerContinuous" vertical="center"/>
      <protection/>
    </xf>
    <xf numFmtId="17" fontId="6" fillId="0" borderId="39" xfId="66" applyNumberFormat="1" applyFont="1" applyBorder="1" applyAlignment="1">
      <alignment horizontal="centerContinuous" vertical="center"/>
      <protection/>
    </xf>
    <xf numFmtId="17" fontId="6" fillId="0" borderId="61" xfId="0" applyNumberFormat="1" applyFont="1" applyBorder="1" applyAlignment="1">
      <alignment horizontal="center" vertical="center"/>
    </xf>
    <xf numFmtId="166" fontId="6" fillId="0" borderId="22" xfId="0" applyNumberFormat="1" applyFont="1" applyBorder="1" applyAlignment="1">
      <alignment/>
    </xf>
    <xf numFmtId="166" fontId="2" fillId="0" borderId="13" xfId="0" applyNumberFormat="1" applyFont="1" applyBorder="1" applyAlignment="1">
      <alignment horizontal="right" vertical="center"/>
    </xf>
    <xf numFmtId="17" fontId="6" fillId="0" borderId="24" xfId="0" applyNumberFormat="1" applyFont="1" applyBorder="1" applyAlignment="1">
      <alignment horizontal="center" vertical="center"/>
    </xf>
    <xf numFmtId="166" fontId="6" fillId="0" borderId="62" xfId="0" applyNumberFormat="1" applyFont="1" applyBorder="1" applyAlignment="1">
      <alignment horizontal="right"/>
    </xf>
    <xf numFmtId="166" fontId="6" fillId="0" borderId="26" xfId="0" applyNumberFormat="1" applyFont="1" applyBorder="1" applyAlignment="1">
      <alignment horizontal="right"/>
    </xf>
    <xf numFmtId="167" fontId="6" fillId="0" borderId="26" xfId="0" applyNumberFormat="1" applyFont="1" applyBorder="1" applyAlignment="1">
      <alignment horizontal="right"/>
    </xf>
    <xf numFmtId="0" fontId="34" fillId="0" borderId="0" xfId="60" applyFont="1" applyBorder="1" applyAlignment="1">
      <alignment horizontal="left"/>
      <protection/>
    </xf>
    <xf numFmtId="0" fontId="35" fillId="0" borderId="0" xfId="60" applyFont="1" applyBorder="1">
      <alignment/>
      <protection/>
    </xf>
    <xf numFmtId="0" fontId="6" fillId="0" borderId="0" xfId="60" applyFont="1">
      <alignment/>
      <protection/>
    </xf>
    <xf numFmtId="0" fontId="36" fillId="0" borderId="0" xfId="60" applyFont="1" applyBorder="1">
      <alignment/>
      <protection/>
    </xf>
    <xf numFmtId="0" fontId="14" fillId="0" borderId="0" xfId="60" applyFont="1">
      <alignment/>
      <protection/>
    </xf>
    <xf numFmtId="0" fontId="37" fillId="0" borderId="0" xfId="60" applyFont="1">
      <alignment/>
      <protection/>
    </xf>
    <xf numFmtId="180" fontId="7" fillId="0" borderId="18" xfId="60" applyNumberFormat="1" applyFont="1" applyBorder="1" applyAlignment="1">
      <alignment vertical="center"/>
      <protection/>
    </xf>
    <xf numFmtId="0" fontId="14" fillId="0" borderId="26" xfId="60" applyFont="1" applyBorder="1">
      <alignment/>
      <protection/>
    </xf>
    <xf numFmtId="171" fontId="7" fillId="0" borderId="19" xfId="60" applyNumberFormat="1" applyFont="1" applyBorder="1" applyAlignment="1">
      <alignment vertical="center"/>
      <protection/>
    </xf>
    <xf numFmtId="180" fontId="7" fillId="0" borderId="26" xfId="60" applyNumberFormat="1" applyFont="1" applyBorder="1" applyAlignment="1">
      <alignment vertical="center"/>
      <protection/>
    </xf>
    <xf numFmtId="179" fontId="38" fillId="0" borderId="26" xfId="60" applyNumberFormat="1" applyFont="1" applyBorder="1" applyAlignment="1" quotePrefix="1">
      <alignment horizontal="right" vertical="center"/>
      <protection/>
    </xf>
    <xf numFmtId="179" fontId="38" fillId="0" borderId="26" xfId="60" applyNumberFormat="1" applyFont="1" applyFill="1" applyBorder="1" applyAlignment="1">
      <alignment horizontal="right" vertical="center"/>
      <protection/>
    </xf>
    <xf numFmtId="0" fontId="39" fillId="0" borderId="0" xfId="60" applyFont="1" applyAlignment="1">
      <alignment horizontal="left"/>
      <protection/>
    </xf>
    <xf numFmtId="0" fontId="34" fillId="0" borderId="0" xfId="57" applyFont="1" applyAlignment="1">
      <alignment horizontal="left"/>
      <protection/>
    </xf>
    <xf numFmtId="0" fontId="7" fillId="0" borderId="0" xfId="57" applyFont="1">
      <alignment/>
      <protection/>
    </xf>
    <xf numFmtId="0" fontId="6" fillId="0" borderId="0" xfId="57" applyFont="1">
      <alignment/>
      <protection/>
    </xf>
    <xf numFmtId="171" fontId="6" fillId="0" borderId="0" xfId="57" applyNumberFormat="1" applyFont="1">
      <alignment/>
      <protection/>
    </xf>
    <xf numFmtId="0" fontId="14" fillId="0" borderId="0" xfId="57" applyFont="1">
      <alignment/>
      <protection/>
    </xf>
    <xf numFmtId="0" fontId="2" fillId="0" borderId="0" xfId="57" applyFont="1" applyBorder="1" applyAlignment="1">
      <alignment/>
      <protection/>
    </xf>
    <xf numFmtId="0" fontId="6" fillId="0" borderId="0" xfId="57" applyFont="1" applyBorder="1">
      <alignment/>
      <protection/>
    </xf>
    <xf numFmtId="0" fontId="2" fillId="0" borderId="0" xfId="57" applyFont="1">
      <alignment/>
      <protection/>
    </xf>
    <xf numFmtId="171" fontId="8" fillId="0" borderId="26" xfId="57" applyNumberFormat="1" applyFont="1" applyBorder="1" applyAlignment="1">
      <alignment/>
      <protection/>
    </xf>
    <xf numFmtId="0" fontId="6" fillId="0" borderId="0" xfId="57" applyFont="1" applyAlignment="1">
      <alignment/>
      <protection/>
    </xf>
    <xf numFmtId="0" fontId="37" fillId="0" borderId="26" xfId="57" applyFont="1" applyBorder="1" applyAlignment="1">
      <alignment/>
      <protection/>
    </xf>
    <xf numFmtId="171" fontId="42" fillId="0" borderId="26" xfId="57" applyNumberFormat="1" applyFont="1" applyBorder="1">
      <alignment/>
      <protection/>
    </xf>
    <xf numFmtId="171" fontId="2" fillId="0" borderId="0" xfId="57" applyNumberFormat="1" applyFont="1" applyBorder="1" applyAlignment="1">
      <alignment horizontal="right"/>
      <protection/>
    </xf>
    <xf numFmtId="0" fontId="6" fillId="0" borderId="0" xfId="57" applyFont="1" applyBorder="1" applyAlignment="1">
      <alignment horizontal="right"/>
      <protection/>
    </xf>
    <xf numFmtId="171" fontId="9" fillId="0" borderId="0" xfId="57" applyNumberFormat="1" applyFont="1" applyBorder="1" applyAlignment="1">
      <alignment horizontal="right"/>
      <protection/>
    </xf>
    <xf numFmtId="0" fontId="6" fillId="0" borderId="0" xfId="57" applyFont="1" applyAlignment="1">
      <alignment vertical="top" wrapText="1"/>
      <protection/>
    </xf>
    <xf numFmtId="171" fontId="42" fillId="0" borderId="26" xfId="57" applyNumberFormat="1" applyFont="1" applyFill="1" applyBorder="1">
      <alignment/>
      <protection/>
    </xf>
    <xf numFmtId="171" fontId="9" fillId="0" borderId="0" xfId="57" applyNumberFormat="1" applyFont="1" applyFill="1" applyBorder="1" applyAlignment="1">
      <alignment horizontal="right"/>
      <protection/>
    </xf>
    <xf numFmtId="0" fontId="2" fillId="0" borderId="0" xfId="57" applyFont="1" applyAlignment="1">
      <alignment/>
      <protection/>
    </xf>
    <xf numFmtId="0" fontId="37" fillId="0" borderId="0" xfId="57" applyFont="1" applyBorder="1">
      <alignment/>
      <protection/>
    </xf>
    <xf numFmtId="171" fontId="8" fillId="0" borderId="0" xfId="57" applyNumberFormat="1" applyFont="1" applyBorder="1">
      <alignment/>
      <protection/>
    </xf>
    <xf numFmtId="0" fontId="37" fillId="0" borderId="0" xfId="57" applyFont="1">
      <alignment/>
      <protection/>
    </xf>
    <xf numFmtId="171" fontId="2" fillId="0" borderId="0" xfId="57" applyNumberFormat="1" applyFont="1" applyBorder="1" applyAlignment="1">
      <alignment vertical="center"/>
      <protection/>
    </xf>
    <xf numFmtId="0" fontId="43" fillId="0" borderId="0" xfId="57" applyFont="1" applyBorder="1">
      <alignment/>
      <protection/>
    </xf>
    <xf numFmtId="170" fontId="37" fillId="0" borderId="0" xfId="57" applyNumberFormat="1" applyFont="1" applyBorder="1">
      <alignment/>
      <protection/>
    </xf>
    <xf numFmtId="170" fontId="37" fillId="0" borderId="0" xfId="57" applyNumberFormat="1" applyFont="1">
      <alignment/>
      <protection/>
    </xf>
    <xf numFmtId="170" fontId="6" fillId="0" borderId="0" xfId="57" applyNumberFormat="1" applyFont="1">
      <alignment/>
      <protection/>
    </xf>
    <xf numFmtId="171" fontId="2" fillId="0" borderId="0" xfId="57" applyNumberFormat="1" applyFont="1" applyBorder="1" applyAlignment="1">
      <alignment/>
      <protection/>
    </xf>
    <xf numFmtId="0" fontId="34" fillId="0" borderId="0" xfId="60" applyFont="1" applyAlignment="1">
      <alignment horizontal="left"/>
      <protection/>
    </xf>
    <xf numFmtId="0" fontId="45" fillId="0" borderId="0" xfId="60" applyFont="1" applyAlignment="1">
      <alignment horizontal="center"/>
      <protection/>
    </xf>
    <xf numFmtId="0" fontId="6" fillId="0" borderId="0" xfId="60" applyFont="1" applyAlignment="1">
      <alignment/>
      <protection/>
    </xf>
    <xf numFmtId="171" fontId="6" fillId="0" borderId="0" xfId="60" applyNumberFormat="1" applyFont="1" applyAlignment="1">
      <alignment/>
      <protection/>
    </xf>
    <xf numFmtId="0" fontId="46" fillId="0" borderId="0" xfId="60" applyFont="1" applyAlignment="1">
      <alignment horizontal="center"/>
      <protection/>
    </xf>
    <xf numFmtId="171" fontId="37" fillId="0" borderId="0" xfId="60" applyNumberFormat="1" applyFont="1" applyAlignment="1">
      <alignment/>
      <protection/>
    </xf>
    <xf numFmtId="0" fontId="37" fillId="0" borderId="0" xfId="60" applyFont="1" applyAlignment="1">
      <alignment/>
      <protection/>
    </xf>
    <xf numFmtId="0" fontId="6" fillId="0" borderId="0" xfId="60" applyFont="1" applyAlignment="1">
      <alignment vertical="top" wrapText="1"/>
      <protection/>
    </xf>
    <xf numFmtId="0" fontId="2" fillId="0" borderId="0" xfId="60" applyFont="1">
      <alignment/>
      <protection/>
    </xf>
    <xf numFmtId="171" fontId="8" fillId="0" borderId="26" xfId="60" applyNumberFormat="1" applyFont="1" applyBorder="1">
      <alignment/>
      <protection/>
    </xf>
    <xf numFmtId="171" fontId="42" fillId="0" borderId="18" xfId="60" applyNumberFormat="1" applyFont="1" applyBorder="1" applyAlignment="1">
      <alignment horizontal="right"/>
      <protection/>
    </xf>
    <xf numFmtId="0" fontId="37" fillId="0" borderId="26" xfId="60" applyFont="1" applyBorder="1">
      <alignment/>
      <protection/>
    </xf>
    <xf numFmtId="0" fontId="37" fillId="0" borderId="26" xfId="60" applyFont="1" applyBorder="1" applyAlignment="1">
      <alignment/>
      <protection/>
    </xf>
    <xf numFmtId="171" fontId="42" fillId="0" borderId="26" xfId="60" applyNumberFormat="1" applyFont="1" applyBorder="1" applyAlignment="1">
      <alignment/>
      <protection/>
    </xf>
    <xf numFmtId="171" fontId="8" fillId="0" borderId="26" xfId="60" applyNumberFormat="1" applyFont="1" applyBorder="1" quotePrefix="1">
      <alignment/>
      <protection/>
    </xf>
    <xf numFmtId="0" fontId="47" fillId="0" borderId="0" xfId="60" applyFont="1" applyBorder="1" applyAlignment="1">
      <alignment horizontal="center"/>
      <protection/>
    </xf>
    <xf numFmtId="0" fontId="37" fillId="0" borderId="0" xfId="60" applyFont="1" applyBorder="1">
      <alignment/>
      <protection/>
    </xf>
    <xf numFmtId="0" fontId="6" fillId="0" borderId="0" xfId="60" applyFont="1" applyBorder="1">
      <alignment/>
      <protection/>
    </xf>
    <xf numFmtId="0" fontId="48" fillId="0" borderId="0" xfId="60" applyFont="1" applyBorder="1" applyAlignment="1">
      <alignment horizontal="center"/>
      <protection/>
    </xf>
    <xf numFmtId="0" fontId="48" fillId="0" borderId="0" xfId="60" applyFont="1" applyAlignment="1">
      <alignment horizontal="center"/>
      <protection/>
    </xf>
    <xf numFmtId="0" fontId="34" fillId="0" borderId="0" xfId="60" applyFont="1" applyAlignment="1" quotePrefix="1">
      <alignment horizontal="left"/>
      <protection/>
    </xf>
    <xf numFmtId="0" fontId="34" fillId="0" borderId="0" xfId="60" applyFont="1">
      <alignment/>
      <protection/>
    </xf>
    <xf numFmtId="0" fontId="8" fillId="0" borderId="0" xfId="60" applyFont="1" applyAlignment="1" quotePrefix="1">
      <alignment horizontal="left"/>
      <protection/>
    </xf>
    <xf numFmtId="171" fontId="37" fillId="0" borderId="0" xfId="60" applyNumberFormat="1" applyFont="1">
      <alignment/>
      <protection/>
    </xf>
    <xf numFmtId="0" fontId="37" fillId="0" borderId="0" xfId="60" applyFont="1" applyAlignment="1">
      <alignment horizontal="left"/>
      <protection/>
    </xf>
    <xf numFmtId="0" fontId="2" fillId="0" borderId="0" xfId="60" applyFont="1" applyBorder="1" applyAlignment="1">
      <alignment/>
      <protection/>
    </xf>
    <xf numFmtId="171" fontId="2" fillId="0" borderId="26" xfId="60" applyNumberFormat="1" applyFont="1" applyBorder="1" applyAlignment="1">
      <alignment/>
      <protection/>
    </xf>
    <xf numFmtId="0" fontId="9" fillId="0" borderId="0" xfId="60" applyFont="1" applyFill="1">
      <alignment/>
      <protection/>
    </xf>
    <xf numFmtId="0" fontId="6" fillId="0" borderId="0" xfId="60" applyFont="1" applyFill="1">
      <alignment/>
      <protection/>
    </xf>
    <xf numFmtId="193" fontId="9" fillId="0" borderId="26" xfId="60" applyNumberFormat="1" applyFont="1" applyBorder="1" applyAlignment="1">
      <alignment/>
      <protection/>
    </xf>
    <xf numFmtId="0" fontId="43" fillId="0" borderId="0" xfId="60" applyFont="1" applyAlignment="1">
      <alignment/>
      <protection/>
    </xf>
    <xf numFmtId="171" fontId="4" fillId="0" borderId="0" xfId="60" applyNumberFormat="1" applyFont="1" applyBorder="1" applyAlignment="1">
      <alignment vertical="center"/>
      <protection/>
    </xf>
    <xf numFmtId="0" fontId="37" fillId="0" borderId="0" xfId="60" applyFont="1" applyFill="1">
      <alignment/>
      <protection/>
    </xf>
    <xf numFmtId="171" fontId="6" fillId="0" borderId="0" xfId="60" applyNumberFormat="1" applyFont="1">
      <alignment/>
      <protection/>
    </xf>
    <xf numFmtId="171" fontId="9" fillId="0" borderId="26" xfId="60" applyNumberFormat="1" applyFont="1" applyBorder="1" applyAlignment="1">
      <alignment/>
      <protection/>
    </xf>
    <xf numFmtId="171" fontId="9" fillId="0" borderId="26" xfId="60" applyNumberFormat="1" applyFont="1" applyFill="1" applyBorder="1" applyAlignment="1">
      <alignment/>
      <protection/>
    </xf>
    <xf numFmtId="171" fontId="2" fillId="0" borderId="26" xfId="60" applyNumberFormat="1" applyFont="1" applyFill="1" applyBorder="1" applyAlignment="1">
      <alignment/>
      <protection/>
    </xf>
    <xf numFmtId="171" fontId="9" fillId="0" borderId="26" xfId="60" applyNumberFormat="1" applyFont="1" applyFill="1" applyBorder="1">
      <alignment/>
      <protection/>
    </xf>
    <xf numFmtId="193" fontId="9" fillId="0" borderId="26" xfId="60" applyNumberFormat="1" applyFont="1" applyFill="1" applyBorder="1">
      <alignment/>
      <protection/>
    </xf>
    <xf numFmtId="0" fontId="14" fillId="0" borderId="11" xfId="60" applyFont="1" applyBorder="1">
      <alignment/>
      <protection/>
    </xf>
    <xf numFmtId="0" fontId="7" fillId="0" borderId="31" xfId="60" applyFont="1" applyBorder="1" applyAlignment="1">
      <alignment horizontal="centerContinuous"/>
      <protection/>
    </xf>
    <xf numFmtId="0" fontId="7" fillId="0" borderId="31" xfId="60" applyFont="1" applyBorder="1" applyAlignment="1">
      <alignment horizontal="left" vertical="center"/>
      <protection/>
    </xf>
    <xf numFmtId="0" fontId="14" fillId="0" borderId="31" xfId="60" applyFont="1" applyBorder="1" applyAlignment="1">
      <alignment vertical="center"/>
      <protection/>
    </xf>
    <xf numFmtId="0" fontId="38" fillId="0" borderId="31" xfId="60" applyFont="1" applyBorder="1" applyAlignment="1">
      <alignment horizontal="left" vertical="center"/>
      <protection/>
    </xf>
    <xf numFmtId="188" fontId="38" fillId="0" borderId="31" xfId="60" applyNumberFormat="1" applyFont="1" applyFill="1" applyBorder="1" applyAlignment="1">
      <alignment horizontal="left" vertical="center"/>
      <protection/>
    </xf>
    <xf numFmtId="180" fontId="7" fillId="0" borderId="0" xfId="60" applyNumberFormat="1" applyFont="1" applyBorder="1" applyAlignment="1">
      <alignment vertical="center"/>
      <protection/>
    </xf>
    <xf numFmtId="0" fontId="14" fillId="0" borderId="18" xfId="60" applyFont="1" applyBorder="1">
      <alignment/>
      <protection/>
    </xf>
    <xf numFmtId="179" fontId="38" fillId="0" borderId="18" xfId="60" applyNumberFormat="1" applyFont="1" applyBorder="1" applyAlignment="1" quotePrefix="1">
      <alignment horizontal="right" vertical="center"/>
      <protection/>
    </xf>
    <xf numFmtId="179" fontId="38" fillId="0" borderId="18" xfId="60" applyNumberFormat="1" applyFont="1" applyFill="1" applyBorder="1" applyAlignment="1">
      <alignment horizontal="right" vertical="center"/>
      <protection/>
    </xf>
    <xf numFmtId="180" fontId="7" fillId="0" borderId="51" xfId="60" applyNumberFormat="1" applyFont="1" applyBorder="1" applyAlignment="1">
      <alignment vertical="center"/>
      <protection/>
    </xf>
    <xf numFmtId="171" fontId="7" fillId="0" borderId="51" xfId="60" applyNumberFormat="1" applyFont="1" applyBorder="1" applyAlignment="1">
      <alignment vertical="center"/>
      <protection/>
    </xf>
    <xf numFmtId="179" fontId="38" fillId="0" borderId="51" xfId="60" applyNumberFormat="1" applyFont="1" applyBorder="1" applyAlignment="1" quotePrefix="1">
      <alignment horizontal="right" vertical="center"/>
      <protection/>
    </xf>
    <xf numFmtId="179" fontId="38" fillId="0" borderId="51" xfId="60" applyNumberFormat="1" applyFont="1" applyFill="1" applyBorder="1" applyAlignment="1">
      <alignment horizontal="right" vertical="center"/>
      <protection/>
    </xf>
    <xf numFmtId="179" fontId="38" fillId="0" borderId="19" xfId="60" applyNumberFormat="1" applyFont="1" applyBorder="1" applyAlignment="1" quotePrefix="1">
      <alignment horizontal="right" vertical="center"/>
      <protection/>
    </xf>
    <xf numFmtId="179" fontId="38" fillId="0" borderId="19" xfId="60" applyNumberFormat="1" applyFont="1" applyFill="1" applyBorder="1" applyAlignment="1">
      <alignment horizontal="right" vertical="center"/>
      <protection/>
    </xf>
    <xf numFmtId="0" fontId="14" fillId="0" borderId="51" xfId="60" applyFont="1" applyBorder="1">
      <alignment/>
      <protection/>
    </xf>
    <xf numFmtId="180" fontId="7" fillId="0" borderId="19" xfId="60" applyNumberFormat="1" applyFont="1" applyBorder="1" applyAlignment="1">
      <alignment vertical="center"/>
      <protection/>
    </xf>
    <xf numFmtId="0" fontId="7" fillId="0" borderId="52" xfId="60" applyFont="1" applyFill="1" applyBorder="1" applyAlignment="1">
      <alignment horizontal="center"/>
      <protection/>
    </xf>
    <xf numFmtId="0" fontId="14" fillId="0" borderId="31" xfId="60" applyFont="1" applyBorder="1" applyAlignment="1">
      <alignment horizontal="left" vertical="center"/>
      <protection/>
    </xf>
    <xf numFmtId="171" fontId="14" fillId="0" borderId="51" xfId="60" applyNumberFormat="1" applyFont="1" applyBorder="1" applyAlignment="1">
      <alignment vertical="center"/>
      <protection/>
    </xf>
    <xf numFmtId="0" fontId="14" fillId="0" borderId="19" xfId="60" applyFont="1" applyBorder="1">
      <alignment/>
      <protection/>
    </xf>
    <xf numFmtId="0" fontId="7" fillId="0" borderId="16" xfId="60" applyFont="1" applyBorder="1" applyAlignment="1">
      <alignment horizontal="left" vertical="center"/>
      <protection/>
    </xf>
    <xf numFmtId="180" fontId="7" fillId="0" borderId="52" xfId="60" applyNumberFormat="1" applyFont="1" applyBorder="1" applyAlignment="1">
      <alignment vertical="center"/>
      <protection/>
    </xf>
    <xf numFmtId="180" fontId="7" fillId="0" borderId="13" xfId="60" applyNumberFormat="1" applyFont="1" applyBorder="1" applyAlignment="1">
      <alignment vertical="center"/>
      <protection/>
    </xf>
    <xf numFmtId="180" fontId="7" fillId="0" borderId="54" xfId="60" applyNumberFormat="1" applyFont="1" applyBorder="1" applyAlignment="1">
      <alignment vertical="center"/>
      <protection/>
    </xf>
    <xf numFmtId="180" fontId="7" fillId="0" borderId="14" xfId="60" applyNumberFormat="1" applyFont="1" applyBorder="1" applyAlignment="1">
      <alignment vertical="center"/>
      <protection/>
    </xf>
    <xf numFmtId="0" fontId="7" fillId="0" borderId="16" xfId="60" applyFont="1" applyBorder="1" applyAlignment="1">
      <alignment horizontal="left" vertical="center" wrapText="1"/>
      <protection/>
    </xf>
    <xf numFmtId="180" fontId="7" fillId="0" borderId="21" xfId="60" applyNumberFormat="1" applyFont="1" applyBorder="1" applyAlignment="1">
      <alignment vertical="center"/>
      <protection/>
    </xf>
    <xf numFmtId="0" fontId="8" fillId="0" borderId="31" xfId="57" applyFont="1" applyBorder="1" applyAlignment="1">
      <alignment/>
      <protection/>
    </xf>
    <xf numFmtId="0" fontId="37" fillId="0" borderId="31" xfId="57" applyFont="1" applyBorder="1" applyAlignment="1">
      <alignment/>
      <protection/>
    </xf>
    <xf numFmtId="0" fontId="37" fillId="0" borderId="31" xfId="57" applyFont="1" applyBorder="1">
      <alignment/>
      <protection/>
    </xf>
    <xf numFmtId="0" fontId="8" fillId="0" borderId="31" xfId="57" applyFont="1" applyBorder="1" applyAlignment="1">
      <alignment horizontal="left"/>
      <protection/>
    </xf>
    <xf numFmtId="0" fontId="37" fillId="0" borderId="31" xfId="57" applyFont="1" applyBorder="1" applyAlignment="1">
      <alignment vertical="top" wrapText="1"/>
      <protection/>
    </xf>
    <xf numFmtId="0" fontId="8" fillId="0" borderId="32" xfId="57" applyFont="1" applyBorder="1">
      <alignment/>
      <protection/>
    </xf>
    <xf numFmtId="0" fontId="8" fillId="0" borderId="36" xfId="57" applyFont="1" applyBorder="1">
      <alignment/>
      <protection/>
    </xf>
    <xf numFmtId="171" fontId="8" fillId="0" borderId="57" xfId="57" applyNumberFormat="1" applyFont="1" applyBorder="1" applyAlignment="1">
      <alignment vertical="center"/>
      <protection/>
    </xf>
    <xf numFmtId="171" fontId="8" fillId="0" borderId="36" xfId="57" applyNumberFormat="1" applyFont="1" applyBorder="1" applyAlignment="1">
      <alignment vertical="center"/>
      <protection/>
    </xf>
    <xf numFmtId="0" fontId="37" fillId="0" borderId="0" xfId="57" applyFont="1" applyBorder="1" applyAlignment="1">
      <alignment/>
      <protection/>
    </xf>
    <xf numFmtId="0" fontId="37" fillId="0" borderId="0" xfId="60" applyFont="1" applyBorder="1" applyAlignment="1">
      <alignment/>
      <protection/>
    </xf>
    <xf numFmtId="0" fontId="37" fillId="0" borderId="0" xfId="57" applyFont="1" applyBorder="1" applyAlignment="1">
      <alignment horizontal="left"/>
      <protection/>
    </xf>
    <xf numFmtId="0" fontId="8" fillId="0" borderId="0" xfId="57" applyFont="1" applyBorder="1" applyAlignment="1">
      <alignment/>
      <protection/>
    </xf>
    <xf numFmtId="171" fontId="8" fillId="0" borderId="18" xfId="57" applyNumberFormat="1" applyFont="1" applyBorder="1" applyAlignment="1">
      <alignment/>
      <protection/>
    </xf>
    <xf numFmtId="0" fontId="37" fillId="0" borderId="18" xfId="57" applyFont="1" applyBorder="1" applyAlignment="1">
      <alignment/>
      <protection/>
    </xf>
    <xf numFmtId="171" fontId="42" fillId="0" borderId="18" xfId="57" applyNumberFormat="1" applyFont="1" applyBorder="1">
      <alignment/>
      <protection/>
    </xf>
    <xf numFmtId="171" fontId="42" fillId="0" borderId="18" xfId="57" applyNumberFormat="1" applyFont="1" applyFill="1" applyBorder="1">
      <alignment/>
      <protection/>
    </xf>
    <xf numFmtId="171" fontId="8" fillId="0" borderId="37" xfId="57" applyNumberFormat="1" applyFont="1" applyBorder="1" applyAlignment="1">
      <alignment vertical="center"/>
      <protection/>
    </xf>
    <xf numFmtId="171" fontId="8" fillId="0" borderId="51" xfId="57" applyNumberFormat="1" applyFont="1" applyBorder="1" applyAlignment="1">
      <alignment/>
      <protection/>
    </xf>
    <xf numFmtId="171" fontId="37" fillId="0" borderId="51" xfId="57" applyNumberFormat="1" applyFont="1" applyBorder="1" applyAlignment="1">
      <alignment/>
      <protection/>
    </xf>
    <xf numFmtId="171" fontId="42" fillId="0" borderId="51" xfId="57" applyNumberFormat="1" applyFont="1" applyBorder="1">
      <alignment/>
      <protection/>
    </xf>
    <xf numFmtId="171" fontId="8" fillId="0" borderId="49" xfId="57" applyNumberFormat="1" applyFont="1" applyBorder="1" applyAlignment="1">
      <alignment vertical="center"/>
      <protection/>
    </xf>
    <xf numFmtId="171" fontId="8" fillId="0" borderId="19" xfId="57" applyNumberFormat="1" applyFont="1" applyBorder="1" applyAlignment="1">
      <alignment/>
      <protection/>
    </xf>
    <xf numFmtId="171" fontId="42" fillId="0" borderId="19" xfId="57" applyNumberFormat="1" applyFont="1" applyBorder="1">
      <alignment/>
      <protection/>
    </xf>
    <xf numFmtId="0" fontId="37" fillId="0" borderId="51" xfId="57" applyFont="1" applyBorder="1" applyAlignment="1">
      <alignment/>
      <protection/>
    </xf>
    <xf numFmtId="0" fontId="8" fillId="0" borderId="31" xfId="57" applyFont="1" applyBorder="1">
      <alignment/>
      <protection/>
    </xf>
    <xf numFmtId="0" fontId="8" fillId="0" borderId="0" xfId="57" applyFont="1" applyBorder="1" applyAlignment="1">
      <alignment horizontal="center" vertical="center"/>
      <protection/>
    </xf>
    <xf numFmtId="171" fontId="41" fillId="0" borderId="51" xfId="57" applyNumberFormat="1" applyFont="1" applyBorder="1" applyAlignment="1">
      <alignment vertical="center"/>
      <protection/>
    </xf>
    <xf numFmtId="171" fontId="41" fillId="0" borderId="18" xfId="57" applyNumberFormat="1" applyFont="1" applyBorder="1" applyAlignment="1">
      <alignment vertical="center"/>
      <protection/>
    </xf>
    <xf numFmtId="171" fontId="41" fillId="0" borderId="26" xfId="57" applyNumberFormat="1" applyFont="1" applyBorder="1" applyAlignment="1">
      <alignment vertical="center"/>
      <protection/>
    </xf>
    <xf numFmtId="171" fontId="41" fillId="0" borderId="19" xfId="57" applyNumberFormat="1" applyFont="1" applyBorder="1" applyAlignment="1">
      <alignment vertical="center"/>
      <protection/>
    </xf>
    <xf numFmtId="0" fontId="8" fillId="0" borderId="52" xfId="60" applyFont="1" applyBorder="1" applyAlignment="1">
      <alignment horizontal="center" vertical="center"/>
      <protection/>
    </xf>
    <xf numFmtId="0" fontId="8" fillId="0" borderId="52" xfId="57" applyFont="1" applyBorder="1" applyAlignment="1">
      <alignment horizontal="center"/>
      <protection/>
    </xf>
    <xf numFmtId="171" fontId="8" fillId="0" borderId="37" xfId="60" applyNumberFormat="1" applyFont="1" applyBorder="1" applyAlignment="1">
      <alignment horizontal="right" vertical="center"/>
      <protection/>
    </xf>
    <xf numFmtId="171" fontId="41" fillId="0" borderId="26" xfId="60" applyNumberFormat="1" applyFont="1" applyBorder="1" applyAlignment="1">
      <alignment vertical="center"/>
      <protection/>
    </xf>
    <xf numFmtId="0" fontId="8" fillId="0" borderId="31" xfId="60" applyFont="1" applyBorder="1" applyAlignment="1">
      <alignment horizontal="centerContinuous" vertical="center"/>
      <protection/>
    </xf>
    <xf numFmtId="0" fontId="8" fillId="0" borderId="31" xfId="60" applyFont="1" applyBorder="1">
      <alignment/>
      <protection/>
    </xf>
    <xf numFmtId="0" fontId="37" fillId="0" borderId="31" xfId="59" applyFont="1" applyBorder="1">
      <alignment/>
      <protection/>
    </xf>
    <xf numFmtId="0" fontId="37" fillId="0" borderId="31" xfId="60" applyFont="1" applyBorder="1">
      <alignment/>
      <protection/>
    </xf>
    <xf numFmtId="0" fontId="8" fillId="0" borderId="31" xfId="60" applyFont="1" applyBorder="1" applyAlignment="1">
      <alignment wrapText="1"/>
      <protection/>
    </xf>
    <xf numFmtId="0" fontId="37" fillId="0" borderId="31" xfId="60" applyFont="1" applyBorder="1" applyAlignment="1">
      <alignment/>
      <protection/>
    </xf>
    <xf numFmtId="0" fontId="8" fillId="0" borderId="31" xfId="60" applyFont="1" applyBorder="1" applyAlignment="1">
      <alignment/>
      <protection/>
    </xf>
    <xf numFmtId="0" fontId="8" fillId="0" borderId="32" xfId="60" applyFont="1" applyBorder="1" applyAlignment="1">
      <alignment horizontal="left" vertical="center"/>
      <protection/>
    </xf>
    <xf numFmtId="171" fontId="41" fillId="0" borderId="18" xfId="60" applyNumberFormat="1" applyFont="1" applyBorder="1" applyAlignment="1">
      <alignment vertical="center"/>
      <protection/>
    </xf>
    <xf numFmtId="171" fontId="8" fillId="0" borderId="18" xfId="60" applyNumberFormat="1" applyFont="1" applyBorder="1">
      <alignment/>
      <protection/>
    </xf>
    <xf numFmtId="0" fontId="37" fillId="0" borderId="18" xfId="60" applyFont="1" applyBorder="1" applyAlignment="1">
      <alignment/>
      <protection/>
    </xf>
    <xf numFmtId="171" fontId="42" fillId="0" borderId="18" xfId="60" applyNumberFormat="1" applyFont="1" applyBorder="1" applyAlignment="1">
      <alignment/>
      <protection/>
    </xf>
    <xf numFmtId="171" fontId="8" fillId="0" borderId="18" xfId="60" applyNumberFormat="1" applyFont="1" applyBorder="1" quotePrefix="1">
      <alignment/>
      <protection/>
    </xf>
    <xf numFmtId="0" fontId="37" fillId="0" borderId="18" xfId="60" applyFont="1" applyBorder="1">
      <alignment/>
      <protection/>
    </xf>
    <xf numFmtId="171" fontId="42" fillId="0" borderId="18" xfId="60" applyNumberFormat="1" applyFont="1" applyFill="1" applyBorder="1" applyAlignment="1">
      <alignment/>
      <protection/>
    </xf>
    <xf numFmtId="171" fontId="41" fillId="0" borderId="51" xfId="60" applyNumberFormat="1" applyFont="1" applyBorder="1" applyAlignment="1">
      <alignment horizontal="right" vertical="center"/>
      <protection/>
    </xf>
    <xf numFmtId="171" fontId="8" fillId="0" borderId="51" xfId="60" applyNumberFormat="1" applyFont="1" applyBorder="1" applyAlignment="1">
      <alignment horizontal="right"/>
      <protection/>
    </xf>
    <xf numFmtId="171" fontId="42" fillId="0" borderId="51" xfId="60" applyNumberFormat="1" applyFont="1" applyBorder="1" applyAlignment="1">
      <alignment horizontal="right"/>
      <protection/>
    </xf>
    <xf numFmtId="171" fontId="8" fillId="0" borderId="51" xfId="60" applyNumberFormat="1" applyFont="1" applyBorder="1">
      <alignment/>
      <protection/>
    </xf>
    <xf numFmtId="171" fontId="8" fillId="0" borderId="51" xfId="60" applyNumberFormat="1" applyFont="1" applyFill="1" applyBorder="1" applyAlignment="1">
      <alignment horizontal="right"/>
      <protection/>
    </xf>
    <xf numFmtId="171" fontId="42" fillId="0" borderId="51" xfId="60" applyNumberFormat="1" applyFont="1" applyFill="1" applyBorder="1" applyAlignment="1">
      <alignment horizontal="right"/>
      <protection/>
    </xf>
    <xf numFmtId="171" fontId="8" fillId="0" borderId="49" xfId="60" applyNumberFormat="1" applyFont="1" applyBorder="1" applyAlignment="1">
      <alignment horizontal="right" vertical="center"/>
      <protection/>
    </xf>
    <xf numFmtId="171" fontId="41" fillId="0" borderId="19" xfId="60" applyNumberFormat="1" applyFont="1" applyBorder="1" applyAlignment="1">
      <alignment vertical="center"/>
      <protection/>
    </xf>
    <xf numFmtId="171" fontId="8" fillId="0" borderId="19" xfId="60" applyNumberFormat="1" applyFont="1" applyBorder="1">
      <alignment/>
      <protection/>
    </xf>
    <xf numFmtId="171" fontId="42" fillId="0" borderId="0" xfId="60" applyNumberFormat="1" applyFont="1" applyBorder="1" applyAlignment="1">
      <alignment horizontal="right"/>
      <protection/>
    </xf>
    <xf numFmtId="0" fontId="37" fillId="0" borderId="19" xfId="60" applyFont="1" applyBorder="1" applyAlignment="1">
      <alignment/>
      <protection/>
    </xf>
    <xf numFmtId="171" fontId="42" fillId="0" borderId="19" xfId="60" applyNumberFormat="1" applyFont="1" applyBorder="1" applyAlignment="1">
      <alignment/>
      <protection/>
    </xf>
    <xf numFmtId="171" fontId="8" fillId="0" borderId="19" xfId="60" applyNumberFormat="1" applyFont="1" applyBorder="1" quotePrefix="1">
      <alignment/>
      <protection/>
    </xf>
    <xf numFmtId="0" fontId="37" fillId="0" borderId="19" xfId="60" applyFont="1" applyBorder="1">
      <alignment/>
      <protection/>
    </xf>
    <xf numFmtId="171" fontId="8" fillId="0" borderId="36" xfId="60" applyNumberFormat="1" applyFont="1" applyBorder="1" applyAlignment="1">
      <alignment horizontal="right" vertical="center"/>
      <protection/>
    </xf>
    <xf numFmtId="171" fontId="41" fillId="0" borderId="51" xfId="60" applyNumberFormat="1" applyFont="1" applyBorder="1" applyAlignment="1">
      <alignment vertical="center"/>
      <protection/>
    </xf>
    <xf numFmtId="0" fontId="37" fillId="0" borderId="51" xfId="60" applyFont="1" applyBorder="1" applyAlignment="1">
      <alignment/>
      <protection/>
    </xf>
    <xf numFmtId="171" fontId="42" fillId="0" borderId="51" xfId="60" applyNumberFormat="1" applyFont="1" applyBorder="1" applyAlignment="1">
      <alignment/>
      <protection/>
    </xf>
    <xf numFmtId="171" fontId="8" fillId="0" borderId="51" xfId="60" applyNumberFormat="1" applyFont="1" applyBorder="1" quotePrefix="1">
      <alignment/>
      <protection/>
    </xf>
    <xf numFmtId="0" fontId="37" fillId="0" borderId="51" xfId="60" applyFont="1" applyBorder="1">
      <alignment/>
      <protection/>
    </xf>
    <xf numFmtId="193" fontId="9" fillId="0" borderId="57" xfId="60" applyNumberFormat="1" applyFont="1" applyBorder="1" applyAlignment="1">
      <alignment/>
      <protection/>
    </xf>
    <xf numFmtId="171" fontId="4" fillId="0" borderId="26" xfId="60" applyNumberFormat="1" applyFont="1" applyBorder="1">
      <alignment/>
      <protection/>
    </xf>
    <xf numFmtId="0" fontId="2" fillId="0" borderId="52" xfId="60" applyFont="1" applyBorder="1" applyAlignment="1">
      <alignment horizontal="center"/>
      <protection/>
    </xf>
    <xf numFmtId="0" fontId="2" fillId="0" borderId="31" xfId="60" applyFont="1" applyBorder="1" applyAlignment="1">
      <alignment horizontal="center"/>
      <protection/>
    </xf>
    <xf numFmtId="171" fontId="2" fillId="0" borderId="31" xfId="60" applyNumberFormat="1" applyFont="1" applyBorder="1" applyAlignment="1">
      <alignment/>
      <protection/>
    </xf>
    <xf numFmtId="187" fontId="6" fillId="0" borderId="31" xfId="60" applyNumberFormat="1" applyFont="1" applyFill="1" applyBorder="1" applyAlignment="1">
      <alignment horizontal="left" wrapText="1"/>
      <protection/>
    </xf>
    <xf numFmtId="0" fontId="6" fillId="0" borderId="31" xfId="60" applyFont="1" applyFill="1" applyBorder="1" applyAlignment="1">
      <alignment horizontal="left" wrapText="1"/>
      <protection/>
    </xf>
    <xf numFmtId="0" fontId="6" fillId="0" borderId="31" xfId="60" applyFont="1" applyFill="1" applyBorder="1" applyAlignment="1">
      <alignment wrapText="1"/>
      <protection/>
    </xf>
    <xf numFmtId="0" fontId="2" fillId="0" borderId="31" xfId="60" applyFont="1" applyFill="1" applyBorder="1" applyAlignment="1">
      <alignment/>
      <protection/>
    </xf>
    <xf numFmtId="0" fontId="6" fillId="0" borderId="31" xfId="60" applyFont="1" applyFill="1" applyBorder="1" applyAlignment="1">
      <alignment/>
      <protection/>
    </xf>
    <xf numFmtId="0" fontId="6" fillId="0" borderId="31" xfId="60" applyFont="1" applyFill="1" applyBorder="1">
      <alignment/>
      <protection/>
    </xf>
    <xf numFmtId="0" fontId="2" fillId="0" borderId="31" xfId="60" applyFont="1" applyFill="1" applyBorder="1">
      <alignment/>
      <protection/>
    </xf>
    <xf numFmtId="0" fontId="6" fillId="0" borderId="31" xfId="60" applyFont="1" applyBorder="1" applyAlignment="1">
      <alignment wrapText="1"/>
      <protection/>
    </xf>
    <xf numFmtId="0" fontId="2" fillId="0" borderId="31" xfId="60" applyFont="1" applyBorder="1" applyAlignment="1">
      <alignment wrapText="1"/>
      <protection/>
    </xf>
    <xf numFmtId="0" fontId="6" fillId="0" borderId="32" xfId="60" applyFont="1" applyFill="1" applyBorder="1">
      <alignment/>
      <protection/>
    </xf>
    <xf numFmtId="171" fontId="4" fillId="0" borderId="51" xfId="60" applyNumberFormat="1" applyFont="1" applyBorder="1">
      <alignment/>
      <protection/>
    </xf>
    <xf numFmtId="171" fontId="2" fillId="0" borderId="51" xfId="60" applyNumberFormat="1" applyFont="1" applyBorder="1" applyAlignment="1">
      <alignment/>
      <protection/>
    </xf>
    <xf numFmtId="171" fontId="9" fillId="0" borderId="51" xfId="60" applyNumberFormat="1" applyFont="1" applyFill="1" applyBorder="1" applyAlignment="1">
      <alignment/>
      <protection/>
    </xf>
    <xf numFmtId="171" fontId="9" fillId="0" borderId="51" xfId="60" applyNumberFormat="1" applyFont="1" applyBorder="1" applyAlignment="1">
      <alignment/>
      <protection/>
    </xf>
    <xf numFmtId="193" fontId="9" fillId="0" borderId="51" xfId="60" applyNumberFormat="1" applyFont="1" applyBorder="1" applyAlignment="1">
      <alignment/>
      <protection/>
    </xf>
    <xf numFmtId="171" fontId="9" fillId="0" borderId="49" xfId="60" applyNumberFormat="1" applyFont="1" applyFill="1" applyBorder="1" applyAlignment="1">
      <alignment/>
      <protection/>
    </xf>
    <xf numFmtId="171" fontId="4" fillId="0" borderId="19" xfId="60" applyNumberFormat="1" applyFont="1" applyBorder="1">
      <alignment/>
      <protection/>
    </xf>
    <xf numFmtId="171" fontId="9" fillId="0" borderId="51" xfId="60" applyNumberFormat="1" applyFont="1" applyFill="1" applyBorder="1">
      <alignment/>
      <protection/>
    </xf>
    <xf numFmtId="171" fontId="4" fillId="0" borderId="0" xfId="60" applyNumberFormat="1" applyFont="1" applyBorder="1">
      <alignment/>
      <protection/>
    </xf>
    <xf numFmtId="171" fontId="2" fillId="0" borderId="0" xfId="60" applyNumberFormat="1" applyFont="1" applyBorder="1" applyAlignment="1">
      <alignment/>
      <protection/>
    </xf>
    <xf numFmtId="171" fontId="9" fillId="0" borderId="0" xfId="60" applyNumberFormat="1" applyFont="1" applyFill="1" applyBorder="1">
      <alignment/>
      <protection/>
    </xf>
    <xf numFmtId="171" fontId="9" fillId="0" borderId="0" xfId="60" applyNumberFormat="1" applyFont="1" applyFill="1" applyBorder="1" applyAlignment="1">
      <alignment/>
      <protection/>
    </xf>
    <xf numFmtId="193" fontId="9" fillId="0" borderId="0" xfId="60" applyNumberFormat="1" applyFont="1" applyBorder="1" applyAlignment="1">
      <alignment/>
      <protection/>
    </xf>
    <xf numFmtId="193" fontId="9" fillId="0" borderId="36" xfId="60" applyNumberFormat="1" applyFont="1" applyBorder="1" applyAlignment="1">
      <alignment/>
      <protection/>
    </xf>
    <xf numFmtId="171" fontId="9" fillId="0" borderId="36" xfId="60" applyNumberFormat="1" applyFont="1" applyFill="1" applyBorder="1" applyAlignment="1">
      <alignment/>
      <protection/>
    </xf>
    <xf numFmtId="171" fontId="9" fillId="0" borderId="57" xfId="60" applyNumberFormat="1" applyFont="1" applyBorder="1" applyAlignment="1">
      <alignment/>
      <protection/>
    </xf>
    <xf numFmtId="0" fontId="2" fillId="0" borderId="31" xfId="60" applyFont="1" applyBorder="1" applyAlignment="1">
      <alignment horizontal="centerContinuous" wrapText="1"/>
      <protection/>
    </xf>
    <xf numFmtId="0" fontId="2" fillId="0" borderId="31" xfId="60" applyFont="1" applyBorder="1" applyAlignment="1">
      <alignment horizontal="left"/>
      <protection/>
    </xf>
    <xf numFmtId="187" fontId="6" fillId="0" borderId="31" xfId="60" applyNumberFormat="1" applyFont="1" applyBorder="1" applyAlignment="1">
      <alignment/>
      <protection/>
    </xf>
    <xf numFmtId="0" fontId="6" fillId="0" borderId="31" xfId="60" applyFont="1" applyBorder="1" applyAlignment="1">
      <alignment/>
      <protection/>
    </xf>
    <xf numFmtId="0" fontId="2" fillId="0" borderId="31" xfId="60" applyFont="1" applyFill="1" applyBorder="1" applyAlignment="1">
      <alignment wrapText="1"/>
      <protection/>
    </xf>
    <xf numFmtId="0" fontId="6" fillId="0" borderId="32" xfId="60" applyFont="1" applyBorder="1" applyAlignment="1">
      <alignment/>
      <protection/>
    </xf>
    <xf numFmtId="171" fontId="2" fillId="0" borderId="51" xfId="60" applyNumberFormat="1" applyFont="1" applyFill="1" applyBorder="1" applyAlignment="1">
      <alignment/>
      <protection/>
    </xf>
    <xf numFmtId="193" fontId="9" fillId="0" borderId="51" xfId="60" applyNumberFormat="1" applyFont="1" applyFill="1" applyBorder="1">
      <alignment/>
      <protection/>
    </xf>
    <xf numFmtId="171" fontId="6" fillId="0" borderId="51" xfId="60" applyNumberFormat="1" applyFont="1" applyFill="1" applyBorder="1" applyAlignment="1">
      <alignment/>
      <protection/>
    </xf>
    <xf numFmtId="171" fontId="9" fillId="0" borderId="49" xfId="60" applyNumberFormat="1" applyFont="1" applyBorder="1" applyAlignment="1">
      <alignment/>
      <protection/>
    </xf>
    <xf numFmtId="171" fontId="2" fillId="0" borderId="19" xfId="60" applyNumberFormat="1" applyFont="1" applyBorder="1" applyAlignment="1">
      <alignment/>
      <protection/>
    </xf>
    <xf numFmtId="171" fontId="9" fillId="0" borderId="19" xfId="60" applyNumberFormat="1" applyFont="1" applyBorder="1" applyAlignment="1">
      <alignment/>
      <protection/>
    </xf>
    <xf numFmtId="171" fontId="9" fillId="0" borderId="19" xfId="60" applyNumberFormat="1" applyFont="1" applyFill="1" applyBorder="1" applyAlignment="1">
      <alignment/>
      <protection/>
    </xf>
    <xf numFmtId="171" fontId="2" fillId="0" borderId="19" xfId="60" applyNumberFormat="1" applyFont="1" applyFill="1" applyBorder="1" applyAlignment="1">
      <alignment/>
      <protection/>
    </xf>
    <xf numFmtId="171" fontId="9" fillId="0" borderId="19" xfId="60" applyNumberFormat="1" applyFont="1" applyFill="1" applyBorder="1">
      <alignment/>
      <protection/>
    </xf>
    <xf numFmtId="193" fontId="9" fillId="0" borderId="0" xfId="60" applyNumberFormat="1" applyFont="1" applyFill="1" applyBorder="1">
      <alignment/>
      <protection/>
    </xf>
    <xf numFmtId="171" fontId="9" fillId="0" borderId="39" xfId="60" applyNumberFormat="1" applyFont="1" applyBorder="1" applyAlignment="1">
      <alignment/>
      <protection/>
    </xf>
    <xf numFmtId="0" fontId="8" fillId="0" borderId="52" xfId="60" applyFont="1" applyBorder="1" applyAlignment="1">
      <alignment horizontal="center"/>
      <protection/>
    </xf>
    <xf numFmtId="170" fontId="9" fillId="0" borderId="51" xfId="60" applyNumberFormat="1" applyFont="1" applyBorder="1" applyAlignment="1">
      <alignment/>
      <protection/>
    </xf>
    <xf numFmtId="170" fontId="9" fillId="0" borderId="51" xfId="60" applyNumberFormat="1" applyFont="1" applyFill="1" applyBorder="1" applyAlignment="1">
      <alignment/>
      <protection/>
    </xf>
    <xf numFmtId="170" fontId="2" fillId="0" borderId="51" xfId="60" applyNumberFormat="1" applyFont="1" applyFill="1" applyBorder="1" applyAlignment="1">
      <alignment/>
      <protection/>
    </xf>
    <xf numFmtId="170" fontId="9" fillId="0" borderId="49" xfId="60" applyNumberFormat="1" applyFont="1" applyBorder="1" applyAlignment="1">
      <alignment/>
      <protection/>
    </xf>
    <xf numFmtId="171" fontId="9" fillId="0" borderId="0" xfId="60" applyNumberFormat="1" applyFont="1" applyBorder="1" applyAlignment="1">
      <alignment/>
      <protection/>
    </xf>
    <xf numFmtId="171" fontId="2" fillId="0" borderId="0" xfId="60" applyNumberFormat="1" applyFont="1" applyFill="1" applyBorder="1" applyAlignment="1">
      <alignment/>
      <protection/>
    </xf>
    <xf numFmtId="171" fontId="9" fillId="0" borderId="36" xfId="60" applyNumberFormat="1" applyFont="1" applyBorder="1" applyAlignment="1">
      <alignment/>
      <protection/>
    </xf>
    <xf numFmtId="167" fontId="0" fillId="0" borderId="0" xfId="0" applyNumberFormat="1" applyAlignment="1">
      <alignment/>
    </xf>
    <xf numFmtId="0" fontId="7" fillId="0" borderId="58" xfId="60" applyFont="1" applyBorder="1" applyAlignment="1">
      <alignment horizontal="center" vertical="center"/>
      <protection/>
    </xf>
    <xf numFmtId="0" fontId="7" fillId="0" borderId="54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left" vertical="top" wrapText="1"/>
      <protection/>
    </xf>
    <xf numFmtId="17" fontId="6" fillId="0" borderId="61" xfId="0" applyNumberFormat="1" applyFont="1" applyBorder="1" applyAlignment="1">
      <alignment horizontal="center" vertical="center"/>
    </xf>
    <xf numFmtId="17" fontId="6" fillId="0" borderId="34" xfId="0" applyNumberFormat="1" applyFont="1" applyBorder="1" applyAlignment="1">
      <alignment horizontal="center" vertical="center"/>
    </xf>
    <xf numFmtId="17" fontId="6" fillId="0" borderId="33" xfId="0" applyNumberFormat="1" applyFont="1" applyBorder="1" applyAlignment="1">
      <alignment horizontal="center" vertical="center"/>
    </xf>
    <xf numFmtId="17" fontId="6" fillId="0" borderId="35" xfId="0" applyNumberFormat="1" applyFont="1" applyBorder="1" applyAlignment="1">
      <alignment horizontal="center" vertical="center"/>
    </xf>
    <xf numFmtId="0" fontId="2" fillId="0" borderId="16" xfId="62" applyFont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2" fillId="0" borderId="48" xfId="63" applyFont="1" applyBorder="1" applyAlignment="1">
      <alignment horizontal="center" vertical="center"/>
      <protection/>
    </xf>
    <xf numFmtId="0" fontId="2" fillId="0" borderId="51" xfId="63" applyFont="1" applyBorder="1" applyAlignment="1">
      <alignment horizontal="center" vertical="center"/>
      <protection/>
    </xf>
    <xf numFmtId="0" fontId="2" fillId="0" borderId="49" xfId="63" applyFont="1" applyBorder="1" applyAlignment="1">
      <alignment horizontal="center" vertical="center"/>
      <protection/>
    </xf>
    <xf numFmtId="0" fontId="2" fillId="0" borderId="28" xfId="63" applyFont="1" applyBorder="1" applyAlignment="1">
      <alignment horizontal="center" vertical="center"/>
      <protection/>
    </xf>
    <xf numFmtId="0" fontId="2" fillId="0" borderId="63" xfId="63" applyFont="1" applyBorder="1" applyAlignment="1">
      <alignment horizontal="center" vertical="center"/>
      <protection/>
    </xf>
    <xf numFmtId="0" fontId="2" fillId="0" borderId="21" xfId="63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2" fillId="0" borderId="16" xfId="64" applyFont="1" applyBorder="1" applyAlignment="1">
      <alignment horizontal="center" vertical="center"/>
      <protection/>
    </xf>
    <xf numFmtId="0" fontId="2" fillId="0" borderId="15" xfId="64" applyFont="1" applyBorder="1" applyAlignment="1">
      <alignment horizontal="center" vertical="center"/>
      <protection/>
    </xf>
    <xf numFmtId="0" fontId="6" fillId="0" borderId="0" xfId="58" applyFont="1" applyBorder="1" applyAlignment="1">
      <alignment vertical="top" wrapText="1"/>
      <protection/>
    </xf>
    <xf numFmtId="0" fontId="0" fillId="0" borderId="0" xfId="0" applyFont="1" applyAlignment="1">
      <alignment vertical="top" wrapText="1"/>
    </xf>
    <xf numFmtId="0" fontId="6" fillId="0" borderId="6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48" xfId="66" applyFont="1" applyBorder="1" applyAlignment="1">
      <alignment horizontal="center" vertical="center"/>
      <protection/>
    </xf>
    <xf numFmtId="0" fontId="2" fillId="0" borderId="51" xfId="66" applyFont="1" applyBorder="1" applyAlignment="1">
      <alignment horizontal="center" vertical="center"/>
      <protection/>
    </xf>
    <xf numFmtId="0" fontId="2" fillId="0" borderId="49" xfId="66" applyFont="1" applyBorder="1" applyAlignment="1">
      <alignment horizontal="center" vertical="center"/>
      <protection/>
    </xf>
    <xf numFmtId="0" fontId="7" fillId="0" borderId="0" xfId="60" applyFont="1" applyAlignment="1">
      <alignment horizontal="right"/>
      <protection/>
    </xf>
    <xf numFmtId="0" fontId="7" fillId="0" borderId="48" xfId="60" applyFont="1" applyBorder="1" applyAlignment="1">
      <alignment horizontal="center" vertical="center"/>
      <protection/>
    </xf>
    <xf numFmtId="0" fontId="14" fillId="0" borderId="49" xfId="60" applyFont="1" applyBorder="1" applyAlignment="1">
      <alignment horizontal="center" vertical="center"/>
      <protection/>
    </xf>
    <xf numFmtId="0" fontId="7" fillId="0" borderId="16" xfId="60" applyFont="1" applyFill="1" applyBorder="1" applyAlignment="1">
      <alignment horizontal="center"/>
      <protection/>
    </xf>
    <xf numFmtId="0" fontId="7" fillId="0" borderId="21" xfId="60" applyFont="1" applyFill="1" applyBorder="1" applyAlignment="1">
      <alignment horizontal="center"/>
      <protection/>
    </xf>
    <xf numFmtId="0" fontId="8" fillId="0" borderId="21" xfId="57" applyFont="1" applyBorder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8" fillId="0" borderId="16" xfId="57" applyFont="1" applyBorder="1" applyAlignment="1">
      <alignment horizontal="center" vertical="center"/>
      <protection/>
    </xf>
    <xf numFmtId="0" fontId="8" fillId="0" borderId="21" xfId="57" applyFont="1" applyBorder="1" applyAlignment="1">
      <alignment horizontal="center" vertical="center"/>
      <protection/>
    </xf>
    <xf numFmtId="0" fontId="37" fillId="0" borderId="16" xfId="57" applyFont="1" applyBorder="1" applyAlignment="1">
      <alignment vertical="center"/>
      <protection/>
    </xf>
    <xf numFmtId="0" fontId="37" fillId="0" borderId="21" xfId="57" applyFont="1" applyBorder="1" applyAlignment="1">
      <alignment vertical="center"/>
      <protection/>
    </xf>
    <xf numFmtId="0" fontId="8" fillId="0" borderId="52" xfId="60" applyFont="1" applyBorder="1" applyAlignment="1">
      <alignment horizontal="center" vertical="center"/>
      <protection/>
    </xf>
    <xf numFmtId="0" fontId="37" fillId="0" borderId="52" xfId="60" applyFont="1" applyBorder="1" applyAlignment="1">
      <alignment horizontal="center" vertical="center"/>
      <protection/>
    </xf>
    <xf numFmtId="0" fontId="8" fillId="0" borderId="31" xfId="57" applyFont="1" applyBorder="1" applyAlignment="1">
      <alignment horizontal="left" wrapText="1"/>
      <protection/>
    </xf>
    <xf numFmtId="0" fontId="8" fillId="0" borderId="0" xfId="57" applyFont="1" applyBorder="1" applyAlignment="1">
      <alignment horizontal="left" wrapText="1"/>
      <protection/>
    </xf>
    <xf numFmtId="0" fontId="8" fillId="0" borderId="0" xfId="60" applyFont="1" applyAlignment="1">
      <alignment horizontal="right"/>
      <protection/>
    </xf>
    <xf numFmtId="0" fontId="8" fillId="0" borderId="16" xfId="60" applyFont="1" applyBorder="1" applyAlignment="1">
      <alignment horizontal="center" vertical="center"/>
      <protection/>
    </xf>
    <xf numFmtId="0" fontId="37" fillId="0" borderId="16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/>
      <protection/>
    </xf>
    <xf numFmtId="0" fontId="8" fillId="0" borderId="0" xfId="60" applyFont="1" applyBorder="1" applyAlignment="1">
      <alignment horizontal="right"/>
      <protection/>
    </xf>
    <xf numFmtId="0" fontId="2" fillId="0" borderId="16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vertical="center"/>
      <protection/>
    </xf>
    <xf numFmtId="0" fontId="2" fillId="0" borderId="52" xfId="60" applyFont="1" applyBorder="1" applyAlignment="1">
      <alignment horizontal="center" vertical="center"/>
      <protection/>
    </xf>
    <xf numFmtId="0" fontId="6" fillId="0" borderId="52" xfId="60" applyFont="1" applyBorder="1" applyAlignment="1">
      <alignment vertical="center"/>
      <protection/>
    </xf>
    <xf numFmtId="0" fontId="2" fillId="0" borderId="15" xfId="60" applyFont="1" applyBorder="1" applyAlignment="1">
      <alignment horizontal="center"/>
      <protection/>
    </xf>
    <xf numFmtId="0" fontId="2" fillId="0" borderId="52" xfId="60" applyFont="1" applyBorder="1" applyAlignment="1">
      <alignment horizontal="center"/>
      <protection/>
    </xf>
    <xf numFmtId="0" fontId="2" fillId="0" borderId="16" xfId="60" applyFont="1" applyBorder="1" applyAlignment="1">
      <alignment horizontal="center"/>
      <protection/>
    </xf>
    <xf numFmtId="0" fontId="37" fillId="0" borderId="16" xfId="60" applyFont="1" applyBorder="1" applyAlignment="1">
      <alignment vertical="center"/>
      <protection/>
    </xf>
    <xf numFmtId="0" fontId="37" fillId="0" borderId="52" xfId="60" applyFont="1" applyBorder="1" applyAlignment="1">
      <alignment vertical="center"/>
      <protection/>
    </xf>
    <xf numFmtId="0" fontId="8" fillId="0" borderId="21" xfId="60" applyFont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imee" xfId="58"/>
    <cellStyle name="Normal_EOE Tables 2010-2011(Qr4)01Mar2012" xfId="59"/>
    <cellStyle name="Normal_EOE Tables 2010-2012(Qr1)30May12 (submission)" xfId="60"/>
    <cellStyle name="Normal_June 2000" xfId="61"/>
    <cellStyle name="Normal_TAB1-3" xfId="62"/>
    <cellStyle name="Normal_TAB1-4" xfId="63"/>
    <cellStyle name="Normal_TAB1-5" xfId="64"/>
    <cellStyle name="Normal_TAB1-6" xfId="65"/>
    <cellStyle name="Normal_TAB1-8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0</xdr:row>
      <xdr:rowOff>0</xdr:rowOff>
    </xdr:from>
    <xdr:to>
      <xdr:col>15</xdr:col>
      <xdr:colOff>447675</xdr:colOff>
      <xdr:row>26</xdr:row>
      <xdr:rowOff>314325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391650" y="0"/>
          <a:ext cx="352425" cy="6819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- 5 -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95250</xdr:colOff>
      <xdr:row>0</xdr:row>
      <xdr:rowOff>38100</xdr:rowOff>
    </xdr:from>
    <xdr:ext cx="352425" cy="7391400"/>
    <xdr:sp>
      <xdr:nvSpPr>
        <xdr:cNvPr id="1" name="Text Box 1"/>
        <xdr:cNvSpPr txBox="1">
          <a:spLocks noChangeArrowheads="1"/>
        </xdr:cNvSpPr>
      </xdr:nvSpPr>
      <xdr:spPr>
        <a:xfrm>
          <a:off x="8924925" y="38100"/>
          <a:ext cx="352425" cy="739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- 14 -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66675</xdr:colOff>
      <xdr:row>0</xdr:row>
      <xdr:rowOff>47625</xdr:rowOff>
    </xdr:from>
    <xdr:ext cx="371475" cy="6829425"/>
    <xdr:sp>
      <xdr:nvSpPr>
        <xdr:cNvPr id="1" name="Text Box 1"/>
        <xdr:cNvSpPr txBox="1">
          <a:spLocks noChangeArrowheads="1"/>
        </xdr:cNvSpPr>
      </xdr:nvSpPr>
      <xdr:spPr>
        <a:xfrm>
          <a:off x="9172575" y="47625"/>
          <a:ext cx="371475" cy="6829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- 15 -
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104775</xdr:colOff>
      <xdr:row>0</xdr:row>
      <xdr:rowOff>85725</xdr:rowOff>
    </xdr:from>
    <xdr:ext cx="428625" cy="6753225"/>
    <xdr:sp>
      <xdr:nvSpPr>
        <xdr:cNvPr id="1" name="Text Box 1"/>
        <xdr:cNvSpPr txBox="1">
          <a:spLocks noChangeArrowheads="1"/>
        </xdr:cNvSpPr>
      </xdr:nvSpPr>
      <xdr:spPr>
        <a:xfrm>
          <a:off x="8715375" y="85725"/>
          <a:ext cx="428625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- 16 -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76200</xdr:colOff>
      <xdr:row>0</xdr:row>
      <xdr:rowOff>38100</xdr:rowOff>
    </xdr:from>
    <xdr:ext cx="390525" cy="6981825"/>
    <xdr:sp>
      <xdr:nvSpPr>
        <xdr:cNvPr id="1" name="Text Box 3"/>
        <xdr:cNvSpPr txBox="1">
          <a:spLocks noChangeArrowheads="1"/>
        </xdr:cNvSpPr>
      </xdr:nvSpPr>
      <xdr:spPr>
        <a:xfrm>
          <a:off x="9086850" y="38100"/>
          <a:ext cx="390525" cy="698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- 17 -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66675</xdr:rowOff>
    </xdr:from>
    <xdr:to>
      <xdr:col>9</xdr:col>
      <xdr:colOff>619125</xdr:colOff>
      <xdr:row>19</xdr:row>
      <xdr:rowOff>561975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91550" y="66675"/>
          <a:ext cx="514350" cy="640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- 6 -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0</xdr:rowOff>
    </xdr:from>
    <xdr:to>
      <xdr:col>17</xdr:col>
      <xdr:colOff>590550</xdr:colOff>
      <xdr:row>20</xdr:row>
      <xdr:rowOff>628650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72550" y="0"/>
          <a:ext cx="485775" cy="6315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- 7 -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133350</xdr:colOff>
      <xdr:row>0</xdr:row>
      <xdr:rowOff>0</xdr:rowOff>
    </xdr:from>
    <xdr:to>
      <xdr:col>25</xdr:col>
      <xdr:colOff>600075</xdr:colOff>
      <xdr:row>13</xdr:row>
      <xdr:rowOff>314325</xdr:rowOff>
    </xdr:to>
    <xdr:sp>
      <xdr:nvSpPr>
        <xdr:cNvPr id="1" name="Text 4"/>
        <xdr:cNvSpPr txBox="1">
          <a:spLocks noChangeArrowheads="1"/>
        </xdr:cNvSpPr>
      </xdr:nvSpPr>
      <xdr:spPr>
        <a:xfrm>
          <a:off x="9039225" y="0"/>
          <a:ext cx="466725" cy="6115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5</xdr:col>
      <xdr:colOff>561975</xdr:colOff>
      <xdr:row>17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820150" y="0"/>
          <a:ext cx="542925" cy="6362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- 9 -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0</xdr:rowOff>
    </xdr:from>
    <xdr:to>
      <xdr:col>9</xdr:col>
      <xdr:colOff>533400</xdr:colOff>
      <xdr:row>20</xdr:row>
      <xdr:rowOff>495300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48700" y="0"/>
          <a:ext cx="466725" cy="6248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-10 -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66675</xdr:rowOff>
    </xdr:from>
    <xdr:to>
      <xdr:col>8</xdr:col>
      <xdr:colOff>561975</xdr:colOff>
      <xdr:row>19</xdr:row>
      <xdr:rowOff>361950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791575" y="66675"/>
          <a:ext cx="438150" cy="576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-11 -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38100</xdr:rowOff>
    </xdr:from>
    <xdr:to>
      <xdr:col>13</xdr:col>
      <xdr:colOff>590550</xdr:colOff>
      <xdr:row>24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96325" y="38100"/>
          <a:ext cx="581025" cy="6762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- 12 -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57150</xdr:colOff>
      <xdr:row>0</xdr:row>
      <xdr:rowOff>28575</xdr:rowOff>
    </xdr:from>
    <xdr:ext cx="466725" cy="6819900"/>
    <xdr:sp>
      <xdr:nvSpPr>
        <xdr:cNvPr id="1" name="Text Box 1"/>
        <xdr:cNvSpPr txBox="1">
          <a:spLocks noChangeArrowheads="1"/>
        </xdr:cNvSpPr>
      </xdr:nvSpPr>
      <xdr:spPr>
        <a:xfrm>
          <a:off x="8877300" y="28575"/>
          <a:ext cx="466725" cy="681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- 13 -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showZeros="0" zoomScalePageLayoutView="0" workbookViewId="0" topLeftCell="A1">
      <pane xSplit="1" ySplit="4" topLeftCell="F5" activePane="bottomRight" state="frozen"/>
      <selection pane="topLeft" activeCell="Q15" sqref="Q15"/>
      <selection pane="topRight" activeCell="Q15" sqref="Q15"/>
      <selection pane="bottomLeft" activeCell="Q15" sqref="Q15"/>
      <selection pane="bottomRight" activeCell="Q15" sqref="Q15"/>
    </sheetView>
  </sheetViews>
  <sheetFormatPr defaultColWidth="9.140625" defaultRowHeight="12.75"/>
  <cols>
    <col min="1" max="1" width="34.8515625" style="66" customWidth="1"/>
    <col min="2" max="3" width="7.7109375" style="67" customWidth="1"/>
    <col min="4" max="12" width="7.421875" style="66" customWidth="1"/>
    <col min="13" max="14" width="7.421875" style="69" customWidth="1"/>
    <col min="15" max="15" width="7.421875" style="67" customWidth="1"/>
    <col min="16" max="16" width="7.421875" style="66" customWidth="1"/>
    <col min="17" max="16384" width="9.140625" style="66" customWidth="1"/>
  </cols>
  <sheetData>
    <row r="1" spans="1:12" ht="21.75" customHeight="1">
      <c r="A1" s="136" t="s">
        <v>77</v>
      </c>
      <c r="D1" s="68"/>
      <c r="E1" s="68"/>
      <c r="F1" s="68"/>
      <c r="G1" s="68"/>
      <c r="H1" s="68"/>
      <c r="I1" s="68"/>
      <c r="J1" s="68"/>
      <c r="K1" s="68"/>
      <c r="L1" s="68"/>
    </row>
    <row r="2" spans="1:2" ht="8.25" customHeight="1" thickBot="1">
      <c r="A2" s="135"/>
      <c r="B2" s="70" t="s">
        <v>17</v>
      </c>
    </row>
    <row r="3" ht="4.5" customHeight="1" hidden="1" thickBot="1"/>
    <row r="4" spans="1:26" s="69" customFormat="1" ht="21.75" customHeight="1">
      <c r="A4" s="71"/>
      <c r="B4" s="1">
        <v>1998</v>
      </c>
      <c r="C4" s="1">
        <v>1999</v>
      </c>
      <c r="D4" s="1">
        <v>2000</v>
      </c>
      <c r="E4" s="1">
        <v>2001</v>
      </c>
      <c r="F4" s="1">
        <v>2002</v>
      </c>
      <c r="G4" s="1">
        <v>2003</v>
      </c>
      <c r="H4" s="1">
        <v>2004</v>
      </c>
      <c r="I4" s="1">
        <v>2005</v>
      </c>
      <c r="J4" s="1">
        <v>2006</v>
      </c>
      <c r="K4" s="1">
        <v>2007</v>
      </c>
      <c r="L4" s="1">
        <v>2008</v>
      </c>
      <c r="M4" s="1">
        <v>2009</v>
      </c>
      <c r="N4" s="1" t="s">
        <v>75</v>
      </c>
      <c r="O4" s="189" t="s">
        <v>76</v>
      </c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s="69" customFormat="1" ht="22.5" customHeight="1">
      <c r="A5" s="72" t="s">
        <v>18</v>
      </c>
      <c r="B5" s="144">
        <v>495</v>
      </c>
      <c r="C5" s="144">
        <v>512</v>
      </c>
      <c r="D5" s="144">
        <v>518</v>
      </c>
      <c r="E5" s="144">
        <v>522</v>
      </c>
      <c r="F5" s="144">
        <v>506</v>
      </c>
      <c r="G5" s="144">
        <v>506</v>
      </c>
      <c r="H5" s="144">
        <v>501</v>
      </c>
      <c r="I5" s="144">
        <v>506</v>
      </c>
      <c r="J5" s="144">
        <v>441</v>
      </c>
      <c r="K5" s="144">
        <v>404</v>
      </c>
      <c r="L5" s="144">
        <v>412</v>
      </c>
      <c r="M5" s="144">
        <v>413</v>
      </c>
      <c r="N5" s="144">
        <v>372</v>
      </c>
      <c r="O5" s="190">
        <v>356</v>
      </c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s="69" customFormat="1" ht="22.5" customHeight="1">
      <c r="A6" s="143" t="s">
        <v>19</v>
      </c>
      <c r="B6" s="145">
        <v>48</v>
      </c>
      <c r="C6" s="145">
        <v>37</v>
      </c>
      <c r="D6" s="145">
        <v>34</v>
      </c>
      <c r="E6" s="145">
        <v>24</v>
      </c>
      <c r="F6" s="145">
        <v>9</v>
      </c>
      <c r="G6" s="145">
        <v>23</v>
      </c>
      <c r="H6" s="145">
        <v>20</v>
      </c>
      <c r="I6" s="145">
        <v>24</v>
      </c>
      <c r="J6" s="145">
        <v>17</v>
      </c>
      <c r="K6" s="145">
        <v>18</v>
      </c>
      <c r="L6" s="145">
        <v>43</v>
      </c>
      <c r="M6" s="145">
        <v>36</v>
      </c>
      <c r="N6" s="145">
        <v>7</v>
      </c>
      <c r="O6" s="191">
        <v>15</v>
      </c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s="69" customFormat="1" ht="22.5" customHeight="1">
      <c r="A7" s="143" t="s">
        <v>20</v>
      </c>
      <c r="B7" s="145">
        <v>33</v>
      </c>
      <c r="C7" s="145">
        <v>20</v>
      </c>
      <c r="D7" s="145">
        <v>28</v>
      </c>
      <c r="E7" s="145">
        <v>20</v>
      </c>
      <c r="F7" s="145">
        <v>25</v>
      </c>
      <c r="G7" s="145">
        <v>23</v>
      </c>
      <c r="H7" s="145">
        <v>25</v>
      </c>
      <c r="I7" s="145">
        <v>19</v>
      </c>
      <c r="J7" s="145">
        <v>82</v>
      </c>
      <c r="K7" s="145">
        <v>55</v>
      </c>
      <c r="L7" s="145">
        <v>35</v>
      </c>
      <c r="M7" s="145">
        <v>35</v>
      </c>
      <c r="N7" s="145">
        <v>48</v>
      </c>
      <c r="O7" s="191">
        <v>31</v>
      </c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s="69" customFormat="1" ht="22.5" customHeight="1">
      <c r="A8" s="72" t="s">
        <v>21</v>
      </c>
      <c r="B8" s="145">
        <v>90116</v>
      </c>
      <c r="C8" s="145">
        <v>91374</v>
      </c>
      <c r="D8" s="145">
        <v>90682</v>
      </c>
      <c r="E8" s="145">
        <v>87607</v>
      </c>
      <c r="F8" s="145">
        <v>87204</v>
      </c>
      <c r="G8" s="145">
        <v>77623</v>
      </c>
      <c r="H8" s="145">
        <v>68022</v>
      </c>
      <c r="I8" s="145">
        <v>66931</v>
      </c>
      <c r="J8" s="145">
        <v>64962</v>
      </c>
      <c r="K8" s="145">
        <v>67314</v>
      </c>
      <c r="L8" s="145">
        <v>62276</v>
      </c>
      <c r="M8" s="145">
        <v>58566</v>
      </c>
      <c r="N8" s="145">
        <v>55828</v>
      </c>
      <c r="O8" s="191">
        <v>55650</v>
      </c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s="69" customFormat="1" ht="22.5" customHeight="1">
      <c r="A9" s="143" t="s">
        <v>22</v>
      </c>
      <c r="B9" s="148">
        <v>6725</v>
      </c>
      <c r="C9" s="148">
        <v>1258</v>
      </c>
      <c r="D9" s="146">
        <v>692</v>
      </c>
      <c r="E9" s="146">
        <v>3075</v>
      </c>
      <c r="F9" s="146">
        <v>403</v>
      </c>
      <c r="G9" s="146">
        <v>9581</v>
      </c>
      <c r="H9" s="146">
        <v>9601</v>
      </c>
      <c r="I9" s="146">
        <v>1091</v>
      </c>
      <c r="J9" s="146">
        <v>1969</v>
      </c>
      <c r="K9" s="147">
        <v>2352</v>
      </c>
      <c r="L9" s="144">
        <v>-5038</v>
      </c>
      <c r="M9" s="262">
        <v>3710</v>
      </c>
      <c r="N9" s="144">
        <v>-2738</v>
      </c>
      <c r="O9" s="190">
        <v>-178</v>
      </c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s="69" customFormat="1" ht="22.5" customHeight="1">
      <c r="A10" s="143" t="s">
        <v>23</v>
      </c>
      <c r="B10" s="150">
        <v>8.1</v>
      </c>
      <c r="C10" s="150">
        <v>1.4</v>
      </c>
      <c r="D10" s="149">
        <v>0.836378097581587</v>
      </c>
      <c r="E10" s="149">
        <v>3.4</v>
      </c>
      <c r="F10" s="149">
        <v>0.5</v>
      </c>
      <c r="G10" s="149">
        <v>11</v>
      </c>
      <c r="H10" s="149">
        <v>12.4</v>
      </c>
      <c r="I10" s="149">
        <v>1.6</v>
      </c>
      <c r="J10" s="149">
        <v>2.9</v>
      </c>
      <c r="K10" s="188">
        <v>3.6</v>
      </c>
      <c r="L10" s="151">
        <v>-7.484327183052564</v>
      </c>
      <c r="M10" s="151">
        <v>-6</v>
      </c>
      <c r="N10" s="151">
        <v>-4.675067445275416</v>
      </c>
      <c r="O10" s="192">
        <v>-0.3</v>
      </c>
      <c r="P10" s="66"/>
      <c r="Q10" s="74"/>
      <c r="R10" s="66"/>
      <c r="S10" s="66"/>
      <c r="T10" s="66"/>
      <c r="U10" s="66"/>
      <c r="V10" s="66"/>
      <c r="W10" s="66"/>
      <c r="X10" s="66"/>
      <c r="Y10" s="66"/>
      <c r="Z10" s="66"/>
    </row>
    <row r="11" spans="1:26" s="69" customFormat="1" ht="22.5" customHeight="1">
      <c r="A11" s="75" t="s">
        <v>24</v>
      </c>
      <c r="B11" s="145">
        <v>26075</v>
      </c>
      <c r="C11" s="145">
        <v>29131</v>
      </c>
      <c r="D11" s="145">
        <v>30961</v>
      </c>
      <c r="E11" s="145">
        <v>33695</v>
      </c>
      <c r="F11" s="145">
        <v>32683</v>
      </c>
      <c r="G11" s="145">
        <v>31444</v>
      </c>
      <c r="H11" s="145">
        <v>32046</v>
      </c>
      <c r="I11" s="145">
        <v>28954</v>
      </c>
      <c r="J11" s="145">
        <v>33610</v>
      </c>
      <c r="K11" s="145">
        <v>37840</v>
      </c>
      <c r="L11" s="145">
        <v>35080</v>
      </c>
      <c r="M11" s="145">
        <v>35972</v>
      </c>
      <c r="N11" s="145">
        <v>41622</v>
      </c>
      <c r="O11" s="191">
        <v>44985</v>
      </c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s="69" customFormat="1" ht="22.5" customHeight="1">
      <c r="A12" s="72" t="s">
        <v>69</v>
      </c>
      <c r="B12" s="144">
        <v>16179</v>
      </c>
      <c r="C12" s="144">
        <v>15735</v>
      </c>
      <c r="D12" s="144">
        <v>16399</v>
      </c>
      <c r="E12" s="144">
        <v>17140</v>
      </c>
      <c r="F12" s="144">
        <v>16909</v>
      </c>
      <c r="G12" s="144">
        <v>15579</v>
      </c>
      <c r="H12" s="144">
        <v>17195</v>
      </c>
      <c r="I12" s="144">
        <v>15518</v>
      </c>
      <c r="J12" s="144">
        <v>19026</v>
      </c>
      <c r="K12" s="144">
        <v>21036</v>
      </c>
      <c r="L12" s="144">
        <v>20172</v>
      </c>
      <c r="M12" s="144">
        <v>17332</v>
      </c>
      <c r="N12" s="144">
        <v>23007</v>
      </c>
      <c r="O12" s="190">
        <v>26979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s="69" customFormat="1" ht="22.5" customHeight="1">
      <c r="A13" s="286" t="s">
        <v>25</v>
      </c>
      <c r="B13" s="152">
        <v>14693</v>
      </c>
      <c r="C13" s="152">
        <v>13891</v>
      </c>
      <c r="D13" s="152">
        <v>14700</v>
      </c>
      <c r="E13" s="152">
        <v>15637</v>
      </c>
      <c r="F13" s="152">
        <v>15251</v>
      </c>
      <c r="G13" s="152">
        <v>14079</v>
      </c>
      <c r="H13" s="152">
        <v>14734</v>
      </c>
      <c r="I13" s="152">
        <v>13658</v>
      </c>
      <c r="J13" s="152">
        <v>16791</v>
      </c>
      <c r="K13" s="152">
        <v>18269</v>
      </c>
      <c r="L13" s="152">
        <v>19016</v>
      </c>
      <c r="M13" s="152">
        <v>16539</v>
      </c>
      <c r="N13" s="152">
        <v>22081</v>
      </c>
      <c r="O13" s="193">
        <v>25955</v>
      </c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s="69" customFormat="1" ht="22.5" customHeight="1">
      <c r="A14" s="286" t="s">
        <v>26</v>
      </c>
      <c r="B14" s="152">
        <v>1486</v>
      </c>
      <c r="C14" s="152">
        <v>1844</v>
      </c>
      <c r="D14" s="152">
        <v>1699</v>
      </c>
      <c r="E14" s="152">
        <v>1503</v>
      </c>
      <c r="F14" s="152">
        <v>1658</v>
      </c>
      <c r="G14" s="152">
        <v>1500</v>
      </c>
      <c r="H14" s="152">
        <v>2461</v>
      </c>
      <c r="I14" s="152">
        <v>1860</v>
      </c>
      <c r="J14" s="152">
        <v>2235</v>
      </c>
      <c r="K14" s="152">
        <v>2767</v>
      </c>
      <c r="L14" s="152">
        <v>1156</v>
      </c>
      <c r="M14" s="152">
        <v>793</v>
      </c>
      <c r="N14" s="152">
        <v>926</v>
      </c>
      <c r="O14" s="193">
        <v>1024</v>
      </c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s="69" customFormat="1" ht="22.5" customHeight="1">
      <c r="A15" s="73" t="s">
        <v>27</v>
      </c>
      <c r="B15" s="144">
        <v>9896</v>
      </c>
      <c r="C15" s="144">
        <v>13396</v>
      </c>
      <c r="D15" s="144">
        <v>14562</v>
      </c>
      <c r="E15" s="144">
        <v>16555</v>
      </c>
      <c r="F15" s="144">
        <v>15774</v>
      </c>
      <c r="G15" s="144">
        <v>15865</v>
      </c>
      <c r="H15" s="144">
        <v>14851</v>
      </c>
      <c r="I15" s="144">
        <v>13436</v>
      </c>
      <c r="J15" s="144">
        <v>14584</v>
      </c>
      <c r="K15" s="144">
        <v>16804</v>
      </c>
      <c r="L15" s="144">
        <v>14908</v>
      </c>
      <c r="M15" s="144">
        <v>18640</v>
      </c>
      <c r="N15" s="144">
        <v>18615</v>
      </c>
      <c r="O15" s="190">
        <v>18006</v>
      </c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s="69" customFormat="1" ht="22.5" customHeight="1">
      <c r="A16" s="73" t="s">
        <v>28</v>
      </c>
      <c r="B16" s="151">
        <v>38</v>
      </c>
      <c r="C16" s="151">
        <v>46</v>
      </c>
      <c r="D16" s="151">
        <v>47</v>
      </c>
      <c r="E16" s="151">
        <v>49.1</v>
      </c>
      <c r="F16" s="151">
        <v>48.3</v>
      </c>
      <c r="G16" s="151">
        <v>50.5</v>
      </c>
      <c r="H16" s="151">
        <v>46.3</v>
      </c>
      <c r="I16" s="151">
        <v>46.404641845686264</v>
      </c>
      <c r="J16" s="151">
        <v>43.3918476643856</v>
      </c>
      <c r="K16" s="151">
        <v>44.40803382663848</v>
      </c>
      <c r="L16" s="151">
        <v>42.49714937286203</v>
      </c>
      <c r="M16" s="151">
        <v>51.81808072945624</v>
      </c>
      <c r="N16" s="151">
        <v>44.72394406804094</v>
      </c>
      <c r="O16" s="192">
        <v>40.02667555851951</v>
      </c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s="69" customFormat="1" ht="22.5" customHeight="1">
      <c r="A17" s="73" t="s">
        <v>67</v>
      </c>
      <c r="B17" s="144">
        <v>10510</v>
      </c>
      <c r="C17" s="144">
        <v>11508</v>
      </c>
      <c r="D17" s="144">
        <v>12263</v>
      </c>
      <c r="E17" s="144">
        <v>13441</v>
      </c>
      <c r="F17" s="144">
        <v>13322</v>
      </c>
      <c r="G17" s="144">
        <v>13079</v>
      </c>
      <c r="H17" s="144">
        <v>13233</v>
      </c>
      <c r="I17" s="144">
        <v>13004</v>
      </c>
      <c r="J17" s="144">
        <v>15208</v>
      </c>
      <c r="K17" s="144">
        <v>17795</v>
      </c>
      <c r="L17" s="144">
        <v>17839</v>
      </c>
      <c r="M17" s="144">
        <v>17413</v>
      </c>
      <c r="N17" s="144">
        <v>17334</v>
      </c>
      <c r="O17" s="190">
        <v>18333</v>
      </c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s="69" customFormat="1" ht="22.5" customHeight="1">
      <c r="A18" s="286" t="s">
        <v>29</v>
      </c>
      <c r="B18" s="151">
        <v>49.9</v>
      </c>
      <c r="C18" s="151">
        <v>52.20704985709749</v>
      </c>
      <c r="D18" s="151">
        <v>50.734351081874976</v>
      </c>
      <c r="E18" s="151">
        <v>49.90346773594713</v>
      </c>
      <c r="F18" s="151">
        <v>48.17386273233529</v>
      </c>
      <c r="G18" s="151">
        <v>44.69924812030075</v>
      </c>
      <c r="H18" s="151">
        <v>41.71158392434988</v>
      </c>
      <c r="I18" s="151">
        <v>40.22145928056664</v>
      </c>
      <c r="J18" s="151">
        <v>41.30588299201477</v>
      </c>
      <c r="K18" s="151">
        <v>42.97374966794658</v>
      </c>
      <c r="L18" s="151">
        <v>37.852232218638605</v>
      </c>
      <c r="M18" s="151">
        <v>36.8</v>
      </c>
      <c r="N18" s="151">
        <v>36.3</v>
      </c>
      <c r="O18" s="192">
        <v>36.3</v>
      </c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s="69" customFormat="1" ht="22.5" customHeight="1">
      <c r="A19" s="286" t="s">
        <v>30</v>
      </c>
      <c r="B19" s="151">
        <v>12</v>
      </c>
      <c r="C19" s="151">
        <v>12.079987403558496</v>
      </c>
      <c r="D19" s="151">
        <v>11.426042394595854</v>
      </c>
      <c r="E19" s="151">
        <v>11.22149959508762</v>
      </c>
      <c r="F19" s="151">
        <v>10.408137754304821</v>
      </c>
      <c r="G19" s="151">
        <v>9.179211846861072</v>
      </c>
      <c r="H19" s="151">
        <v>8.389387263448187</v>
      </c>
      <c r="I19" s="151">
        <v>7.730490972969438</v>
      </c>
      <c r="J19" s="151">
        <v>8.041242564441507</v>
      </c>
      <c r="K19" s="151">
        <v>8.259495286587546</v>
      </c>
      <c r="L19" s="151">
        <v>7.337679698907924</v>
      </c>
      <c r="M19" s="151">
        <v>6.9</v>
      </c>
      <c r="N19" s="151">
        <v>6.5</v>
      </c>
      <c r="O19" s="192">
        <v>6.4</v>
      </c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s="69" customFormat="1" ht="22.5" customHeight="1">
      <c r="A20" s="73" t="s">
        <v>66</v>
      </c>
      <c r="B20" s="264">
        <v>6.9</v>
      </c>
      <c r="C20" s="264">
        <v>6</v>
      </c>
      <c r="D20" s="150">
        <v>5.6</v>
      </c>
      <c r="E20" s="150">
        <v>4.9</v>
      </c>
      <c r="F20" s="149">
        <v>6.3</v>
      </c>
      <c r="G20" s="149">
        <v>4.6</v>
      </c>
      <c r="H20" s="149">
        <v>5.8</v>
      </c>
      <c r="I20" s="149">
        <v>6.4</v>
      </c>
      <c r="J20" s="150">
        <v>8.2</v>
      </c>
      <c r="K20" s="150">
        <v>11.2</v>
      </c>
      <c r="L20" s="150">
        <v>1.6</v>
      </c>
      <c r="M20" s="149">
        <v>0.9</v>
      </c>
      <c r="N20" s="150">
        <v>6.5</v>
      </c>
      <c r="O20" s="228">
        <v>8.4</v>
      </c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s="69" customFormat="1" ht="22.5" customHeight="1">
      <c r="A21" s="73" t="s">
        <v>31</v>
      </c>
      <c r="B21" s="144">
        <v>1445</v>
      </c>
      <c r="C21" s="144">
        <v>1758</v>
      </c>
      <c r="D21" s="144">
        <v>1697</v>
      </c>
      <c r="E21" s="144">
        <v>1749</v>
      </c>
      <c r="F21" s="144">
        <v>1468</v>
      </c>
      <c r="G21" s="144">
        <v>1493</v>
      </c>
      <c r="H21" s="144">
        <v>2608</v>
      </c>
      <c r="I21" s="144">
        <v>2502</v>
      </c>
      <c r="J21" s="144">
        <v>2370</v>
      </c>
      <c r="K21" s="144">
        <v>4450</v>
      </c>
      <c r="L21" s="144">
        <v>2194</v>
      </c>
      <c r="M21" s="144">
        <v>1131</v>
      </c>
      <c r="N21" s="144">
        <v>913</v>
      </c>
      <c r="O21" s="190">
        <v>1140</v>
      </c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s="69" customFormat="1" ht="22.5" customHeight="1">
      <c r="A22" s="286" t="s">
        <v>32</v>
      </c>
      <c r="B22" s="152">
        <v>1355</v>
      </c>
      <c r="C22" s="152">
        <v>1635</v>
      </c>
      <c r="D22" s="152">
        <v>1557</v>
      </c>
      <c r="E22" s="152">
        <v>1422</v>
      </c>
      <c r="F22" s="152">
        <v>1445</v>
      </c>
      <c r="G22" s="152">
        <v>1417</v>
      </c>
      <c r="H22" s="152">
        <v>1988</v>
      </c>
      <c r="I22" s="152">
        <v>1735</v>
      </c>
      <c r="J22" s="152">
        <v>2156</v>
      </c>
      <c r="K22" s="152">
        <v>2726</v>
      </c>
      <c r="L22" s="152">
        <v>1118</v>
      </c>
      <c r="M22" s="152">
        <v>740</v>
      </c>
      <c r="N22" s="152">
        <v>795</v>
      </c>
      <c r="O22" s="193">
        <v>986</v>
      </c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s="69" customFormat="1" ht="7.5" customHeight="1" thickBot="1">
      <c r="A23" s="76"/>
      <c r="B23" s="153"/>
      <c r="C23" s="153"/>
      <c r="D23" s="154"/>
      <c r="E23" s="154"/>
      <c r="F23" s="154"/>
      <c r="G23" s="154"/>
      <c r="H23" s="154"/>
      <c r="I23" s="154"/>
      <c r="J23" s="154"/>
      <c r="K23" s="154"/>
      <c r="L23" s="154"/>
      <c r="M23" s="195"/>
      <c r="N23" s="195"/>
      <c r="O23" s="19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2:26" s="69" customFormat="1" ht="7.5" customHeight="1">
      <c r="B24" s="265"/>
      <c r="C24" s="265"/>
      <c r="D24" s="266"/>
      <c r="E24" s="266"/>
      <c r="F24" s="266"/>
      <c r="G24" s="266"/>
      <c r="H24" s="266"/>
      <c r="I24" s="266"/>
      <c r="J24" s="266"/>
      <c r="K24" s="266"/>
      <c r="L24" s="266"/>
      <c r="M24" s="267"/>
      <c r="N24" s="267"/>
      <c r="O24" s="265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15" s="69" customFormat="1" ht="20.25" customHeight="1">
      <c r="A25" s="2" t="s">
        <v>64</v>
      </c>
      <c r="B25" s="77"/>
      <c r="C25" s="77"/>
      <c r="D25" s="78"/>
      <c r="E25" s="78"/>
      <c r="F25" s="78"/>
      <c r="G25" s="78"/>
      <c r="H25" s="78"/>
      <c r="I25" s="78"/>
      <c r="J25" s="78"/>
      <c r="K25" s="78"/>
      <c r="L25" s="78"/>
      <c r="O25" s="77"/>
    </row>
    <row r="26" ht="20.25" customHeight="1">
      <c r="A26" s="2" t="s">
        <v>65</v>
      </c>
    </row>
    <row r="27" spans="1:26" s="69" customFormat="1" ht="30" customHeight="1">
      <c r="A27" s="559" t="s">
        <v>68</v>
      </c>
      <c r="B27" s="559"/>
      <c r="C27" s="559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ht="15" customHeight="1">
      <c r="A28" s="2"/>
    </row>
  </sheetData>
  <sheetProtection/>
  <mergeCells count="1">
    <mergeCell ref="A27:O27"/>
  </mergeCells>
  <printOptions horizontalCentered="1" verticalCentered="1"/>
  <pageMargins left="0.11811023622047245" right="0" top="0.35433070866141736" bottom="0.3937007874015748" header="0.5511811023622047" footer="0.6299212598425197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Q15" sqref="Q15"/>
    </sheetView>
  </sheetViews>
  <sheetFormatPr defaultColWidth="8.00390625" defaultRowHeight="12.75"/>
  <cols>
    <col min="1" max="1" width="3.00390625" style="332" customWidth="1"/>
    <col min="2" max="2" width="47.421875" style="332" customWidth="1"/>
    <col min="3" max="9" width="11.7109375" style="332" customWidth="1"/>
    <col min="10" max="16384" width="8.00390625" style="332" customWidth="1"/>
  </cols>
  <sheetData>
    <row r="1" spans="1:6" ht="22.5">
      <c r="A1" s="330" t="s">
        <v>244</v>
      </c>
      <c r="B1" s="331"/>
      <c r="C1" s="331"/>
      <c r="E1" s="333"/>
      <c r="F1" s="333"/>
    </row>
    <row r="2" spans="1:3" ht="3" customHeight="1">
      <c r="A2" s="331"/>
      <c r="B2" s="331"/>
      <c r="C2" s="331"/>
    </row>
    <row r="3" spans="1:9" ht="14.25" customHeight="1">
      <c r="A3" s="331"/>
      <c r="B3" s="331"/>
      <c r="C3" s="331"/>
      <c r="D3" s="334"/>
      <c r="G3" s="591" t="s">
        <v>232</v>
      </c>
      <c r="H3" s="591"/>
      <c r="I3" s="591"/>
    </row>
    <row r="4" spans="1:4" ht="5.25" customHeight="1" thickBot="1">
      <c r="A4" s="334"/>
      <c r="B4" s="334"/>
      <c r="C4" s="334"/>
      <c r="D4" s="334"/>
    </row>
    <row r="5" spans="1:13" ht="16.5" customHeight="1" thickBot="1">
      <c r="A5" s="592" t="s">
        <v>102</v>
      </c>
      <c r="B5" s="593"/>
      <c r="C5" s="596" t="s">
        <v>245</v>
      </c>
      <c r="D5" s="596" t="s">
        <v>246</v>
      </c>
      <c r="E5" s="590" t="s">
        <v>247</v>
      </c>
      <c r="F5" s="590"/>
      <c r="G5" s="590"/>
      <c r="H5" s="590"/>
      <c r="I5" s="458" t="s">
        <v>248</v>
      </c>
      <c r="J5" s="335"/>
      <c r="K5" s="335"/>
      <c r="L5" s="335"/>
      <c r="M5" s="336"/>
    </row>
    <row r="6" spans="1:9" ht="16.5" customHeight="1" thickBot="1">
      <c r="A6" s="594"/>
      <c r="B6" s="595"/>
      <c r="C6" s="597"/>
      <c r="D6" s="597"/>
      <c r="E6" s="557" t="s">
        <v>235</v>
      </c>
      <c r="F6" s="554" t="s">
        <v>236</v>
      </c>
      <c r="G6" s="554" t="s">
        <v>237</v>
      </c>
      <c r="H6" s="555" t="s">
        <v>238</v>
      </c>
      <c r="I6" s="556" t="s">
        <v>235</v>
      </c>
    </row>
    <row r="7" spans="1:9" s="337" customFormat="1" ht="16.5" customHeight="1">
      <c r="A7" s="451"/>
      <c r="B7" s="452" t="s">
        <v>103</v>
      </c>
      <c r="C7" s="453">
        <v>41622</v>
      </c>
      <c r="D7" s="453">
        <v>44985</v>
      </c>
      <c r="E7" s="454">
        <v>10475</v>
      </c>
      <c r="F7" s="455">
        <v>11860</v>
      </c>
      <c r="G7" s="455">
        <v>11537</v>
      </c>
      <c r="H7" s="456">
        <v>11113</v>
      </c>
      <c r="I7" s="453">
        <v>10880</v>
      </c>
    </row>
    <row r="8" spans="1:9" s="339" customFormat="1" ht="16.5" customHeight="1">
      <c r="A8" s="426" t="s">
        <v>104</v>
      </c>
      <c r="B8" s="435"/>
      <c r="C8" s="444">
        <v>9108</v>
      </c>
      <c r="D8" s="444">
        <v>8989</v>
      </c>
      <c r="E8" s="439">
        <v>2055</v>
      </c>
      <c r="F8" s="338">
        <v>2309</v>
      </c>
      <c r="G8" s="338">
        <v>2242</v>
      </c>
      <c r="H8" s="448">
        <v>2383</v>
      </c>
      <c r="I8" s="444">
        <v>2703</v>
      </c>
    </row>
    <row r="9" spans="1:9" s="339" customFormat="1" ht="16.5" customHeight="1">
      <c r="A9" s="427" t="s">
        <v>105</v>
      </c>
      <c r="B9" s="435"/>
      <c r="C9" s="445"/>
      <c r="D9" s="445"/>
      <c r="E9" s="440"/>
      <c r="F9" s="340"/>
      <c r="G9" s="338"/>
      <c r="H9" s="448"/>
      <c r="I9" s="450"/>
    </row>
    <row r="10" spans="1:9" s="339" customFormat="1" ht="16.5" customHeight="1">
      <c r="A10" s="427"/>
      <c r="B10" s="435" t="s">
        <v>106</v>
      </c>
      <c r="C10" s="445">
        <v>797</v>
      </c>
      <c r="D10" s="445">
        <v>601</v>
      </c>
      <c r="E10" s="441">
        <v>164</v>
      </c>
      <c r="F10" s="341">
        <v>156</v>
      </c>
      <c r="G10" s="341">
        <v>146</v>
      </c>
      <c r="H10" s="449">
        <v>135</v>
      </c>
      <c r="I10" s="446">
        <v>151</v>
      </c>
    </row>
    <row r="11" spans="1:11" ht="16.5" customHeight="1">
      <c r="A11" s="428" t="s">
        <v>17</v>
      </c>
      <c r="B11" s="435" t="s">
        <v>107</v>
      </c>
      <c r="C11" s="446">
        <v>8183</v>
      </c>
      <c r="D11" s="446">
        <v>8204</v>
      </c>
      <c r="E11" s="441">
        <v>1839</v>
      </c>
      <c r="F11" s="341">
        <v>2114</v>
      </c>
      <c r="G11" s="341">
        <v>2050</v>
      </c>
      <c r="H11" s="449">
        <v>2201</v>
      </c>
      <c r="I11" s="446">
        <v>2505</v>
      </c>
      <c r="J11" s="342"/>
      <c r="K11" s="342"/>
    </row>
    <row r="12" spans="1:11" ht="16.5" customHeight="1">
      <c r="A12" s="428"/>
      <c r="B12" s="435" t="s">
        <v>108</v>
      </c>
      <c r="C12" s="446">
        <v>65</v>
      </c>
      <c r="D12" s="446">
        <v>110</v>
      </c>
      <c r="E12" s="441">
        <v>23</v>
      </c>
      <c r="F12" s="341">
        <v>29</v>
      </c>
      <c r="G12" s="341">
        <v>29</v>
      </c>
      <c r="H12" s="449">
        <v>29</v>
      </c>
      <c r="I12" s="446">
        <v>30</v>
      </c>
      <c r="J12" s="342"/>
      <c r="K12" s="342"/>
    </row>
    <row r="13" spans="1:11" s="339" customFormat="1" ht="16.5" customHeight="1">
      <c r="A13" s="429" t="s">
        <v>109</v>
      </c>
      <c r="B13" s="435"/>
      <c r="C13" s="444">
        <v>297</v>
      </c>
      <c r="D13" s="444">
        <v>336</v>
      </c>
      <c r="E13" s="439">
        <v>96</v>
      </c>
      <c r="F13" s="338">
        <v>88</v>
      </c>
      <c r="G13" s="338">
        <v>71</v>
      </c>
      <c r="H13" s="448">
        <v>81</v>
      </c>
      <c r="I13" s="444">
        <v>49</v>
      </c>
      <c r="J13" s="343"/>
      <c r="K13" s="343"/>
    </row>
    <row r="14" spans="1:11" s="345" customFormat="1" ht="16.5" customHeight="1">
      <c r="A14" s="426" t="s">
        <v>110</v>
      </c>
      <c r="B14" s="435"/>
      <c r="C14" s="444">
        <v>486</v>
      </c>
      <c r="D14" s="444">
        <v>382</v>
      </c>
      <c r="E14" s="439">
        <v>64</v>
      </c>
      <c r="F14" s="338">
        <v>139</v>
      </c>
      <c r="G14" s="338">
        <v>89</v>
      </c>
      <c r="H14" s="448">
        <v>90</v>
      </c>
      <c r="I14" s="444">
        <v>70</v>
      </c>
      <c r="J14" s="344"/>
      <c r="K14" s="344"/>
    </row>
    <row r="15" spans="1:11" s="345" customFormat="1" ht="16.5" customHeight="1">
      <c r="A15" s="426"/>
      <c r="B15" s="374" t="s">
        <v>111</v>
      </c>
      <c r="C15" s="446">
        <v>397</v>
      </c>
      <c r="D15" s="446">
        <v>260</v>
      </c>
      <c r="E15" s="441">
        <v>47</v>
      </c>
      <c r="F15" s="341">
        <v>111</v>
      </c>
      <c r="G15" s="341">
        <v>47</v>
      </c>
      <c r="H15" s="449">
        <v>55</v>
      </c>
      <c r="I15" s="446">
        <v>42</v>
      </c>
      <c r="J15" s="344"/>
      <c r="K15" s="344"/>
    </row>
    <row r="16" spans="1:11" s="339" customFormat="1" ht="16.5" customHeight="1">
      <c r="A16" s="598" t="s">
        <v>112</v>
      </c>
      <c r="B16" s="599"/>
      <c r="C16" s="444">
        <v>4632</v>
      </c>
      <c r="D16" s="444">
        <v>5604</v>
      </c>
      <c r="E16" s="439">
        <v>1422</v>
      </c>
      <c r="F16" s="338">
        <v>1510</v>
      </c>
      <c r="G16" s="338">
        <v>1414</v>
      </c>
      <c r="H16" s="448">
        <v>1258</v>
      </c>
      <c r="I16" s="444">
        <v>1168</v>
      </c>
      <c r="J16" s="342"/>
      <c r="K16" s="342"/>
    </row>
    <row r="17" spans="1:11" s="339" customFormat="1" ht="16.5" customHeight="1">
      <c r="A17" s="427" t="s">
        <v>105</v>
      </c>
      <c r="B17" s="435"/>
      <c r="C17" s="445"/>
      <c r="D17" s="445"/>
      <c r="E17" s="440"/>
      <c r="F17" s="340"/>
      <c r="G17" s="338"/>
      <c r="H17" s="448"/>
      <c r="I17" s="450"/>
      <c r="J17" s="342"/>
      <c r="K17" s="342"/>
    </row>
    <row r="18" spans="1:11" s="339" customFormat="1" ht="16.5" customHeight="1">
      <c r="A18" s="427"/>
      <c r="B18" s="435" t="s">
        <v>113</v>
      </c>
      <c r="C18" s="446">
        <v>181</v>
      </c>
      <c r="D18" s="446">
        <v>197</v>
      </c>
      <c r="E18" s="441">
        <v>40</v>
      </c>
      <c r="F18" s="341">
        <v>44</v>
      </c>
      <c r="G18" s="341">
        <v>52</v>
      </c>
      <c r="H18" s="449">
        <v>61</v>
      </c>
      <c r="I18" s="446">
        <v>27</v>
      </c>
      <c r="J18" s="342"/>
      <c r="K18" s="342"/>
    </row>
    <row r="19" spans="1:11" s="339" customFormat="1" ht="16.5" customHeight="1">
      <c r="A19" s="430" t="s">
        <v>17</v>
      </c>
      <c r="B19" s="435" t="s">
        <v>114</v>
      </c>
      <c r="C19" s="446">
        <v>2049</v>
      </c>
      <c r="D19" s="446">
        <v>2915</v>
      </c>
      <c r="E19" s="441">
        <v>761</v>
      </c>
      <c r="F19" s="341">
        <v>812</v>
      </c>
      <c r="G19" s="341">
        <v>695</v>
      </c>
      <c r="H19" s="449">
        <v>647</v>
      </c>
      <c r="I19" s="446">
        <v>632</v>
      </c>
      <c r="J19" s="342"/>
      <c r="K19" s="342"/>
    </row>
    <row r="20" spans="1:11" s="339" customFormat="1" ht="16.5" customHeight="1">
      <c r="A20" s="430"/>
      <c r="B20" s="436" t="s">
        <v>115</v>
      </c>
      <c r="C20" s="446">
        <v>234</v>
      </c>
      <c r="D20" s="446">
        <v>218</v>
      </c>
      <c r="E20" s="441">
        <v>61</v>
      </c>
      <c r="F20" s="341">
        <v>79</v>
      </c>
      <c r="G20" s="341">
        <v>53</v>
      </c>
      <c r="H20" s="449">
        <v>25</v>
      </c>
      <c r="I20" s="446">
        <v>19</v>
      </c>
      <c r="J20" s="342"/>
      <c r="K20" s="342"/>
    </row>
    <row r="21" spans="1:11" s="339" customFormat="1" ht="16.5" customHeight="1">
      <c r="A21" s="427"/>
      <c r="B21" s="437" t="s">
        <v>116</v>
      </c>
      <c r="C21" s="446">
        <v>1761</v>
      </c>
      <c r="D21" s="446">
        <v>1745</v>
      </c>
      <c r="E21" s="441">
        <v>441</v>
      </c>
      <c r="F21" s="341">
        <v>436</v>
      </c>
      <c r="G21" s="341">
        <v>477</v>
      </c>
      <c r="H21" s="449">
        <v>391</v>
      </c>
      <c r="I21" s="446">
        <v>380</v>
      </c>
      <c r="J21" s="343"/>
      <c r="K21" s="343"/>
    </row>
    <row r="22" spans="1:11" s="339" customFormat="1" ht="16.5" customHeight="1">
      <c r="A22" s="427"/>
      <c r="B22" s="436" t="s">
        <v>117</v>
      </c>
      <c r="C22" s="446">
        <v>288</v>
      </c>
      <c r="D22" s="446">
        <v>385</v>
      </c>
      <c r="E22" s="441">
        <v>93</v>
      </c>
      <c r="F22" s="341">
        <v>98</v>
      </c>
      <c r="G22" s="341">
        <v>100</v>
      </c>
      <c r="H22" s="449">
        <v>94</v>
      </c>
      <c r="I22" s="446">
        <v>77</v>
      </c>
      <c r="J22" s="343"/>
      <c r="K22" s="343"/>
    </row>
    <row r="23" spans="1:11" s="339" customFormat="1" ht="16.5" customHeight="1">
      <c r="A23" s="426" t="s">
        <v>118</v>
      </c>
      <c r="B23" s="435"/>
      <c r="C23" s="444">
        <v>264</v>
      </c>
      <c r="D23" s="444">
        <v>244</v>
      </c>
      <c r="E23" s="439">
        <v>55</v>
      </c>
      <c r="F23" s="338">
        <v>53</v>
      </c>
      <c r="G23" s="338">
        <v>73</v>
      </c>
      <c r="H23" s="448">
        <v>63</v>
      </c>
      <c r="I23" s="444">
        <v>117</v>
      </c>
      <c r="J23" s="344"/>
      <c r="K23" s="344"/>
    </row>
    <row r="24" spans="1:11" s="339" customFormat="1" ht="16.5" customHeight="1">
      <c r="A24" s="426" t="s">
        <v>119</v>
      </c>
      <c r="B24" s="438"/>
      <c r="C24" s="444">
        <v>26749</v>
      </c>
      <c r="D24" s="444">
        <v>29180</v>
      </c>
      <c r="E24" s="439">
        <v>6741</v>
      </c>
      <c r="F24" s="338">
        <v>7699</v>
      </c>
      <c r="G24" s="338">
        <v>7582</v>
      </c>
      <c r="H24" s="448">
        <v>7158</v>
      </c>
      <c r="I24" s="444">
        <v>6725</v>
      </c>
      <c r="J24" s="344"/>
      <c r="K24" s="344"/>
    </row>
    <row r="25" spans="1:11" s="339" customFormat="1" ht="16.5" customHeight="1">
      <c r="A25" s="427" t="s">
        <v>105</v>
      </c>
      <c r="B25" s="438"/>
      <c r="C25" s="445"/>
      <c r="D25" s="445"/>
      <c r="E25" s="440"/>
      <c r="F25" s="340"/>
      <c r="G25" s="338"/>
      <c r="H25" s="448"/>
      <c r="I25" s="450"/>
      <c r="J25" s="342"/>
      <c r="K25" s="342"/>
    </row>
    <row r="26" spans="1:11" s="339" customFormat="1" ht="16.5" customHeight="1">
      <c r="A26" s="427"/>
      <c r="B26" s="436" t="s">
        <v>120</v>
      </c>
      <c r="C26" s="446">
        <v>287</v>
      </c>
      <c r="D26" s="446">
        <v>370</v>
      </c>
      <c r="E26" s="441">
        <v>79</v>
      </c>
      <c r="F26" s="341">
        <v>93</v>
      </c>
      <c r="G26" s="341">
        <v>100</v>
      </c>
      <c r="H26" s="449">
        <v>98</v>
      </c>
      <c r="I26" s="446">
        <v>85</v>
      </c>
      <c r="J26" s="342"/>
      <c r="K26" s="342"/>
    </row>
    <row r="27" spans="1:11" s="339" customFormat="1" ht="16.5" customHeight="1">
      <c r="A27" s="430" t="s">
        <v>17</v>
      </c>
      <c r="B27" s="435" t="s">
        <v>121</v>
      </c>
      <c r="C27" s="446">
        <v>22388</v>
      </c>
      <c r="D27" s="446">
        <v>24511</v>
      </c>
      <c r="E27" s="441">
        <v>5764</v>
      </c>
      <c r="F27" s="341">
        <v>6497</v>
      </c>
      <c r="G27" s="341">
        <v>6346</v>
      </c>
      <c r="H27" s="449">
        <v>5904</v>
      </c>
      <c r="I27" s="446">
        <v>5473</v>
      </c>
      <c r="J27" s="342"/>
      <c r="K27" s="342"/>
    </row>
    <row r="28" spans="1:11" ht="16.5" customHeight="1">
      <c r="A28" s="427"/>
      <c r="B28" s="435" t="s">
        <v>122</v>
      </c>
      <c r="C28" s="446">
        <v>202</v>
      </c>
      <c r="D28" s="446">
        <v>259</v>
      </c>
      <c r="E28" s="441">
        <v>68</v>
      </c>
      <c r="F28" s="341">
        <v>73</v>
      </c>
      <c r="G28" s="341">
        <v>64</v>
      </c>
      <c r="H28" s="449">
        <v>54</v>
      </c>
      <c r="I28" s="446">
        <v>75</v>
      </c>
      <c r="J28" s="343"/>
      <c r="K28" s="343"/>
    </row>
    <row r="29" spans="1:11" ht="16.5" customHeight="1">
      <c r="A29" s="428"/>
      <c r="B29" s="349" t="s">
        <v>123</v>
      </c>
      <c r="C29" s="446">
        <v>497</v>
      </c>
      <c r="D29" s="446">
        <v>739</v>
      </c>
      <c r="E29" s="441">
        <v>138</v>
      </c>
      <c r="F29" s="341">
        <v>181</v>
      </c>
      <c r="G29" s="341">
        <v>224</v>
      </c>
      <c r="H29" s="449">
        <v>196</v>
      </c>
      <c r="I29" s="446">
        <v>222</v>
      </c>
      <c r="J29" s="344"/>
      <c r="K29" s="344"/>
    </row>
    <row r="30" spans="1:11" s="339" customFormat="1" ht="16.5" customHeight="1">
      <c r="A30" s="427"/>
      <c r="B30" s="436" t="s">
        <v>124</v>
      </c>
      <c r="C30" s="446">
        <v>131</v>
      </c>
      <c r="D30" s="446">
        <v>102</v>
      </c>
      <c r="E30" s="442">
        <v>29</v>
      </c>
      <c r="F30" s="346">
        <v>18</v>
      </c>
      <c r="G30" s="341">
        <v>28</v>
      </c>
      <c r="H30" s="449">
        <v>27</v>
      </c>
      <c r="I30" s="446">
        <v>27</v>
      </c>
      <c r="J30" s="344"/>
      <c r="K30" s="344"/>
    </row>
    <row r="31" spans="1:11" s="339" customFormat="1" ht="16.5" customHeight="1">
      <c r="A31" s="427"/>
      <c r="B31" s="436" t="s">
        <v>125</v>
      </c>
      <c r="C31" s="446">
        <v>407</v>
      </c>
      <c r="D31" s="446">
        <v>509</v>
      </c>
      <c r="E31" s="442">
        <v>111</v>
      </c>
      <c r="F31" s="346">
        <v>135</v>
      </c>
      <c r="G31" s="341">
        <v>135</v>
      </c>
      <c r="H31" s="449">
        <v>128</v>
      </c>
      <c r="I31" s="446">
        <v>132</v>
      </c>
      <c r="J31" s="344"/>
      <c r="K31" s="344"/>
    </row>
    <row r="32" spans="1:11" s="339" customFormat="1" ht="16.5" customHeight="1">
      <c r="A32" s="427"/>
      <c r="B32" s="435" t="s">
        <v>126</v>
      </c>
      <c r="C32" s="446">
        <v>182</v>
      </c>
      <c r="D32" s="446">
        <v>201</v>
      </c>
      <c r="E32" s="442">
        <v>32</v>
      </c>
      <c r="F32" s="346">
        <v>54</v>
      </c>
      <c r="G32" s="341">
        <v>50</v>
      </c>
      <c r="H32" s="449">
        <v>65</v>
      </c>
      <c r="I32" s="446">
        <v>38</v>
      </c>
      <c r="J32" s="344"/>
      <c r="K32" s="344"/>
    </row>
    <row r="33" spans="1:11" s="339" customFormat="1" ht="16.5" customHeight="1">
      <c r="A33" s="427"/>
      <c r="B33" s="435" t="s">
        <v>127</v>
      </c>
      <c r="C33" s="446">
        <v>1794</v>
      </c>
      <c r="D33" s="446">
        <v>1508</v>
      </c>
      <c r="E33" s="441">
        <v>321</v>
      </c>
      <c r="F33" s="341">
        <v>364</v>
      </c>
      <c r="G33" s="341">
        <v>403</v>
      </c>
      <c r="H33" s="449">
        <v>420</v>
      </c>
      <c r="I33" s="446">
        <v>460</v>
      </c>
      <c r="J33" s="344"/>
      <c r="K33" s="344"/>
    </row>
    <row r="34" spans="1:11" s="348" customFormat="1" ht="16.5" customHeight="1" thickBot="1">
      <c r="A34" s="431"/>
      <c r="B34" s="432" t="s">
        <v>128</v>
      </c>
      <c r="C34" s="447">
        <v>86</v>
      </c>
      <c r="D34" s="447">
        <v>250</v>
      </c>
      <c r="E34" s="443">
        <v>42</v>
      </c>
      <c r="F34" s="434">
        <v>62</v>
      </c>
      <c r="G34" s="433">
        <v>66</v>
      </c>
      <c r="H34" s="434">
        <v>80</v>
      </c>
      <c r="I34" s="447">
        <v>48</v>
      </c>
      <c r="J34" s="347"/>
      <c r="K34" s="347"/>
    </row>
    <row r="35" spans="1:11" ht="6.75" customHeight="1">
      <c r="A35" s="349"/>
      <c r="B35" s="349"/>
      <c r="C35" s="349"/>
      <c r="D35" s="350"/>
      <c r="E35" s="351"/>
      <c r="F35" s="351"/>
      <c r="G35" s="351"/>
      <c r="H35" s="351"/>
      <c r="I35" s="351"/>
      <c r="J35" s="352"/>
      <c r="K35" s="352"/>
    </row>
    <row r="36" spans="1:9" s="356" customFormat="1" ht="15.75" customHeight="1">
      <c r="A36" s="353" t="s">
        <v>249</v>
      </c>
      <c r="B36" s="354"/>
      <c r="C36" s="354"/>
      <c r="D36" s="354"/>
      <c r="E36" s="355"/>
      <c r="F36" s="355"/>
      <c r="G36" s="355"/>
      <c r="H36" s="355"/>
      <c r="I36" s="355"/>
    </row>
    <row r="37" spans="1:13" s="356" customFormat="1" ht="25.5" customHeight="1">
      <c r="A37" s="559" t="s">
        <v>68</v>
      </c>
      <c r="B37" s="559"/>
      <c r="C37" s="559"/>
      <c r="D37" s="559"/>
      <c r="E37" s="559"/>
      <c r="F37" s="559"/>
      <c r="G37" s="559"/>
      <c r="H37" s="559"/>
      <c r="I37" s="559"/>
      <c r="J37" s="234"/>
      <c r="K37" s="234"/>
      <c r="L37" s="234"/>
      <c r="M37" s="234"/>
    </row>
    <row r="38" s="356" customFormat="1" ht="12.75"/>
    <row r="40" ht="12.75">
      <c r="E40" s="357"/>
    </row>
  </sheetData>
  <sheetProtection/>
  <mergeCells count="7">
    <mergeCell ref="E5:H5"/>
    <mergeCell ref="G3:I3"/>
    <mergeCell ref="A37:I37"/>
    <mergeCell ref="A5:B6"/>
    <mergeCell ref="D5:D6"/>
    <mergeCell ref="A16:B16"/>
    <mergeCell ref="C5:C6"/>
  </mergeCells>
  <printOptions horizontalCentered="1"/>
  <pageMargins left="0.25" right="0.25" top="0.17" bottom="0.1" header="0.5" footer="0.2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B1">
      <selection activeCell="Q15" sqref="Q15"/>
    </sheetView>
  </sheetViews>
  <sheetFormatPr defaultColWidth="8.00390625" defaultRowHeight="12.75"/>
  <cols>
    <col min="1" max="1" width="51.57421875" style="319" customWidth="1"/>
    <col min="2" max="2" width="12.140625" style="377" customWidth="1"/>
    <col min="3" max="8" width="12.140625" style="319" customWidth="1"/>
    <col min="9" max="16384" width="8.00390625" style="319" customWidth="1"/>
  </cols>
  <sheetData>
    <row r="1" spans="1:6" s="360" customFormat="1" ht="19.5" customHeight="1">
      <c r="A1" s="358" t="s">
        <v>250</v>
      </c>
      <c r="B1" s="359"/>
      <c r="C1" s="319"/>
      <c r="F1" s="361"/>
    </row>
    <row r="2" spans="1:8" s="360" customFormat="1" ht="15.75" customHeight="1">
      <c r="A2" s="322"/>
      <c r="B2" s="362"/>
      <c r="C2" s="322"/>
      <c r="D2" s="363"/>
      <c r="E2" s="363"/>
      <c r="F2" s="364"/>
      <c r="G2" s="600" t="s">
        <v>233</v>
      </c>
      <c r="H2" s="600"/>
    </row>
    <row r="3" spans="1:8" s="360" customFormat="1" ht="4.5" customHeight="1" thickBot="1">
      <c r="A3" s="322"/>
      <c r="B3" s="362"/>
      <c r="C3" s="322"/>
      <c r="D3" s="363"/>
      <c r="E3" s="363"/>
      <c r="F3" s="364"/>
      <c r="G3" s="364"/>
      <c r="H3" s="364"/>
    </row>
    <row r="4" spans="1:8" s="360" customFormat="1" ht="15.75" customHeight="1" thickBot="1">
      <c r="A4" s="601" t="s">
        <v>102</v>
      </c>
      <c r="B4" s="596" t="s">
        <v>245</v>
      </c>
      <c r="C4" s="596" t="s">
        <v>246</v>
      </c>
      <c r="D4" s="603" t="s">
        <v>247</v>
      </c>
      <c r="E4" s="603"/>
      <c r="F4" s="603"/>
      <c r="G4" s="603"/>
      <c r="H4" s="457" t="s">
        <v>248</v>
      </c>
    </row>
    <row r="5" spans="1:8" s="365" customFormat="1" ht="21" customHeight="1" thickBot="1">
      <c r="A5" s="602"/>
      <c r="B5" s="597"/>
      <c r="C5" s="597"/>
      <c r="D5" s="557" t="s">
        <v>235</v>
      </c>
      <c r="E5" s="554" t="s">
        <v>236</v>
      </c>
      <c r="F5" s="554" t="s">
        <v>237</v>
      </c>
      <c r="G5" s="555" t="s">
        <v>238</v>
      </c>
      <c r="H5" s="556" t="s">
        <v>235</v>
      </c>
    </row>
    <row r="6" spans="1:8" s="366" customFormat="1" ht="15.75" customHeight="1">
      <c r="A6" s="461" t="s">
        <v>129</v>
      </c>
      <c r="B6" s="476">
        <v>23007</v>
      </c>
      <c r="C6" s="476">
        <v>26979</v>
      </c>
      <c r="D6" s="469">
        <v>6311</v>
      </c>
      <c r="E6" s="460">
        <v>6666</v>
      </c>
      <c r="F6" s="460">
        <v>6062</v>
      </c>
      <c r="G6" s="483">
        <v>7940</v>
      </c>
      <c r="H6" s="491">
        <v>5756</v>
      </c>
    </row>
    <row r="7" spans="1:8" ht="15.75" customHeight="1">
      <c r="A7" s="462" t="s">
        <v>130</v>
      </c>
      <c r="B7" s="477">
        <v>5581</v>
      </c>
      <c r="C7" s="477">
        <v>6613</v>
      </c>
      <c r="D7" s="470">
        <v>1496</v>
      </c>
      <c r="E7" s="367">
        <v>1479</v>
      </c>
      <c r="F7" s="367">
        <v>1228</v>
      </c>
      <c r="G7" s="484">
        <v>2410</v>
      </c>
      <c r="H7" s="479">
        <v>1238</v>
      </c>
    </row>
    <row r="8" spans="1:8" ht="15.75" customHeight="1">
      <c r="A8" s="463" t="s">
        <v>131</v>
      </c>
      <c r="B8" s="478">
        <v>284</v>
      </c>
      <c r="C8" s="478">
        <v>253</v>
      </c>
      <c r="D8" s="368">
        <v>54</v>
      </c>
      <c r="E8" s="368">
        <v>38</v>
      </c>
      <c r="F8" s="368">
        <v>75</v>
      </c>
      <c r="G8" s="485">
        <v>86</v>
      </c>
      <c r="H8" s="478">
        <v>47</v>
      </c>
    </row>
    <row r="9" spans="1:8" ht="15.75" customHeight="1">
      <c r="A9" s="463" t="s">
        <v>132</v>
      </c>
      <c r="B9" s="478">
        <v>5227</v>
      </c>
      <c r="C9" s="478">
        <v>6211</v>
      </c>
      <c r="D9" s="368">
        <v>1407</v>
      </c>
      <c r="E9" s="368">
        <v>1419</v>
      </c>
      <c r="F9" s="368">
        <v>1079</v>
      </c>
      <c r="G9" s="485">
        <v>2306</v>
      </c>
      <c r="H9" s="478">
        <v>1173</v>
      </c>
    </row>
    <row r="10" spans="1:8" s="360" customFormat="1" ht="15.75" customHeight="1">
      <c r="A10" s="462" t="s">
        <v>133</v>
      </c>
      <c r="B10" s="477">
        <v>1764</v>
      </c>
      <c r="C10" s="477">
        <v>3376</v>
      </c>
      <c r="D10" s="470">
        <v>817</v>
      </c>
      <c r="E10" s="367">
        <v>582</v>
      </c>
      <c r="F10" s="367">
        <v>684</v>
      </c>
      <c r="G10" s="484">
        <v>1293</v>
      </c>
      <c r="H10" s="479">
        <v>558</v>
      </c>
    </row>
    <row r="11" spans="1:8" s="360" customFormat="1" ht="15.75" customHeight="1">
      <c r="A11" s="464" t="s">
        <v>134</v>
      </c>
      <c r="B11" s="477"/>
      <c r="C11" s="477"/>
      <c r="D11" s="471"/>
      <c r="E11" s="370"/>
      <c r="F11" s="370"/>
      <c r="G11" s="486"/>
      <c r="H11" s="492"/>
    </row>
    <row r="12" spans="1:8" s="360" customFormat="1" ht="15.75" customHeight="1">
      <c r="A12" s="464" t="s">
        <v>135</v>
      </c>
      <c r="B12" s="478">
        <v>1138</v>
      </c>
      <c r="C12" s="478">
        <v>2322</v>
      </c>
      <c r="D12" s="472">
        <v>496</v>
      </c>
      <c r="E12" s="371">
        <v>319</v>
      </c>
      <c r="F12" s="371">
        <v>384</v>
      </c>
      <c r="G12" s="487">
        <v>1123</v>
      </c>
      <c r="H12" s="493">
        <v>372</v>
      </c>
    </row>
    <row r="13" spans="1:8" s="360" customFormat="1" ht="15.75" customHeight="1">
      <c r="A13" s="464" t="s">
        <v>136</v>
      </c>
      <c r="B13" s="478">
        <v>99</v>
      </c>
      <c r="C13" s="478">
        <v>164</v>
      </c>
      <c r="D13" s="472">
        <v>63</v>
      </c>
      <c r="E13" s="371">
        <v>42</v>
      </c>
      <c r="F13" s="371">
        <v>30</v>
      </c>
      <c r="G13" s="487">
        <v>29</v>
      </c>
      <c r="H13" s="493">
        <v>45</v>
      </c>
    </row>
    <row r="14" spans="1:8" ht="15.75" customHeight="1">
      <c r="A14" s="464" t="s">
        <v>137</v>
      </c>
      <c r="B14" s="478">
        <v>290</v>
      </c>
      <c r="C14" s="478">
        <v>535</v>
      </c>
      <c r="D14" s="472">
        <v>172</v>
      </c>
      <c r="E14" s="371">
        <v>139</v>
      </c>
      <c r="F14" s="371">
        <v>153</v>
      </c>
      <c r="G14" s="487">
        <v>71</v>
      </c>
      <c r="H14" s="493">
        <v>83</v>
      </c>
    </row>
    <row r="15" spans="1:8" ht="15.75" customHeight="1">
      <c r="A15" s="465" t="s">
        <v>138</v>
      </c>
      <c r="B15" s="479">
        <v>8</v>
      </c>
      <c r="C15" s="479">
        <v>7</v>
      </c>
      <c r="D15" s="473">
        <v>1</v>
      </c>
      <c r="E15" s="372">
        <v>2</v>
      </c>
      <c r="F15" s="372">
        <v>3</v>
      </c>
      <c r="G15" s="488">
        <v>1</v>
      </c>
      <c r="H15" s="494">
        <v>2</v>
      </c>
    </row>
    <row r="16" spans="1:8" ht="15.75" customHeight="1">
      <c r="A16" s="462" t="s">
        <v>139</v>
      </c>
      <c r="B16" s="477">
        <v>1668</v>
      </c>
      <c r="C16" s="477">
        <v>1712</v>
      </c>
      <c r="D16" s="473">
        <v>419</v>
      </c>
      <c r="E16" s="372">
        <v>422</v>
      </c>
      <c r="F16" s="372">
        <v>422</v>
      </c>
      <c r="G16" s="488">
        <v>449</v>
      </c>
      <c r="H16" s="494">
        <v>447</v>
      </c>
    </row>
    <row r="17" spans="1:8" ht="15.75" customHeight="1">
      <c r="A17" s="465" t="s">
        <v>140</v>
      </c>
      <c r="B17" s="477">
        <v>9772</v>
      </c>
      <c r="C17" s="480">
        <v>10928</v>
      </c>
      <c r="D17" s="473">
        <v>2616</v>
      </c>
      <c r="E17" s="372">
        <v>3006</v>
      </c>
      <c r="F17" s="372">
        <v>2646</v>
      </c>
      <c r="G17" s="488">
        <v>2660</v>
      </c>
      <c r="H17" s="494">
        <v>2344</v>
      </c>
    </row>
    <row r="18" spans="1:8" ht="12.75" customHeight="1">
      <c r="A18" s="464" t="s">
        <v>134</v>
      </c>
      <c r="B18" s="477"/>
      <c r="C18" s="477"/>
      <c r="D18" s="474"/>
      <c r="E18" s="369"/>
      <c r="F18" s="369"/>
      <c r="G18" s="489"/>
      <c r="H18" s="495"/>
    </row>
    <row r="19" spans="1:8" ht="15.75" customHeight="1">
      <c r="A19" s="466" t="s">
        <v>141</v>
      </c>
      <c r="B19" s="478">
        <v>379</v>
      </c>
      <c r="C19" s="481">
        <v>385</v>
      </c>
      <c r="D19" s="472">
        <v>96</v>
      </c>
      <c r="E19" s="371">
        <v>98</v>
      </c>
      <c r="F19" s="371">
        <v>76</v>
      </c>
      <c r="G19" s="487">
        <v>115</v>
      </c>
      <c r="H19" s="493">
        <v>90</v>
      </c>
    </row>
    <row r="20" spans="1:8" ht="15.75" customHeight="1">
      <c r="A20" s="427" t="s">
        <v>142</v>
      </c>
      <c r="B20" s="478">
        <v>364</v>
      </c>
      <c r="C20" s="478">
        <v>357</v>
      </c>
      <c r="D20" s="472">
        <v>84</v>
      </c>
      <c r="E20" s="371">
        <v>104</v>
      </c>
      <c r="F20" s="371">
        <v>103</v>
      </c>
      <c r="G20" s="487">
        <v>66</v>
      </c>
      <c r="H20" s="493">
        <v>74</v>
      </c>
    </row>
    <row r="21" spans="1:8" ht="15.75" customHeight="1">
      <c r="A21" s="464" t="s">
        <v>143</v>
      </c>
      <c r="B21" s="478">
        <v>5099</v>
      </c>
      <c r="C21" s="478">
        <v>6017</v>
      </c>
      <c r="D21" s="472">
        <v>1518</v>
      </c>
      <c r="E21" s="371">
        <v>1738</v>
      </c>
      <c r="F21" s="371">
        <v>1381</v>
      </c>
      <c r="G21" s="487">
        <v>1380</v>
      </c>
      <c r="H21" s="493">
        <v>1223</v>
      </c>
    </row>
    <row r="22" spans="1:8" ht="15.75" customHeight="1">
      <c r="A22" s="464" t="s">
        <v>144</v>
      </c>
      <c r="B22" s="478">
        <v>1941</v>
      </c>
      <c r="C22" s="478">
        <v>2155</v>
      </c>
      <c r="D22" s="472">
        <v>474</v>
      </c>
      <c r="E22" s="371">
        <v>557</v>
      </c>
      <c r="F22" s="371">
        <v>581</v>
      </c>
      <c r="G22" s="487">
        <v>543</v>
      </c>
      <c r="H22" s="493">
        <v>540</v>
      </c>
    </row>
    <row r="23" spans="1:8" ht="15.75" customHeight="1">
      <c r="A23" s="466" t="s">
        <v>145</v>
      </c>
      <c r="B23" s="478">
        <v>696</v>
      </c>
      <c r="C23" s="478">
        <v>751</v>
      </c>
      <c r="D23" s="472">
        <v>157</v>
      </c>
      <c r="E23" s="371">
        <v>155</v>
      </c>
      <c r="F23" s="371">
        <v>215</v>
      </c>
      <c r="G23" s="487">
        <v>224</v>
      </c>
      <c r="H23" s="493">
        <v>141</v>
      </c>
    </row>
    <row r="24" spans="1:8" ht="15.75" customHeight="1">
      <c r="A24" s="466" t="s">
        <v>146</v>
      </c>
      <c r="B24" s="478">
        <v>298</v>
      </c>
      <c r="C24" s="478">
        <v>283</v>
      </c>
      <c r="D24" s="472">
        <v>86</v>
      </c>
      <c r="E24" s="371">
        <v>81</v>
      </c>
      <c r="F24" s="371">
        <v>42</v>
      </c>
      <c r="G24" s="487">
        <v>74</v>
      </c>
      <c r="H24" s="493">
        <v>60</v>
      </c>
    </row>
    <row r="25" spans="1:8" ht="15.75" customHeight="1">
      <c r="A25" s="467" t="s">
        <v>147</v>
      </c>
      <c r="B25" s="480">
        <v>926</v>
      </c>
      <c r="C25" s="480">
        <v>1024</v>
      </c>
      <c r="D25" s="473">
        <v>239</v>
      </c>
      <c r="E25" s="372">
        <v>301</v>
      </c>
      <c r="F25" s="372">
        <v>272</v>
      </c>
      <c r="G25" s="488">
        <v>212</v>
      </c>
      <c r="H25" s="494">
        <v>260</v>
      </c>
    </row>
    <row r="26" spans="1:8" ht="15.75" customHeight="1">
      <c r="A26" s="466" t="s">
        <v>148</v>
      </c>
      <c r="B26" s="478">
        <v>389</v>
      </c>
      <c r="C26" s="478">
        <v>517</v>
      </c>
      <c r="D26" s="368">
        <v>123</v>
      </c>
      <c r="E26" s="368">
        <v>149</v>
      </c>
      <c r="F26" s="368">
        <v>147</v>
      </c>
      <c r="G26" s="487">
        <v>98</v>
      </c>
      <c r="H26" s="493">
        <v>171</v>
      </c>
    </row>
    <row r="27" spans="1:8" ht="15.75" customHeight="1">
      <c r="A27" s="467" t="s">
        <v>149</v>
      </c>
      <c r="B27" s="477">
        <v>2542</v>
      </c>
      <c r="C27" s="477">
        <v>2888</v>
      </c>
      <c r="D27" s="473">
        <v>614</v>
      </c>
      <c r="E27" s="372">
        <v>765</v>
      </c>
      <c r="F27" s="372">
        <v>704</v>
      </c>
      <c r="G27" s="488">
        <v>805</v>
      </c>
      <c r="H27" s="494">
        <v>792</v>
      </c>
    </row>
    <row r="28" spans="1:8" ht="12.75" customHeight="1">
      <c r="A28" s="464" t="s">
        <v>134</v>
      </c>
      <c r="B28" s="477"/>
      <c r="C28" s="477"/>
      <c r="D28" s="474"/>
      <c r="E28" s="369"/>
      <c r="F28" s="369"/>
      <c r="G28" s="489"/>
      <c r="H28" s="495"/>
    </row>
    <row r="29" spans="1:8" ht="15.75" customHeight="1">
      <c r="A29" s="464" t="s">
        <v>150</v>
      </c>
      <c r="B29" s="478">
        <v>308</v>
      </c>
      <c r="C29" s="478">
        <v>590</v>
      </c>
      <c r="D29" s="472">
        <v>124</v>
      </c>
      <c r="E29" s="371">
        <v>159</v>
      </c>
      <c r="F29" s="371">
        <v>153</v>
      </c>
      <c r="G29" s="487">
        <v>154</v>
      </c>
      <c r="H29" s="493">
        <v>153</v>
      </c>
    </row>
    <row r="30" spans="1:8" ht="15.75" customHeight="1">
      <c r="A30" s="466" t="s">
        <v>151</v>
      </c>
      <c r="B30" s="478">
        <v>176</v>
      </c>
      <c r="C30" s="478">
        <v>175</v>
      </c>
      <c r="D30" s="472">
        <v>44</v>
      </c>
      <c r="E30" s="371">
        <v>47</v>
      </c>
      <c r="F30" s="371">
        <v>39</v>
      </c>
      <c r="G30" s="487">
        <v>45</v>
      </c>
      <c r="H30" s="493">
        <v>36</v>
      </c>
    </row>
    <row r="31" spans="1:8" ht="15.75" customHeight="1">
      <c r="A31" s="466" t="s">
        <v>152</v>
      </c>
      <c r="B31" s="478">
        <v>383</v>
      </c>
      <c r="C31" s="478">
        <v>427</v>
      </c>
      <c r="D31" s="472">
        <v>99</v>
      </c>
      <c r="E31" s="371">
        <v>122</v>
      </c>
      <c r="F31" s="371">
        <v>102</v>
      </c>
      <c r="G31" s="487">
        <v>104</v>
      </c>
      <c r="H31" s="493">
        <v>80</v>
      </c>
    </row>
    <row r="32" spans="1:8" ht="15.75" customHeight="1">
      <c r="A32" s="466" t="s">
        <v>153</v>
      </c>
      <c r="B32" s="478">
        <v>942</v>
      </c>
      <c r="C32" s="478">
        <v>978</v>
      </c>
      <c r="D32" s="475">
        <v>181</v>
      </c>
      <c r="E32" s="371">
        <v>250</v>
      </c>
      <c r="F32" s="371">
        <v>226</v>
      </c>
      <c r="G32" s="487">
        <v>321</v>
      </c>
      <c r="H32" s="493">
        <v>356</v>
      </c>
    </row>
    <row r="33" spans="1:8" ht="15.75" customHeight="1" thickBot="1">
      <c r="A33" s="468" t="s">
        <v>154</v>
      </c>
      <c r="B33" s="482">
        <v>746</v>
      </c>
      <c r="C33" s="482">
        <v>431</v>
      </c>
      <c r="D33" s="459">
        <v>109</v>
      </c>
      <c r="E33" s="459">
        <v>109</v>
      </c>
      <c r="F33" s="459">
        <v>103</v>
      </c>
      <c r="G33" s="490">
        <v>110</v>
      </c>
      <c r="H33" s="482">
        <v>115</v>
      </c>
    </row>
    <row r="34" spans="1:8" ht="24" customHeight="1">
      <c r="A34" s="353" t="s">
        <v>249</v>
      </c>
      <c r="B34" s="373"/>
      <c r="C34" s="374"/>
      <c r="D34" s="322"/>
      <c r="E34" s="322"/>
      <c r="F34" s="322"/>
      <c r="G34" s="322"/>
      <c r="H34" s="322"/>
    </row>
    <row r="35" spans="1:13" ht="25.5" customHeight="1">
      <c r="A35" s="559" t="s">
        <v>68</v>
      </c>
      <c r="B35" s="559"/>
      <c r="C35" s="559"/>
      <c r="D35" s="559"/>
      <c r="E35" s="559"/>
      <c r="F35" s="559"/>
      <c r="G35" s="559"/>
      <c r="H35" s="559"/>
      <c r="I35" s="234"/>
      <c r="J35" s="234"/>
      <c r="K35" s="234"/>
      <c r="L35" s="234"/>
      <c r="M35" s="234"/>
    </row>
    <row r="36" spans="1:3" ht="12.75">
      <c r="A36" s="375"/>
      <c r="B36" s="376"/>
      <c r="C36" s="375"/>
    </row>
  </sheetData>
  <sheetProtection/>
  <mergeCells count="6">
    <mergeCell ref="A35:H35"/>
    <mergeCell ref="G2:H2"/>
    <mergeCell ref="A4:A5"/>
    <mergeCell ref="C4:C5"/>
    <mergeCell ref="B4:B5"/>
    <mergeCell ref="D4:G4"/>
  </mergeCells>
  <printOptions horizontalCentered="1"/>
  <pageMargins left="0.17" right="0.19" top="0.45" bottom="0.25" header="0.31" footer="0.4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0">
      <selection activeCell="Q15" sqref="Q15"/>
    </sheetView>
  </sheetViews>
  <sheetFormatPr defaultColWidth="9.140625" defaultRowHeight="12.75"/>
  <cols>
    <col min="1" max="1" width="25.140625" style="319" customWidth="1"/>
    <col min="2" max="8" width="14.8515625" style="319" customWidth="1"/>
    <col min="9" max="16384" width="9.140625" style="319" customWidth="1"/>
  </cols>
  <sheetData>
    <row r="1" spans="1:3" ht="23.25" customHeight="1">
      <c r="A1" s="378" t="s">
        <v>240</v>
      </c>
      <c r="B1" s="379"/>
      <c r="C1" s="379"/>
    </row>
    <row r="2" spans="1:8" ht="16.5" customHeight="1" thickBot="1">
      <c r="A2" s="380"/>
      <c r="B2" s="322"/>
      <c r="C2" s="381"/>
      <c r="D2" s="382"/>
      <c r="F2" s="436"/>
      <c r="G2" s="604" t="s">
        <v>232</v>
      </c>
      <c r="H2" s="604"/>
    </row>
    <row r="3" spans="1:12" ht="16.5" customHeight="1" thickBot="1">
      <c r="A3" s="605" t="s">
        <v>155</v>
      </c>
      <c r="B3" s="607" t="s">
        <v>223</v>
      </c>
      <c r="C3" s="607" t="s">
        <v>224</v>
      </c>
      <c r="D3" s="609" t="s">
        <v>225</v>
      </c>
      <c r="E3" s="610"/>
      <c r="F3" s="610"/>
      <c r="G3" s="611"/>
      <c r="H3" s="498" t="s">
        <v>226</v>
      </c>
      <c r="I3" s="383"/>
      <c r="J3" s="383"/>
      <c r="K3" s="383"/>
      <c r="L3" s="375"/>
    </row>
    <row r="4" spans="1:8" ht="17.25" customHeight="1" thickBot="1">
      <c r="A4" s="606"/>
      <c r="B4" s="608"/>
      <c r="C4" s="608"/>
      <c r="D4" s="558" t="s">
        <v>235</v>
      </c>
      <c r="E4" s="554" t="s">
        <v>236</v>
      </c>
      <c r="F4" s="554" t="s">
        <v>237</v>
      </c>
      <c r="G4" s="558" t="s">
        <v>238</v>
      </c>
      <c r="H4" s="556" t="s">
        <v>235</v>
      </c>
    </row>
    <row r="5" spans="1:8" ht="15.75" customHeight="1">
      <c r="A5" s="499" t="s">
        <v>103</v>
      </c>
      <c r="B5" s="511">
        <v>41622</v>
      </c>
      <c r="C5" s="511">
        <v>44985</v>
      </c>
      <c r="D5" s="519">
        <v>10475</v>
      </c>
      <c r="E5" s="497">
        <v>11860</v>
      </c>
      <c r="F5" s="497">
        <v>11537</v>
      </c>
      <c r="G5" s="519">
        <v>11113</v>
      </c>
      <c r="H5" s="511">
        <v>10880</v>
      </c>
    </row>
    <row r="6" spans="1:8" ht="12.75" customHeight="1">
      <c r="A6" s="500" t="s">
        <v>156</v>
      </c>
      <c r="B6" s="512">
        <v>28360</v>
      </c>
      <c r="C6" s="512">
        <v>29439</v>
      </c>
      <c r="D6" s="520">
        <v>7094</v>
      </c>
      <c r="E6" s="384">
        <v>8156</v>
      </c>
      <c r="F6" s="384">
        <v>6979</v>
      </c>
      <c r="G6" s="520">
        <v>7210</v>
      </c>
      <c r="H6" s="512">
        <v>7055</v>
      </c>
    </row>
    <row r="7" spans="1:8" s="385" customFormat="1" ht="12.75" customHeight="1">
      <c r="A7" s="501" t="s">
        <v>157</v>
      </c>
      <c r="B7" s="513">
        <v>295</v>
      </c>
      <c r="C7" s="513">
        <v>380</v>
      </c>
      <c r="D7" s="521">
        <v>69</v>
      </c>
      <c r="E7" s="395">
        <v>83</v>
      </c>
      <c r="F7" s="395">
        <v>128</v>
      </c>
      <c r="G7" s="521">
        <v>100</v>
      </c>
      <c r="H7" s="518">
        <v>65</v>
      </c>
    </row>
    <row r="8" spans="1:8" s="386" customFormat="1" ht="12.75" customHeight="1">
      <c r="A8" s="501" t="s">
        <v>158</v>
      </c>
      <c r="B8" s="513">
        <v>1101</v>
      </c>
      <c r="C8" s="513">
        <v>1198</v>
      </c>
      <c r="D8" s="521">
        <v>247</v>
      </c>
      <c r="E8" s="395">
        <v>275</v>
      </c>
      <c r="F8" s="395">
        <v>321</v>
      </c>
      <c r="G8" s="521">
        <v>355</v>
      </c>
      <c r="H8" s="518">
        <v>377</v>
      </c>
    </row>
    <row r="9" spans="1:8" s="386" customFormat="1" ht="12.75" customHeight="1">
      <c r="A9" s="502" t="s">
        <v>159</v>
      </c>
      <c r="B9" s="513">
        <v>7934</v>
      </c>
      <c r="C9" s="513">
        <v>8174</v>
      </c>
      <c r="D9" s="521">
        <v>2006</v>
      </c>
      <c r="E9" s="395">
        <v>2391</v>
      </c>
      <c r="F9" s="395">
        <v>1848</v>
      </c>
      <c r="G9" s="521">
        <v>1929</v>
      </c>
      <c r="H9" s="518">
        <v>1934</v>
      </c>
    </row>
    <row r="10" spans="1:8" s="386" customFormat="1" ht="12.75" customHeight="1">
      <c r="A10" s="502" t="s">
        <v>160</v>
      </c>
      <c r="B10" s="513">
        <v>874</v>
      </c>
      <c r="C10" s="513">
        <v>826</v>
      </c>
      <c r="D10" s="521">
        <v>244</v>
      </c>
      <c r="E10" s="395">
        <v>301</v>
      </c>
      <c r="F10" s="395">
        <v>121</v>
      </c>
      <c r="G10" s="521">
        <v>160</v>
      </c>
      <c r="H10" s="518">
        <v>137</v>
      </c>
    </row>
    <row r="11" spans="1:8" s="386" customFormat="1" ht="12.75" customHeight="1">
      <c r="A11" s="503" t="s">
        <v>161</v>
      </c>
      <c r="B11" s="513">
        <v>1861</v>
      </c>
      <c r="C11" s="513">
        <v>2076</v>
      </c>
      <c r="D11" s="521">
        <v>376</v>
      </c>
      <c r="E11" s="395">
        <v>530</v>
      </c>
      <c r="F11" s="395">
        <v>493</v>
      </c>
      <c r="G11" s="521">
        <v>677</v>
      </c>
      <c r="H11" s="518">
        <v>515</v>
      </c>
    </row>
    <row r="12" spans="1:8" s="386" customFormat="1" ht="12.75" customHeight="1">
      <c r="A12" s="503" t="s">
        <v>162</v>
      </c>
      <c r="B12" s="513">
        <v>567</v>
      </c>
      <c r="C12" s="513">
        <v>800</v>
      </c>
      <c r="D12" s="521">
        <v>199</v>
      </c>
      <c r="E12" s="395">
        <v>257</v>
      </c>
      <c r="F12" s="395">
        <v>143</v>
      </c>
      <c r="G12" s="521">
        <v>201</v>
      </c>
      <c r="H12" s="518">
        <v>188</v>
      </c>
    </row>
    <row r="13" spans="1:8" s="386" customFormat="1" ht="12.75" customHeight="1">
      <c r="A13" s="503" t="s">
        <v>163</v>
      </c>
      <c r="B13" s="513">
        <v>282</v>
      </c>
      <c r="C13" s="513">
        <v>154</v>
      </c>
      <c r="D13" s="521">
        <v>57</v>
      </c>
      <c r="E13" s="395">
        <v>44</v>
      </c>
      <c r="F13" s="395">
        <v>34</v>
      </c>
      <c r="G13" s="521">
        <v>19</v>
      </c>
      <c r="H13" s="518">
        <v>16</v>
      </c>
    </row>
    <row r="14" spans="1:8" s="386" customFormat="1" ht="12.75" customHeight="1">
      <c r="A14" s="503" t="s">
        <v>164</v>
      </c>
      <c r="B14" s="513">
        <v>2312</v>
      </c>
      <c r="C14" s="513">
        <v>2495</v>
      </c>
      <c r="D14" s="521">
        <v>833</v>
      </c>
      <c r="E14" s="395">
        <v>654</v>
      </c>
      <c r="F14" s="395">
        <v>577</v>
      </c>
      <c r="G14" s="521">
        <v>431</v>
      </c>
      <c r="H14" s="518">
        <v>774</v>
      </c>
    </row>
    <row r="15" spans="1:8" s="386" customFormat="1" ht="12.75" customHeight="1">
      <c r="A15" s="503" t="s">
        <v>165</v>
      </c>
      <c r="B15" s="513">
        <v>758</v>
      </c>
      <c r="C15" s="513">
        <v>884</v>
      </c>
      <c r="D15" s="521">
        <v>199</v>
      </c>
      <c r="E15" s="395">
        <v>242</v>
      </c>
      <c r="F15" s="395">
        <v>239</v>
      </c>
      <c r="G15" s="521">
        <v>204</v>
      </c>
      <c r="H15" s="518">
        <v>226</v>
      </c>
    </row>
    <row r="16" spans="1:8" s="386" customFormat="1" ht="12.75" customHeight="1">
      <c r="A16" s="503" t="s">
        <v>166</v>
      </c>
      <c r="B16" s="513">
        <v>11742</v>
      </c>
      <c r="C16" s="513">
        <v>11851</v>
      </c>
      <c r="D16" s="521">
        <v>2703</v>
      </c>
      <c r="E16" s="395">
        <v>3225</v>
      </c>
      <c r="F16" s="395">
        <v>2930</v>
      </c>
      <c r="G16" s="521">
        <v>2993</v>
      </c>
      <c r="H16" s="518">
        <v>2694</v>
      </c>
    </row>
    <row r="17" spans="1:8" s="386" customFormat="1" ht="12.75" customHeight="1">
      <c r="A17" s="503" t="s">
        <v>167</v>
      </c>
      <c r="B17" s="513">
        <v>634</v>
      </c>
      <c r="C17" s="513">
        <v>601</v>
      </c>
      <c r="D17" s="521">
        <v>161</v>
      </c>
      <c r="E17" s="395">
        <v>154</v>
      </c>
      <c r="F17" s="395">
        <v>145</v>
      </c>
      <c r="G17" s="521">
        <v>141</v>
      </c>
      <c r="H17" s="518">
        <v>129</v>
      </c>
    </row>
    <row r="18" spans="1:8" s="386" customFormat="1" ht="12.75" customHeight="1">
      <c r="A18" s="504" t="s">
        <v>168</v>
      </c>
      <c r="B18" s="512">
        <v>1163</v>
      </c>
      <c r="C18" s="512">
        <v>954</v>
      </c>
      <c r="D18" s="520">
        <v>226</v>
      </c>
      <c r="E18" s="384">
        <v>198</v>
      </c>
      <c r="F18" s="384">
        <v>228</v>
      </c>
      <c r="G18" s="520">
        <v>302</v>
      </c>
      <c r="H18" s="512">
        <v>275</v>
      </c>
    </row>
    <row r="19" spans="1:8" s="386" customFormat="1" ht="12.75" customHeight="1">
      <c r="A19" s="505" t="s">
        <v>169</v>
      </c>
      <c r="B19" s="513">
        <v>29</v>
      </c>
      <c r="C19" s="513">
        <v>55</v>
      </c>
      <c r="D19" s="522">
        <v>7</v>
      </c>
      <c r="E19" s="393">
        <v>15</v>
      </c>
      <c r="F19" s="393">
        <v>16</v>
      </c>
      <c r="G19" s="522">
        <v>17</v>
      </c>
      <c r="H19" s="513">
        <v>15</v>
      </c>
    </row>
    <row r="20" spans="1:8" s="386" customFormat="1" ht="15.75" customHeight="1">
      <c r="A20" s="503" t="s">
        <v>227</v>
      </c>
      <c r="B20" s="513">
        <v>146</v>
      </c>
      <c r="C20" s="513">
        <v>91</v>
      </c>
      <c r="D20" s="522">
        <v>18</v>
      </c>
      <c r="E20" s="393">
        <v>22</v>
      </c>
      <c r="F20" s="393">
        <v>13</v>
      </c>
      <c r="G20" s="522">
        <v>38</v>
      </c>
      <c r="H20" s="513">
        <v>34</v>
      </c>
    </row>
    <row r="21" spans="1:8" s="386" customFormat="1" ht="12.75" customHeight="1">
      <c r="A21" s="503" t="s">
        <v>170</v>
      </c>
      <c r="B21" s="513">
        <v>143</v>
      </c>
      <c r="C21" s="513">
        <v>139</v>
      </c>
      <c r="D21" s="522">
        <v>28</v>
      </c>
      <c r="E21" s="393">
        <v>35</v>
      </c>
      <c r="F21" s="393">
        <v>29</v>
      </c>
      <c r="G21" s="522">
        <v>47</v>
      </c>
      <c r="H21" s="513">
        <v>30</v>
      </c>
    </row>
    <row r="22" spans="1:8" s="386" customFormat="1" ht="12.75" customHeight="1">
      <c r="A22" s="503" t="s">
        <v>171</v>
      </c>
      <c r="B22" s="513">
        <v>81</v>
      </c>
      <c r="C22" s="513">
        <v>111</v>
      </c>
      <c r="D22" s="522">
        <v>18</v>
      </c>
      <c r="E22" s="393">
        <v>18</v>
      </c>
      <c r="F22" s="393">
        <v>40</v>
      </c>
      <c r="G22" s="522">
        <v>35</v>
      </c>
      <c r="H22" s="513">
        <v>48</v>
      </c>
    </row>
    <row r="23" spans="1:8" s="386" customFormat="1" ht="12.75" customHeight="1">
      <c r="A23" s="503" t="s">
        <v>172</v>
      </c>
      <c r="B23" s="513">
        <v>37</v>
      </c>
      <c r="C23" s="513">
        <v>49</v>
      </c>
      <c r="D23" s="522">
        <v>17</v>
      </c>
      <c r="E23" s="393">
        <v>15</v>
      </c>
      <c r="F23" s="393">
        <v>9</v>
      </c>
      <c r="G23" s="522">
        <v>8</v>
      </c>
      <c r="H23" s="513">
        <v>9</v>
      </c>
    </row>
    <row r="24" spans="1:8" s="386" customFormat="1" ht="12.75" customHeight="1">
      <c r="A24" s="503" t="s">
        <v>173</v>
      </c>
      <c r="B24" s="513">
        <v>727</v>
      </c>
      <c r="C24" s="513">
        <v>509</v>
      </c>
      <c r="D24" s="522">
        <v>138</v>
      </c>
      <c r="E24" s="393">
        <v>93</v>
      </c>
      <c r="F24" s="393">
        <v>121</v>
      </c>
      <c r="G24" s="522">
        <v>157</v>
      </c>
      <c r="H24" s="513">
        <v>139</v>
      </c>
    </row>
    <row r="25" spans="1:8" s="386" customFormat="1" ht="12.75" customHeight="1">
      <c r="A25" s="504" t="s">
        <v>174</v>
      </c>
      <c r="B25" s="512">
        <v>5877</v>
      </c>
      <c r="C25" s="512">
        <v>7774</v>
      </c>
      <c r="D25" s="520">
        <v>1716</v>
      </c>
      <c r="E25" s="384">
        <v>1785</v>
      </c>
      <c r="F25" s="384">
        <v>2276</v>
      </c>
      <c r="G25" s="520">
        <v>1997</v>
      </c>
      <c r="H25" s="512">
        <v>1980</v>
      </c>
    </row>
    <row r="26" spans="1:8" s="386" customFormat="1" ht="12.75" customHeight="1">
      <c r="A26" s="503" t="s">
        <v>175</v>
      </c>
      <c r="B26" s="513">
        <v>1614</v>
      </c>
      <c r="C26" s="513">
        <v>2047</v>
      </c>
      <c r="D26" s="521">
        <v>488</v>
      </c>
      <c r="E26" s="395">
        <v>565</v>
      </c>
      <c r="F26" s="395">
        <v>500</v>
      </c>
      <c r="G26" s="521">
        <v>494</v>
      </c>
      <c r="H26" s="518">
        <v>440</v>
      </c>
    </row>
    <row r="27" spans="1:8" s="386" customFormat="1" ht="12.75" customHeight="1">
      <c r="A27" s="503" t="s">
        <v>176</v>
      </c>
      <c r="B27" s="513">
        <v>566</v>
      </c>
      <c r="C27" s="513">
        <v>499</v>
      </c>
      <c r="D27" s="521">
        <v>104</v>
      </c>
      <c r="E27" s="395">
        <v>153</v>
      </c>
      <c r="F27" s="395">
        <v>119</v>
      </c>
      <c r="G27" s="521">
        <v>123</v>
      </c>
      <c r="H27" s="518">
        <v>104</v>
      </c>
    </row>
    <row r="28" spans="1:8" s="386" customFormat="1" ht="12.75" customHeight="1">
      <c r="A28" s="503" t="s">
        <v>177</v>
      </c>
      <c r="B28" s="513">
        <v>84</v>
      </c>
      <c r="C28" s="513">
        <v>96</v>
      </c>
      <c r="D28" s="521">
        <v>19</v>
      </c>
      <c r="E28" s="395">
        <v>20</v>
      </c>
      <c r="F28" s="395">
        <v>34</v>
      </c>
      <c r="G28" s="521">
        <v>23</v>
      </c>
      <c r="H28" s="518">
        <v>21</v>
      </c>
    </row>
    <row r="29" spans="1:8" s="386" customFormat="1" ht="12.75" customHeight="1">
      <c r="A29" s="503" t="s">
        <v>178</v>
      </c>
      <c r="B29" s="513">
        <v>3156</v>
      </c>
      <c r="C29" s="513">
        <v>4611</v>
      </c>
      <c r="D29" s="521">
        <v>994</v>
      </c>
      <c r="E29" s="395">
        <v>917</v>
      </c>
      <c r="F29" s="395">
        <v>1477</v>
      </c>
      <c r="G29" s="521">
        <v>1223</v>
      </c>
      <c r="H29" s="518">
        <v>1294</v>
      </c>
    </row>
    <row r="30" spans="1:8" s="386" customFormat="1" ht="12.75" customHeight="1">
      <c r="A30" s="506" t="s">
        <v>173</v>
      </c>
      <c r="B30" s="513">
        <v>457</v>
      </c>
      <c r="C30" s="513">
        <v>521</v>
      </c>
      <c r="D30" s="522">
        <v>111</v>
      </c>
      <c r="E30" s="393">
        <v>130</v>
      </c>
      <c r="F30" s="393">
        <v>146</v>
      </c>
      <c r="G30" s="522">
        <v>134</v>
      </c>
      <c r="H30" s="518">
        <v>121</v>
      </c>
    </row>
    <row r="31" spans="1:8" s="386" customFormat="1" ht="12.75" customHeight="1">
      <c r="A31" s="507" t="s">
        <v>179</v>
      </c>
      <c r="B31" s="512">
        <v>6051</v>
      </c>
      <c r="C31" s="512">
        <v>6611</v>
      </c>
      <c r="D31" s="520">
        <v>1388</v>
      </c>
      <c r="E31" s="384">
        <v>1670</v>
      </c>
      <c r="F31" s="384">
        <v>1994</v>
      </c>
      <c r="G31" s="520">
        <v>1559</v>
      </c>
      <c r="H31" s="512">
        <v>1506</v>
      </c>
    </row>
    <row r="32" spans="1:8" s="386" customFormat="1" ht="12.75" customHeight="1">
      <c r="A32" s="503" t="s">
        <v>180</v>
      </c>
      <c r="B32" s="513">
        <v>111</v>
      </c>
      <c r="C32" s="513">
        <v>122</v>
      </c>
      <c r="D32" s="521">
        <v>25</v>
      </c>
      <c r="E32" s="395">
        <v>37</v>
      </c>
      <c r="F32" s="395">
        <v>27</v>
      </c>
      <c r="G32" s="521">
        <v>33</v>
      </c>
      <c r="H32" s="518">
        <v>16</v>
      </c>
    </row>
    <row r="33" spans="1:8" s="386" customFormat="1" ht="12.75" customHeight="1">
      <c r="A33" s="503" t="s">
        <v>181</v>
      </c>
      <c r="B33" s="513">
        <v>83</v>
      </c>
      <c r="C33" s="513">
        <v>102</v>
      </c>
      <c r="D33" s="521">
        <v>20</v>
      </c>
      <c r="E33" s="395">
        <v>38</v>
      </c>
      <c r="F33" s="395">
        <v>26</v>
      </c>
      <c r="G33" s="521">
        <v>18</v>
      </c>
      <c r="H33" s="518">
        <v>48</v>
      </c>
    </row>
    <row r="34" spans="1:8" ht="12.75" customHeight="1">
      <c r="A34" s="508" t="s">
        <v>182</v>
      </c>
      <c r="B34" s="514">
        <v>5792</v>
      </c>
      <c r="C34" s="513">
        <v>6258</v>
      </c>
      <c r="D34" s="521">
        <v>1325</v>
      </c>
      <c r="E34" s="395">
        <v>1566</v>
      </c>
      <c r="F34" s="395">
        <v>1896</v>
      </c>
      <c r="G34" s="521">
        <v>1471</v>
      </c>
      <c r="H34" s="518">
        <v>1403</v>
      </c>
    </row>
    <row r="35" spans="1:8" ht="12.75" customHeight="1">
      <c r="A35" s="508" t="s">
        <v>173</v>
      </c>
      <c r="B35" s="514">
        <v>65</v>
      </c>
      <c r="C35" s="513">
        <v>129</v>
      </c>
      <c r="D35" s="522">
        <v>18</v>
      </c>
      <c r="E35" s="393">
        <v>29</v>
      </c>
      <c r="F35" s="393">
        <v>45</v>
      </c>
      <c r="G35" s="522">
        <v>37</v>
      </c>
      <c r="H35" s="518">
        <v>39</v>
      </c>
    </row>
    <row r="36" spans="1:8" ht="12.75" customHeight="1">
      <c r="A36" s="509" t="s">
        <v>183</v>
      </c>
      <c r="B36" s="512">
        <v>171</v>
      </c>
      <c r="C36" s="512">
        <v>207</v>
      </c>
      <c r="D36" s="520">
        <v>51</v>
      </c>
      <c r="E36" s="384">
        <v>51</v>
      </c>
      <c r="F36" s="384">
        <v>60</v>
      </c>
      <c r="G36" s="520">
        <v>45</v>
      </c>
      <c r="H36" s="512">
        <v>64</v>
      </c>
    </row>
    <row r="37" spans="1:8" ht="12.75" customHeight="1">
      <c r="A37" s="508" t="s">
        <v>184</v>
      </c>
      <c r="B37" s="514">
        <v>163</v>
      </c>
      <c r="C37" s="513">
        <v>206</v>
      </c>
      <c r="D37" s="521">
        <v>51</v>
      </c>
      <c r="E37" s="395">
        <v>51</v>
      </c>
      <c r="F37" s="395">
        <v>60</v>
      </c>
      <c r="G37" s="521">
        <v>44</v>
      </c>
      <c r="H37" s="518">
        <v>63</v>
      </c>
    </row>
    <row r="38" spans="1:8" ht="12.75" customHeight="1">
      <c r="A38" s="508" t="s">
        <v>185</v>
      </c>
      <c r="B38" s="514">
        <v>1</v>
      </c>
      <c r="C38" s="515">
        <v>0</v>
      </c>
      <c r="D38" s="523">
        <v>0</v>
      </c>
      <c r="E38" s="387">
        <v>0</v>
      </c>
      <c r="F38" s="387">
        <v>0</v>
      </c>
      <c r="G38" s="523">
        <v>0</v>
      </c>
      <c r="H38" s="515">
        <v>0</v>
      </c>
    </row>
    <row r="39" spans="1:8" s="386" customFormat="1" ht="12.75" customHeight="1" thickBot="1">
      <c r="A39" s="510" t="s">
        <v>173</v>
      </c>
      <c r="B39" s="516">
        <v>7</v>
      </c>
      <c r="C39" s="516">
        <v>1</v>
      </c>
      <c r="D39" s="524">
        <v>0</v>
      </c>
      <c r="E39" s="496">
        <v>0</v>
      </c>
      <c r="F39" s="496">
        <v>0</v>
      </c>
      <c r="G39" s="525">
        <v>1</v>
      </c>
      <c r="H39" s="516">
        <v>1</v>
      </c>
    </row>
    <row r="40" spans="1:8" ht="16.5" customHeight="1">
      <c r="A40" s="388" t="s">
        <v>228</v>
      </c>
      <c r="B40" s="364"/>
      <c r="C40" s="364"/>
      <c r="D40" s="322"/>
      <c r="E40" s="322"/>
      <c r="F40" s="322"/>
      <c r="G40" s="322"/>
      <c r="H40" s="322"/>
    </row>
    <row r="41" spans="1:13" ht="28.5" customHeight="1">
      <c r="A41" s="559" t="s">
        <v>68</v>
      </c>
      <c r="B41" s="559"/>
      <c r="C41" s="559"/>
      <c r="D41" s="559"/>
      <c r="E41" s="559"/>
      <c r="F41" s="559"/>
      <c r="G41" s="559"/>
      <c r="H41" s="559"/>
      <c r="I41" s="234"/>
      <c r="J41" s="234"/>
      <c r="K41" s="234"/>
      <c r="L41" s="234"/>
      <c r="M41" s="234"/>
    </row>
    <row r="42" spans="1:4" ht="17.25" customHeight="1">
      <c r="A42" s="360"/>
      <c r="B42" s="360"/>
      <c r="C42" s="360"/>
      <c r="D42" s="375"/>
    </row>
  </sheetData>
  <sheetProtection/>
  <mergeCells count="6">
    <mergeCell ref="A41:H41"/>
    <mergeCell ref="G2:H2"/>
    <mergeCell ref="A3:A4"/>
    <mergeCell ref="B3:B4"/>
    <mergeCell ref="C3:C4"/>
    <mergeCell ref="D3:G3"/>
  </mergeCells>
  <printOptions/>
  <pageMargins left="0.55" right="0.4" top="0.2" bottom="0.2" header="0.16" footer="0.17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C16">
      <selection activeCell="K34" sqref="K34"/>
    </sheetView>
  </sheetViews>
  <sheetFormatPr defaultColWidth="8.00390625" defaultRowHeight="12.75"/>
  <cols>
    <col min="1" max="1" width="24.140625" style="319" customWidth="1"/>
    <col min="2" max="3" width="15.8515625" style="319" customWidth="1"/>
    <col min="4" max="4" width="15.8515625" style="386" customWidth="1"/>
    <col min="5" max="8" width="15.8515625" style="319" customWidth="1"/>
    <col min="9" max="16384" width="8.00390625" style="319" customWidth="1"/>
  </cols>
  <sheetData>
    <row r="1" spans="1:7" ht="21.75" customHeight="1">
      <c r="A1" s="358" t="s">
        <v>241</v>
      </c>
      <c r="B1" s="379"/>
      <c r="C1" s="379"/>
      <c r="D1" s="389"/>
      <c r="E1" s="389"/>
      <c r="F1" s="389"/>
      <c r="G1" s="389"/>
    </row>
    <row r="2" spans="1:11" ht="14.25" customHeight="1" thickBot="1">
      <c r="A2" s="322"/>
      <c r="B2" s="322"/>
      <c r="C2" s="322"/>
      <c r="D2" s="390"/>
      <c r="E2" s="322"/>
      <c r="F2" s="436"/>
      <c r="G2" s="604" t="s">
        <v>233</v>
      </c>
      <c r="H2" s="604"/>
      <c r="I2" s="375"/>
      <c r="J2" s="375"/>
      <c r="K2" s="375"/>
    </row>
    <row r="3" spans="1:11" ht="17.25" customHeight="1" thickBot="1">
      <c r="A3" s="601" t="s">
        <v>186</v>
      </c>
      <c r="B3" s="596" t="s">
        <v>220</v>
      </c>
      <c r="C3" s="596" t="s">
        <v>221</v>
      </c>
      <c r="D3" s="614" t="s">
        <v>222</v>
      </c>
      <c r="E3" s="614"/>
      <c r="F3" s="614"/>
      <c r="G3" s="614"/>
      <c r="H3" s="544" t="s">
        <v>229</v>
      </c>
      <c r="I3" s="383"/>
      <c r="J3" s="383"/>
      <c r="K3" s="383"/>
    </row>
    <row r="4" spans="1:11" ht="18.75" customHeight="1" thickBot="1">
      <c r="A4" s="612"/>
      <c r="B4" s="613"/>
      <c r="C4" s="613"/>
      <c r="D4" s="558" t="s">
        <v>235</v>
      </c>
      <c r="E4" s="554" t="s">
        <v>236</v>
      </c>
      <c r="F4" s="554" t="s">
        <v>237</v>
      </c>
      <c r="G4" s="555" t="s">
        <v>238</v>
      </c>
      <c r="H4" s="556" t="s">
        <v>235</v>
      </c>
      <c r="I4" s="375"/>
      <c r="J4" s="375"/>
      <c r="K4" s="375"/>
    </row>
    <row r="5" spans="1:8" ht="15.75" customHeight="1">
      <c r="A5" s="527" t="s">
        <v>129</v>
      </c>
      <c r="B5" s="511">
        <v>23007</v>
      </c>
      <c r="C5" s="511">
        <v>26979</v>
      </c>
      <c r="D5" s="519">
        <v>6311</v>
      </c>
      <c r="E5" s="497">
        <v>6666</v>
      </c>
      <c r="F5" s="497">
        <v>6062</v>
      </c>
      <c r="G5" s="517">
        <v>7940</v>
      </c>
      <c r="H5" s="511">
        <v>5756</v>
      </c>
    </row>
    <row r="6" spans="1:9" ht="11.25" customHeight="1">
      <c r="A6" s="528" t="s">
        <v>156</v>
      </c>
      <c r="B6" s="512">
        <v>10309</v>
      </c>
      <c r="C6" s="512">
        <v>12095</v>
      </c>
      <c r="D6" s="520">
        <v>2694</v>
      </c>
      <c r="E6" s="384">
        <v>3024</v>
      </c>
      <c r="F6" s="384">
        <v>2527</v>
      </c>
      <c r="G6" s="537">
        <v>3850</v>
      </c>
      <c r="H6" s="512">
        <v>2554</v>
      </c>
      <c r="I6" s="391"/>
    </row>
    <row r="7" spans="1:9" ht="11.25" customHeight="1">
      <c r="A7" s="529" t="s">
        <v>187</v>
      </c>
      <c r="B7" s="514">
        <v>610</v>
      </c>
      <c r="C7" s="514">
        <v>677</v>
      </c>
      <c r="D7" s="549">
        <v>114</v>
      </c>
      <c r="E7" s="392">
        <v>217</v>
      </c>
      <c r="F7" s="392">
        <v>179</v>
      </c>
      <c r="G7" s="538">
        <v>167</v>
      </c>
      <c r="H7" s="545">
        <v>147</v>
      </c>
      <c r="I7" s="391"/>
    </row>
    <row r="8" spans="1:9" ht="11.25" customHeight="1">
      <c r="A8" s="530" t="s">
        <v>188</v>
      </c>
      <c r="B8" s="514">
        <v>3676</v>
      </c>
      <c r="C8" s="514">
        <v>4378</v>
      </c>
      <c r="D8" s="549">
        <v>916</v>
      </c>
      <c r="E8" s="392">
        <v>1019</v>
      </c>
      <c r="F8" s="392">
        <v>846</v>
      </c>
      <c r="G8" s="538">
        <v>1597</v>
      </c>
      <c r="H8" s="545">
        <v>1097</v>
      </c>
      <c r="I8" s="391"/>
    </row>
    <row r="9" spans="1:9" ht="11.25" customHeight="1">
      <c r="A9" s="530" t="s">
        <v>189</v>
      </c>
      <c r="B9" s="514">
        <v>395</v>
      </c>
      <c r="C9" s="514">
        <v>451</v>
      </c>
      <c r="D9" s="549">
        <v>125</v>
      </c>
      <c r="E9" s="392">
        <v>92</v>
      </c>
      <c r="F9" s="392">
        <v>127</v>
      </c>
      <c r="G9" s="538">
        <v>107</v>
      </c>
      <c r="H9" s="545">
        <v>81</v>
      </c>
      <c r="I9" s="391"/>
    </row>
    <row r="10" spans="1:9" ht="11.25" customHeight="1">
      <c r="A10" s="530" t="s">
        <v>190</v>
      </c>
      <c r="B10" s="514">
        <v>789</v>
      </c>
      <c r="C10" s="514">
        <v>837</v>
      </c>
      <c r="D10" s="549">
        <v>197</v>
      </c>
      <c r="E10" s="392">
        <v>254</v>
      </c>
      <c r="F10" s="392">
        <v>168</v>
      </c>
      <c r="G10" s="538">
        <v>218</v>
      </c>
      <c r="H10" s="545">
        <v>200</v>
      </c>
      <c r="I10" s="391"/>
    </row>
    <row r="11" spans="1:9" s="386" customFormat="1" ht="11.25" customHeight="1">
      <c r="A11" s="505" t="s">
        <v>191</v>
      </c>
      <c r="B11" s="513">
        <v>1008</v>
      </c>
      <c r="C11" s="513">
        <v>1124</v>
      </c>
      <c r="D11" s="549">
        <v>146</v>
      </c>
      <c r="E11" s="392">
        <v>315</v>
      </c>
      <c r="F11" s="393">
        <v>286</v>
      </c>
      <c r="G11" s="539">
        <v>377</v>
      </c>
      <c r="H11" s="545">
        <v>314</v>
      </c>
      <c r="I11" s="391"/>
    </row>
    <row r="12" spans="1:9" ht="11.25" customHeight="1">
      <c r="A12" s="505" t="s">
        <v>192</v>
      </c>
      <c r="B12" s="513">
        <v>2565</v>
      </c>
      <c r="C12" s="513">
        <v>3183</v>
      </c>
      <c r="D12" s="549">
        <v>874</v>
      </c>
      <c r="E12" s="392">
        <v>771</v>
      </c>
      <c r="F12" s="393">
        <v>534</v>
      </c>
      <c r="G12" s="539">
        <v>1004</v>
      </c>
      <c r="H12" s="545">
        <v>356</v>
      </c>
      <c r="I12" s="391"/>
    </row>
    <row r="13" spans="1:9" s="386" customFormat="1" ht="11.25" customHeight="1">
      <c r="A13" s="505" t="s">
        <v>193</v>
      </c>
      <c r="B13" s="513">
        <v>16</v>
      </c>
      <c r="C13" s="513">
        <v>5</v>
      </c>
      <c r="D13" s="549">
        <v>1</v>
      </c>
      <c r="E13" s="392">
        <v>2</v>
      </c>
      <c r="F13" s="396">
        <v>0</v>
      </c>
      <c r="G13" s="539">
        <v>2</v>
      </c>
      <c r="H13" s="534">
        <v>0</v>
      </c>
      <c r="I13" s="391"/>
    </row>
    <row r="14" spans="1:9" ht="11.25" customHeight="1">
      <c r="A14" s="505" t="s">
        <v>194</v>
      </c>
      <c r="B14" s="513">
        <v>517</v>
      </c>
      <c r="C14" s="513">
        <v>719</v>
      </c>
      <c r="D14" s="549">
        <v>144</v>
      </c>
      <c r="E14" s="392">
        <v>175</v>
      </c>
      <c r="F14" s="393">
        <v>212</v>
      </c>
      <c r="G14" s="539">
        <v>188</v>
      </c>
      <c r="H14" s="545">
        <v>162</v>
      </c>
      <c r="I14" s="391"/>
    </row>
    <row r="15" spans="1:9" ht="11.25" customHeight="1">
      <c r="A15" s="505" t="s">
        <v>195</v>
      </c>
      <c r="B15" s="513">
        <v>301</v>
      </c>
      <c r="C15" s="513">
        <v>332</v>
      </c>
      <c r="D15" s="549">
        <v>78</v>
      </c>
      <c r="E15" s="392">
        <v>85</v>
      </c>
      <c r="F15" s="393">
        <v>94</v>
      </c>
      <c r="G15" s="539">
        <v>75</v>
      </c>
      <c r="H15" s="545">
        <v>77</v>
      </c>
      <c r="I15" s="391"/>
    </row>
    <row r="16" spans="1:9" ht="11.25" customHeight="1">
      <c r="A16" s="505" t="s">
        <v>196</v>
      </c>
      <c r="B16" s="513">
        <v>432</v>
      </c>
      <c r="C16" s="513">
        <v>389</v>
      </c>
      <c r="D16" s="522">
        <v>99</v>
      </c>
      <c r="E16" s="393">
        <v>94</v>
      </c>
      <c r="F16" s="393">
        <v>81</v>
      </c>
      <c r="G16" s="539">
        <v>115</v>
      </c>
      <c r="H16" s="545">
        <v>120</v>
      </c>
      <c r="I16" s="391"/>
    </row>
    <row r="17" spans="1:9" ht="11.25" customHeight="1">
      <c r="A17" s="531" t="s">
        <v>168</v>
      </c>
      <c r="B17" s="533">
        <v>8657</v>
      </c>
      <c r="C17" s="533">
        <v>9517</v>
      </c>
      <c r="D17" s="550">
        <v>2497</v>
      </c>
      <c r="E17" s="394">
        <v>2480</v>
      </c>
      <c r="F17" s="394">
        <v>2326</v>
      </c>
      <c r="G17" s="540">
        <v>2214</v>
      </c>
      <c r="H17" s="533">
        <v>2096</v>
      </c>
      <c r="I17" s="391"/>
    </row>
    <row r="18" spans="1:9" ht="11.25" customHeight="1">
      <c r="A18" s="505" t="s">
        <v>197</v>
      </c>
      <c r="B18" s="513">
        <v>3227</v>
      </c>
      <c r="C18" s="513">
        <v>3746</v>
      </c>
      <c r="D18" s="549">
        <v>951</v>
      </c>
      <c r="E18" s="392">
        <v>941</v>
      </c>
      <c r="F18" s="393">
        <v>978</v>
      </c>
      <c r="G18" s="539">
        <v>876</v>
      </c>
      <c r="H18" s="546">
        <v>736</v>
      </c>
      <c r="I18" s="391"/>
    </row>
    <row r="19" spans="1:9" s="386" customFormat="1" ht="13.5" customHeight="1">
      <c r="A19" s="505" t="s">
        <v>230</v>
      </c>
      <c r="B19" s="513">
        <v>262</v>
      </c>
      <c r="C19" s="513">
        <v>290</v>
      </c>
      <c r="D19" s="549">
        <v>60</v>
      </c>
      <c r="E19" s="392">
        <v>77</v>
      </c>
      <c r="F19" s="393">
        <v>66</v>
      </c>
      <c r="G19" s="539">
        <v>87</v>
      </c>
      <c r="H19" s="546">
        <v>90</v>
      </c>
      <c r="I19" s="391"/>
    </row>
    <row r="20" spans="1:9" ht="11.25" customHeight="1">
      <c r="A20" s="505" t="s">
        <v>198</v>
      </c>
      <c r="B20" s="513">
        <v>2192</v>
      </c>
      <c r="C20" s="513">
        <v>2060</v>
      </c>
      <c r="D20" s="549">
        <v>556</v>
      </c>
      <c r="E20" s="392">
        <v>611</v>
      </c>
      <c r="F20" s="393">
        <v>437</v>
      </c>
      <c r="G20" s="539">
        <v>456</v>
      </c>
      <c r="H20" s="546">
        <v>426</v>
      </c>
      <c r="I20" s="391"/>
    </row>
    <row r="21" spans="1:9" ht="11.25" customHeight="1">
      <c r="A21" s="505" t="s">
        <v>199</v>
      </c>
      <c r="B21" s="513">
        <v>905</v>
      </c>
      <c r="C21" s="513">
        <v>1115</v>
      </c>
      <c r="D21" s="549">
        <v>282</v>
      </c>
      <c r="E21" s="392">
        <v>256</v>
      </c>
      <c r="F21" s="393">
        <v>305</v>
      </c>
      <c r="G21" s="539">
        <v>272</v>
      </c>
      <c r="H21" s="546">
        <v>279</v>
      </c>
      <c r="I21" s="391"/>
    </row>
    <row r="22" spans="1:9" ht="11.25" customHeight="1">
      <c r="A22" s="505" t="s">
        <v>200</v>
      </c>
      <c r="B22" s="513">
        <v>180</v>
      </c>
      <c r="C22" s="513">
        <v>99</v>
      </c>
      <c r="D22" s="549">
        <v>29</v>
      </c>
      <c r="E22" s="392">
        <v>24</v>
      </c>
      <c r="F22" s="393">
        <v>18</v>
      </c>
      <c r="G22" s="539">
        <v>28</v>
      </c>
      <c r="H22" s="546">
        <v>28</v>
      </c>
      <c r="I22" s="391"/>
    </row>
    <row r="23" spans="1:9" ht="11.25" customHeight="1">
      <c r="A23" s="505" t="s">
        <v>201</v>
      </c>
      <c r="B23" s="513">
        <v>161</v>
      </c>
      <c r="C23" s="513">
        <v>193</v>
      </c>
      <c r="D23" s="549">
        <v>62</v>
      </c>
      <c r="E23" s="392">
        <v>47</v>
      </c>
      <c r="F23" s="393">
        <v>48</v>
      </c>
      <c r="G23" s="539">
        <v>36</v>
      </c>
      <c r="H23" s="546">
        <v>69</v>
      </c>
      <c r="I23" s="391"/>
    </row>
    <row r="24" spans="1:9" ht="11.25" customHeight="1">
      <c r="A24" s="505" t="s">
        <v>202</v>
      </c>
      <c r="B24" s="513">
        <v>400</v>
      </c>
      <c r="C24" s="513">
        <v>277</v>
      </c>
      <c r="D24" s="549">
        <v>68</v>
      </c>
      <c r="E24" s="392">
        <v>55</v>
      </c>
      <c r="F24" s="393">
        <v>89</v>
      </c>
      <c r="G24" s="539">
        <v>65</v>
      </c>
      <c r="H24" s="546">
        <v>62</v>
      </c>
      <c r="I24" s="391"/>
    </row>
    <row r="25" spans="1:9" ht="11.25" customHeight="1">
      <c r="A25" s="505" t="s">
        <v>203</v>
      </c>
      <c r="B25" s="513">
        <v>154</v>
      </c>
      <c r="C25" s="513">
        <v>368</v>
      </c>
      <c r="D25" s="549">
        <v>99</v>
      </c>
      <c r="E25" s="392">
        <v>90</v>
      </c>
      <c r="F25" s="393">
        <v>86</v>
      </c>
      <c r="G25" s="539">
        <v>93</v>
      </c>
      <c r="H25" s="546">
        <v>106</v>
      </c>
      <c r="I25" s="391"/>
    </row>
    <row r="26" spans="1:9" ht="11.25" customHeight="1">
      <c r="A26" s="505" t="s">
        <v>204</v>
      </c>
      <c r="B26" s="513">
        <v>112</v>
      </c>
      <c r="C26" s="513">
        <v>91</v>
      </c>
      <c r="D26" s="549">
        <v>21</v>
      </c>
      <c r="E26" s="392">
        <v>22</v>
      </c>
      <c r="F26" s="393">
        <v>26</v>
      </c>
      <c r="G26" s="539">
        <v>22</v>
      </c>
      <c r="H26" s="546">
        <v>17</v>
      </c>
      <c r="I26" s="391"/>
    </row>
    <row r="27" spans="1:9" ht="11.25" customHeight="1">
      <c r="A27" s="505" t="s">
        <v>205</v>
      </c>
      <c r="B27" s="513">
        <v>635</v>
      </c>
      <c r="C27" s="513">
        <v>766</v>
      </c>
      <c r="D27" s="549">
        <v>190</v>
      </c>
      <c r="E27" s="392">
        <v>227</v>
      </c>
      <c r="F27" s="393">
        <v>173</v>
      </c>
      <c r="G27" s="539">
        <v>176</v>
      </c>
      <c r="H27" s="546">
        <v>155</v>
      </c>
      <c r="I27" s="391"/>
    </row>
    <row r="28" spans="1:9" ht="11.25" customHeight="1">
      <c r="A28" s="505" t="s">
        <v>196</v>
      </c>
      <c r="B28" s="518">
        <v>429</v>
      </c>
      <c r="C28" s="518">
        <v>512</v>
      </c>
      <c r="D28" s="521">
        <v>179</v>
      </c>
      <c r="E28" s="395">
        <v>130</v>
      </c>
      <c r="F28" s="395">
        <v>100</v>
      </c>
      <c r="G28" s="541">
        <v>103</v>
      </c>
      <c r="H28" s="546">
        <v>128</v>
      </c>
      <c r="I28" s="391"/>
    </row>
    <row r="29" spans="1:9" ht="11.25" customHeight="1">
      <c r="A29" s="531" t="s">
        <v>174</v>
      </c>
      <c r="B29" s="533">
        <v>2072</v>
      </c>
      <c r="C29" s="533">
        <v>3058</v>
      </c>
      <c r="D29" s="550">
        <v>546</v>
      </c>
      <c r="E29" s="394">
        <v>492</v>
      </c>
      <c r="F29" s="394">
        <v>642</v>
      </c>
      <c r="G29" s="540">
        <v>1378</v>
      </c>
      <c r="H29" s="547">
        <v>567</v>
      </c>
      <c r="I29" s="391"/>
    </row>
    <row r="30" spans="1:9" ht="11.25" customHeight="1">
      <c r="A30" s="505" t="s">
        <v>206</v>
      </c>
      <c r="B30" s="534">
        <v>0</v>
      </c>
      <c r="C30" s="513">
        <v>84</v>
      </c>
      <c r="D30" s="542">
        <v>0</v>
      </c>
      <c r="E30" s="393">
        <v>84</v>
      </c>
      <c r="F30" s="396">
        <v>0</v>
      </c>
      <c r="G30" s="542">
        <v>0</v>
      </c>
      <c r="H30" s="534">
        <v>0</v>
      </c>
      <c r="I30" s="391"/>
    </row>
    <row r="31" spans="1:9" ht="11.25" customHeight="1">
      <c r="A31" s="505" t="s">
        <v>207</v>
      </c>
      <c r="B31" s="513">
        <v>119</v>
      </c>
      <c r="C31" s="513">
        <v>81</v>
      </c>
      <c r="D31" s="549">
        <v>14</v>
      </c>
      <c r="E31" s="392">
        <v>15</v>
      </c>
      <c r="F31" s="393">
        <v>23</v>
      </c>
      <c r="G31" s="539">
        <v>29</v>
      </c>
      <c r="H31" s="546">
        <v>37</v>
      </c>
      <c r="I31" s="391"/>
    </row>
    <row r="32" spans="1:9" ht="11.25" customHeight="1">
      <c r="A32" s="505" t="s">
        <v>208</v>
      </c>
      <c r="B32" s="513">
        <v>54</v>
      </c>
      <c r="C32" s="534">
        <v>0</v>
      </c>
      <c r="D32" s="542">
        <v>0</v>
      </c>
      <c r="E32" s="396">
        <v>0</v>
      </c>
      <c r="F32" s="396">
        <v>0</v>
      </c>
      <c r="G32" s="542">
        <v>0</v>
      </c>
      <c r="H32" s="534">
        <v>0</v>
      </c>
      <c r="I32" s="391"/>
    </row>
    <row r="33" spans="1:9" ht="11.25" customHeight="1">
      <c r="A33" s="505" t="s">
        <v>209</v>
      </c>
      <c r="B33" s="513">
        <v>358</v>
      </c>
      <c r="C33" s="513">
        <v>127</v>
      </c>
      <c r="D33" s="549">
        <v>3</v>
      </c>
      <c r="E33" s="392">
        <v>3</v>
      </c>
      <c r="F33" s="393">
        <v>40</v>
      </c>
      <c r="G33" s="539">
        <v>81</v>
      </c>
      <c r="H33" s="546">
        <v>48</v>
      </c>
      <c r="I33" s="391"/>
    </row>
    <row r="34" spans="1:9" ht="11.25" customHeight="1">
      <c r="A34" s="505" t="s">
        <v>210</v>
      </c>
      <c r="B34" s="513">
        <v>607</v>
      </c>
      <c r="C34" s="513">
        <v>672</v>
      </c>
      <c r="D34" s="549">
        <v>138</v>
      </c>
      <c r="E34" s="392">
        <v>125</v>
      </c>
      <c r="F34" s="393">
        <v>217</v>
      </c>
      <c r="G34" s="539">
        <v>192</v>
      </c>
      <c r="H34" s="546">
        <v>112</v>
      </c>
      <c r="I34" s="391"/>
    </row>
    <row r="35" spans="1:9" s="386" customFormat="1" ht="11.25" customHeight="1">
      <c r="A35" s="505" t="s">
        <v>211</v>
      </c>
      <c r="B35" s="513">
        <v>182</v>
      </c>
      <c r="C35" s="513">
        <v>824</v>
      </c>
      <c r="D35" s="549">
        <v>139</v>
      </c>
      <c r="E35" s="392">
        <v>1</v>
      </c>
      <c r="F35" s="396">
        <v>0</v>
      </c>
      <c r="G35" s="539">
        <v>684</v>
      </c>
      <c r="H35" s="546">
        <v>9</v>
      </c>
      <c r="I35" s="391"/>
    </row>
    <row r="36" spans="1:9" ht="11.25" customHeight="1">
      <c r="A36" s="506" t="s">
        <v>196</v>
      </c>
      <c r="B36" s="518">
        <v>752</v>
      </c>
      <c r="C36" s="518">
        <v>1270</v>
      </c>
      <c r="D36" s="521">
        <v>252</v>
      </c>
      <c r="E36" s="395">
        <v>264</v>
      </c>
      <c r="F36" s="395">
        <v>362</v>
      </c>
      <c r="G36" s="541">
        <v>392</v>
      </c>
      <c r="H36" s="546">
        <v>361</v>
      </c>
      <c r="I36" s="391"/>
    </row>
    <row r="37" spans="1:9" ht="11.25" customHeight="1">
      <c r="A37" s="504" t="s">
        <v>179</v>
      </c>
      <c r="B37" s="533">
        <v>1035</v>
      </c>
      <c r="C37" s="533">
        <v>1101</v>
      </c>
      <c r="D37" s="550">
        <v>242</v>
      </c>
      <c r="E37" s="394">
        <v>247</v>
      </c>
      <c r="F37" s="394">
        <v>250</v>
      </c>
      <c r="G37" s="540">
        <v>362</v>
      </c>
      <c r="H37" s="533">
        <v>346</v>
      </c>
      <c r="I37" s="391"/>
    </row>
    <row r="38" spans="1:9" s="386" customFormat="1" ht="12.75" customHeight="1">
      <c r="A38" s="505" t="s">
        <v>212</v>
      </c>
      <c r="B38" s="535">
        <v>40</v>
      </c>
      <c r="C38" s="535">
        <v>64</v>
      </c>
      <c r="D38" s="549">
        <v>7</v>
      </c>
      <c r="E38" s="392">
        <v>2</v>
      </c>
      <c r="F38" s="393">
        <v>7</v>
      </c>
      <c r="G38" s="539">
        <v>48</v>
      </c>
      <c r="H38" s="546">
        <v>25</v>
      </c>
      <c r="I38" s="391"/>
    </row>
    <row r="39" spans="1:9" ht="10.5" customHeight="1">
      <c r="A39" s="505" t="s">
        <v>213</v>
      </c>
      <c r="B39" s="513">
        <v>414</v>
      </c>
      <c r="C39" s="513">
        <v>483</v>
      </c>
      <c r="D39" s="549">
        <v>145</v>
      </c>
      <c r="E39" s="392">
        <v>139</v>
      </c>
      <c r="F39" s="393">
        <v>90</v>
      </c>
      <c r="G39" s="539">
        <v>109</v>
      </c>
      <c r="H39" s="546">
        <v>114</v>
      </c>
      <c r="I39" s="391"/>
    </row>
    <row r="40" spans="1:9" s="386" customFormat="1" ht="11.25" customHeight="1">
      <c r="A40" s="505" t="s">
        <v>196</v>
      </c>
      <c r="B40" s="518">
        <v>581</v>
      </c>
      <c r="C40" s="518">
        <v>554</v>
      </c>
      <c r="D40" s="521">
        <v>90</v>
      </c>
      <c r="E40" s="395">
        <v>106</v>
      </c>
      <c r="F40" s="395">
        <v>153</v>
      </c>
      <c r="G40" s="541">
        <v>205</v>
      </c>
      <c r="H40" s="546">
        <v>207</v>
      </c>
      <c r="I40" s="391"/>
    </row>
    <row r="41" spans="1:9" ht="11.25" customHeight="1">
      <c r="A41" s="504" t="s">
        <v>183</v>
      </c>
      <c r="B41" s="533">
        <v>934</v>
      </c>
      <c r="C41" s="533">
        <v>1208</v>
      </c>
      <c r="D41" s="550">
        <v>332</v>
      </c>
      <c r="E41" s="394">
        <v>423</v>
      </c>
      <c r="F41" s="394">
        <v>317</v>
      </c>
      <c r="G41" s="540">
        <v>136</v>
      </c>
      <c r="H41" s="533">
        <v>193</v>
      </c>
      <c r="I41" s="391"/>
    </row>
    <row r="42" spans="1:9" ht="11.25" customHeight="1">
      <c r="A42" s="530" t="s">
        <v>214</v>
      </c>
      <c r="B42" s="514">
        <v>767</v>
      </c>
      <c r="C42" s="514">
        <v>773</v>
      </c>
      <c r="D42" s="549">
        <v>211</v>
      </c>
      <c r="E42" s="392">
        <v>248</v>
      </c>
      <c r="F42" s="392">
        <v>221</v>
      </c>
      <c r="G42" s="538">
        <v>93</v>
      </c>
      <c r="H42" s="545">
        <v>56</v>
      </c>
      <c r="I42" s="391"/>
    </row>
    <row r="43" spans="1:9" ht="11.25" customHeight="1" thickBot="1">
      <c r="A43" s="532" t="s">
        <v>196</v>
      </c>
      <c r="B43" s="536">
        <v>167</v>
      </c>
      <c r="C43" s="536">
        <v>435</v>
      </c>
      <c r="D43" s="551">
        <v>121</v>
      </c>
      <c r="E43" s="526">
        <v>175</v>
      </c>
      <c r="F43" s="526">
        <v>96</v>
      </c>
      <c r="G43" s="543">
        <v>43</v>
      </c>
      <c r="H43" s="548">
        <v>137</v>
      </c>
      <c r="I43" s="391"/>
    </row>
    <row r="44" spans="1:8" ht="16.5" customHeight="1">
      <c r="A44" s="388" t="s">
        <v>228</v>
      </c>
      <c r="B44" s="322"/>
      <c r="C44" s="322"/>
      <c r="D44" s="390"/>
      <c r="E44" s="322"/>
      <c r="F44" s="322"/>
      <c r="G44" s="322"/>
      <c r="H44" s="322"/>
    </row>
    <row r="45" spans="1:13" ht="26.25" customHeight="1">
      <c r="A45" s="559" t="s">
        <v>68</v>
      </c>
      <c r="B45" s="559"/>
      <c r="C45" s="559"/>
      <c r="D45" s="559"/>
      <c r="E45" s="559"/>
      <c r="F45" s="559"/>
      <c r="G45" s="559"/>
      <c r="H45" s="559"/>
      <c r="I45" s="234"/>
      <c r="J45" s="234"/>
      <c r="K45" s="234"/>
      <c r="L45" s="234"/>
      <c r="M45" s="234"/>
    </row>
  </sheetData>
  <sheetProtection/>
  <mergeCells count="6">
    <mergeCell ref="A45:H45"/>
    <mergeCell ref="G2:H2"/>
    <mergeCell ref="A3:A4"/>
    <mergeCell ref="B3:B4"/>
    <mergeCell ref="C3:C4"/>
    <mergeCell ref="D3:G3"/>
  </mergeCells>
  <printOptions/>
  <pageMargins left="0.38" right="0.18" top="0.24" bottom="0.39" header="0.17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Q15" sqref="Q15"/>
    </sheetView>
  </sheetViews>
  <sheetFormatPr defaultColWidth="9.140625" defaultRowHeight="12.75"/>
  <cols>
    <col min="1" max="1" width="40.8515625" style="62" customWidth="1"/>
    <col min="2" max="2" width="12.7109375" style="62" customWidth="1"/>
    <col min="3" max="3" width="3.7109375" style="62" customWidth="1"/>
    <col min="4" max="4" width="12.7109375" style="62" customWidth="1"/>
    <col min="5" max="5" width="3.7109375" style="62" customWidth="1"/>
    <col min="6" max="6" width="12.7109375" style="62" customWidth="1"/>
    <col min="7" max="7" width="3.7109375" style="62" customWidth="1"/>
    <col min="8" max="9" width="18.57421875" style="62" customWidth="1"/>
    <col min="10" max="10" width="10.421875" style="62" customWidth="1"/>
    <col min="11" max="16384" width="9.140625" style="62" customWidth="1"/>
  </cols>
  <sheetData>
    <row r="1" s="131" customFormat="1" ht="23.25" customHeight="1">
      <c r="A1" s="132" t="s">
        <v>82</v>
      </c>
    </row>
    <row r="2" ht="18.75" customHeight="1" thickBot="1">
      <c r="A2" s="63"/>
    </row>
    <row r="3" spans="1:9" ht="25.5" customHeight="1">
      <c r="A3" s="197"/>
      <c r="B3" s="64" t="s">
        <v>0</v>
      </c>
      <c r="C3" s="64"/>
      <c r="D3" s="64"/>
      <c r="E3" s="64"/>
      <c r="F3" s="65"/>
      <c r="G3" s="65"/>
      <c r="H3" s="168" t="s">
        <v>1</v>
      </c>
      <c r="I3" s="169"/>
    </row>
    <row r="4" spans="1:9" ht="33.75" customHeight="1" thickBot="1">
      <c r="A4" s="198" t="s">
        <v>2</v>
      </c>
      <c r="B4" s="560" t="s">
        <v>78</v>
      </c>
      <c r="C4" s="560"/>
      <c r="D4" s="561" t="s">
        <v>71</v>
      </c>
      <c r="E4" s="562"/>
      <c r="F4" s="560" t="s">
        <v>79</v>
      </c>
      <c r="G4" s="563"/>
      <c r="H4" s="287" t="s">
        <v>80</v>
      </c>
      <c r="I4" s="288" t="s">
        <v>81</v>
      </c>
    </row>
    <row r="5" spans="1:9" ht="25.5" customHeight="1">
      <c r="A5" s="199" t="s">
        <v>3</v>
      </c>
      <c r="B5" s="301">
        <v>32</v>
      </c>
      <c r="C5" s="289"/>
      <c r="D5" s="302">
        <v>28</v>
      </c>
      <c r="E5" s="298"/>
      <c r="F5" s="301">
        <v>28</v>
      </c>
      <c r="G5" s="160"/>
      <c r="H5" s="166">
        <v>0</v>
      </c>
      <c r="I5" s="170">
        <v>-4</v>
      </c>
    </row>
    <row r="6" spans="1:9" ht="25.5" customHeight="1">
      <c r="A6" s="200" t="s">
        <v>4</v>
      </c>
      <c r="B6" s="301">
        <v>12</v>
      </c>
      <c r="C6" s="289"/>
      <c r="D6" s="302">
        <v>10</v>
      </c>
      <c r="E6" s="298"/>
      <c r="F6" s="301">
        <v>10</v>
      </c>
      <c r="G6" s="160"/>
      <c r="H6" s="167">
        <v>0</v>
      </c>
      <c r="I6" s="171">
        <v>-2</v>
      </c>
    </row>
    <row r="7" spans="1:9" ht="25.5" customHeight="1">
      <c r="A7" s="200" t="s">
        <v>5</v>
      </c>
      <c r="B7" s="301">
        <v>31</v>
      </c>
      <c r="C7" s="289"/>
      <c r="D7" s="302">
        <v>29</v>
      </c>
      <c r="E7" s="298"/>
      <c r="F7" s="301">
        <v>29</v>
      </c>
      <c r="G7" s="160"/>
      <c r="H7" s="167">
        <v>0</v>
      </c>
      <c r="I7" s="171">
        <v>-2</v>
      </c>
    </row>
    <row r="8" spans="1:9" ht="25.5" customHeight="1">
      <c r="A8" s="200" t="s">
        <v>70</v>
      </c>
      <c r="B8" s="301">
        <v>147</v>
      </c>
      <c r="C8" s="289"/>
      <c r="D8" s="302">
        <v>143</v>
      </c>
      <c r="E8" s="298"/>
      <c r="F8" s="301">
        <v>141</v>
      </c>
      <c r="G8" s="160"/>
      <c r="H8" s="167">
        <v>-2</v>
      </c>
      <c r="I8" s="171">
        <v>-6</v>
      </c>
    </row>
    <row r="9" spans="1:9" ht="25.5" customHeight="1">
      <c r="A9" s="201" t="s">
        <v>6</v>
      </c>
      <c r="B9" s="303">
        <v>17</v>
      </c>
      <c r="C9" s="290"/>
      <c r="D9" s="304">
        <v>17</v>
      </c>
      <c r="E9" s="299"/>
      <c r="F9" s="303">
        <v>17</v>
      </c>
      <c r="G9" s="161"/>
      <c r="H9" s="296">
        <v>0</v>
      </c>
      <c r="I9" s="297">
        <v>0</v>
      </c>
    </row>
    <row r="10" spans="1:9" ht="25.5" customHeight="1">
      <c r="A10" s="201" t="s">
        <v>7</v>
      </c>
      <c r="B10" s="303">
        <v>130</v>
      </c>
      <c r="C10" s="290"/>
      <c r="D10" s="304">
        <v>126</v>
      </c>
      <c r="E10" s="299"/>
      <c r="F10" s="303">
        <v>124</v>
      </c>
      <c r="G10" s="161"/>
      <c r="H10" s="285">
        <v>2</v>
      </c>
      <c r="I10" s="263">
        <v>6</v>
      </c>
    </row>
    <row r="11" spans="1:9" ht="25.5" customHeight="1">
      <c r="A11" s="200" t="s">
        <v>8</v>
      </c>
      <c r="B11" s="301">
        <v>5</v>
      </c>
      <c r="C11" s="289"/>
      <c r="D11" s="302">
        <v>5</v>
      </c>
      <c r="E11" s="298"/>
      <c r="F11" s="301">
        <v>5</v>
      </c>
      <c r="G11" s="160"/>
      <c r="H11" s="167">
        <v>0</v>
      </c>
      <c r="I11" s="171">
        <v>0</v>
      </c>
    </row>
    <row r="12" spans="1:9" ht="25.5" customHeight="1">
      <c r="A12" s="200" t="s">
        <v>9</v>
      </c>
      <c r="B12" s="301">
        <v>18</v>
      </c>
      <c r="C12" s="289"/>
      <c r="D12" s="302">
        <v>18</v>
      </c>
      <c r="E12" s="298"/>
      <c r="F12" s="301">
        <v>18</v>
      </c>
      <c r="G12" s="160"/>
      <c r="H12" s="167">
        <v>0</v>
      </c>
      <c r="I12" s="171">
        <v>0</v>
      </c>
    </row>
    <row r="13" spans="1:9" ht="25.5" customHeight="1">
      <c r="A13" s="200" t="s">
        <v>10</v>
      </c>
      <c r="B13" s="301">
        <v>2</v>
      </c>
      <c r="C13" s="289"/>
      <c r="D13" s="302">
        <v>2</v>
      </c>
      <c r="E13" s="298"/>
      <c r="F13" s="301">
        <v>2</v>
      </c>
      <c r="G13" s="160"/>
      <c r="H13" s="167">
        <v>0</v>
      </c>
      <c r="I13" s="171">
        <v>0</v>
      </c>
    </row>
    <row r="14" spans="1:9" ht="25.5" customHeight="1">
      <c r="A14" s="200" t="s">
        <v>11</v>
      </c>
      <c r="B14" s="301">
        <v>4</v>
      </c>
      <c r="C14" s="289"/>
      <c r="D14" s="302">
        <v>4</v>
      </c>
      <c r="E14" s="298"/>
      <c r="F14" s="301">
        <v>4</v>
      </c>
      <c r="G14" s="160"/>
      <c r="H14" s="167">
        <v>0</v>
      </c>
      <c r="I14" s="171">
        <v>0</v>
      </c>
    </row>
    <row r="15" spans="1:9" ht="25.5" customHeight="1">
      <c r="A15" s="200" t="s">
        <v>12</v>
      </c>
      <c r="B15" s="301">
        <v>8</v>
      </c>
      <c r="C15" s="289"/>
      <c r="D15" s="302">
        <v>8</v>
      </c>
      <c r="E15" s="298"/>
      <c r="F15" s="301">
        <v>8</v>
      </c>
      <c r="G15" s="160"/>
      <c r="H15" s="167">
        <v>0</v>
      </c>
      <c r="I15" s="171">
        <v>0</v>
      </c>
    </row>
    <row r="16" spans="1:9" ht="25.5" customHeight="1">
      <c r="A16" s="200" t="s">
        <v>13</v>
      </c>
      <c r="B16" s="301">
        <v>29</v>
      </c>
      <c r="C16" s="289"/>
      <c r="D16" s="302">
        <v>26</v>
      </c>
      <c r="E16" s="298"/>
      <c r="F16" s="301">
        <v>26</v>
      </c>
      <c r="G16" s="160"/>
      <c r="H16" s="167">
        <v>0</v>
      </c>
      <c r="I16" s="171">
        <v>-3</v>
      </c>
    </row>
    <row r="17" spans="1:9" ht="25.5" customHeight="1">
      <c r="A17" s="200" t="s">
        <v>14</v>
      </c>
      <c r="B17" s="301">
        <v>3</v>
      </c>
      <c r="C17" s="289"/>
      <c r="D17" s="302">
        <v>2</v>
      </c>
      <c r="E17" s="298"/>
      <c r="F17" s="301">
        <v>2</v>
      </c>
      <c r="G17" s="160"/>
      <c r="H17" s="167">
        <v>0</v>
      </c>
      <c r="I17" s="171">
        <v>-1</v>
      </c>
    </row>
    <row r="18" spans="1:9" ht="25.5" customHeight="1">
      <c r="A18" s="200" t="s">
        <v>15</v>
      </c>
      <c r="B18" s="301">
        <v>83</v>
      </c>
      <c r="C18" s="289"/>
      <c r="D18" s="302">
        <v>81</v>
      </c>
      <c r="E18" s="298"/>
      <c r="F18" s="301">
        <v>81</v>
      </c>
      <c r="G18" s="160"/>
      <c r="H18" s="167">
        <v>0</v>
      </c>
      <c r="I18" s="171">
        <v>-2</v>
      </c>
    </row>
    <row r="19" spans="1:9" ht="6.75" customHeight="1" thickBot="1">
      <c r="A19" s="201"/>
      <c r="B19" s="301"/>
      <c r="C19" s="289"/>
      <c r="D19" s="302"/>
      <c r="E19" s="30"/>
      <c r="F19" s="301"/>
      <c r="G19" s="160"/>
      <c r="H19" s="167"/>
      <c r="I19" s="171"/>
    </row>
    <row r="20" spans="1:9" ht="47.25" customHeight="1" thickBot="1">
      <c r="A20" s="202" t="s">
        <v>16</v>
      </c>
      <c r="B20" s="187">
        <v>374</v>
      </c>
      <c r="C20" s="174"/>
      <c r="D20" s="291">
        <v>356</v>
      </c>
      <c r="E20" s="300"/>
      <c r="F20" s="187">
        <v>354</v>
      </c>
      <c r="G20" s="187"/>
      <c r="H20" s="225">
        <v>-2</v>
      </c>
      <c r="I20" s="226">
        <v>-20</v>
      </c>
    </row>
    <row r="22" spans="1:9" ht="29.25" customHeight="1">
      <c r="A22" s="559" t="s">
        <v>68</v>
      </c>
      <c r="B22" s="559"/>
      <c r="C22" s="559"/>
      <c r="D22" s="559"/>
      <c r="E22" s="559"/>
      <c r="F22" s="559"/>
      <c r="G22" s="559"/>
      <c r="H22" s="559"/>
      <c r="I22" s="559"/>
    </row>
    <row r="26" ht="12.75">
      <c r="E26" s="305"/>
    </row>
  </sheetData>
  <sheetProtection/>
  <mergeCells count="4">
    <mergeCell ref="B4:C4"/>
    <mergeCell ref="D4:E4"/>
    <mergeCell ref="F4:G4"/>
    <mergeCell ref="A22:I22"/>
  </mergeCells>
  <printOptions horizontalCentered="1" verticalCentered="1"/>
  <pageMargins left="0.7480314960629921" right="0" top="0.2362204724409449" bottom="0.35433070866141736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Q15" sqref="Q15"/>
    </sheetView>
  </sheetViews>
  <sheetFormatPr defaultColWidth="9.140625" defaultRowHeight="12.75"/>
  <cols>
    <col min="1" max="1" width="33.57421875" style="4" customWidth="1"/>
    <col min="2" max="2" width="9.28125" style="4" customWidth="1"/>
    <col min="3" max="3" width="3.140625" style="4" customWidth="1"/>
    <col min="4" max="4" width="9.28125" style="4" customWidth="1"/>
    <col min="5" max="5" width="3.140625" style="4" customWidth="1"/>
    <col min="6" max="6" width="9.28125" style="4" customWidth="1"/>
    <col min="7" max="7" width="3.140625" style="4" customWidth="1"/>
    <col min="8" max="8" width="9.28125" style="4" customWidth="1"/>
    <col min="9" max="9" width="3.140625" style="4" customWidth="1"/>
    <col min="10" max="10" width="9.28125" style="4" customWidth="1"/>
    <col min="11" max="11" width="3.140625" style="4" customWidth="1"/>
    <col min="12" max="12" width="9.28125" style="4" customWidth="1"/>
    <col min="13" max="13" width="3.140625" style="4" customWidth="1"/>
    <col min="14" max="14" width="9.28125" style="4" customWidth="1"/>
    <col min="15" max="15" width="3.140625" style="4" customWidth="1"/>
    <col min="16" max="16" width="9.28125" style="4" customWidth="1"/>
    <col min="17" max="17" width="3.140625" style="4" customWidth="1"/>
    <col min="18" max="16384" width="9.140625" style="4" customWidth="1"/>
  </cols>
  <sheetData>
    <row r="1" s="3" customFormat="1" ht="18.75">
      <c r="A1" s="269" t="s">
        <v>242</v>
      </c>
    </row>
    <row r="2" ht="15.75" customHeight="1" thickBot="1"/>
    <row r="3" spans="1:17" ht="29.25" customHeight="1" thickBot="1">
      <c r="A3" s="204" t="s">
        <v>17</v>
      </c>
      <c r="B3" s="564" t="s">
        <v>72</v>
      </c>
      <c r="C3" s="565"/>
      <c r="D3" s="565"/>
      <c r="E3" s="565"/>
      <c r="F3" s="565"/>
      <c r="G3" s="565"/>
      <c r="H3" s="565"/>
      <c r="I3" s="566"/>
      <c r="J3" s="564" t="s">
        <v>83</v>
      </c>
      <c r="K3" s="565"/>
      <c r="L3" s="565"/>
      <c r="M3" s="565"/>
      <c r="N3" s="565"/>
      <c r="O3" s="565"/>
      <c r="P3" s="565"/>
      <c r="Q3" s="566"/>
    </row>
    <row r="4" spans="1:18" ht="29.25" customHeight="1" thickBot="1">
      <c r="A4" s="205" t="s">
        <v>33</v>
      </c>
      <c r="B4" s="6" t="s">
        <v>34</v>
      </c>
      <c r="C4" s="6"/>
      <c r="D4" s="6"/>
      <c r="E4" s="6"/>
      <c r="F4" s="5" t="s">
        <v>35</v>
      </c>
      <c r="G4" s="6"/>
      <c r="H4" s="6"/>
      <c r="I4" s="7"/>
      <c r="J4" s="6" t="s">
        <v>34</v>
      </c>
      <c r="K4" s="6"/>
      <c r="L4" s="6"/>
      <c r="M4" s="6"/>
      <c r="N4" s="5" t="s">
        <v>35</v>
      </c>
      <c r="O4" s="6"/>
      <c r="P4" s="6"/>
      <c r="Q4" s="7"/>
      <c r="R4" s="8"/>
    </row>
    <row r="5" spans="1:17" ht="29.25" customHeight="1" thickBot="1">
      <c r="A5" s="206"/>
      <c r="B5" s="9" t="s">
        <v>36</v>
      </c>
      <c r="C5" s="9"/>
      <c r="D5" s="10" t="s">
        <v>37</v>
      </c>
      <c r="E5" s="11"/>
      <c r="F5" s="12" t="s">
        <v>36</v>
      </c>
      <c r="G5" s="9"/>
      <c r="H5" s="10" t="s">
        <v>37</v>
      </c>
      <c r="I5" s="11"/>
      <c r="J5" s="9" t="s">
        <v>36</v>
      </c>
      <c r="K5" s="9"/>
      <c r="L5" s="10" t="s">
        <v>37</v>
      </c>
      <c r="M5" s="11"/>
      <c r="N5" s="12" t="s">
        <v>36</v>
      </c>
      <c r="O5" s="9"/>
      <c r="P5" s="10" t="s">
        <v>37</v>
      </c>
      <c r="Q5" s="11"/>
    </row>
    <row r="6" spans="1:17" ht="23.25" customHeight="1">
      <c r="A6" s="207" t="s">
        <v>3</v>
      </c>
      <c r="B6" s="13">
        <v>1</v>
      </c>
      <c r="C6" s="22"/>
      <c r="D6" s="13">
        <v>33</v>
      </c>
      <c r="E6" s="23"/>
      <c r="F6" s="13">
        <v>5</v>
      </c>
      <c r="G6" s="22"/>
      <c r="H6" s="13">
        <v>51</v>
      </c>
      <c r="I6" s="14"/>
      <c r="J6" s="13" t="s">
        <v>38</v>
      </c>
      <c r="K6" s="22"/>
      <c r="L6" s="13" t="s">
        <v>38</v>
      </c>
      <c r="M6" s="23"/>
      <c r="N6" s="13" t="s">
        <v>38</v>
      </c>
      <c r="O6" s="22"/>
      <c r="P6" s="13" t="s">
        <v>38</v>
      </c>
      <c r="Q6" s="14"/>
    </row>
    <row r="7" spans="1:17" ht="23.25" customHeight="1">
      <c r="A7" s="208" t="s">
        <v>4</v>
      </c>
      <c r="B7" s="13" t="s">
        <v>38</v>
      </c>
      <c r="C7" s="22"/>
      <c r="D7" s="13" t="s">
        <v>38</v>
      </c>
      <c r="E7" s="23"/>
      <c r="F7" s="13">
        <v>2</v>
      </c>
      <c r="G7" s="22"/>
      <c r="H7" s="13">
        <v>24</v>
      </c>
      <c r="I7" s="14"/>
      <c r="J7" s="13" t="s">
        <v>38</v>
      </c>
      <c r="K7" s="22"/>
      <c r="L7" s="13" t="s">
        <v>38</v>
      </c>
      <c r="M7" s="23"/>
      <c r="N7" s="13" t="s">
        <v>38</v>
      </c>
      <c r="O7" s="22"/>
      <c r="P7" s="13" t="s">
        <v>38</v>
      </c>
      <c r="Q7" s="14"/>
    </row>
    <row r="8" spans="1:17" ht="23.25" customHeight="1">
      <c r="A8" s="208" t="s">
        <v>5</v>
      </c>
      <c r="B8" s="13" t="s">
        <v>38</v>
      </c>
      <c r="C8" s="22"/>
      <c r="D8" s="13" t="s">
        <v>38</v>
      </c>
      <c r="E8" s="23"/>
      <c r="F8" s="13">
        <v>2</v>
      </c>
      <c r="G8" s="22"/>
      <c r="H8" s="13">
        <v>76</v>
      </c>
      <c r="I8" s="14"/>
      <c r="J8" s="13" t="s">
        <v>38</v>
      </c>
      <c r="K8" s="22"/>
      <c r="L8" s="13" t="s">
        <v>38</v>
      </c>
      <c r="M8" s="23"/>
      <c r="N8" s="13" t="s">
        <v>38</v>
      </c>
      <c r="O8" s="22"/>
      <c r="P8" s="13" t="s">
        <v>38</v>
      </c>
      <c r="Q8" s="14"/>
    </row>
    <row r="9" spans="1:17" ht="23.25" customHeight="1">
      <c r="A9" s="208" t="s">
        <v>70</v>
      </c>
      <c r="B9" s="13">
        <v>8</v>
      </c>
      <c r="C9" s="22"/>
      <c r="D9" s="13">
        <v>311</v>
      </c>
      <c r="E9" s="23"/>
      <c r="F9" s="13">
        <v>9</v>
      </c>
      <c r="G9" s="22"/>
      <c r="H9" s="13">
        <v>442</v>
      </c>
      <c r="I9" s="14"/>
      <c r="J9" s="13" t="s">
        <v>38</v>
      </c>
      <c r="K9" s="22"/>
      <c r="L9" s="13" t="s">
        <v>38</v>
      </c>
      <c r="M9" s="23"/>
      <c r="N9" s="13">
        <v>2</v>
      </c>
      <c r="O9" s="22"/>
      <c r="P9" s="13">
        <v>97</v>
      </c>
      <c r="Q9" s="14"/>
    </row>
    <row r="10" spans="1:17" ht="19.5" customHeight="1">
      <c r="A10" s="209" t="s">
        <v>39</v>
      </c>
      <c r="B10" s="115">
        <v>0</v>
      </c>
      <c r="C10" s="113"/>
      <c r="D10" s="115">
        <v>0</v>
      </c>
      <c r="E10" s="114"/>
      <c r="F10" s="115">
        <v>0</v>
      </c>
      <c r="G10" s="113"/>
      <c r="H10" s="115">
        <v>0</v>
      </c>
      <c r="I10" s="14"/>
      <c r="J10" s="13" t="s">
        <v>38</v>
      </c>
      <c r="K10" s="113"/>
      <c r="L10" s="13" t="s">
        <v>38</v>
      </c>
      <c r="M10" s="114"/>
      <c r="N10" s="115">
        <v>0</v>
      </c>
      <c r="O10" s="113"/>
      <c r="P10" s="115">
        <v>0</v>
      </c>
      <c r="Q10" s="14"/>
    </row>
    <row r="11" spans="1:17" ht="19.5" customHeight="1">
      <c r="A11" s="209" t="s">
        <v>40</v>
      </c>
      <c r="B11" s="115">
        <v>8</v>
      </c>
      <c r="C11" s="203"/>
      <c r="D11" s="115">
        <v>311</v>
      </c>
      <c r="E11" s="116"/>
      <c r="F11" s="115">
        <v>9</v>
      </c>
      <c r="G11" s="203"/>
      <c r="H11" s="115">
        <v>442</v>
      </c>
      <c r="I11" s="15"/>
      <c r="J11" s="13" t="s">
        <v>38</v>
      </c>
      <c r="K11" s="203"/>
      <c r="L11" s="13" t="s">
        <v>38</v>
      </c>
      <c r="M11" s="116"/>
      <c r="N11" s="115">
        <v>2</v>
      </c>
      <c r="O11" s="203"/>
      <c r="P11" s="115">
        <v>97</v>
      </c>
      <c r="Q11" s="15"/>
    </row>
    <row r="12" spans="1:17" ht="23.25" customHeight="1">
      <c r="A12" s="208" t="s">
        <v>8</v>
      </c>
      <c r="B12" s="13" t="s">
        <v>38</v>
      </c>
      <c r="C12" s="22"/>
      <c r="D12" s="13" t="s">
        <v>38</v>
      </c>
      <c r="E12" s="23"/>
      <c r="F12" s="13" t="s">
        <v>38</v>
      </c>
      <c r="G12" s="22"/>
      <c r="H12" s="13" t="s">
        <v>38</v>
      </c>
      <c r="I12" s="14"/>
      <c r="J12" s="13" t="s">
        <v>38</v>
      </c>
      <c r="K12" s="22"/>
      <c r="L12" s="13" t="s">
        <v>38</v>
      </c>
      <c r="M12" s="23"/>
      <c r="N12" s="13" t="s">
        <v>38</v>
      </c>
      <c r="O12" s="22"/>
      <c r="P12" s="13" t="s">
        <v>38</v>
      </c>
      <c r="Q12" s="14"/>
    </row>
    <row r="13" spans="1:17" ht="23.25" customHeight="1">
      <c r="A13" s="208" t="s">
        <v>9</v>
      </c>
      <c r="B13" s="13" t="s">
        <v>38</v>
      </c>
      <c r="C13" s="22"/>
      <c r="D13" s="13" t="s">
        <v>38</v>
      </c>
      <c r="E13" s="23"/>
      <c r="F13" s="13" t="s">
        <v>38</v>
      </c>
      <c r="G13" s="22"/>
      <c r="H13" s="13" t="s">
        <v>38</v>
      </c>
      <c r="I13" s="14"/>
      <c r="J13" s="13" t="s">
        <v>38</v>
      </c>
      <c r="K13" s="22"/>
      <c r="L13" s="13" t="s">
        <v>38</v>
      </c>
      <c r="M13" s="23"/>
      <c r="N13" s="13" t="s">
        <v>38</v>
      </c>
      <c r="O13" s="22"/>
      <c r="P13" s="13" t="s">
        <v>38</v>
      </c>
      <c r="Q13" s="14"/>
    </row>
    <row r="14" spans="1:17" ht="23.25" customHeight="1">
      <c r="A14" s="208" t="s">
        <v>10</v>
      </c>
      <c r="B14" s="13" t="s">
        <v>38</v>
      </c>
      <c r="C14" s="22"/>
      <c r="D14" s="13" t="s">
        <v>38</v>
      </c>
      <c r="E14" s="23"/>
      <c r="F14" s="13" t="s">
        <v>38</v>
      </c>
      <c r="G14" s="22"/>
      <c r="H14" s="13" t="s">
        <v>38</v>
      </c>
      <c r="I14" s="14"/>
      <c r="J14" s="13" t="s">
        <v>38</v>
      </c>
      <c r="K14" s="22"/>
      <c r="L14" s="13" t="s">
        <v>38</v>
      </c>
      <c r="M14" s="23"/>
      <c r="N14" s="13" t="s">
        <v>38</v>
      </c>
      <c r="O14" s="22"/>
      <c r="P14" s="13" t="s">
        <v>38</v>
      </c>
      <c r="Q14" s="14"/>
    </row>
    <row r="15" spans="1:17" ht="23.25" customHeight="1">
      <c r="A15" s="208" t="s">
        <v>11</v>
      </c>
      <c r="B15" s="13">
        <v>1</v>
      </c>
      <c r="C15" s="22"/>
      <c r="D15" s="13">
        <v>19</v>
      </c>
      <c r="E15" s="23"/>
      <c r="F15" s="13">
        <v>1</v>
      </c>
      <c r="G15" s="22"/>
      <c r="H15" s="13">
        <v>91</v>
      </c>
      <c r="I15" s="14"/>
      <c r="J15" s="13" t="s">
        <v>38</v>
      </c>
      <c r="K15" s="22"/>
      <c r="L15" s="13" t="s">
        <v>38</v>
      </c>
      <c r="M15" s="23"/>
      <c r="N15" s="13" t="s">
        <v>38</v>
      </c>
      <c r="O15" s="22"/>
      <c r="P15" s="13" t="s">
        <v>38</v>
      </c>
      <c r="Q15" s="14"/>
    </row>
    <row r="16" spans="1:17" ht="23.25" customHeight="1">
      <c r="A16" s="208" t="s">
        <v>12</v>
      </c>
      <c r="B16" s="13" t="s">
        <v>38</v>
      </c>
      <c r="C16" s="22"/>
      <c r="D16" s="13" t="s">
        <v>38</v>
      </c>
      <c r="E16" s="23"/>
      <c r="F16" s="13" t="s">
        <v>38</v>
      </c>
      <c r="G16" s="22"/>
      <c r="H16" s="13" t="s">
        <v>38</v>
      </c>
      <c r="I16" s="14"/>
      <c r="J16" s="13" t="s">
        <v>38</v>
      </c>
      <c r="K16" s="22"/>
      <c r="L16" s="13" t="s">
        <v>38</v>
      </c>
      <c r="M16" s="23"/>
      <c r="N16" s="13" t="s">
        <v>38</v>
      </c>
      <c r="O16" s="22"/>
      <c r="P16" s="13" t="s">
        <v>38</v>
      </c>
      <c r="Q16" s="14"/>
    </row>
    <row r="17" spans="1:17" ht="23.25" customHeight="1">
      <c r="A17" s="208" t="s">
        <v>13</v>
      </c>
      <c r="B17" s="13">
        <v>2</v>
      </c>
      <c r="C17" s="22"/>
      <c r="D17" s="13">
        <v>119</v>
      </c>
      <c r="E17" s="23"/>
      <c r="F17" s="13">
        <v>8</v>
      </c>
      <c r="G17" s="22"/>
      <c r="H17" s="13">
        <v>112</v>
      </c>
      <c r="I17" s="14"/>
      <c r="J17" s="13" t="s">
        <v>38</v>
      </c>
      <c r="K17" s="22"/>
      <c r="L17" s="13" t="s">
        <v>38</v>
      </c>
      <c r="M17" s="23"/>
      <c r="N17" s="13" t="s">
        <v>38</v>
      </c>
      <c r="O17" s="22"/>
      <c r="P17" s="13" t="s">
        <v>38</v>
      </c>
      <c r="Q17" s="14"/>
    </row>
    <row r="18" spans="1:17" ht="23.25" customHeight="1">
      <c r="A18" s="208" t="s">
        <v>14</v>
      </c>
      <c r="B18" s="13" t="s">
        <v>38</v>
      </c>
      <c r="C18" s="22"/>
      <c r="D18" s="13" t="s">
        <v>38</v>
      </c>
      <c r="E18" s="23"/>
      <c r="F18" s="13">
        <v>1</v>
      </c>
      <c r="G18" s="22"/>
      <c r="H18" s="13">
        <v>41</v>
      </c>
      <c r="I18" s="14"/>
      <c r="J18" s="13" t="s">
        <v>38</v>
      </c>
      <c r="K18" s="22"/>
      <c r="L18" s="13" t="s">
        <v>38</v>
      </c>
      <c r="M18" s="23"/>
      <c r="N18" s="13" t="s">
        <v>38</v>
      </c>
      <c r="O18" s="22"/>
      <c r="P18" s="13" t="s">
        <v>38</v>
      </c>
      <c r="Q18" s="14"/>
    </row>
    <row r="19" spans="1:17" ht="23.25" customHeight="1">
      <c r="A19" s="208" t="s">
        <v>15</v>
      </c>
      <c r="B19" s="13">
        <v>3</v>
      </c>
      <c r="C19" s="22"/>
      <c r="D19" s="13">
        <v>319</v>
      </c>
      <c r="E19" s="23"/>
      <c r="F19" s="13">
        <v>3</v>
      </c>
      <c r="G19" s="22"/>
      <c r="H19" s="13">
        <v>7</v>
      </c>
      <c r="I19" s="23"/>
      <c r="J19" s="13" t="s">
        <v>38</v>
      </c>
      <c r="K19" s="22"/>
      <c r="L19" s="13" t="s">
        <v>38</v>
      </c>
      <c r="M19" s="23"/>
      <c r="N19" s="13" t="s">
        <v>38</v>
      </c>
      <c r="O19" s="22"/>
      <c r="P19" s="13" t="s">
        <v>38</v>
      </c>
      <c r="Q19" s="23"/>
    </row>
    <row r="20" spans="1:17" ht="7.5" customHeight="1" thickBot="1">
      <c r="A20" s="208"/>
      <c r="B20" s="16"/>
      <c r="C20" s="22"/>
      <c r="D20" s="16"/>
      <c r="E20" s="23"/>
      <c r="F20" s="16"/>
      <c r="G20" s="22"/>
      <c r="H20" s="16"/>
      <c r="I20" s="14"/>
      <c r="J20" s="16"/>
      <c r="K20" s="22"/>
      <c r="L20" s="16"/>
      <c r="M20" s="23"/>
      <c r="N20" s="16"/>
      <c r="O20" s="22"/>
      <c r="P20" s="16"/>
      <c r="Q20" s="14"/>
    </row>
    <row r="21" spans="1:17" s="3" customFormat="1" ht="50.25" customHeight="1" thickBot="1">
      <c r="A21" s="210" t="s">
        <v>16</v>
      </c>
      <c r="B21" s="117">
        <v>15</v>
      </c>
      <c r="C21" s="118"/>
      <c r="D21" s="117">
        <v>801</v>
      </c>
      <c r="E21" s="119"/>
      <c r="F21" s="117">
        <v>31</v>
      </c>
      <c r="G21" s="118"/>
      <c r="H21" s="117">
        <v>844</v>
      </c>
      <c r="I21" s="17"/>
      <c r="J21" s="117">
        <v>0</v>
      </c>
      <c r="K21" s="118"/>
      <c r="L21" s="117">
        <v>0</v>
      </c>
      <c r="M21" s="119"/>
      <c r="N21" s="117">
        <v>2</v>
      </c>
      <c r="O21" s="118"/>
      <c r="P21" s="117">
        <v>97</v>
      </c>
      <c r="Q21" s="17"/>
    </row>
    <row r="23" spans="1:17" ht="29.25" customHeight="1">
      <c r="A23" s="559" t="s">
        <v>68</v>
      </c>
      <c r="B23" s="559"/>
      <c r="C23" s="559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59"/>
      <c r="Q23" s="559"/>
    </row>
    <row r="24" ht="12.75">
      <c r="L24"/>
    </row>
  </sheetData>
  <sheetProtection/>
  <mergeCells count="3">
    <mergeCell ref="A23:Q23"/>
    <mergeCell ref="B3:I3"/>
    <mergeCell ref="J3:Q3"/>
  </mergeCells>
  <printOptions horizontalCentered="1"/>
  <pageMargins left="0.393700787401575" right="0" top="0.433070866141732" bottom="0.354330708661417" header="0.511811023622047" footer="0.511811023622047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"/>
  <sheetViews>
    <sheetView zoomScale="97" zoomScaleNormal="97" zoomScalePageLayoutView="0" workbookViewId="0" topLeftCell="A1">
      <selection activeCell="Q15" sqref="Q15"/>
    </sheetView>
  </sheetViews>
  <sheetFormatPr defaultColWidth="9.140625" defaultRowHeight="12.75"/>
  <cols>
    <col min="1" max="1" width="20.00390625" style="83" customWidth="1"/>
    <col min="2" max="2" width="7.7109375" style="83" customWidth="1"/>
    <col min="3" max="3" width="1.7109375" style="83" customWidth="1"/>
    <col min="4" max="4" width="7.7109375" style="83" customWidth="1"/>
    <col min="5" max="5" width="1.7109375" style="83" customWidth="1"/>
    <col min="6" max="6" width="7.7109375" style="83" customWidth="1"/>
    <col min="7" max="7" width="1.7109375" style="83" customWidth="1"/>
    <col min="8" max="8" width="7.7109375" style="83" customWidth="1"/>
    <col min="9" max="9" width="1.7109375" style="83" customWidth="1"/>
    <col min="10" max="10" width="7.8515625" style="83" customWidth="1"/>
    <col min="11" max="11" width="1.7109375" style="83" customWidth="1"/>
    <col min="12" max="12" width="7.7109375" style="83" customWidth="1"/>
    <col min="13" max="13" width="1.7109375" style="83" customWidth="1"/>
    <col min="14" max="14" width="7.7109375" style="83" customWidth="1"/>
    <col min="15" max="15" width="1.7109375" style="83" customWidth="1"/>
    <col min="16" max="16" width="8.00390625" style="83" customWidth="1"/>
    <col min="17" max="17" width="1.7109375" style="83" customWidth="1"/>
    <col min="18" max="18" width="7.7109375" style="83" customWidth="1"/>
    <col min="19" max="19" width="1.7109375" style="83" customWidth="1"/>
    <col min="20" max="20" width="7.7109375" style="83" customWidth="1"/>
    <col min="21" max="21" width="1.7109375" style="83" customWidth="1"/>
    <col min="22" max="22" width="7.7109375" style="83" customWidth="1"/>
    <col min="23" max="23" width="1.7109375" style="83" customWidth="1"/>
    <col min="24" max="24" width="7.7109375" style="83" customWidth="1"/>
    <col min="25" max="25" width="1.7109375" style="83" customWidth="1"/>
    <col min="26" max="16384" width="9.140625" style="83" customWidth="1"/>
  </cols>
  <sheetData>
    <row r="1" spans="1:13" s="81" customFormat="1" ht="28.5" customHeight="1">
      <c r="A1" s="79" t="s">
        <v>88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2.75">
      <c r="A2" s="82" t="s">
        <v>41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5.75" customHeight="1" thickBo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ht="36" customHeight="1" thickBot="1">
      <c r="A4" s="567" t="s">
        <v>42</v>
      </c>
      <c r="B4" s="572" t="s">
        <v>36</v>
      </c>
      <c r="C4" s="572"/>
      <c r="D4" s="572"/>
      <c r="E4" s="572"/>
      <c r="F4" s="572"/>
      <c r="G4" s="573"/>
      <c r="H4" s="84" t="s">
        <v>63</v>
      </c>
      <c r="I4" s="84"/>
      <c r="J4" s="85"/>
      <c r="K4" s="85"/>
      <c r="L4" s="85"/>
      <c r="M4" s="85"/>
      <c r="N4" s="85"/>
      <c r="O4" s="85"/>
      <c r="P4" s="85"/>
      <c r="Q4" s="85"/>
      <c r="R4" s="84"/>
      <c r="S4" s="84"/>
      <c r="T4" s="86"/>
      <c r="U4" s="86"/>
      <c r="V4" s="86"/>
      <c r="W4" s="86"/>
      <c r="X4" s="86"/>
      <c r="Y4" s="87"/>
    </row>
    <row r="5" spans="1:25" ht="31.5" customHeight="1">
      <c r="A5" s="568"/>
      <c r="B5" s="570" t="s">
        <v>43</v>
      </c>
      <c r="C5" s="570"/>
      <c r="D5" s="570"/>
      <c r="E5" s="570"/>
      <c r="F5" s="570"/>
      <c r="G5" s="571"/>
      <c r="H5" s="88" t="s">
        <v>86</v>
      </c>
      <c r="I5" s="88"/>
      <c r="J5" s="88"/>
      <c r="K5" s="88"/>
      <c r="L5" s="85"/>
      <c r="M5" s="239"/>
      <c r="N5" s="88" t="s">
        <v>74</v>
      </c>
      <c r="O5" s="88"/>
      <c r="P5" s="88"/>
      <c r="Q5" s="88"/>
      <c r="R5" s="85"/>
      <c r="S5" s="239"/>
      <c r="T5" s="88" t="s">
        <v>87</v>
      </c>
      <c r="U5" s="88"/>
      <c r="V5" s="88"/>
      <c r="W5" s="88"/>
      <c r="X5" s="85"/>
      <c r="Y5" s="89"/>
    </row>
    <row r="6" spans="1:25" ht="38.25" customHeight="1" thickBot="1">
      <c r="A6" s="569"/>
      <c r="B6" s="251" t="s">
        <v>84</v>
      </c>
      <c r="C6" s="90"/>
      <c r="D6" s="251" t="s">
        <v>73</v>
      </c>
      <c r="E6" s="140"/>
      <c r="F6" s="251" t="s">
        <v>85</v>
      </c>
      <c r="G6" s="162"/>
      <c r="H6" s="90" t="s">
        <v>44</v>
      </c>
      <c r="I6" s="90"/>
      <c r="J6" s="91" t="s">
        <v>45</v>
      </c>
      <c r="K6" s="92"/>
      <c r="L6" s="92" t="s">
        <v>46</v>
      </c>
      <c r="M6" s="93"/>
      <c r="N6" s="90" t="s">
        <v>44</v>
      </c>
      <c r="O6" s="90"/>
      <c r="P6" s="91" t="s">
        <v>45</v>
      </c>
      <c r="Q6" s="92"/>
      <c r="R6" s="92" t="s">
        <v>46</v>
      </c>
      <c r="S6" s="93"/>
      <c r="T6" s="90" t="s">
        <v>44</v>
      </c>
      <c r="U6" s="90"/>
      <c r="V6" s="91" t="s">
        <v>45</v>
      </c>
      <c r="W6" s="92"/>
      <c r="X6" s="92" t="s">
        <v>46</v>
      </c>
      <c r="Y6" s="93"/>
    </row>
    <row r="7" spans="1:25" ht="71.25" customHeight="1">
      <c r="A7" s="214" t="s">
        <v>47</v>
      </c>
      <c r="B7" s="25">
        <v>84</v>
      </c>
      <c r="C7" s="137"/>
      <c r="D7" s="25">
        <v>69</v>
      </c>
      <c r="E7" s="26"/>
      <c r="F7" s="25">
        <v>71</v>
      </c>
      <c r="G7" s="163"/>
      <c r="H7" s="24">
        <f>174-10</f>
        <v>164</v>
      </c>
      <c r="I7" s="24"/>
      <c r="J7" s="27">
        <f>142-0</f>
        <v>142</v>
      </c>
      <c r="K7" s="24"/>
      <c r="L7" s="25">
        <f>316-10</f>
        <v>306</v>
      </c>
      <c r="M7" s="89"/>
      <c r="N7" s="25">
        <v>114</v>
      </c>
      <c r="O7" s="24"/>
      <c r="P7" s="27">
        <v>99</v>
      </c>
      <c r="Q7" s="24"/>
      <c r="R7" s="25">
        <f>N7+P7</f>
        <v>213</v>
      </c>
      <c r="S7" s="89"/>
      <c r="T7" s="24">
        <f>131-10</f>
        <v>121</v>
      </c>
      <c r="U7" s="24"/>
      <c r="V7" s="27">
        <f>103-0</f>
        <v>103</v>
      </c>
      <c r="W7" s="24"/>
      <c r="X7" s="25">
        <f>234-10</f>
        <v>224</v>
      </c>
      <c r="Y7" s="89"/>
    </row>
    <row r="8" spans="1:25" ht="71.25" customHeight="1">
      <c r="A8" s="215" t="s">
        <v>62</v>
      </c>
      <c r="B8" s="25">
        <v>290</v>
      </c>
      <c r="C8" s="137"/>
      <c r="D8" s="25">
        <v>287</v>
      </c>
      <c r="E8" s="26"/>
      <c r="F8" s="25">
        <v>283</v>
      </c>
      <c r="G8" s="163"/>
      <c r="H8" s="24">
        <f>23469-127</f>
        <v>23342</v>
      </c>
      <c r="I8" s="24"/>
      <c r="J8" s="25">
        <f>32347-247</f>
        <v>32100</v>
      </c>
      <c r="K8" s="24"/>
      <c r="L8" s="25">
        <f>55816-374</f>
        <v>55442</v>
      </c>
      <c r="M8" s="89"/>
      <c r="N8" s="25">
        <v>23002</v>
      </c>
      <c r="O8" s="24"/>
      <c r="P8" s="25">
        <v>32028</v>
      </c>
      <c r="Q8" s="24"/>
      <c r="R8" s="25">
        <f>N8+P8</f>
        <v>55030</v>
      </c>
      <c r="S8" s="89"/>
      <c r="T8" s="24">
        <f>23262-93</f>
        <v>23169</v>
      </c>
      <c r="U8" s="24"/>
      <c r="V8" s="25">
        <f>31631-293</f>
        <v>31338</v>
      </c>
      <c r="W8" s="24"/>
      <c r="X8" s="25">
        <f>54893-386</f>
        <v>54507</v>
      </c>
      <c r="Y8" s="89"/>
    </row>
    <row r="9" spans="1:25" ht="71.25" customHeight="1">
      <c r="A9" s="216" t="s">
        <v>48</v>
      </c>
      <c r="B9" s="25" t="s">
        <v>38</v>
      </c>
      <c r="C9" s="138"/>
      <c r="D9" s="25" t="s">
        <v>38</v>
      </c>
      <c r="E9" s="26"/>
      <c r="F9" s="25" t="s">
        <v>38</v>
      </c>
      <c r="G9" s="163"/>
      <c r="H9" s="24">
        <v>137</v>
      </c>
      <c r="I9" s="26"/>
      <c r="J9" s="24">
        <v>247</v>
      </c>
      <c r="K9" s="24"/>
      <c r="L9" s="25">
        <v>384</v>
      </c>
      <c r="M9" s="89"/>
      <c r="N9" s="25">
        <v>105</v>
      </c>
      <c r="O9" s="26"/>
      <c r="P9" s="24">
        <v>302</v>
      </c>
      <c r="Q9" s="24"/>
      <c r="R9" s="25">
        <f>N9+P9</f>
        <v>407</v>
      </c>
      <c r="S9" s="89"/>
      <c r="T9" s="24">
        <v>103</v>
      </c>
      <c r="U9" s="26"/>
      <c r="V9" s="24">
        <v>293</v>
      </c>
      <c r="W9" s="24"/>
      <c r="X9" s="25">
        <v>396</v>
      </c>
      <c r="Y9" s="89"/>
    </row>
    <row r="10" spans="1:25" ht="8.25" customHeight="1" thickBot="1">
      <c r="A10" s="217"/>
      <c r="B10" s="25"/>
      <c r="C10" s="137"/>
      <c r="D10" s="25"/>
      <c r="E10" s="26"/>
      <c r="F10" s="25"/>
      <c r="G10" s="163"/>
      <c r="H10" s="24"/>
      <c r="I10" s="26"/>
      <c r="J10" s="24"/>
      <c r="K10" s="94"/>
      <c r="L10" s="25"/>
      <c r="M10" s="89"/>
      <c r="N10" s="24"/>
      <c r="O10" s="26"/>
      <c r="P10" s="24"/>
      <c r="Q10" s="94"/>
      <c r="R10" s="25"/>
      <c r="S10" s="89"/>
      <c r="T10" s="24"/>
      <c r="U10" s="26"/>
      <c r="V10" s="24"/>
      <c r="W10" s="94"/>
      <c r="X10" s="25"/>
      <c r="Y10" s="89"/>
    </row>
    <row r="11" spans="1:25" s="81" customFormat="1" ht="38.25" customHeight="1">
      <c r="A11" s="218" t="s">
        <v>49</v>
      </c>
      <c r="B11" s="128">
        <f>SUM(B7:B10)</f>
        <v>374</v>
      </c>
      <c r="C11" s="212"/>
      <c r="D11" s="128">
        <f>SUM(D7:D10)</f>
        <v>356</v>
      </c>
      <c r="E11" s="139"/>
      <c r="F11" s="128">
        <f>SUM(F7:F10)</f>
        <v>354</v>
      </c>
      <c r="G11" s="164"/>
      <c r="H11" s="128">
        <f>SUM(H7:H10)</f>
        <v>23643</v>
      </c>
      <c r="I11" s="128"/>
      <c r="J11" s="126">
        <f>SUM(J7:J10)</f>
        <v>32489</v>
      </c>
      <c r="K11" s="211"/>
      <c r="L11" s="128">
        <f>SUM(L7:L10)</f>
        <v>56132</v>
      </c>
      <c r="M11" s="120"/>
      <c r="N11" s="128">
        <f>SUM(N7:N10)</f>
        <v>23221</v>
      </c>
      <c r="O11" s="128"/>
      <c r="P11" s="126">
        <f>SUM(P7:P10)</f>
        <v>32429</v>
      </c>
      <c r="Q11" s="211"/>
      <c r="R11" s="128">
        <f>N11+P11</f>
        <v>55650</v>
      </c>
      <c r="S11" s="120"/>
      <c r="T11" s="128">
        <f>SUM(T7:T10)</f>
        <v>23393</v>
      </c>
      <c r="U11" s="128"/>
      <c r="V11" s="126">
        <f>SUM(V7:V10)</f>
        <v>31734</v>
      </c>
      <c r="W11" s="211"/>
      <c r="X11" s="128">
        <f>SUM(X7:X10)</f>
        <v>55127</v>
      </c>
      <c r="Y11" s="120"/>
    </row>
    <row r="12" spans="1:25" ht="24" customHeight="1" thickBot="1">
      <c r="A12" s="219" t="s">
        <v>50</v>
      </c>
      <c r="B12" s="134" t="s">
        <v>38</v>
      </c>
      <c r="C12" s="213"/>
      <c r="D12" s="134" t="s">
        <v>38</v>
      </c>
      <c r="E12" s="129"/>
      <c r="F12" s="134" t="s">
        <v>38</v>
      </c>
      <c r="G12" s="165"/>
      <c r="H12" s="130">
        <v>9317</v>
      </c>
      <c r="I12" s="129"/>
      <c r="J12" s="130">
        <v>8605</v>
      </c>
      <c r="K12" s="121"/>
      <c r="L12" s="127">
        <v>17922</v>
      </c>
      <c r="M12" s="122"/>
      <c r="N12" s="130">
        <v>9368</v>
      </c>
      <c r="O12" s="129"/>
      <c r="P12" s="130">
        <v>9192</v>
      </c>
      <c r="Q12" s="121"/>
      <c r="R12" s="130">
        <f>N12+P12</f>
        <v>18560</v>
      </c>
      <c r="S12" s="122"/>
      <c r="T12" s="130">
        <v>9764</v>
      </c>
      <c r="U12" s="129"/>
      <c r="V12" s="130">
        <v>8795</v>
      </c>
      <c r="W12" s="121"/>
      <c r="X12" s="130">
        <f>T12+V12</f>
        <v>18559</v>
      </c>
      <c r="Y12" s="122"/>
    </row>
    <row r="13" ht="9.75" customHeight="1"/>
    <row r="14" spans="1:25" ht="29.25" customHeight="1">
      <c r="A14" s="559" t="s">
        <v>68</v>
      </c>
      <c r="B14" s="559"/>
      <c r="C14" s="559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59"/>
      <c r="O14" s="559"/>
      <c r="P14" s="559"/>
      <c r="Q14" s="559"/>
      <c r="R14" s="559"/>
      <c r="S14" s="559"/>
      <c r="T14" s="559"/>
      <c r="U14" s="559"/>
      <c r="V14" s="559"/>
      <c r="W14" s="559"/>
      <c r="X14" s="559"/>
      <c r="Y14" s="559"/>
    </row>
  </sheetData>
  <sheetProtection/>
  <mergeCells count="4">
    <mergeCell ref="A14:Y14"/>
    <mergeCell ref="A4:A6"/>
    <mergeCell ref="B5:G5"/>
    <mergeCell ref="B4:G4"/>
  </mergeCells>
  <printOptions horizontalCentered="1" verticalCentered="1"/>
  <pageMargins left="0.41" right="0" top="0.5511811023622047" bottom="0.7874015748031497" header="0.35433070866141736" footer="0.5511811023622047"/>
  <pageSetup horizontalDpi="300" verticalDpi="300" orientation="landscape" paperSize="9" r:id="rId2"/>
  <headerFooter alignWithMargins="0">
    <oddHeader xml:space="preserve">&amp;C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Q15" sqref="Q15"/>
    </sheetView>
  </sheetViews>
  <sheetFormatPr defaultColWidth="9.140625" defaultRowHeight="12.75"/>
  <cols>
    <col min="1" max="1" width="4.28125" style="95" customWidth="1"/>
    <col min="2" max="2" width="9.7109375" style="95" customWidth="1"/>
    <col min="3" max="3" width="33.421875" style="95" customWidth="1"/>
    <col min="4" max="5" width="42.28125" style="96" customWidth="1"/>
    <col min="6" max="6" width="9.140625" style="97" customWidth="1"/>
    <col min="7" max="7" width="15.28125" style="97" customWidth="1"/>
    <col min="8" max="8" width="10.8515625" style="95" customWidth="1"/>
    <col min="9" max="9" width="5.7109375" style="95" customWidth="1"/>
    <col min="10" max="10" width="13.7109375" style="95" customWidth="1"/>
    <col min="11" max="11" width="5.7109375" style="95" customWidth="1"/>
    <col min="12" max="16384" width="9.140625" style="95" customWidth="1"/>
  </cols>
  <sheetData>
    <row r="1" spans="1:3" ht="18.75">
      <c r="A1" s="268" t="s">
        <v>243</v>
      </c>
      <c r="C1" s="98"/>
    </row>
    <row r="2" spans="6:7" ht="14.25" customHeight="1" thickBot="1">
      <c r="F2" s="95"/>
      <c r="G2" s="95"/>
    </row>
    <row r="3" spans="1:7" ht="33" customHeight="1" thickBot="1">
      <c r="A3" s="99"/>
      <c r="B3" s="100" t="s">
        <v>17</v>
      </c>
      <c r="C3" s="252"/>
      <c r="D3" s="574" t="s">
        <v>92</v>
      </c>
      <c r="E3" s="575"/>
      <c r="F3" s="95"/>
      <c r="G3" s="95"/>
    </row>
    <row r="4" spans="1:7" ht="27" customHeight="1" thickBot="1">
      <c r="A4" s="101"/>
      <c r="B4" s="102" t="s">
        <v>17</v>
      </c>
      <c r="C4" s="253"/>
      <c r="D4" s="254" t="s">
        <v>51</v>
      </c>
      <c r="E4" s="255" t="s">
        <v>37</v>
      </c>
      <c r="F4" s="95"/>
      <c r="G4" s="95"/>
    </row>
    <row r="5" spans="1:7" ht="34.5" customHeight="1">
      <c r="A5" s="101"/>
      <c r="B5" s="103" t="s">
        <v>89</v>
      </c>
      <c r="C5" s="256"/>
      <c r="D5" s="178" t="s">
        <v>61</v>
      </c>
      <c r="E5" s="179">
        <v>1077</v>
      </c>
      <c r="F5" s="95"/>
      <c r="G5" s="95"/>
    </row>
    <row r="6" spans="1:7" ht="34.5" customHeight="1">
      <c r="A6" s="101"/>
      <c r="B6" s="97"/>
      <c r="C6" s="257" t="s">
        <v>54</v>
      </c>
      <c r="D6" s="180">
        <v>11</v>
      </c>
      <c r="E6" s="181">
        <v>1077</v>
      </c>
      <c r="F6" s="95"/>
      <c r="G6" s="95"/>
    </row>
    <row r="7" spans="1:7" ht="34.5" customHeight="1">
      <c r="A7" s="101"/>
      <c r="B7" s="97"/>
      <c r="C7" s="258" t="s">
        <v>52</v>
      </c>
      <c r="D7" s="182" t="s">
        <v>234</v>
      </c>
      <c r="E7" s="183" t="s">
        <v>234</v>
      </c>
      <c r="F7" s="95"/>
      <c r="G7" s="95"/>
    </row>
    <row r="8" spans="1:7" ht="34.5" customHeight="1">
      <c r="A8" s="101"/>
      <c r="B8" s="103" t="s">
        <v>90</v>
      </c>
      <c r="C8" s="256"/>
      <c r="D8" s="178" t="s">
        <v>61</v>
      </c>
      <c r="E8" s="179">
        <f>E9+E10</f>
        <v>1600</v>
      </c>
      <c r="F8" s="95"/>
      <c r="G8" s="95"/>
    </row>
    <row r="9" spans="1:7" ht="34.5" customHeight="1">
      <c r="A9" s="101"/>
      <c r="B9" s="97"/>
      <c r="C9" s="257" t="s">
        <v>55</v>
      </c>
      <c r="D9" s="180">
        <v>10</v>
      </c>
      <c r="E9" s="181">
        <v>1503</v>
      </c>
      <c r="F9" s="95"/>
      <c r="G9" s="95"/>
    </row>
    <row r="10" spans="1:7" ht="34.5" customHeight="1">
      <c r="A10" s="101"/>
      <c r="B10" s="97"/>
      <c r="C10" s="257" t="s">
        <v>35</v>
      </c>
      <c r="D10" s="184">
        <v>2</v>
      </c>
      <c r="E10" s="181">
        <v>97</v>
      </c>
      <c r="F10" s="95"/>
      <c r="G10" s="95"/>
    </row>
    <row r="11" spans="1:7" ht="34.5" customHeight="1">
      <c r="A11" s="101"/>
      <c r="B11" s="103" t="s">
        <v>53</v>
      </c>
      <c r="C11" s="256"/>
      <c r="D11" s="259" t="s">
        <v>61</v>
      </c>
      <c r="E11" s="179">
        <f>E5-E8</f>
        <v>-523</v>
      </c>
      <c r="F11" s="95"/>
      <c r="G11" s="95"/>
    </row>
    <row r="12" spans="1:7" ht="34.5" customHeight="1">
      <c r="A12" s="101"/>
      <c r="B12" s="97"/>
      <c r="C12" s="257" t="s">
        <v>44</v>
      </c>
      <c r="D12" s="180" t="s">
        <v>61</v>
      </c>
      <c r="E12" s="181">
        <v>172</v>
      </c>
      <c r="F12" s="95"/>
      <c r="G12" s="95"/>
    </row>
    <row r="13" spans="1:7" ht="34.5" customHeight="1">
      <c r="A13" s="101" t="s">
        <v>17</v>
      </c>
      <c r="B13" s="97"/>
      <c r="C13" s="257" t="s">
        <v>45</v>
      </c>
      <c r="D13" s="180" t="s">
        <v>61</v>
      </c>
      <c r="E13" s="181">
        <v>-695</v>
      </c>
      <c r="F13" s="95"/>
      <c r="G13" s="95"/>
    </row>
    <row r="14" spans="1:7" ht="34.5" customHeight="1" thickBot="1">
      <c r="A14" s="104"/>
      <c r="B14" s="105"/>
      <c r="C14" s="260"/>
      <c r="D14" s="185"/>
      <c r="E14" s="186"/>
      <c r="F14" s="95"/>
      <c r="G14" s="95"/>
    </row>
    <row r="15" spans="5:7" ht="9" customHeight="1">
      <c r="E15" s="261"/>
      <c r="F15" s="95"/>
      <c r="G15" s="95"/>
    </row>
    <row r="16" spans="1:5" ht="15" customHeight="1">
      <c r="A16" s="18" t="s">
        <v>91</v>
      </c>
      <c r="E16" s="270"/>
    </row>
    <row r="17" spans="1:5" ht="29.25" customHeight="1">
      <c r="A17" s="559" t="s">
        <v>68</v>
      </c>
      <c r="B17" s="559"/>
      <c r="C17" s="559"/>
      <c r="D17" s="559"/>
      <c r="E17" s="559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mergeCells count="2">
    <mergeCell ref="D3:E3"/>
    <mergeCell ref="A17:E17"/>
  </mergeCells>
  <printOptions horizontalCentered="1" verticalCentered="1"/>
  <pageMargins left="0.5118110236220472" right="0" top="0.6299212598425197" bottom="0.629921259842519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6">
      <selection activeCell="Q15" sqref="Q15"/>
    </sheetView>
  </sheetViews>
  <sheetFormatPr defaultColWidth="9.140625" defaultRowHeight="12.75"/>
  <cols>
    <col min="1" max="1" width="39.28125" style="32" customWidth="1"/>
    <col min="2" max="2" width="11.421875" style="32" customWidth="1"/>
    <col min="3" max="9" width="11.140625" style="32" customWidth="1"/>
    <col min="10" max="16384" width="9.140625" style="32" customWidth="1"/>
  </cols>
  <sheetData>
    <row r="1" ht="21" customHeight="1">
      <c r="A1" s="31" t="s">
        <v>93</v>
      </c>
    </row>
    <row r="2" ht="16.5" thickBot="1">
      <c r="A2" s="31"/>
    </row>
    <row r="3" spans="1:9" ht="36.75" customHeight="1">
      <c r="A3" s="243" t="s">
        <v>17</v>
      </c>
      <c r="B3" s="155">
        <v>40603</v>
      </c>
      <c r="C3" s="33"/>
      <c r="D3" s="33"/>
      <c r="E3" s="34"/>
      <c r="F3" s="155">
        <v>40969</v>
      </c>
      <c r="G3" s="33"/>
      <c r="H3" s="33"/>
      <c r="I3" s="34"/>
    </row>
    <row r="4" spans="1:9" ht="23.25" customHeight="1">
      <c r="A4" s="244" t="s">
        <v>2</v>
      </c>
      <c r="B4" s="156" t="s">
        <v>56</v>
      </c>
      <c r="C4" s="35" t="s">
        <v>37</v>
      </c>
      <c r="D4" s="36"/>
      <c r="E4" s="37"/>
      <c r="F4" s="156" t="s">
        <v>56</v>
      </c>
      <c r="G4" s="35" t="s">
        <v>37</v>
      </c>
      <c r="H4" s="36"/>
      <c r="I4" s="37"/>
    </row>
    <row r="5" spans="1:9" ht="25.5" customHeight="1" thickBot="1">
      <c r="A5" s="245"/>
      <c r="B5" s="157" t="s">
        <v>51</v>
      </c>
      <c r="C5" s="38" t="s">
        <v>44</v>
      </c>
      <c r="D5" s="38" t="s">
        <v>45</v>
      </c>
      <c r="E5" s="39" t="s">
        <v>46</v>
      </c>
      <c r="F5" s="157" t="s">
        <v>51</v>
      </c>
      <c r="G5" s="38" t="s">
        <v>44</v>
      </c>
      <c r="H5" s="38" t="s">
        <v>45</v>
      </c>
      <c r="I5" s="39" t="s">
        <v>46</v>
      </c>
    </row>
    <row r="6" spans="1:9" ht="23.25" customHeight="1">
      <c r="A6" s="246" t="s">
        <v>3</v>
      </c>
      <c r="B6" s="158">
        <v>32</v>
      </c>
      <c r="C6" s="40">
        <v>1749</v>
      </c>
      <c r="D6" s="41">
        <v>3275</v>
      </c>
      <c r="E6" s="292">
        <v>5024</v>
      </c>
      <c r="F6" s="158">
        <v>28</v>
      </c>
      <c r="G6" s="40">
        <v>1777</v>
      </c>
      <c r="H6" s="41">
        <v>3371</v>
      </c>
      <c r="I6" s="278">
        <v>5148</v>
      </c>
    </row>
    <row r="7" spans="1:9" ht="23.25" customHeight="1">
      <c r="A7" s="247" t="s">
        <v>4</v>
      </c>
      <c r="B7" s="158">
        <v>12</v>
      </c>
      <c r="C7" s="40">
        <v>93</v>
      </c>
      <c r="D7" s="41">
        <v>115</v>
      </c>
      <c r="E7" s="42">
        <v>208</v>
      </c>
      <c r="F7" s="158">
        <v>10</v>
      </c>
      <c r="G7" s="40">
        <v>72</v>
      </c>
      <c r="H7" s="41">
        <v>104</v>
      </c>
      <c r="I7" s="279">
        <v>176</v>
      </c>
    </row>
    <row r="8" spans="1:9" ht="23.25" customHeight="1">
      <c r="A8" s="247" t="s">
        <v>5</v>
      </c>
      <c r="B8" s="158">
        <v>31</v>
      </c>
      <c r="C8" s="40">
        <v>3102</v>
      </c>
      <c r="D8" s="41">
        <v>1188</v>
      </c>
      <c r="E8" s="42">
        <v>4290</v>
      </c>
      <c r="F8" s="158">
        <v>29</v>
      </c>
      <c r="G8" s="40">
        <v>3061</v>
      </c>
      <c r="H8" s="41">
        <v>1120</v>
      </c>
      <c r="I8" s="279">
        <v>4181</v>
      </c>
    </row>
    <row r="9" spans="1:9" ht="23.25" customHeight="1">
      <c r="A9" s="247" t="s">
        <v>70</v>
      </c>
      <c r="B9" s="158">
        <v>147</v>
      </c>
      <c r="C9" s="40">
        <v>14439</v>
      </c>
      <c r="D9" s="41">
        <v>23432</v>
      </c>
      <c r="E9" s="42">
        <v>37871</v>
      </c>
      <c r="F9" s="158">
        <v>141</v>
      </c>
      <c r="G9" s="40">
        <v>14209</v>
      </c>
      <c r="H9" s="41">
        <v>22448</v>
      </c>
      <c r="I9" s="279">
        <v>36657</v>
      </c>
    </row>
    <row r="10" spans="1:9" ht="23.25" customHeight="1">
      <c r="A10" s="248" t="s">
        <v>57</v>
      </c>
      <c r="B10" s="159">
        <v>17</v>
      </c>
      <c r="C10" s="43">
        <v>1280</v>
      </c>
      <c r="D10" s="44">
        <v>1708</v>
      </c>
      <c r="E10" s="306">
        <v>2988</v>
      </c>
      <c r="F10" s="159">
        <v>17</v>
      </c>
      <c r="G10" s="43">
        <v>1109</v>
      </c>
      <c r="H10" s="44">
        <v>1397</v>
      </c>
      <c r="I10" s="280">
        <v>2506</v>
      </c>
    </row>
    <row r="11" spans="1:9" ht="23.25" customHeight="1">
      <c r="A11" s="248" t="s">
        <v>40</v>
      </c>
      <c r="B11" s="159">
        <v>130</v>
      </c>
      <c r="C11" s="43">
        <v>13159</v>
      </c>
      <c r="D11" s="44">
        <v>21724</v>
      </c>
      <c r="E11" s="306">
        <v>34883</v>
      </c>
      <c r="F11" s="159">
        <v>124</v>
      </c>
      <c r="G11" s="43">
        <v>13100</v>
      </c>
      <c r="H11" s="44">
        <v>21051</v>
      </c>
      <c r="I11" s="280">
        <v>34151</v>
      </c>
    </row>
    <row r="12" spans="1:9" ht="23.25" customHeight="1">
      <c r="A12" s="247" t="s">
        <v>8</v>
      </c>
      <c r="B12" s="158">
        <v>5</v>
      </c>
      <c r="C12" s="40">
        <v>168</v>
      </c>
      <c r="D12" s="41">
        <v>521</v>
      </c>
      <c r="E12" s="42">
        <v>689</v>
      </c>
      <c r="F12" s="158">
        <v>5</v>
      </c>
      <c r="G12" s="40">
        <v>175</v>
      </c>
      <c r="H12" s="41">
        <v>572</v>
      </c>
      <c r="I12" s="279">
        <v>747</v>
      </c>
    </row>
    <row r="13" spans="1:9" ht="23.25" customHeight="1">
      <c r="A13" s="247" t="s">
        <v>9</v>
      </c>
      <c r="B13" s="158">
        <v>18</v>
      </c>
      <c r="C13" s="40">
        <v>625</v>
      </c>
      <c r="D13" s="41">
        <v>229</v>
      </c>
      <c r="E13" s="42">
        <v>854</v>
      </c>
      <c r="F13" s="158">
        <v>18</v>
      </c>
      <c r="G13" s="40">
        <v>563</v>
      </c>
      <c r="H13" s="41">
        <v>233</v>
      </c>
      <c r="I13" s="279">
        <v>796</v>
      </c>
    </row>
    <row r="14" spans="1:9" ht="23.25" customHeight="1">
      <c r="A14" s="247" t="s">
        <v>10</v>
      </c>
      <c r="B14" s="158">
        <v>2</v>
      </c>
      <c r="C14" s="40">
        <v>271</v>
      </c>
      <c r="D14" s="41">
        <v>128</v>
      </c>
      <c r="E14" s="42">
        <v>399</v>
      </c>
      <c r="F14" s="158">
        <v>2</v>
      </c>
      <c r="G14" s="40">
        <v>280</v>
      </c>
      <c r="H14" s="41">
        <v>151</v>
      </c>
      <c r="I14" s="279">
        <v>431</v>
      </c>
    </row>
    <row r="15" spans="1:9" ht="23.25" customHeight="1">
      <c r="A15" s="247" t="s">
        <v>11</v>
      </c>
      <c r="B15" s="158">
        <v>4</v>
      </c>
      <c r="C15" s="40">
        <v>295</v>
      </c>
      <c r="D15" s="41">
        <v>409</v>
      </c>
      <c r="E15" s="42">
        <v>704</v>
      </c>
      <c r="F15" s="158">
        <v>4</v>
      </c>
      <c r="G15" s="40">
        <v>275</v>
      </c>
      <c r="H15" s="41">
        <v>397</v>
      </c>
      <c r="I15" s="279">
        <v>672</v>
      </c>
    </row>
    <row r="16" spans="1:10" ht="23.25" customHeight="1">
      <c r="A16" s="247" t="s">
        <v>12</v>
      </c>
      <c r="B16" s="158">
        <v>8</v>
      </c>
      <c r="C16" s="40">
        <v>137</v>
      </c>
      <c r="D16" s="41">
        <v>280</v>
      </c>
      <c r="E16" s="42">
        <v>417</v>
      </c>
      <c r="F16" s="158">
        <v>8</v>
      </c>
      <c r="G16" s="40">
        <v>104</v>
      </c>
      <c r="H16" s="41">
        <v>169</v>
      </c>
      <c r="I16" s="279">
        <v>273</v>
      </c>
      <c r="J16" s="45"/>
    </row>
    <row r="17" spans="1:9" ht="23.25" customHeight="1">
      <c r="A17" s="247" t="s">
        <v>13</v>
      </c>
      <c r="B17" s="158">
        <v>29</v>
      </c>
      <c r="C17" s="40">
        <v>497</v>
      </c>
      <c r="D17" s="41">
        <v>851</v>
      </c>
      <c r="E17" s="42">
        <v>1348</v>
      </c>
      <c r="F17" s="158">
        <v>26</v>
      </c>
      <c r="G17" s="40">
        <v>531</v>
      </c>
      <c r="H17" s="41">
        <v>948</v>
      </c>
      <c r="I17" s="279">
        <v>1479</v>
      </c>
    </row>
    <row r="18" spans="1:9" ht="23.25" customHeight="1">
      <c r="A18" s="247" t="s">
        <v>14</v>
      </c>
      <c r="B18" s="158">
        <v>3</v>
      </c>
      <c r="C18" s="40">
        <v>20</v>
      </c>
      <c r="D18" s="41">
        <v>221</v>
      </c>
      <c r="E18" s="42">
        <v>241</v>
      </c>
      <c r="F18" s="158">
        <v>2</v>
      </c>
      <c r="G18" s="40">
        <v>20</v>
      </c>
      <c r="H18" s="41">
        <v>157</v>
      </c>
      <c r="I18" s="279">
        <v>177</v>
      </c>
    </row>
    <row r="19" spans="1:9" ht="23.25" customHeight="1">
      <c r="A19" s="247" t="s">
        <v>15</v>
      </c>
      <c r="B19" s="158">
        <v>83</v>
      </c>
      <c r="C19" s="40">
        <v>2247</v>
      </c>
      <c r="D19" s="41">
        <v>1840</v>
      </c>
      <c r="E19" s="42">
        <v>4087</v>
      </c>
      <c r="F19" s="158">
        <v>81</v>
      </c>
      <c r="G19" s="40">
        <v>2326</v>
      </c>
      <c r="H19" s="41">
        <v>2064</v>
      </c>
      <c r="I19" s="279">
        <v>4390</v>
      </c>
    </row>
    <row r="20" spans="1:9" ht="4.5" customHeight="1" thickBot="1">
      <c r="A20" s="248"/>
      <c r="B20" s="158"/>
      <c r="C20" s="40"/>
      <c r="D20" s="46"/>
      <c r="E20" s="42"/>
      <c r="F20" s="158"/>
      <c r="G20" s="40"/>
      <c r="H20" s="46"/>
      <c r="I20" s="42"/>
    </row>
    <row r="21" spans="1:9" ht="39.75" customHeight="1" thickBot="1">
      <c r="A21" s="249" t="s">
        <v>16</v>
      </c>
      <c r="B21" s="241">
        <v>374</v>
      </c>
      <c r="C21" s="229">
        <v>23643</v>
      </c>
      <c r="D21" s="229">
        <v>32489</v>
      </c>
      <c r="E21" s="242">
        <v>56132</v>
      </c>
      <c r="F21" s="241">
        <v>354</v>
      </c>
      <c r="G21" s="229">
        <v>23393</v>
      </c>
      <c r="H21" s="229">
        <v>31734</v>
      </c>
      <c r="I21" s="242">
        <v>55127</v>
      </c>
    </row>
    <row r="23" spans="1:9" ht="26.25" customHeight="1">
      <c r="A23" s="576" t="s">
        <v>68</v>
      </c>
      <c r="B23" s="577"/>
      <c r="C23" s="577"/>
      <c r="D23" s="577"/>
      <c r="E23" s="577"/>
      <c r="F23" s="577"/>
      <c r="G23" s="577"/>
      <c r="H23" s="577"/>
      <c r="I23" s="577"/>
    </row>
    <row r="28" spans="6:8" ht="12.75">
      <c r="F28" s="141"/>
      <c r="H28" s="142"/>
    </row>
  </sheetData>
  <sheetProtection/>
  <mergeCells count="1">
    <mergeCell ref="A23:I23"/>
  </mergeCells>
  <printOptions horizontalCentered="1" verticalCentered="1"/>
  <pageMargins left="0.7480314960629921" right="0" top="0.35433070866141736" bottom="0.35433070866141736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Q15" sqref="Q15"/>
    </sheetView>
  </sheetViews>
  <sheetFormatPr defaultColWidth="9.140625" defaultRowHeight="12.75"/>
  <cols>
    <col min="1" max="1" width="39.57421875" style="62" customWidth="1"/>
    <col min="2" max="4" width="17.8515625" style="62" customWidth="1"/>
    <col min="5" max="5" width="13.7109375" style="62" customWidth="1"/>
    <col min="6" max="6" width="4.7109375" style="62" customWidth="1"/>
    <col min="7" max="7" width="13.7109375" style="62" customWidth="1"/>
    <col min="8" max="8" width="4.7109375" style="62" customWidth="1"/>
    <col min="9" max="16384" width="9.140625" style="62" customWidth="1"/>
  </cols>
  <sheetData>
    <row r="1" ht="20.25" customHeight="1">
      <c r="A1" s="63" t="s">
        <v>94</v>
      </c>
    </row>
    <row r="2" ht="9.75" customHeight="1" thickBot="1">
      <c r="A2" s="63"/>
    </row>
    <row r="3" spans="1:8" ht="18.75" customHeight="1">
      <c r="A3" s="197"/>
      <c r="B3" s="106" t="s">
        <v>37</v>
      </c>
      <c r="C3" s="106"/>
      <c r="D3" s="112"/>
      <c r="E3" s="176" t="s">
        <v>1</v>
      </c>
      <c r="F3" s="106"/>
      <c r="G3" s="106"/>
      <c r="H3" s="107"/>
    </row>
    <row r="4" spans="1:8" ht="31.5" customHeight="1" thickBot="1">
      <c r="A4" s="220" t="s">
        <v>2</v>
      </c>
      <c r="B4" s="310" t="s">
        <v>84</v>
      </c>
      <c r="C4" s="313" t="s">
        <v>73</v>
      </c>
      <c r="D4" s="250" t="s">
        <v>85</v>
      </c>
      <c r="E4" s="578" t="s">
        <v>80</v>
      </c>
      <c r="F4" s="579"/>
      <c r="G4" s="580" t="s">
        <v>81</v>
      </c>
      <c r="H4" s="581"/>
    </row>
    <row r="5" spans="1:8" ht="31.5" customHeight="1">
      <c r="A5" s="199" t="s">
        <v>3</v>
      </c>
      <c r="B5" s="311">
        <v>5024</v>
      </c>
      <c r="C5" s="314">
        <v>5059</v>
      </c>
      <c r="D5" s="272">
        <v>5148</v>
      </c>
      <c r="E5" s="177">
        <v>89</v>
      </c>
      <c r="F5" s="109"/>
      <c r="G5" s="133">
        <v>124</v>
      </c>
      <c r="H5" s="110"/>
    </row>
    <row r="6" spans="1:8" ht="24" customHeight="1">
      <c r="A6" s="200" t="s">
        <v>4</v>
      </c>
      <c r="B6" s="289">
        <v>208</v>
      </c>
      <c r="C6" s="315">
        <v>176</v>
      </c>
      <c r="D6" s="273">
        <v>176</v>
      </c>
      <c r="E6" s="177">
        <v>0</v>
      </c>
      <c r="F6" s="109"/>
      <c r="G6" s="133">
        <v>-32</v>
      </c>
      <c r="H6" s="110"/>
    </row>
    <row r="7" spans="1:8" ht="24" customHeight="1">
      <c r="A7" s="200" t="s">
        <v>5</v>
      </c>
      <c r="B7" s="289">
        <v>4290</v>
      </c>
      <c r="C7" s="315">
        <v>4200</v>
      </c>
      <c r="D7" s="273">
        <v>4181</v>
      </c>
      <c r="E7" s="177">
        <v>-19</v>
      </c>
      <c r="F7" s="109"/>
      <c r="G7" s="133">
        <v>-109</v>
      </c>
      <c r="H7" s="110"/>
    </row>
    <row r="8" spans="1:8" ht="24" customHeight="1">
      <c r="A8" s="200" t="s">
        <v>70</v>
      </c>
      <c r="B8" s="289">
        <v>37871</v>
      </c>
      <c r="C8" s="315">
        <v>37455</v>
      </c>
      <c r="D8" s="273">
        <v>36657</v>
      </c>
      <c r="E8" s="177">
        <v>-798</v>
      </c>
      <c r="F8" s="109"/>
      <c r="G8" s="133">
        <v>-1214</v>
      </c>
      <c r="H8" s="110"/>
    </row>
    <row r="9" spans="1:8" ht="24" customHeight="1">
      <c r="A9" s="201" t="s">
        <v>6</v>
      </c>
      <c r="B9" s="290">
        <v>2988</v>
      </c>
      <c r="C9" s="316">
        <v>2888</v>
      </c>
      <c r="D9" s="274">
        <v>2506</v>
      </c>
      <c r="E9" s="240">
        <v>382</v>
      </c>
      <c r="F9" s="194"/>
      <c r="G9" s="240">
        <v>482</v>
      </c>
      <c r="H9" s="110"/>
    </row>
    <row r="10" spans="1:8" ht="24" customHeight="1">
      <c r="A10" s="201" t="s">
        <v>7</v>
      </c>
      <c r="B10" s="290">
        <v>34883</v>
      </c>
      <c r="C10" s="316">
        <v>34567</v>
      </c>
      <c r="D10" s="274">
        <v>34151</v>
      </c>
      <c r="E10" s="240">
        <v>416</v>
      </c>
      <c r="F10" s="227"/>
      <c r="G10" s="240">
        <v>732</v>
      </c>
      <c r="H10" s="110"/>
    </row>
    <row r="11" spans="1:8" ht="24" customHeight="1">
      <c r="A11" s="200" t="s">
        <v>8</v>
      </c>
      <c r="B11" s="289">
        <v>689</v>
      </c>
      <c r="C11" s="315">
        <v>704</v>
      </c>
      <c r="D11" s="273">
        <v>747</v>
      </c>
      <c r="E11" s="177">
        <v>43</v>
      </c>
      <c r="F11" s="109"/>
      <c r="G11" s="133">
        <v>58</v>
      </c>
      <c r="H11" s="110"/>
    </row>
    <row r="12" spans="1:8" ht="24" customHeight="1">
      <c r="A12" s="200" t="s">
        <v>9</v>
      </c>
      <c r="B12" s="289">
        <v>854</v>
      </c>
      <c r="C12" s="315">
        <v>820</v>
      </c>
      <c r="D12" s="273">
        <v>796</v>
      </c>
      <c r="E12" s="177">
        <v>-24</v>
      </c>
      <c r="F12" s="109"/>
      <c r="G12" s="133">
        <v>-58</v>
      </c>
      <c r="H12" s="110"/>
    </row>
    <row r="13" spans="1:8" ht="24" customHeight="1">
      <c r="A13" s="200" t="s">
        <v>10</v>
      </c>
      <c r="B13" s="289">
        <v>399</v>
      </c>
      <c r="C13" s="315">
        <v>429</v>
      </c>
      <c r="D13" s="273">
        <v>431</v>
      </c>
      <c r="E13" s="177">
        <v>2</v>
      </c>
      <c r="F13" s="109"/>
      <c r="G13" s="133">
        <v>32</v>
      </c>
      <c r="H13" s="110"/>
    </row>
    <row r="14" spans="1:8" ht="24" customHeight="1">
      <c r="A14" s="200" t="s">
        <v>11</v>
      </c>
      <c r="B14" s="289">
        <v>704</v>
      </c>
      <c r="C14" s="315">
        <v>647</v>
      </c>
      <c r="D14" s="273">
        <v>672</v>
      </c>
      <c r="E14" s="177">
        <v>25</v>
      </c>
      <c r="F14" s="109"/>
      <c r="G14" s="133">
        <v>-32</v>
      </c>
      <c r="H14" s="110"/>
    </row>
    <row r="15" spans="1:8" ht="24" customHeight="1">
      <c r="A15" s="200" t="s">
        <v>12</v>
      </c>
      <c r="B15" s="289">
        <v>417</v>
      </c>
      <c r="C15" s="315">
        <v>303</v>
      </c>
      <c r="D15" s="273">
        <v>273</v>
      </c>
      <c r="E15" s="177">
        <v>-30</v>
      </c>
      <c r="F15" s="109"/>
      <c r="G15" s="133">
        <v>-144</v>
      </c>
      <c r="H15" s="110"/>
    </row>
    <row r="16" spans="1:8" ht="24" customHeight="1">
      <c r="A16" s="200" t="s">
        <v>13</v>
      </c>
      <c r="B16" s="289">
        <v>1348</v>
      </c>
      <c r="C16" s="315">
        <v>1452</v>
      </c>
      <c r="D16" s="273">
        <v>1479</v>
      </c>
      <c r="E16" s="177">
        <v>27</v>
      </c>
      <c r="F16" s="109"/>
      <c r="G16" s="133">
        <v>131</v>
      </c>
      <c r="H16" s="110"/>
    </row>
    <row r="17" spans="1:8" ht="24" customHeight="1">
      <c r="A17" s="200" t="s">
        <v>14</v>
      </c>
      <c r="B17" s="289">
        <v>241</v>
      </c>
      <c r="C17" s="315">
        <v>184</v>
      </c>
      <c r="D17" s="273">
        <v>177</v>
      </c>
      <c r="E17" s="177">
        <v>-7</v>
      </c>
      <c r="F17" s="109"/>
      <c r="G17" s="133">
        <v>-64</v>
      </c>
      <c r="H17" s="110"/>
    </row>
    <row r="18" spans="1:8" ht="24" customHeight="1">
      <c r="A18" s="200" t="s">
        <v>15</v>
      </c>
      <c r="B18" s="289">
        <v>4087</v>
      </c>
      <c r="C18" s="315">
        <v>4221</v>
      </c>
      <c r="D18" s="273">
        <v>4390</v>
      </c>
      <c r="E18" s="177">
        <v>169</v>
      </c>
      <c r="F18" s="109"/>
      <c r="G18" s="133">
        <v>303</v>
      </c>
      <c r="H18" s="110"/>
    </row>
    <row r="19" spans="1:8" ht="6.75" customHeight="1" thickBot="1">
      <c r="A19" s="201"/>
      <c r="B19" s="293"/>
      <c r="C19" s="275"/>
      <c r="D19" s="276"/>
      <c r="E19" s="177"/>
      <c r="F19" s="111"/>
      <c r="G19" s="123"/>
      <c r="H19" s="110"/>
    </row>
    <row r="20" spans="1:8" ht="29.25" customHeight="1" thickBot="1">
      <c r="A20" s="202" t="s">
        <v>16</v>
      </c>
      <c r="B20" s="294">
        <v>56132</v>
      </c>
      <c r="C20" s="277">
        <v>55650</v>
      </c>
      <c r="D20" s="312">
        <v>55127</v>
      </c>
      <c r="E20" s="237">
        <v>-523</v>
      </c>
      <c r="F20" s="124"/>
      <c r="G20" s="238">
        <v>-1005</v>
      </c>
      <c r="H20" s="125"/>
    </row>
    <row r="21" spans="1:8" ht="12" customHeight="1">
      <c r="A21" s="235"/>
      <c r="B21" s="236"/>
      <c r="C21" s="236"/>
      <c r="D21" s="236"/>
      <c r="E21" s="236"/>
      <c r="F21" s="236"/>
      <c r="G21" s="236"/>
      <c r="H21" s="236"/>
    </row>
    <row r="22" spans="1:8" ht="24.75" customHeight="1">
      <c r="A22" s="559" t="s">
        <v>68</v>
      </c>
      <c r="B22" s="559"/>
      <c r="C22" s="559"/>
      <c r="D22" s="559"/>
      <c r="E22" s="559"/>
      <c r="F22" s="559"/>
      <c r="G22" s="559"/>
      <c r="H22" s="559"/>
    </row>
    <row r="23" spans="4:8" ht="12.75">
      <c r="D23" s="108"/>
      <c r="E23" s="552"/>
      <c r="F23"/>
      <c r="G23" s="552"/>
      <c r="H23"/>
    </row>
    <row r="24" spans="5:7" ht="12.75">
      <c r="E24" s="552"/>
      <c r="G24" s="552"/>
    </row>
    <row r="33" ht="12.75">
      <c r="B33" s="108"/>
    </row>
  </sheetData>
  <sheetProtection/>
  <mergeCells count="3">
    <mergeCell ref="E4:F4"/>
    <mergeCell ref="G4:H4"/>
    <mergeCell ref="A22:H22"/>
  </mergeCells>
  <printOptions verticalCentered="1"/>
  <pageMargins left="0.7480314960629921" right="0.2362204724409449" top="0.5905511811023623" bottom="0.5905511811023623" header="0.5511811023622047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3">
      <selection activeCell="Q15" sqref="Q15"/>
    </sheetView>
  </sheetViews>
  <sheetFormatPr defaultColWidth="9.140625" defaultRowHeight="12.75"/>
  <cols>
    <col min="1" max="1" width="40.28125" style="21" customWidth="1"/>
    <col min="2" max="2" width="11.7109375" style="21" customWidth="1"/>
    <col min="3" max="3" width="3.28125" style="21" customWidth="1"/>
    <col min="4" max="4" width="11.7109375" style="21" customWidth="1"/>
    <col min="5" max="5" width="3.28125" style="21" customWidth="1"/>
    <col min="6" max="6" width="11.7109375" style="21" customWidth="1"/>
    <col min="7" max="7" width="3.28125" style="21" customWidth="1"/>
    <col min="8" max="8" width="11.7109375" style="21" customWidth="1"/>
    <col min="9" max="9" width="3.28125" style="21" customWidth="1"/>
    <col min="10" max="10" width="11.7109375" style="21" customWidth="1"/>
    <col min="11" max="11" width="3.28125" style="21" customWidth="1"/>
    <col min="12" max="12" width="11.7109375" style="21" customWidth="1"/>
    <col min="13" max="13" width="3.28125" style="21" customWidth="1"/>
    <col min="14" max="16384" width="9.140625" style="21" customWidth="1"/>
  </cols>
  <sheetData>
    <row r="1" spans="1:13" ht="15.75">
      <c r="A1" s="19" t="s">
        <v>95</v>
      </c>
      <c r="M1" s="47"/>
    </row>
    <row r="2" ht="10.5" customHeight="1" thickBot="1">
      <c r="M2" s="47"/>
    </row>
    <row r="3" spans="1:13" ht="24.75" customHeight="1">
      <c r="A3" s="582" t="s">
        <v>2</v>
      </c>
      <c r="B3" s="48" t="s">
        <v>86</v>
      </c>
      <c r="C3" s="48"/>
      <c r="D3" s="49"/>
      <c r="E3" s="49"/>
      <c r="F3" s="49"/>
      <c r="G3" s="50"/>
      <c r="H3" s="48" t="s">
        <v>87</v>
      </c>
      <c r="I3" s="48"/>
      <c r="J3" s="49"/>
      <c r="K3" s="49"/>
      <c r="L3" s="49"/>
      <c r="M3" s="50"/>
    </row>
    <row r="4" spans="1:13" ht="24.75" customHeight="1">
      <c r="A4" s="583"/>
      <c r="B4" s="271" t="s">
        <v>37</v>
      </c>
      <c r="C4" s="230"/>
      <c r="D4" s="231"/>
      <c r="E4" s="231"/>
      <c r="F4" s="231"/>
      <c r="G4" s="295"/>
      <c r="H4" s="271" t="s">
        <v>37</v>
      </c>
      <c r="I4" s="230"/>
      <c r="J4" s="231"/>
      <c r="K4" s="231"/>
      <c r="L4" s="231"/>
      <c r="M4" s="232"/>
    </row>
    <row r="5" spans="1:13" ht="24.75" customHeight="1" thickBot="1">
      <c r="A5" s="584"/>
      <c r="B5" s="307" t="s">
        <v>44</v>
      </c>
      <c r="C5" s="308"/>
      <c r="D5" s="308" t="s">
        <v>45</v>
      </c>
      <c r="E5" s="308"/>
      <c r="F5" s="309" t="s">
        <v>46</v>
      </c>
      <c r="G5" s="281"/>
      <c r="H5" s="282" t="s">
        <v>44</v>
      </c>
      <c r="I5" s="283"/>
      <c r="J5" s="283" t="s">
        <v>45</v>
      </c>
      <c r="K5" s="283"/>
      <c r="L5" s="284" t="s">
        <v>46</v>
      </c>
      <c r="M5" s="281"/>
    </row>
    <row r="6" spans="1:14" ht="23.25" customHeight="1">
      <c r="A6" s="221" t="s">
        <v>3</v>
      </c>
      <c r="B6" s="60">
        <v>382</v>
      </c>
      <c r="C6" s="52"/>
      <c r="D6" s="53">
        <v>1025</v>
      </c>
      <c r="E6" s="53"/>
      <c r="F6" s="51">
        <v>1407</v>
      </c>
      <c r="G6" s="54"/>
      <c r="H6" s="60">
        <v>467</v>
      </c>
      <c r="I6" s="52"/>
      <c r="J6" s="53">
        <v>1171</v>
      </c>
      <c r="K6" s="53"/>
      <c r="L6" s="51">
        <v>1638</v>
      </c>
      <c r="M6" s="54"/>
      <c r="N6" s="55"/>
    </row>
    <row r="7" spans="1:14" ht="23.25" customHeight="1">
      <c r="A7" s="222" t="s">
        <v>4</v>
      </c>
      <c r="B7" s="51">
        <v>0</v>
      </c>
      <c r="C7" s="52"/>
      <c r="D7" s="53">
        <v>0</v>
      </c>
      <c r="E7" s="53"/>
      <c r="F7" s="51">
        <v>0</v>
      </c>
      <c r="G7" s="54"/>
      <c r="H7" s="51">
        <v>0</v>
      </c>
      <c r="I7" s="52"/>
      <c r="J7" s="53">
        <v>0</v>
      </c>
      <c r="K7" s="53"/>
      <c r="L7" s="51">
        <v>0</v>
      </c>
      <c r="M7" s="54"/>
      <c r="N7" s="55"/>
    </row>
    <row r="8" spans="1:14" ht="23.25" customHeight="1">
      <c r="A8" s="222" t="s">
        <v>5</v>
      </c>
      <c r="B8" s="51">
        <v>1469</v>
      </c>
      <c r="C8" s="52"/>
      <c r="D8" s="53">
        <v>368</v>
      </c>
      <c r="E8" s="53"/>
      <c r="F8" s="51">
        <v>1837</v>
      </c>
      <c r="G8" s="54"/>
      <c r="H8" s="51">
        <v>1571</v>
      </c>
      <c r="I8" s="52"/>
      <c r="J8" s="53">
        <v>327</v>
      </c>
      <c r="K8" s="53"/>
      <c r="L8" s="51">
        <v>1898</v>
      </c>
      <c r="M8" s="54"/>
      <c r="N8" s="55"/>
    </row>
    <row r="9" spans="1:14" ht="23.25" customHeight="1">
      <c r="A9" s="222" t="s">
        <v>70</v>
      </c>
      <c r="B9" s="51">
        <v>7158</v>
      </c>
      <c r="C9" s="52"/>
      <c r="D9" s="53">
        <v>7190</v>
      </c>
      <c r="E9" s="53"/>
      <c r="F9" s="51">
        <v>14348</v>
      </c>
      <c r="G9" s="54"/>
      <c r="H9" s="51">
        <v>7358</v>
      </c>
      <c r="I9" s="52"/>
      <c r="J9" s="53">
        <v>7264</v>
      </c>
      <c r="K9" s="53"/>
      <c r="L9" s="51">
        <v>14622</v>
      </c>
      <c r="M9" s="54"/>
      <c r="N9" s="55"/>
    </row>
    <row r="10" spans="1:13" ht="23.25" customHeight="1">
      <c r="A10" s="223" t="s">
        <v>39</v>
      </c>
      <c r="B10" s="233">
        <v>518</v>
      </c>
      <c r="C10" s="57"/>
      <c r="D10" s="172">
        <v>307</v>
      </c>
      <c r="E10" s="173"/>
      <c r="F10" s="172">
        <v>825</v>
      </c>
      <c r="G10" s="58"/>
      <c r="H10" s="233">
        <v>500</v>
      </c>
      <c r="I10" s="57"/>
      <c r="J10" s="172">
        <v>222</v>
      </c>
      <c r="K10" s="173"/>
      <c r="L10" s="172">
        <v>722</v>
      </c>
      <c r="M10" s="58"/>
    </row>
    <row r="11" spans="1:13" ht="23.25" customHeight="1">
      <c r="A11" s="223" t="s">
        <v>40</v>
      </c>
      <c r="B11" s="233">
        <v>6640</v>
      </c>
      <c r="C11" s="57"/>
      <c r="D11" s="56">
        <v>6883</v>
      </c>
      <c r="E11" s="57"/>
      <c r="F11" s="56">
        <v>13523</v>
      </c>
      <c r="G11" s="58"/>
      <c r="H11" s="233">
        <v>6858</v>
      </c>
      <c r="I11" s="57"/>
      <c r="J11" s="56">
        <v>7042</v>
      </c>
      <c r="K11" s="57"/>
      <c r="L11" s="56">
        <v>13900</v>
      </c>
      <c r="M11" s="58"/>
    </row>
    <row r="12" spans="1:13" ht="23.25" customHeight="1">
      <c r="A12" s="222" t="s">
        <v>8</v>
      </c>
      <c r="B12" s="51">
        <v>22</v>
      </c>
      <c r="C12" s="52"/>
      <c r="D12" s="53">
        <v>0</v>
      </c>
      <c r="E12" s="53"/>
      <c r="F12" s="51">
        <v>22</v>
      </c>
      <c r="G12" s="54"/>
      <c r="H12" s="51">
        <v>20</v>
      </c>
      <c r="I12" s="52"/>
      <c r="J12" s="53">
        <v>0</v>
      </c>
      <c r="K12" s="53"/>
      <c r="L12" s="51">
        <v>20</v>
      </c>
      <c r="M12" s="54"/>
    </row>
    <row r="13" spans="1:13" ht="23.25" customHeight="1">
      <c r="A13" s="222" t="s">
        <v>9</v>
      </c>
      <c r="B13" s="51">
        <v>30</v>
      </c>
      <c r="C13" s="52"/>
      <c r="D13" s="53">
        <v>3</v>
      </c>
      <c r="E13" s="53"/>
      <c r="F13" s="51">
        <v>33</v>
      </c>
      <c r="G13" s="54"/>
      <c r="H13" s="51">
        <v>27</v>
      </c>
      <c r="I13" s="52"/>
      <c r="J13" s="53">
        <v>2</v>
      </c>
      <c r="K13" s="53"/>
      <c r="L13" s="51">
        <v>29</v>
      </c>
      <c r="M13" s="54"/>
    </row>
    <row r="14" spans="1:13" ht="23.25" customHeight="1">
      <c r="A14" s="222" t="s">
        <v>10</v>
      </c>
      <c r="B14" s="51">
        <v>17</v>
      </c>
      <c r="C14" s="52"/>
      <c r="D14" s="53">
        <v>1</v>
      </c>
      <c r="E14" s="53"/>
      <c r="F14" s="51">
        <v>18</v>
      </c>
      <c r="G14" s="54"/>
      <c r="H14" s="51">
        <v>17</v>
      </c>
      <c r="I14" s="52"/>
      <c r="J14" s="53">
        <v>1</v>
      </c>
      <c r="K14" s="53"/>
      <c r="L14" s="51">
        <v>18</v>
      </c>
      <c r="M14" s="54"/>
    </row>
    <row r="15" spans="1:13" ht="23.25" customHeight="1">
      <c r="A15" s="222" t="s">
        <v>11</v>
      </c>
      <c r="B15" s="51">
        <v>53</v>
      </c>
      <c r="C15" s="52"/>
      <c r="D15" s="53">
        <v>0</v>
      </c>
      <c r="E15" s="53"/>
      <c r="F15" s="51">
        <v>53</v>
      </c>
      <c r="G15" s="54"/>
      <c r="H15" s="51">
        <v>60</v>
      </c>
      <c r="I15" s="52"/>
      <c r="J15" s="53">
        <v>0</v>
      </c>
      <c r="K15" s="53"/>
      <c r="L15" s="51">
        <v>60</v>
      </c>
      <c r="M15" s="54"/>
    </row>
    <row r="16" spans="1:13" ht="23.25" customHeight="1">
      <c r="A16" s="222" t="s">
        <v>12</v>
      </c>
      <c r="B16" s="51">
        <v>10</v>
      </c>
      <c r="C16" s="52"/>
      <c r="D16" s="53">
        <v>3</v>
      </c>
      <c r="E16" s="53"/>
      <c r="F16" s="51">
        <v>13</v>
      </c>
      <c r="G16" s="54"/>
      <c r="H16" s="51">
        <v>20</v>
      </c>
      <c r="I16" s="52"/>
      <c r="J16" s="53">
        <v>3</v>
      </c>
      <c r="K16" s="53"/>
      <c r="L16" s="51">
        <v>23</v>
      </c>
      <c r="M16" s="54"/>
    </row>
    <row r="17" spans="1:13" ht="23.25" customHeight="1">
      <c r="A17" s="222" t="s">
        <v>58</v>
      </c>
      <c r="B17" s="51">
        <v>42</v>
      </c>
      <c r="C17" s="52"/>
      <c r="D17" s="53">
        <v>3</v>
      </c>
      <c r="E17" s="53"/>
      <c r="F17" s="51">
        <v>45</v>
      </c>
      <c r="G17" s="54"/>
      <c r="H17" s="51">
        <v>47</v>
      </c>
      <c r="I17" s="52"/>
      <c r="J17" s="53">
        <v>4</v>
      </c>
      <c r="K17" s="53"/>
      <c r="L17" s="51">
        <v>51</v>
      </c>
      <c r="M17" s="54"/>
    </row>
    <row r="18" spans="1:13" ht="23.25" customHeight="1">
      <c r="A18" s="222" t="s">
        <v>59</v>
      </c>
      <c r="B18" s="51">
        <v>0</v>
      </c>
      <c r="C18" s="52"/>
      <c r="D18" s="53">
        <v>0</v>
      </c>
      <c r="E18" s="53"/>
      <c r="F18" s="51">
        <v>0</v>
      </c>
      <c r="G18" s="54"/>
      <c r="H18" s="51">
        <v>0</v>
      </c>
      <c r="I18" s="52"/>
      <c r="J18" s="53">
        <v>0</v>
      </c>
      <c r="K18" s="53"/>
      <c r="L18" s="51">
        <v>0</v>
      </c>
      <c r="M18" s="54"/>
    </row>
    <row r="19" spans="1:13" ht="23.25" customHeight="1">
      <c r="A19" s="222" t="s">
        <v>60</v>
      </c>
      <c r="B19" s="51">
        <v>134</v>
      </c>
      <c r="C19" s="52"/>
      <c r="D19" s="53">
        <v>12</v>
      </c>
      <c r="E19" s="53"/>
      <c r="F19" s="51">
        <v>146</v>
      </c>
      <c r="G19" s="54"/>
      <c r="H19" s="51">
        <v>177</v>
      </c>
      <c r="I19" s="52"/>
      <c r="J19" s="53">
        <v>23</v>
      </c>
      <c r="K19" s="53"/>
      <c r="L19" s="51">
        <v>200</v>
      </c>
      <c r="M19" s="54"/>
    </row>
    <row r="20" spans="1:13" ht="4.5" customHeight="1" thickBot="1">
      <c r="A20" s="223"/>
      <c r="B20" s="51"/>
      <c r="C20" s="52"/>
      <c r="D20" s="59"/>
      <c r="E20" s="60"/>
      <c r="F20" s="51"/>
      <c r="G20" s="54"/>
      <c r="H20" s="51"/>
      <c r="I20" s="52"/>
      <c r="J20" s="59"/>
      <c r="K20" s="60"/>
      <c r="L20" s="51"/>
      <c r="M20" s="54"/>
    </row>
    <row r="21" spans="1:15" ht="43.5" customHeight="1" thickBot="1">
      <c r="A21" s="224" t="s">
        <v>16</v>
      </c>
      <c r="B21" s="28">
        <v>9317</v>
      </c>
      <c r="C21" s="28"/>
      <c r="D21" s="20">
        <v>8605</v>
      </c>
      <c r="E21" s="175"/>
      <c r="F21" s="28">
        <v>17922</v>
      </c>
      <c r="G21" s="29"/>
      <c r="H21" s="20">
        <v>9764</v>
      </c>
      <c r="I21" s="28"/>
      <c r="J21" s="20">
        <v>8795</v>
      </c>
      <c r="K21" s="175"/>
      <c r="L21" s="28">
        <v>18559</v>
      </c>
      <c r="M21" s="29"/>
      <c r="O21" s="55"/>
    </row>
    <row r="22" spans="2:3" ht="12.75">
      <c r="B22" s="61"/>
      <c r="C22" s="61"/>
    </row>
    <row r="23" spans="1:14" ht="25.5" customHeight="1">
      <c r="A23" s="559" t="s">
        <v>68</v>
      </c>
      <c r="B23" s="559"/>
      <c r="C23" s="559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234"/>
    </row>
    <row r="24" spans="2:3" ht="12.75">
      <c r="B24" s="61"/>
      <c r="C24" s="61"/>
    </row>
    <row r="25" spans="2:3" ht="12.75">
      <c r="B25" s="61"/>
      <c r="C25" s="61"/>
    </row>
    <row r="26" spans="2:3" ht="12.75">
      <c r="B26" s="61"/>
      <c r="C26" s="61"/>
    </row>
  </sheetData>
  <sheetProtection/>
  <mergeCells count="2">
    <mergeCell ref="A3:A5"/>
    <mergeCell ref="A23:M23"/>
  </mergeCells>
  <printOptions horizontalCentered="1" verticalCentered="1"/>
  <pageMargins left="0.6692913385826772" right="0" top="0.3937007874015748" bottom="0.5118110236220472" header="0.5118110236220472" footer="0.31496062992125984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Q15" sqref="Q15"/>
    </sheetView>
  </sheetViews>
  <sheetFormatPr defaultColWidth="8.8515625" defaultRowHeight="12.75"/>
  <cols>
    <col min="1" max="1" width="23.28125" style="319" customWidth="1"/>
    <col min="2" max="8" width="15.57421875" style="319" customWidth="1"/>
    <col min="9" max="16384" width="8.8515625" style="319" customWidth="1"/>
  </cols>
  <sheetData>
    <row r="1" spans="1:3" ht="22.5" customHeight="1">
      <c r="A1" s="317" t="s">
        <v>239</v>
      </c>
      <c r="B1" s="318"/>
      <c r="C1" s="318"/>
    </row>
    <row r="2" spans="1:8" s="322" customFormat="1" ht="18.75" customHeight="1" thickBot="1">
      <c r="A2" s="320"/>
      <c r="B2" s="320"/>
      <c r="C2" s="320"/>
      <c r="D2" s="321"/>
      <c r="E2" s="321"/>
      <c r="F2" s="321"/>
      <c r="G2" s="585" t="s">
        <v>231</v>
      </c>
      <c r="H2" s="585"/>
    </row>
    <row r="3" spans="1:8" s="322" customFormat="1" ht="44.25" customHeight="1" thickBot="1">
      <c r="A3" s="397"/>
      <c r="B3" s="586" t="s">
        <v>215</v>
      </c>
      <c r="C3" s="586" t="s">
        <v>216</v>
      </c>
      <c r="D3" s="588" t="s">
        <v>217</v>
      </c>
      <c r="E3" s="589"/>
      <c r="F3" s="589"/>
      <c r="G3" s="589"/>
      <c r="H3" s="415" t="s">
        <v>218</v>
      </c>
    </row>
    <row r="4" spans="1:8" s="322" customFormat="1" ht="44.25" customHeight="1" thickBot="1">
      <c r="A4" s="398"/>
      <c r="B4" s="587"/>
      <c r="C4" s="587"/>
      <c r="D4" s="553" t="s">
        <v>235</v>
      </c>
      <c r="E4" s="554" t="s">
        <v>236</v>
      </c>
      <c r="F4" s="554" t="s">
        <v>237</v>
      </c>
      <c r="G4" s="555" t="s">
        <v>238</v>
      </c>
      <c r="H4" s="556" t="s">
        <v>235</v>
      </c>
    </row>
    <row r="5" spans="1:8" s="322" customFormat="1" ht="44.25" customHeight="1">
      <c r="A5" s="399" t="s">
        <v>96</v>
      </c>
      <c r="B5" s="407">
        <v>41622</v>
      </c>
      <c r="C5" s="407">
        <v>44985</v>
      </c>
      <c r="D5" s="403">
        <v>10475</v>
      </c>
      <c r="E5" s="414">
        <v>11860</v>
      </c>
      <c r="F5" s="326">
        <v>11537</v>
      </c>
      <c r="G5" s="403">
        <v>11113</v>
      </c>
      <c r="H5" s="407">
        <v>10880</v>
      </c>
    </row>
    <row r="6" spans="1:8" s="322" customFormat="1" ht="44.25" customHeight="1">
      <c r="A6" s="400"/>
      <c r="B6" s="408"/>
      <c r="C6" s="408"/>
      <c r="D6" s="404"/>
      <c r="E6" s="324"/>
      <c r="F6" s="325"/>
      <c r="G6" s="325"/>
      <c r="H6" s="413"/>
    </row>
    <row r="7" spans="1:8" s="322" customFormat="1" ht="44.25" customHeight="1">
      <c r="A7" s="399" t="s">
        <v>97</v>
      </c>
      <c r="B7" s="407">
        <v>23007</v>
      </c>
      <c r="C7" s="407">
        <v>26979</v>
      </c>
      <c r="D7" s="403">
        <v>6311</v>
      </c>
      <c r="E7" s="326">
        <v>6666</v>
      </c>
      <c r="F7" s="323">
        <v>6062</v>
      </c>
      <c r="G7" s="403">
        <v>7940</v>
      </c>
      <c r="H7" s="407">
        <v>5756</v>
      </c>
    </row>
    <row r="8" spans="1:8" s="322" customFormat="1" ht="44.25" customHeight="1">
      <c r="A8" s="401" t="s">
        <v>98</v>
      </c>
      <c r="B8" s="409">
        <v>22081</v>
      </c>
      <c r="C8" s="409">
        <v>25955</v>
      </c>
      <c r="D8" s="405">
        <v>6072</v>
      </c>
      <c r="E8" s="327">
        <v>6365</v>
      </c>
      <c r="F8" s="327">
        <v>5790</v>
      </c>
      <c r="G8" s="411">
        <v>7728</v>
      </c>
      <c r="H8" s="409">
        <v>5496</v>
      </c>
    </row>
    <row r="9" spans="1:8" s="322" customFormat="1" ht="44.25" customHeight="1">
      <c r="A9" s="402" t="s">
        <v>99</v>
      </c>
      <c r="B9" s="410">
        <v>926</v>
      </c>
      <c r="C9" s="410">
        <v>1024</v>
      </c>
      <c r="D9" s="406">
        <v>239</v>
      </c>
      <c r="E9" s="328">
        <v>301</v>
      </c>
      <c r="F9" s="328">
        <v>272</v>
      </c>
      <c r="G9" s="412">
        <v>212</v>
      </c>
      <c r="H9" s="410">
        <v>260</v>
      </c>
    </row>
    <row r="10" spans="1:8" s="322" customFormat="1" ht="44.25" customHeight="1" thickBot="1">
      <c r="A10" s="416"/>
      <c r="B10" s="417"/>
      <c r="C10" s="417"/>
      <c r="D10" s="404"/>
      <c r="E10" s="324"/>
      <c r="F10" s="418"/>
      <c r="G10" s="418"/>
      <c r="H10" s="413"/>
    </row>
    <row r="11" spans="1:8" s="322" customFormat="1" ht="44.25" customHeight="1" thickBot="1">
      <c r="A11" s="419" t="s">
        <v>100</v>
      </c>
      <c r="B11" s="420">
        <v>18615</v>
      </c>
      <c r="C11" s="420">
        <v>18006</v>
      </c>
      <c r="D11" s="421">
        <v>4164</v>
      </c>
      <c r="E11" s="421">
        <v>5194</v>
      </c>
      <c r="F11" s="422">
        <v>5475</v>
      </c>
      <c r="G11" s="423">
        <v>3173</v>
      </c>
      <c r="H11" s="420">
        <v>5124</v>
      </c>
    </row>
    <row r="12" spans="1:8" s="322" customFormat="1" ht="44.25" customHeight="1" thickBot="1">
      <c r="A12" s="424" t="s">
        <v>101</v>
      </c>
      <c r="B12" s="420">
        <v>44.723944068040936</v>
      </c>
      <c r="C12" s="420">
        <v>40.02667555851951</v>
      </c>
      <c r="D12" s="421">
        <v>39.75178997613365</v>
      </c>
      <c r="E12" s="421">
        <v>43.79426644182125</v>
      </c>
      <c r="F12" s="421">
        <v>47.45601109473866</v>
      </c>
      <c r="G12" s="425">
        <v>28.552146135157024</v>
      </c>
      <c r="H12" s="420">
        <v>47.095588235294116</v>
      </c>
    </row>
    <row r="13" spans="1:8" s="322" customFormat="1" ht="29.25" customHeight="1">
      <c r="A13" s="329" t="s">
        <v>219</v>
      </c>
      <c r="B13" s="321"/>
      <c r="C13" s="321"/>
      <c r="D13" s="321"/>
      <c r="E13" s="321"/>
      <c r="F13" s="321"/>
      <c r="G13" s="321"/>
      <c r="H13" s="321"/>
    </row>
    <row r="14" spans="1:13" s="322" customFormat="1" ht="28.5" customHeight="1">
      <c r="A14" s="559" t="s">
        <v>68</v>
      </c>
      <c r="B14" s="559"/>
      <c r="C14" s="559"/>
      <c r="D14" s="559"/>
      <c r="E14" s="559"/>
      <c r="F14" s="559"/>
      <c r="G14" s="559"/>
      <c r="H14" s="559"/>
      <c r="I14" s="234"/>
      <c r="J14" s="234"/>
      <c r="K14" s="234"/>
      <c r="L14" s="234"/>
      <c r="M14" s="234"/>
    </row>
  </sheetData>
  <sheetProtection/>
  <mergeCells count="5">
    <mergeCell ref="G2:H2"/>
    <mergeCell ref="A14:H14"/>
    <mergeCell ref="B3:B4"/>
    <mergeCell ref="D3:G3"/>
    <mergeCell ref="C3:C4"/>
  </mergeCells>
  <printOptions/>
  <pageMargins left="0.42" right="0.34" top="0.45" bottom="0.43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csoit</cp:lastModifiedBy>
  <cp:lastPrinted>2012-06-27T08:47:48Z</cp:lastPrinted>
  <dcterms:created xsi:type="dcterms:W3CDTF">1999-09-24T05:14:44Z</dcterms:created>
  <dcterms:modified xsi:type="dcterms:W3CDTF">2012-06-27T08:48:16Z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11200.0000000000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