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0" windowWidth="15480" windowHeight="9120" tabRatio="594" firstSheet="5" activeTab="9"/>
  </bookViews>
  <sheets>
    <sheet name="Table 1" sheetId="1" r:id="rId1"/>
    <sheet name="Table 2 " sheetId="2" r:id="rId2"/>
    <sheet name="Table 3" sheetId="3" r:id="rId3"/>
    <sheet name="Table 4" sheetId="4" r:id="rId4"/>
    <sheet name="Table 5" sheetId="5" r:id="rId5"/>
    <sheet name="Table 6 " sheetId="6" r:id="rId6"/>
    <sheet name="Table 7" sheetId="7" r:id="rId7"/>
    <sheet name="Table 8" sheetId="8" r:id="rId8"/>
    <sheet name="Table 9" sheetId="9" r:id="rId9"/>
    <sheet name="Tab10-Integration" sheetId="10" r:id="rId10"/>
  </sheets>
  <definedNames>
    <definedName name="_xlnm.Print_Area" localSheetId="9">'Tab10-Integration'!$A$1:$M$46</definedName>
    <definedName name="_xlnm.Print_Area" localSheetId="0">'Table 1'!$A$1:$J$50</definedName>
    <definedName name="_xlnm.Print_Area" localSheetId="1">'Table 2 '!$A$1:$G$47</definedName>
    <definedName name="_xlnm.Print_Area" localSheetId="2">'Table 3'!$A$1:$I$45</definedName>
    <definedName name="_xlnm.Print_Area" localSheetId="3">'Table 4'!$A$1:$G$44</definedName>
    <definedName name="_xlnm.Print_Area" localSheetId="4">'Table 5'!$A$1:$I$43</definedName>
    <definedName name="_xlnm.Print_Area" localSheetId="5">'Table 6 '!$A$1:$L$45</definedName>
    <definedName name="_xlnm.Print_Area" localSheetId="6">'Table 7'!$A$1:$F$49</definedName>
    <definedName name="_xlnm.Print_Area" localSheetId="7">'Table 8'!$A$1:$I$51</definedName>
    <definedName name="_xlnm.Print_Area" localSheetId="8">'Table 9'!$A$1:$H$46</definedName>
  </definedNames>
  <calcPr fullCalcOnLoad="1"/>
</workbook>
</file>

<file path=xl/sharedStrings.xml><?xml version="1.0" encoding="utf-8"?>
<sst xmlns="http://schemas.openxmlformats.org/spreadsheetml/2006/main" count="376" uniqueCount="129">
  <si>
    <t>Q2</t>
  </si>
  <si>
    <t>Q3</t>
  </si>
  <si>
    <t>Q4</t>
  </si>
  <si>
    <t>previous quarter</t>
  </si>
  <si>
    <t>same quarter a year ago</t>
  </si>
  <si>
    <t>Total</t>
  </si>
  <si>
    <t>Both sexes</t>
  </si>
  <si>
    <t>Male</t>
  </si>
  <si>
    <t>Female</t>
  </si>
  <si>
    <t>Change, latest quarter over:</t>
  </si>
  <si>
    <t>(%)</t>
  </si>
  <si>
    <t>(000s)</t>
  </si>
  <si>
    <t>Other</t>
  </si>
  <si>
    <t>Total Mauritians aged 16+</t>
  </si>
  <si>
    <t>Homemakers</t>
  </si>
  <si>
    <t>Economically inactive by reason</t>
  </si>
  <si>
    <t>Retired or elderly</t>
  </si>
  <si>
    <t>Students</t>
  </si>
  <si>
    <t>Sick or disabled</t>
  </si>
  <si>
    <t>All aged 16 and over</t>
  </si>
  <si>
    <t>Unemployed Mauritians aged 16+</t>
  </si>
  <si>
    <t>Primary</t>
  </si>
  <si>
    <t>Secondary</t>
  </si>
  <si>
    <t>Tertiary</t>
  </si>
  <si>
    <t>Below CPE</t>
  </si>
  <si>
    <t>Passed CPE</t>
  </si>
  <si>
    <t>Below SC</t>
  </si>
  <si>
    <t>Passed SC</t>
  </si>
  <si>
    <t>Passed HSC</t>
  </si>
  <si>
    <t>No. of first job seekers</t>
  </si>
  <si>
    <t>Unemployed with work experience by industry</t>
  </si>
  <si>
    <t>Construction</t>
  </si>
  <si>
    <t>Trade</t>
  </si>
  <si>
    <t>Hotels and restaurants</t>
  </si>
  <si>
    <t>Manuf.</t>
  </si>
  <si>
    <t>16-24</t>
  </si>
  <si>
    <t>25-49</t>
  </si>
  <si>
    <t>50+</t>
  </si>
  <si>
    <t>Age group (years)</t>
  </si>
  <si>
    <t>In thousands</t>
  </si>
  <si>
    <t>Total Mauritian population aged 16 &amp; over</t>
  </si>
  <si>
    <t>In employment</t>
  </si>
  <si>
    <t>Unemployed</t>
  </si>
  <si>
    <t>Total econ. active</t>
  </si>
  <si>
    <t>Total econ. inactive</t>
  </si>
  <si>
    <t>Employees</t>
  </si>
  <si>
    <t>Employers</t>
  </si>
  <si>
    <t>Own account workers</t>
  </si>
  <si>
    <t>Contrib. family workers</t>
  </si>
  <si>
    <t>% change, latest quarter over:</t>
  </si>
  <si>
    <t>Mauritian aged 16 and over</t>
  </si>
  <si>
    <t>25 - 29</t>
  </si>
  <si>
    <t>30 - 39</t>
  </si>
  <si>
    <t>40 - 49</t>
  </si>
  <si>
    <t>Labour force</t>
  </si>
  <si>
    <t>Economically inactive</t>
  </si>
  <si>
    <t>Total Population</t>
  </si>
  <si>
    <t>Employment rate (%)</t>
  </si>
  <si>
    <t>Unemployment rate (%)</t>
  </si>
  <si>
    <t>Activity rate (%)</t>
  </si>
  <si>
    <t>Total employed aged 16+</t>
  </si>
  <si>
    <t>Primary sector</t>
  </si>
  <si>
    <t>Secondary sector</t>
  </si>
  <si>
    <t>Tertiary sector</t>
  </si>
  <si>
    <t>Selected NSIC* Sections</t>
  </si>
  <si>
    <t>Manufacturing</t>
  </si>
  <si>
    <t>Wholesale and retail trade</t>
  </si>
  <si>
    <t>Other services</t>
  </si>
  <si>
    <t>C</t>
  </si>
  <si>
    <t>F</t>
  </si>
  <si>
    <t>G</t>
  </si>
  <si>
    <t>H - Q</t>
  </si>
  <si>
    <r>
      <t xml:space="preserve">* </t>
    </r>
    <r>
      <rPr>
        <sz val="9"/>
        <rFont val="Times New Roman"/>
        <family val="1"/>
      </rPr>
      <t xml:space="preserve">National version of the International Standard Industrial Classification (ISIC Revision 3)   </t>
    </r>
  </si>
  <si>
    <t>ISCO (International Standard Classification of Occupations)</t>
  </si>
  <si>
    <t>Managers, senior officials &amp; professionals</t>
  </si>
  <si>
    <t>Admin &amp; Secretarial staff</t>
  </si>
  <si>
    <t>Service workers</t>
  </si>
  <si>
    <t>Agricultural &amp; trade workers, operators</t>
  </si>
  <si>
    <t>Elementary occupations</t>
  </si>
  <si>
    <t>1,2,3</t>
  </si>
  <si>
    <t>6,7,8</t>
  </si>
  <si>
    <t>Total employed aged 16+ (000's)</t>
  </si>
  <si>
    <t>% having worked for:</t>
  </si>
  <si>
    <t>Average number of hours worked</t>
  </si>
  <si>
    <t xml:space="preserve">0 hour </t>
  </si>
  <si>
    <t xml:space="preserve">1 to 23 hours </t>
  </si>
  <si>
    <t>24 to 40 hours</t>
  </si>
  <si>
    <t>41 to 50 hours</t>
  </si>
  <si>
    <t>51 and above</t>
  </si>
  <si>
    <t>2011 Q1</t>
  </si>
  <si>
    <t>Total hours worked (000's)</t>
  </si>
  <si>
    <t>0 hour not included in total hours worked &amp; in average number of hours worked</t>
  </si>
  <si>
    <t xml:space="preserve"> Q2</t>
  </si>
  <si>
    <t>2010 Q2</t>
  </si>
  <si>
    <t>Table 1: Labour market activity by status, 2nd Quarter 2010 to 2nd Quarter 2011</t>
  </si>
  <si>
    <t>Table 3: Employment by industrial activity, 2nd Quarter 2010 to 2nd Quarter 2011</t>
  </si>
  <si>
    <t>Table 4: Employment by occupational group, 2nd Quarter 2010 to 2nd Quarter 2011</t>
  </si>
  <si>
    <t>2010Q2</t>
  </si>
  <si>
    <r>
      <t>Table 5: Employment by hours worked, 2nd Quarter 2010 to 2nd Quarter</t>
    </r>
    <r>
      <rPr>
        <b/>
        <vertAlign val="subscript"/>
        <sz val="12"/>
        <rFont val="Times New Roman"/>
        <family val="1"/>
      </rPr>
      <t xml:space="preserve"> </t>
    </r>
    <r>
      <rPr>
        <b/>
        <sz val="12"/>
        <rFont val="Times New Roman"/>
        <family val="1"/>
      </rPr>
      <t>2011</t>
    </r>
  </si>
  <si>
    <r>
      <t>Table 6: Unemployment by educational attainment, 2nd Quarter 2010 to 2nd Quarter</t>
    </r>
    <r>
      <rPr>
        <b/>
        <vertAlign val="subscript"/>
        <sz val="12"/>
        <rFont val="Times New Roman"/>
        <family val="1"/>
      </rPr>
      <t xml:space="preserve"> </t>
    </r>
    <r>
      <rPr>
        <b/>
        <sz val="12"/>
        <rFont val="Times New Roman"/>
        <family val="1"/>
      </rPr>
      <t>2011</t>
    </r>
  </si>
  <si>
    <r>
      <t>Table 7: Unemployment by age, 2nd Quarter 2010 to 2nd Quarter</t>
    </r>
    <r>
      <rPr>
        <b/>
        <vertAlign val="subscript"/>
        <sz val="12"/>
        <rFont val="Times New Roman"/>
        <family val="1"/>
      </rPr>
      <t xml:space="preserve"> </t>
    </r>
    <r>
      <rPr>
        <b/>
        <sz val="12"/>
        <rFont val="Times New Roman"/>
        <family val="1"/>
      </rPr>
      <t>2011</t>
    </r>
  </si>
  <si>
    <r>
      <t>Table 8: Unemployment by work experience, 2nd Quarter 2010 to 2nd Quarter</t>
    </r>
    <r>
      <rPr>
        <b/>
        <vertAlign val="subscript"/>
        <sz val="12"/>
        <rFont val="Times New Roman"/>
        <family val="1"/>
      </rPr>
      <t xml:space="preserve"> </t>
    </r>
    <r>
      <rPr>
        <b/>
        <sz val="12"/>
        <rFont val="Times New Roman"/>
        <family val="1"/>
      </rPr>
      <t>2011</t>
    </r>
  </si>
  <si>
    <r>
      <t>Table 9: Economically inactive population by reason, 2nd Quarter 2010 to 2nd Quarter</t>
    </r>
    <r>
      <rPr>
        <b/>
        <vertAlign val="subscript"/>
        <sz val="12"/>
        <rFont val="Times New Roman"/>
        <family val="1"/>
      </rPr>
      <t xml:space="preserve"> </t>
    </r>
    <r>
      <rPr>
        <b/>
        <sz val="12"/>
        <rFont val="Times New Roman"/>
        <family val="1"/>
      </rPr>
      <t>2011</t>
    </r>
  </si>
  <si>
    <t xml:space="preserve">Table 2: Labour force characteristics by age and sex, 2nd Quarter 2011 </t>
  </si>
  <si>
    <t xml:space="preserve"> </t>
  </si>
  <si>
    <r>
      <t xml:space="preserve">2 </t>
    </r>
    <r>
      <rPr>
        <sz val="10"/>
        <rFont val="Times New Roman"/>
        <family val="1"/>
      </rPr>
      <t xml:space="preserve"> Forecast</t>
    </r>
  </si>
  <si>
    <r>
      <rPr>
        <vertAlign val="superscript"/>
        <sz val="10"/>
        <rFont val="Times New Roman"/>
        <family val="1"/>
      </rPr>
      <t>1</t>
    </r>
    <r>
      <rPr>
        <sz val="10"/>
        <rFont val="Times New Roman"/>
        <family val="1"/>
      </rPr>
      <t xml:space="preserve"> Unemployment figures and rate refer to Mauritians</t>
    </r>
  </si>
  <si>
    <t xml:space="preserve">Employment in 'other than large' establishments has been estimated after reconciling data from CMPHS, SEE and administrative sources. </t>
  </si>
  <si>
    <t>iii</t>
  </si>
  <si>
    <t>The Annual Survey of Employment and Earnings (SEE) carried out in March of each year. Employment figures refer to jobs in large establishments employing 10 or more persons and include both Mauritians and foreign workers.</t>
  </si>
  <si>
    <t>ii</t>
  </si>
  <si>
    <r>
      <t>CMPHS for Mauritian labour force estimates which are subject to sampling variability as mentioned at paragraph 17</t>
    </r>
    <r>
      <rPr>
        <sz val="10"/>
        <color indexed="8"/>
        <rFont val="Times New Roman"/>
        <family val="1"/>
      </rPr>
      <t>.</t>
    </r>
  </si>
  <si>
    <t>i</t>
  </si>
  <si>
    <t>The above figures have been worked out in order to give a set of comparable labour force estimates obtained from different sources. Users are cautioned in the use of these figures given that there are differences  related to the reference period, coverage and methodology. The different sources from which these estimates have been obtained are as follows:</t>
  </si>
  <si>
    <t>Note:</t>
  </si>
  <si>
    <t>Change current year over previous:</t>
  </si>
  <si>
    <r>
      <t>2011</t>
    </r>
    <r>
      <rPr>
        <vertAlign val="superscript"/>
        <sz val="11"/>
        <rFont val="Times New Roman"/>
        <family val="1"/>
      </rPr>
      <t>2</t>
    </r>
  </si>
  <si>
    <t>2005</t>
  </si>
  <si>
    <t>Rate</t>
  </si>
  <si>
    <t>Number</t>
  </si>
  <si>
    <t>of whom Mauritians</t>
  </si>
  <si>
    <t>outside large establishments</t>
  </si>
  <si>
    <t>in large establishments</t>
  </si>
  <si>
    <t>Foreign workers</t>
  </si>
  <si>
    <t>Mauritians aged 16+</t>
  </si>
  <si>
    <r>
      <t xml:space="preserve">Unemployment </t>
    </r>
    <r>
      <rPr>
        <b/>
        <vertAlign val="superscript"/>
        <sz val="10"/>
        <rFont val="Times New Roman"/>
        <family val="1"/>
      </rPr>
      <t>1</t>
    </r>
  </si>
  <si>
    <t>Employment</t>
  </si>
  <si>
    <t>Annual labour force estimates based on data from different data sources, 2003 - 2011</t>
  </si>
  <si>
    <t>Annex 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</si>
</sst>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numFmts>
  <fonts count="70">
    <font>
      <sz val="11"/>
      <color theme="1"/>
      <name val="Calibri"/>
      <family val="2"/>
    </font>
    <font>
      <sz val="11"/>
      <color indexed="8"/>
      <name val="Calibri"/>
      <family val="2"/>
    </font>
    <font>
      <b/>
      <sz val="12"/>
      <name val="Times New Roman"/>
      <family val="1"/>
    </font>
    <font>
      <b/>
      <vertAlign val="subscript"/>
      <sz val="12"/>
      <name val="Times New Roman"/>
      <family val="1"/>
    </font>
    <font>
      <sz val="11"/>
      <color indexed="8"/>
      <name val="Times New Roman"/>
      <family val="1"/>
    </font>
    <font>
      <b/>
      <sz val="10"/>
      <color indexed="8"/>
      <name val="Times New Roman"/>
      <family val="1"/>
    </font>
    <font>
      <b/>
      <sz val="10"/>
      <name val="Times New Roman"/>
      <family val="1"/>
    </font>
    <font>
      <sz val="10"/>
      <color indexed="8"/>
      <name val="Times New Roman"/>
      <family val="1"/>
    </font>
    <font>
      <b/>
      <sz val="11"/>
      <color indexed="8"/>
      <name val="Times New Roman"/>
      <family val="1"/>
    </font>
    <font>
      <b/>
      <sz val="8"/>
      <name val="Times New Roman"/>
      <family val="1"/>
    </font>
    <font>
      <sz val="10"/>
      <name val="Times New Roman"/>
      <family val="1"/>
    </font>
    <font>
      <sz val="8"/>
      <name val="Times New Roman"/>
      <family val="1"/>
    </font>
    <font>
      <vertAlign val="superscript"/>
      <sz val="10"/>
      <name val="Times New Roman"/>
      <family val="1"/>
    </font>
    <font>
      <b/>
      <sz val="11"/>
      <name val="Times New Roman"/>
      <family val="1"/>
    </font>
    <font>
      <strike/>
      <sz val="10"/>
      <color indexed="8"/>
      <name val="Times New Roman"/>
      <family val="1"/>
    </font>
    <font>
      <vertAlign val="superscript"/>
      <sz val="9"/>
      <name val="Times New Roman"/>
      <family val="1"/>
    </font>
    <font>
      <sz val="9"/>
      <name val="Times New Roman"/>
      <family val="1"/>
    </font>
    <font>
      <strike/>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b/>
      <vertAlign val="superscript"/>
      <sz val="10"/>
      <name val="Times New Roman"/>
      <family val="1"/>
    </font>
    <font>
      <i/>
      <sz val="10"/>
      <color indexed="8"/>
      <name val="Times New Roman"/>
      <family val="1"/>
    </font>
    <font>
      <sz val="11"/>
      <name val="Times New Roman"/>
      <family val="1"/>
    </font>
    <font>
      <vertAlign val="superscript"/>
      <sz val="11"/>
      <name val="Times New Roman"/>
      <family val="1"/>
    </font>
    <font>
      <i/>
      <sz val="10"/>
      <name val="Times New Roman"/>
      <family val="1"/>
    </font>
    <font>
      <b/>
      <sz val="9"/>
      <color indexed="8"/>
      <name val="Times New Roman"/>
      <family val="1"/>
    </font>
    <font>
      <b/>
      <i/>
      <sz val="9"/>
      <color indexed="8"/>
      <name val="Times New Roman"/>
      <family val="1"/>
    </font>
    <font>
      <b/>
      <sz val="9"/>
      <name val="Times New Roman"/>
      <family val="1"/>
    </font>
    <font>
      <u val="single"/>
      <sz val="11"/>
      <color indexed="8"/>
      <name val="Times New Roman"/>
      <family val="1"/>
    </font>
    <font>
      <b/>
      <u val="single"/>
      <sz val="11"/>
      <color indexed="8"/>
      <name val="Times New Roman"/>
      <family val="1"/>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
      <color theme="1"/>
      <name val="Times New Roman"/>
      <family val="1"/>
    </font>
    <font>
      <b/>
      <sz val="11"/>
      <color theme="1"/>
      <name val="Times New Roman"/>
      <family val="1"/>
    </font>
    <font>
      <b/>
      <sz val="10"/>
      <color theme="1"/>
      <name val="Times New Roman"/>
      <family val="1"/>
    </font>
    <font>
      <strike/>
      <sz val="11"/>
      <color theme="1"/>
      <name val="Times New Roman"/>
      <family val="1"/>
    </font>
    <font>
      <i/>
      <sz val="10"/>
      <color theme="1"/>
      <name val="Times New Roman"/>
      <family val="1"/>
    </font>
    <font>
      <b/>
      <sz val="9"/>
      <color theme="1"/>
      <name val="Times New Roman"/>
      <family val="1"/>
    </font>
    <font>
      <b/>
      <i/>
      <sz val="9"/>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top/>
      <bottom style="medium"/>
    </border>
    <border>
      <left/>
      <right/>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34"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66">
    <xf numFmtId="0" fontId="0" fillId="0" borderId="0" xfId="0" applyFont="1" applyAlignment="1">
      <alignment/>
    </xf>
    <xf numFmtId="0" fontId="2" fillId="0" borderId="0" xfId="0" applyFont="1" applyAlignment="1">
      <alignment/>
    </xf>
    <xf numFmtId="0" fontId="62" fillId="0" borderId="0" xfId="0" applyFont="1" applyAlignment="1">
      <alignment/>
    </xf>
    <xf numFmtId="0" fontId="62" fillId="0" borderId="0" xfId="0" applyFont="1" applyAlignment="1">
      <alignment horizontal="right"/>
    </xf>
    <xf numFmtId="0" fontId="62" fillId="0" borderId="10" xfId="0" applyFont="1" applyBorder="1" applyAlignment="1">
      <alignment/>
    </xf>
    <xf numFmtId="0" fontId="6" fillId="0" borderId="10" xfId="0" applyFont="1" applyBorder="1" applyAlignment="1">
      <alignment horizontal="center" vertical="center"/>
    </xf>
    <xf numFmtId="0" fontId="62" fillId="0" borderId="0" xfId="0" applyFont="1" applyBorder="1" applyAlignment="1">
      <alignment/>
    </xf>
    <xf numFmtId="0" fontId="63" fillId="0" borderId="0" xfId="0" applyFont="1" applyBorder="1" applyAlignment="1">
      <alignment horizontal="right" vertical="center" wrapText="1"/>
    </xf>
    <xf numFmtId="0" fontId="62" fillId="0" borderId="11" xfId="0" applyFont="1" applyBorder="1" applyAlignment="1">
      <alignment/>
    </xf>
    <xf numFmtId="0" fontId="64" fillId="0" borderId="0" xfId="0" applyFont="1" applyBorder="1" applyAlignment="1">
      <alignment/>
    </xf>
    <xf numFmtId="0" fontId="62" fillId="0" borderId="0" xfId="0" applyFont="1" applyBorder="1" applyAlignment="1">
      <alignment horizontal="right" vertical="center"/>
    </xf>
    <xf numFmtId="3" fontId="62" fillId="0" borderId="0" xfId="0" applyNumberFormat="1" applyFont="1" applyBorder="1" applyAlignment="1">
      <alignment horizontal="right" vertical="center"/>
    </xf>
    <xf numFmtId="164" fontId="62" fillId="0" borderId="0" xfId="0" applyNumberFormat="1" applyFont="1" applyAlignment="1">
      <alignment/>
    </xf>
    <xf numFmtId="0" fontId="62" fillId="0" borderId="0" xfId="0" applyFont="1" applyAlignment="1">
      <alignment horizontal="center"/>
    </xf>
    <xf numFmtId="164" fontId="63" fillId="0" borderId="0" xfId="0" applyNumberFormat="1" applyFont="1" applyAlignment="1">
      <alignment horizontal="right"/>
    </xf>
    <xf numFmtId="164" fontId="65" fillId="0" borderId="0" xfId="0" applyNumberFormat="1" applyFont="1" applyAlignment="1">
      <alignment/>
    </xf>
    <xf numFmtId="164" fontId="63" fillId="0" borderId="0" xfId="0" applyNumberFormat="1" applyFont="1" applyAlignment="1">
      <alignment/>
    </xf>
    <xf numFmtId="164" fontId="62" fillId="0" borderId="0" xfId="0" applyNumberFormat="1" applyFont="1" applyAlignment="1">
      <alignment horizontal="right"/>
    </xf>
    <xf numFmtId="0" fontId="9" fillId="0" borderId="0" xfId="0" applyFont="1" applyAlignment="1">
      <alignment horizontal="left"/>
    </xf>
    <xf numFmtId="0" fontId="63" fillId="0" borderId="0" xfId="0" applyFont="1" applyAlignment="1">
      <alignment/>
    </xf>
    <xf numFmtId="0" fontId="10" fillId="0" borderId="0" xfId="0" applyFont="1" applyBorder="1" applyAlignment="1">
      <alignment horizontal="right" vertical="center"/>
    </xf>
    <xf numFmtId="0" fontId="11" fillId="0" borderId="0" xfId="0" applyFont="1" applyAlignment="1">
      <alignment horizontal="right" wrapText="1"/>
    </xf>
    <xf numFmtId="0" fontId="11" fillId="0" borderId="0" xfId="0" applyFont="1" applyAlignment="1">
      <alignment horizontal="right"/>
    </xf>
    <xf numFmtId="0" fontId="6" fillId="0" borderId="0" xfId="0" applyFont="1" applyAlignment="1">
      <alignment horizontal="left"/>
    </xf>
    <xf numFmtId="0" fontId="63" fillId="0" borderId="0" xfId="0" applyFont="1" applyBorder="1" applyAlignment="1">
      <alignment/>
    </xf>
    <xf numFmtId="0" fontId="11" fillId="0" borderId="11" xfId="0" applyFont="1" applyBorder="1" applyAlignment="1">
      <alignment horizontal="right"/>
    </xf>
    <xf numFmtId="3" fontId="10" fillId="0" borderId="11" xfId="0" applyNumberFormat="1" applyFont="1" applyBorder="1" applyAlignment="1">
      <alignment horizontal="right"/>
    </xf>
    <xf numFmtId="164" fontId="65" fillId="0" borderId="11" xfId="0" applyNumberFormat="1" applyFont="1" applyBorder="1" applyAlignment="1">
      <alignment/>
    </xf>
    <xf numFmtId="164" fontId="63" fillId="0" borderId="11" xfId="0" applyNumberFormat="1" applyFont="1" applyBorder="1" applyAlignment="1">
      <alignment/>
    </xf>
    <xf numFmtId="0" fontId="11" fillId="0" borderId="0" xfId="0" applyFont="1" applyAlignment="1">
      <alignment horizontal="left"/>
    </xf>
    <xf numFmtId="0" fontId="12" fillId="0" borderId="0" xfId="0" applyFont="1" applyAlignment="1">
      <alignment horizontal="left"/>
    </xf>
    <xf numFmtId="0" fontId="6" fillId="0" borderId="0" xfId="0" applyFont="1" applyBorder="1" applyAlignment="1">
      <alignment horizontal="center" vertical="center"/>
    </xf>
    <xf numFmtId="0" fontId="65" fillId="0" borderId="11" xfId="0" applyFont="1" applyBorder="1" applyAlignment="1">
      <alignment horizontal="center" vertical="center" wrapText="1"/>
    </xf>
    <xf numFmtId="0" fontId="65" fillId="0" borderId="0" xfId="0" applyFont="1" applyFill="1" applyBorder="1" applyAlignment="1">
      <alignment horizontal="center" vertical="center" wrapText="1"/>
    </xf>
    <xf numFmtId="0" fontId="63" fillId="0" borderId="0" xfId="0" applyFont="1" applyFill="1" applyBorder="1" applyAlignment="1">
      <alignment horizontal="right" vertical="center" wrapText="1"/>
    </xf>
    <xf numFmtId="164" fontId="7" fillId="0" borderId="0" xfId="0" applyNumberFormat="1" applyFont="1" applyAlignment="1">
      <alignment/>
    </xf>
    <xf numFmtId="0" fontId="62" fillId="0" borderId="0" xfId="0" applyFont="1" applyAlignment="1">
      <alignment horizontal="center" vertical="center"/>
    </xf>
    <xf numFmtId="0" fontId="63" fillId="0" borderId="0" xfId="0" applyFont="1" applyBorder="1" applyAlignment="1">
      <alignment horizontal="left" vertical="center" wrapText="1"/>
    </xf>
    <xf numFmtId="0" fontId="65" fillId="0" borderId="0" xfId="0" applyFont="1" applyBorder="1" applyAlignment="1">
      <alignment horizontal="center" vertical="center" wrapText="1"/>
    </xf>
    <xf numFmtId="0" fontId="6" fillId="0" borderId="12" xfId="0" applyFont="1" applyBorder="1" applyAlignment="1">
      <alignment horizontal="center" vertical="center"/>
    </xf>
    <xf numFmtId="164" fontId="65" fillId="0" borderId="0" xfId="0" applyNumberFormat="1" applyFont="1" applyAlignment="1">
      <alignment horizontal="right"/>
    </xf>
    <xf numFmtId="0" fontId="10" fillId="0" borderId="0" xfId="0" applyFont="1" applyAlignment="1">
      <alignment horizontal="right" wrapText="1"/>
    </xf>
    <xf numFmtId="0" fontId="10" fillId="0" borderId="0" xfId="0" applyFont="1" applyAlignment="1">
      <alignment horizontal="right"/>
    </xf>
    <xf numFmtId="0" fontId="63" fillId="0" borderId="0" xfId="0" applyFont="1" applyAlignment="1">
      <alignment horizontal="right" indent="1"/>
    </xf>
    <xf numFmtId="0" fontId="64" fillId="0" borderId="0" xfId="0" applyFont="1" applyBorder="1" applyAlignment="1">
      <alignment horizontal="left" indent="2"/>
    </xf>
    <xf numFmtId="0" fontId="6" fillId="0" borderId="0" xfId="0" applyFont="1" applyAlignment="1">
      <alignment horizontal="left" indent="2"/>
    </xf>
    <xf numFmtId="164" fontId="62" fillId="0" borderId="0" xfId="0" applyNumberFormat="1" applyFont="1" applyAlignment="1">
      <alignment horizontal="right" indent="1"/>
    </xf>
    <xf numFmtId="0" fontId="13" fillId="0" borderId="0" xfId="0" applyFont="1" applyAlignment="1">
      <alignment horizontal="left" indent="2"/>
    </xf>
    <xf numFmtId="0" fontId="62" fillId="0" borderId="0" xfId="0" applyFont="1" applyAlignment="1">
      <alignment horizontal="right" indent="1"/>
    </xf>
    <xf numFmtId="0" fontId="62" fillId="0" borderId="0" xfId="0" applyFont="1" applyBorder="1" applyAlignment="1">
      <alignment horizontal="right" indent="1"/>
    </xf>
    <xf numFmtId="0" fontId="6" fillId="0" borderId="0" xfId="0" applyFont="1" applyBorder="1" applyAlignment="1">
      <alignment horizontal="center" vertical="center" wrapText="1"/>
    </xf>
    <xf numFmtId="0" fontId="63" fillId="0" borderId="0" xfId="0" applyFont="1" applyAlignment="1">
      <alignment horizontal="right" indent="2"/>
    </xf>
    <xf numFmtId="0" fontId="13" fillId="0" borderId="11" xfId="0" applyFont="1" applyBorder="1" applyAlignment="1">
      <alignment horizontal="center" vertical="center"/>
    </xf>
    <xf numFmtId="0" fontId="65" fillId="0" borderId="0" xfId="0" applyFont="1" applyAlignment="1">
      <alignment/>
    </xf>
    <xf numFmtId="0" fontId="63" fillId="0" borderId="0" xfId="0" applyFont="1" applyAlignment="1">
      <alignment horizontal="right"/>
    </xf>
    <xf numFmtId="0" fontId="5" fillId="0" borderId="11" xfId="0" applyFont="1" applyBorder="1" applyAlignment="1">
      <alignment horizontal="center" vertical="center" wrapText="1"/>
    </xf>
    <xf numFmtId="0" fontId="7" fillId="0" borderId="0" xfId="0" applyFont="1" applyBorder="1" applyAlignment="1">
      <alignment horizontal="right" vertical="center" wrapText="1"/>
    </xf>
    <xf numFmtId="0" fontId="5" fillId="0" borderId="0" xfId="0" applyFont="1" applyBorder="1" applyAlignment="1">
      <alignment horizontal="right" vertical="center" wrapText="1"/>
    </xf>
    <xf numFmtId="0" fontId="8" fillId="0" borderId="0" xfId="0" applyFont="1" applyBorder="1" applyAlignment="1">
      <alignment/>
    </xf>
    <xf numFmtId="164" fontId="5" fillId="0" borderId="0" xfId="0" applyNumberFormat="1" applyFont="1" applyAlignment="1">
      <alignment/>
    </xf>
    <xf numFmtId="0" fontId="5" fillId="0" borderId="0" xfId="0" applyFont="1" applyAlignment="1">
      <alignment/>
    </xf>
    <xf numFmtId="0" fontId="7" fillId="0" borderId="0" xfId="0" applyFont="1" applyAlignment="1">
      <alignment/>
    </xf>
    <xf numFmtId="0" fontId="5" fillId="0" borderId="0" xfId="0" applyFont="1" applyBorder="1" applyAlignment="1">
      <alignment/>
    </xf>
    <xf numFmtId="0" fontId="7" fillId="0" borderId="0" xfId="0" applyFont="1" applyBorder="1" applyAlignment="1">
      <alignment/>
    </xf>
    <xf numFmtId="0" fontId="11" fillId="0" borderId="0" xfId="0" applyFont="1" applyBorder="1" applyAlignment="1">
      <alignment horizontal="right"/>
    </xf>
    <xf numFmtId="164" fontId="7" fillId="0" borderId="0" xfId="0" applyNumberFormat="1" applyFont="1" applyBorder="1" applyAlignment="1">
      <alignment/>
    </xf>
    <xf numFmtId="164" fontId="5" fillId="0" borderId="11" xfId="0" applyNumberFormat="1" applyFont="1" applyBorder="1" applyAlignment="1">
      <alignment/>
    </xf>
    <xf numFmtId="164" fontId="7" fillId="0" borderId="11" xfId="0" applyNumberFormat="1" applyFont="1" applyBorder="1" applyAlignment="1">
      <alignment/>
    </xf>
    <xf numFmtId="0" fontId="64" fillId="0" borderId="10" xfId="0" applyFont="1" applyBorder="1" applyAlignment="1">
      <alignment/>
    </xf>
    <xf numFmtId="0" fontId="64" fillId="0" borderId="11" xfId="0" applyFont="1" applyBorder="1" applyAlignment="1">
      <alignment/>
    </xf>
    <xf numFmtId="0" fontId="7" fillId="0" borderId="0" xfId="0" applyFont="1" applyAlignment="1">
      <alignment horizontal="right"/>
    </xf>
    <xf numFmtId="0" fontId="9" fillId="0" borderId="11" xfId="0" applyFont="1" applyBorder="1" applyAlignment="1">
      <alignment horizontal="left"/>
    </xf>
    <xf numFmtId="0" fontId="7" fillId="0" borderId="11" xfId="0" applyFont="1" applyBorder="1" applyAlignment="1">
      <alignment/>
    </xf>
    <xf numFmtId="0" fontId="62" fillId="0" borderId="0" xfId="0" applyFont="1" applyAlignment="1">
      <alignment/>
    </xf>
    <xf numFmtId="16" fontId="62" fillId="0" borderId="0" xfId="0" applyNumberFormat="1" applyFont="1" applyAlignment="1" quotePrefix="1">
      <alignment horizontal="right"/>
    </xf>
    <xf numFmtId="164" fontId="14" fillId="0" borderId="0" xfId="0" applyNumberFormat="1" applyFont="1" applyAlignment="1">
      <alignment/>
    </xf>
    <xf numFmtId="0" fontId="14" fillId="0" borderId="0" xfId="0" applyFont="1" applyBorder="1" applyAlignment="1">
      <alignment/>
    </xf>
    <xf numFmtId="0" fontId="66" fillId="0" borderId="0" xfId="0" applyFont="1" applyAlignment="1">
      <alignment/>
    </xf>
    <xf numFmtId="0" fontId="15" fillId="0" borderId="0" xfId="0" applyFont="1" applyAlignment="1">
      <alignment horizontal="left"/>
    </xf>
    <xf numFmtId="0" fontId="5" fillId="0" borderId="0" xfId="0" applyFont="1" applyBorder="1" applyAlignment="1">
      <alignment horizontal="center" vertical="center" wrapText="1"/>
    </xf>
    <xf numFmtId="3" fontId="62" fillId="0" borderId="0" xfId="0" applyNumberFormat="1" applyFont="1" applyAlignment="1">
      <alignment/>
    </xf>
    <xf numFmtId="3" fontId="63" fillId="0" borderId="0" xfId="0" applyNumberFormat="1" applyFont="1" applyAlignment="1">
      <alignment/>
    </xf>
    <xf numFmtId="16" fontId="62" fillId="0" borderId="0" xfId="0" applyNumberFormat="1" applyFont="1" applyAlignment="1" quotePrefix="1">
      <alignment/>
    </xf>
    <xf numFmtId="0" fontId="65" fillId="0" borderId="0" xfId="0" applyFont="1" applyBorder="1" applyAlignment="1">
      <alignment horizontal="right" vertical="center"/>
    </xf>
    <xf numFmtId="0" fontId="65" fillId="0" borderId="0" xfId="0" applyFont="1" applyAlignment="1">
      <alignment horizontal="right"/>
    </xf>
    <xf numFmtId="164" fontId="65" fillId="0" borderId="0" xfId="0" applyNumberFormat="1" applyFont="1" applyBorder="1" applyAlignment="1">
      <alignment/>
    </xf>
    <xf numFmtId="0" fontId="65" fillId="0" borderId="0" xfId="0" applyFont="1" applyBorder="1" applyAlignment="1">
      <alignment horizontal="center" vertical="center" wrapText="1"/>
    </xf>
    <xf numFmtId="0" fontId="63" fillId="0" borderId="0" xfId="0" applyFont="1" applyAlignment="1">
      <alignment horizontal="center"/>
    </xf>
    <xf numFmtId="0" fontId="62" fillId="0" borderId="0" xfId="0" applyFont="1" applyBorder="1" applyAlignment="1">
      <alignment horizontal="center" vertical="center"/>
    </xf>
    <xf numFmtId="3" fontId="62" fillId="0" borderId="0" xfId="0" applyNumberFormat="1" applyFont="1" applyBorder="1" applyAlignment="1">
      <alignment horizontal="center" vertical="center"/>
    </xf>
    <xf numFmtId="164" fontId="63" fillId="0" borderId="0" xfId="0" applyNumberFormat="1" applyFont="1" applyAlignment="1">
      <alignment horizontal="center"/>
    </xf>
    <xf numFmtId="0" fontId="63" fillId="0" borderId="0" xfId="0" applyFont="1" applyBorder="1" applyAlignment="1">
      <alignment horizontal="center"/>
    </xf>
    <xf numFmtId="164" fontId="65" fillId="0" borderId="11" xfId="0" applyNumberFormat="1" applyFont="1" applyBorder="1" applyAlignment="1">
      <alignment horizontal="center"/>
    </xf>
    <xf numFmtId="164" fontId="62" fillId="0" borderId="0" xfId="0" applyNumberFormat="1" applyFont="1" applyAlignment="1">
      <alignment horizontal="center"/>
    </xf>
    <xf numFmtId="0" fontId="5" fillId="0" borderId="11" xfId="0" applyFont="1" applyBorder="1" applyAlignment="1">
      <alignment horizontal="right" vertical="center" wrapText="1"/>
    </xf>
    <xf numFmtId="0" fontId="6" fillId="0" borderId="11" xfId="0" applyFont="1" applyBorder="1" applyAlignment="1">
      <alignment horizontal="right" vertical="center"/>
    </xf>
    <xf numFmtId="0" fontId="13" fillId="0" borderId="11" xfId="0" applyFont="1" applyBorder="1" applyAlignment="1">
      <alignment horizontal="right" vertical="center" wrapText="1"/>
    </xf>
    <xf numFmtId="0" fontId="64" fillId="0" borderId="11" xfId="0" applyFont="1" applyBorder="1" applyAlignment="1">
      <alignment horizontal="righ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10" xfId="0" applyFont="1" applyBorder="1" applyAlignment="1">
      <alignment horizontal="center" vertical="center"/>
    </xf>
    <xf numFmtId="0" fontId="5" fillId="0" borderId="0"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64" fillId="0" borderId="10" xfId="0" applyFont="1" applyBorder="1" applyAlignment="1">
      <alignment horizontal="center"/>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4" fillId="0" borderId="0" xfId="55" applyFont="1" applyFill="1">
      <alignment/>
      <protection/>
    </xf>
    <xf numFmtId="0" fontId="8" fillId="0" borderId="0" xfId="55" applyFont="1" applyFill="1">
      <alignment/>
      <protection/>
    </xf>
    <xf numFmtId="0" fontId="7" fillId="0" borderId="0" xfId="55" applyFont="1" applyFill="1">
      <alignment/>
      <protection/>
    </xf>
    <xf numFmtId="0" fontId="5" fillId="0" borderId="0" xfId="55" applyFont="1" applyFill="1">
      <alignment/>
      <protection/>
    </xf>
    <xf numFmtId="0" fontId="12" fillId="0" borderId="0" xfId="55" applyFont="1" applyFill="1">
      <alignment/>
      <protection/>
    </xf>
    <xf numFmtId="0" fontId="12" fillId="0" borderId="0" xfId="55" applyFont="1" applyFill="1" applyBorder="1" applyAlignment="1">
      <alignment horizontal="left" vertical="top" wrapText="1"/>
      <protection/>
    </xf>
    <xf numFmtId="0" fontId="35" fillId="0" borderId="0" xfId="55" applyFont="1" applyFill="1" applyBorder="1" applyAlignment="1">
      <alignment horizontal="left" vertical="top" wrapText="1"/>
      <protection/>
    </xf>
    <xf numFmtId="0" fontId="10" fillId="0" borderId="0" xfId="55" applyFont="1" applyFill="1" applyAlignment="1">
      <alignment vertical="center" wrapText="1"/>
      <protection/>
    </xf>
    <xf numFmtId="0" fontId="6" fillId="0" borderId="0" xfId="55" applyFont="1" applyFill="1" applyAlignment="1">
      <alignment vertical="center" wrapText="1"/>
      <protection/>
    </xf>
    <xf numFmtId="0" fontId="10" fillId="0" borderId="0" xfId="55" applyFont="1" applyFill="1" applyBorder="1" applyAlignment="1">
      <alignment vertical="top"/>
      <protection/>
    </xf>
    <xf numFmtId="0" fontId="12" fillId="0" borderId="0" xfId="55" applyFont="1" applyFill="1" applyAlignment="1">
      <alignment vertical="top"/>
      <protection/>
    </xf>
    <xf numFmtId="165" fontId="10" fillId="0" borderId="0" xfId="55" applyNumberFormat="1" applyFont="1" applyFill="1" applyBorder="1" applyAlignment="1">
      <alignment horizontal="right"/>
      <protection/>
    </xf>
    <xf numFmtId="0" fontId="10" fillId="0" borderId="0" xfId="55" applyFont="1" applyFill="1">
      <alignment/>
      <protection/>
    </xf>
    <xf numFmtId="164" fontId="63" fillId="0" borderId="0" xfId="55" applyNumberFormat="1" applyFont="1" applyAlignment="1">
      <alignment horizontal="left" vertical="top" wrapText="1"/>
      <protection/>
    </xf>
    <xf numFmtId="0" fontId="10" fillId="0" borderId="0" xfId="55" applyFont="1" applyAlignment="1">
      <alignment horizontal="right" vertical="top" wrapText="1"/>
      <protection/>
    </xf>
    <xf numFmtId="0" fontId="10" fillId="0" borderId="0" xfId="55" applyFont="1" applyAlignment="1">
      <alignment horizontal="left" wrapText="1"/>
      <protection/>
    </xf>
    <xf numFmtId="164" fontId="63" fillId="0" borderId="0" xfId="55" applyNumberFormat="1" applyFont="1">
      <alignment/>
      <protection/>
    </xf>
    <xf numFmtId="164" fontId="65" fillId="0" borderId="0" xfId="55" applyNumberFormat="1" applyFont="1">
      <alignment/>
      <protection/>
    </xf>
    <xf numFmtId="0" fontId="6" fillId="0" borderId="0" xfId="55" applyFont="1" applyAlignment="1">
      <alignment horizontal="left" wrapText="1"/>
      <protection/>
    </xf>
    <xf numFmtId="164" fontId="63" fillId="0" borderId="11" xfId="55" applyNumberFormat="1" applyFont="1" applyBorder="1" applyAlignment="1">
      <alignment vertical="center"/>
      <protection/>
    </xf>
    <xf numFmtId="164" fontId="65" fillId="0" borderId="11" xfId="55" applyNumberFormat="1" applyFont="1" applyBorder="1" applyAlignment="1">
      <alignment vertical="center"/>
      <protection/>
    </xf>
    <xf numFmtId="0" fontId="9" fillId="0" borderId="11" xfId="55" applyFont="1" applyBorder="1" applyAlignment="1">
      <alignment horizontal="left" wrapText="1"/>
      <protection/>
    </xf>
    <xf numFmtId="164" fontId="7" fillId="0" borderId="0" xfId="55" applyNumberFormat="1" applyFont="1" applyFill="1">
      <alignment/>
      <protection/>
    </xf>
    <xf numFmtId="164" fontId="67" fillId="0" borderId="0" xfId="55" applyNumberFormat="1" applyFont="1">
      <alignment/>
      <protection/>
    </xf>
    <xf numFmtId="49" fontId="37" fillId="0" borderId="0" xfId="55" applyNumberFormat="1" applyFont="1" applyAlignment="1">
      <alignment horizontal="right"/>
      <protection/>
    </xf>
    <xf numFmtId="0" fontId="37" fillId="0" borderId="0" xfId="55" applyFont="1" applyAlignment="1">
      <alignment horizontal="right"/>
      <protection/>
    </xf>
    <xf numFmtId="0" fontId="39" fillId="0" borderId="0" xfId="55" applyFont="1">
      <alignment/>
      <protection/>
    </xf>
    <xf numFmtId="0" fontId="6" fillId="0" borderId="0" xfId="55" applyFont="1">
      <alignment/>
      <protection/>
    </xf>
    <xf numFmtId="0" fontId="10" fillId="0" borderId="0" xfId="55" applyFont="1" applyBorder="1" applyAlignment="1">
      <alignment horizontal="right" vertical="center"/>
      <protection/>
    </xf>
    <xf numFmtId="0" fontId="6" fillId="0" borderId="0" xfId="55" applyFont="1" applyBorder="1" applyAlignment="1">
      <alignment horizontal="right" vertical="center"/>
      <protection/>
    </xf>
    <xf numFmtId="0" fontId="64" fillId="0" borderId="0" xfId="55" applyFont="1" applyBorder="1">
      <alignment/>
      <protection/>
    </xf>
    <xf numFmtId="0" fontId="9" fillId="0" borderId="0" xfId="55" applyFont="1" applyAlignment="1">
      <alignment horizontal="left" wrapText="1"/>
      <protection/>
    </xf>
    <xf numFmtId="0" fontId="10" fillId="0" borderId="0" xfId="55" applyFont="1">
      <alignment/>
      <protection/>
    </xf>
    <xf numFmtId="0" fontId="6" fillId="0" borderId="11" xfId="55" applyFont="1" applyBorder="1" applyAlignment="1">
      <alignment horizontal="center" vertical="center"/>
      <protection/>
    </xf>
    <xf numFmtId="0" fontId="65" fillId="0" borderId="11" xfId="55" applyFont="1" applyBorder="1" applyAlignment="1">
      <alignment horizontal="center" vertical="center" wrapText="1"/>
      <protection/>
    </xf>
    <xf numFmtId="0" fontId="10" fillId="0" borderId="11" xfId="55" applyFont="1" applyBorder="1">
      <alignment/>
      <protection/>
    </xf>
    <xf numFmtId="0" fontId="68" fillId="0" borderId="0" xfId="55" applyFont="1" applyFill="1" applyBorder="1" applyAlignment="1">
      <alignment horizontal="center" vertical="center" wrapText="1"/>
      <protection/>
    </xf>
    <xf numFmtId="0" fontId="68" fillId="0" borderId="0" xfId="55" applyFont="1" applyBorder="1" applyAlignment="1">
      <alignment horizontal="center" vertical="center" wrapText="1"/>
      <protection/>
    </xf>
    <xf numFmtId="0" fontId="69" fillId="0" borderId="0" xfId="55" applyFont="1" applyBorder="1" applyAlignment="1">
      <alignment horizontal="center" vertical="center" wrapText="1"/>
      <protection/>
    </xf>
    <xf numFmtId="0" fontId="42" fillId="0" borderId="0" xfId="55" applyFont="1" applyBorder="1" applyAlignment="1">
      <alignment horizontal="center" vertical="center" wrapText="1"/>
      <protection/>
    </xf>
    <xf numFmtId="0" fontId="10" fillId="0" borderId="0" xfId="55" applyFont="1" applyBorder="1">
      <alignment/>
      <protection/>
    </xf>
    <xf numFmtId="0" fontId="6" fillId="0" borderId="12" xfId="55" applyFont="1" applyBorder="1" applyAlignment="1">
      <alignment horizontal="center" vertical="center"/>
      <protection/>
    </xf>
    <xf numFmtId="0" fontId="6" fillId="0" borderId="10" xfId="55" applyFont="1" applyBorder="1" applyAlignment="1">
      <alignment horizontal="center" vertical="center"/>
      <protection/>
    </xf>
    <xf numFmtId="0" fontId="10" fillId="0" borderId="10" xfId="55" applyFont="1" applyBorder="1">
      <alignment/>
      <protection/>
    </xf>
    <xf numFmtId="49" fontId="8" fillId="0" borderId="0" xfId="55" applyNumberFormat="1" applyFont="1" applyFill="1">
      <alignment/>
      <protection/>
    </xf>
    <xf numFmtId="0" fontId="43" fillId="0" borderId="0" xfId="55" applyFont="1" applyFill="1">
      <alignment/>
      <protection/>
    </xf>
    <xf numFmtId="0" fontId="43" fillId="0" borderId="0" xfId="55" applyFont="1" applyFill="1" applyAlignment="1">
      <alignment horizontal="left"/>
      <protection/>
    </xf>
    <xf numFmtId="0" fontId="44" fillId="0" borderId="0" xfId="55" applyFont="1" applyFill="1" applyAlignment="1">
      <alignment horizontal="left"/>
      <protection/>
    </xf>
    <xf numFmtId="0" fontId="45" fillId="0" borderId="0" xfId="55" applyFont="1" applyFill="1">
      <alignment/>
      <protection/>
    </xf>
    <xf numFmtId="0" fontId="4" fillId="0" borderId="0" xfId="55" applyFont="1" applyFill="1" applyAlignment="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7"/>
  <sheetViews>
    <sheetView zoomScalePageLayoutView="0" workbookViewId="0" topLeftCell="A1">
      <selection activeCell="A1" sqref="A1"/>
    </sheetView>
  </sheetViews>
  <sheetFormatPr defaultColWidth="9.140625" defaultRowHeight="15"/>
  <cols>
    <col min="1" max="1" width="16.8515625" style="2" customWidth="1"/>
    <col min="2" max="2" width="9.140625" style="53" customWidth="1"/>
    <col min="3" max="4" width="9.140625" style="2" customWidth="1"/>
    <col min="5" max="6" width="7.57421875" style="2" customWidth="1"/>
    <col min="7" max="7" width="7.00390625" style="53" customWidth="1"/>
    <col min="8" max="8" width="10.421875" style="53" customWidth="1"/>
    <col min="9" max="10" width="7.140625" style="53" customWidth="1"/>
    <col min="11" max="11" width="9.140625" style="2" customWidth="1"/>
    <col min="12" max="13" width="6.57421875" style="2" customWidth="1"/>
    <col min="14" max="14" width="7.421875" style="2" customWidth="1"/>
    <col min="15" max="17" width="6.57421875" style="2" customWidth="1"/>
    <col min="18" max="18" width="7.421875" style="2" customWidth="1"/>
    <col min="19" max="16384" width="9.140625" style="2" customWidth="1"/>
  </cols>
  <sheetData>
    <row r="1" ht="15.75">
      <c r="A1" s="1" t="s">
        <v>94</v>
      </c>
    </row>
    <row r="2" ht="12.75" customHeight="1" thickBot="1">
      <c r="J2" s="84" t="s">
        <v>39</v>
      </c>
    </row>
    <row r="3" spans="1:10" ht="15.75" customHeight="1">
      <c r="A3" s="4"/>
      <c r="B3" s="98" t="s">
        <v>40</v>
      </c>
      <c r="C3" s="100" t="s">
        <v>41</v>
      </c>
      <c r="D3" s="100"/>
      <c r="E3" s="100"/>
      <c r="F3" s="100"/>
      <c r="G3" s="100"/>
      <c r="H3" s="101" t="s">
        <v>42</v>
      </c>
      <c r="I3" s="103" t="s">
        <v>43</v>
      </c>
      <c r="J3" s="103" t="s">
        <v>44</v>
      </c>
    </row>
    <row r="4" spans="1:18" ht="53.25" customHeight="1" thickBot="1">
      <c r="A4" s="8"/>
      <c r="B4" s="99"/>
      <c r="C4" s="55" t="s">
        <v>45</v>
      </c>
      <c r="D4" s="55" t="s">
        <v>46</v>
      </c>
      <c r="E4" s="55" t="s">
        <v>47</v>
      </c>
      <c r="F4" s="55" t="s">
        <v>48</v>
      </c>
      <c r="G4" s="55" t="s">
        <v>5</v>
      </c>
      <c r="H4" s="102"/>
      <c r="I4" s="104"/>
      <c r="J4" s="104"/>
      <c r="L4" s="56"/>
      <c r="M4" s="57"/>
      <c r="N4" s="56"/>
      <c r="O4" s="56"/>
      <c r="P4" s="56"/>
      <c r="Q4" s="56"/>
      <c r="R4" s="57"/>
    </row>
    <row r="5" spans="1:10" ht="17.25" customHeight="1">
      <c r="A5" s="58" t="s">
        <v>6</v>
      </c>
      <c r="B5" s="83"/>
      <c r="C5" s="10"/>
      <c r="D5" s="11"/>
      <c r="E5" s="10"/>
      <c r="F5" s="10"/>
      <c r="G5" s="83"/>
      <c r="H5" s="83"/>
      <c r="I5" s="83"/>
      <c r="J5" s="83"/>
    </row>
    <row r="6" spans="1:17" ht="12.75" customHeight="1">
      <c r="A6" s="3" t="s">
        <v>93</v>
      </c>
      <c r="B6" s="59">
        <f aca="true" t="shared" si="0" ref="B6:J6">B15+B24</f>
        <v>970.5</v>
      </c>
      <c r="C6" s="35">
        <f t="shared" si="0"/>
        <v>433.1</v>
      </c>
      <c r="D6" s="35">
        <f t="shared" si="0"/>
        <v>23.9</v>
      </c>
      <c r="E6" s="35">
        <f t="shared" si="0"/>
        <v>72.69999999999999</v>
      </c>
      <c r="F6" s="35">
        <f t="shared" si="0"/>
        <v>12.2</v>
      </c>
      <c r="G6" s="59">
        <f t="shared" si="0"/>
        <v>541.9000000000001</v>
      </c>
      <c r="H6" s="59">
        <f t="shared" si="0"/>
        <v>44.8</v>
      </c>
      <c r="I6" s="59">
        <f t="shared" si="0"/>
        <v>586.7</v>
      </c>
      <c r="J6" s="59">
        <f t="shared" si="0"/>
        <v>383.79999999999995</v>
      </c>
      <c r="Q6" s="12"/>
    </row>
    <row r="7" spans="1:17" ht="12.75" customHeight="1">
      <c r="A7" s="3" t="s">
        <v>1</v>
      </c>
      <c r="B7" s="59">
        <f aca="true" t="shared" si="1" ref="B7:J7">B16+B25</f>
        <v>972.5</v>
      </c>
      <c r="C7" s="35">
        <f t="shared" si="1"/>
        <v>429.2</v>
      </c>
      <c r="D7" s="35">
        <f t="shared" si="1"/>
        <v>21.700000000000003</v>
      </c>
      <c r="E7" s="35">
        <f t="shared" si="1"/>
        <v>78</v>
      </c>
      <c r="F7" s="35">
        <f t="shared" si="1"/>
        <v>13.3</v>
      </c>
      <c r="G7" s="59">
        <f t="shared" si="1"/>
        <v>542.2</v>
      </c>
      <c r="H7" s="59">
        <f t="shared" si="1"/>
        <v>44.4</v>
      </c>
      <c r="I7" s="59">
        <f t="shared" si="1"/>
        <v>586.6</v>
      </c>
      <c r="J7" s="59">
        <f t="shared" si="1"/>
        <v>385.9</v>
      </c>
      <c r="Q7" s="12"/>
    </row>
    <row r="8" spans="1:17" ht="12.75" customHeight="1">
      <c r="A8" s="3" t="s">
        <v>2</v>
      </c>
      <c r="B8" s="59">
        <f aca="true" t="shared" si="2" ref="B8:J8">B17+B26</f>
        <v>975.2</v>
      </c>
      <c r="C8" s="35">
        <f t="shared" si="2"/>
        <v>429.20000000000005</v>
      </c>
      <c r="D8" s="35">
        <f t="shared" si="2"/>
        <v>23.5</v>
      </c>
      <c r="E8" s="35">
        <f t="shared" si="2"/>
        <v>72.9</v>
      </c>
      <c r="F8" s="35">
        <f t="shared" si="2"/>
        <v>12.100000000000001</v>
      </c>
      <c r="G8" s="59">
        <f t="shared" si="2"/>
        <v>537.7</v>
      </c>
      <c r="H8" s="59">
        <f t="shared" si="2"/>
        <v>41.6</v>
      </c>
      <c r="I8" s="59">
        <f t="shared" si="2"/>
        <v>579.3</v>
      </c>
      <c r="J8" s="59">
        <f t="shared" si="2"/>
        <v>395.9</v>
      </c>
      <c r="Q8" s="12"/>
    </row>
    <row r="9" spans="1:17" ht="12.75" customHeight="1">
      <c r="A9" s="3" t="s">
        <v>89</v>
      </c>
      <c r="B9" s="59">
        <f aca="true" t="shared" si="3" ref="B9:J10">B18+B27</f>
        <v>978.2</v>
      </c>
      <c r="C9" s="35">
        <f t="shared" si="3"/>
        <v>426.8</v>
      </c>
      <c r="D9" s="35">
        <f t="shared" si="3"/>
        <v>24.1</v>
      </c>
      <c r="E9" s="35">
        <f t="shared" si="3"/>
        <v>72.7</v>
      </c>
      <c r="F9" s="35">
        <f t="shared" si="3"/>
        <v>12</v>
      </c>
      <c r="G9" s="59">
        <f t="shared" si="3"/>
        <v>535.6</v>
      </c>
      <c r="H9" s="59">
        <f t="shared" si="3"/>
        <v>48.5</v>
      </c>
      <c r="I9" s="59">
        <f t="shared" si="3"/>
        <v>584.1</v>
      </c>
      <c r="J9" s="59">
        <f t="shared" si="3"/>
        <v>394.1</v>
      </c>
      <c r="Q9" s="12"/>
    </row>
    <row r="10" spans="1:17" ht="12.75" customHeight="1">
      <c r="A10" s="3" t="s">
        <v>92</v>
      </c>
      <c r="B10" s="59">
        <f t="shared" si="3"/>
        <v>981.4</v>
      </c>
      <c r="C10" s="35">
        <f t="shared" si="3"/>
        <v>433.20000000000005</v>
      </c>
      <c r="D10" s="35">
        <f t="shared" si="3"/>
        <v>19.2</v>
      </c>
      <c r="E10" s="35">
        <f t="shared" si="3"/>
        <v>70.5</v>
      </c>
      <c r="F10" s="35">
        <f t="shared" si="3"/>
        <v>8.5</v>
      </c>
      <c r="G10" s="59">
        <f t="shared" si="3"/>
        <v>531.4000000000001</v>
      </c>
      <c r="H10" s="59">
        <f t="shared" si="3"/>
        <v>46.2</v>
      </c>
      <c r="I10" s="59">
        <f t="shared" si="3"/>
        <v>577.6</v>
      </c>
      <c r="J10" s="59">
        <f t="shared" si="3"/>
        <v>403.79999999999995</v>
      </c>
      <c r="Q10" s="12"/>
    </row>
    <row r="11" spans="1:10" ht="15">
      <c r="A11" s="18" t="s">
        <v>49</v>
      </c>
      <c r="B11" s="60"/>
      <c r="C11" s="61"/>
      <c r="D11" s="61"/>
      <c r="E11" s="61"/>
      <c r="F11" s="61"/>
      <c r="G11" s="60"/>
      <c r="H11" s="60"/>
      <c r="I11" s="60"/>
      <c r="J11" s="60"/>
    </row>
    <row r="12" spans="1:10" ht="17.25" customHeight="1">
      <c r="A12" s="21" t="s">
        <v>3</v>
      </c>
      <c r="B12" s="59">
        <f>(B10*100/B9)-100</f>
        <v>0.32713146595787634</v>
      </c>
      <c r="C12" s="35">
        <f aca="true" t="shared" si="4" ref="C12:J12">(C10*100/C9)-100</f>
        <v>1.499531396438627</v>
      </c>
      <c r="D12" s="35">
        <f t="shared" si="4"/>
        <v>-20.33195020746888</v>
      </c>
      <c r="E12" s="35">
        <f t="shared" si="4"/>
        <v>-3.02613480055021</v>
      </c>
      <c r="F12" s="35">
        <f t="shared" si="4"/>
        <v>-29.16666666666667</v>
      </c>
      <c r="G12" s="59">
        <f t="shared" si="4"/>
        <v>-0.7841672890216529</v>
      </c>
      <c r="H12" s="59">
        <f t="shared" si="4"/>
        <v>-4.742268041237111</v>
      </c>
      <c r="I12" s="59">
        <f t="shared" si="4"/>
        <v>-1.1128231467214533</v>
      </c>
      <c r="J12" s="59">
        <f t="shared" si="4"/>
        <v>2.4613042375031426</v>
      </c>
    </row>
    <row r="13" spans="1:10" ht="15">
      <c r="A13" s="22" t="s">
        <v>4</v>
      </c>
      <c r="B13" s="59">
        <f>(B10*100/B6)-100</f>
        <v>1.1231324059763068</v>
      </c>
      <c r="C13" s="35">
        <f aca="true" t="shared" si="5" ref="C13:J13">(C10*100/C6)-100</f>
        <v>0.02308935580698801</v>
      </c>
      <c r="D13" s="35">
        <f t="shared" si="5"/>
        <v>-19.665271966527186</v>
      </c>
      <c r="E13" s="35">
        <f t="shared" si="5"/>
        <v>-3.026134800550196</v>
      </c>
      <c r="F13" s="35">
        <f t="shared" si="5"/>
        <v>-30.32786885245902</v>
      </c>
      <c r="G13" s="59">
        <f t="shared" si="5"/>
        <v>-1.9376268684259088</v>
      </c>
      <c r="H13" s="59">
        <f t="shared" si="5"/>
        <v>3.125</v>
      </c>
      <c r="I13" s="59">
        <f t="shared" si="5"/>
        <v>-1.551048235895692</v>
      </c>
      <c r="J13" s="59">
        <f t="shared" si="5"/>
        <v>5.211047420531514</v>
      </c>
    </row>
    <row r="14" spans="1:10" ht="15">
      <c r="A14" s="23" t="s">
        <v>7</v>
      </c>
      <c r="B14" s="62"/>
      <c r="C14" s="63"/>
      <c r="D14" s="63"/>
      <c r="E14" s="63"/>
      <c r="F14" s="63"/>
      <c r="G14" s="62"/>
      <c r="H14" s="62"/>
      <c r="I14" s="62"/>
      <c r="J14" s="62"/>
    </row>
    <row r="15" spans="1:12" ht="12.75" customHeight="1">
      <c r="A15" s="3" t="s">
        <v>93</v>
      </c>
      <c r="B15" s="53">
        <v>475.8</v>
      </c>
      <c r="C15" s="16">
        <v>269.8</v>
      </c>
      <c r="D15" s="16">
        <v>20.4</v>
      </c>
      <c r="E15" s="16">
        <v>52.3</v>
      </c>
      <c r="F15" s="16">
        <v>3.8</v>
      </c>
      <c r="G15" s="59">
        <f>SUM(C15:F15)</f>
        <v>346.3</v>
      </c>
      <c r="H15" s="53">
        <v>18.1</v>
      </c>
      <c r="I15" s="53">
        <f>G15+H15</f>
        <v>364.40000000000003</v>
      </c>
      <c r="J15" s="53">
        <v>111.4</v>
      </c>
      <c r="L15" s="12"/>
    </row>
    <row r="16" spans="1:12" ht="12.75" customHeight="1">
      <c r="A16" s="3" t="s">
        <v>1</v>
      </c>
      <c r="B16" s="53">
        <v>477.1</v>
      </c>
      <c r="C16" s="16">
        <v>269.5</v>
      </c>
      <c r="D16" s="16">
        <v>18.6</v>
      </c>
      <c r="E16" s="16">
        <v>60</v>
      </c>
      <c r="F16" s="16">
        <v>2.8</v>
      </c>
      <c r="G16" s="59">
        <f>SUM(C16:F16)</f>
        <v>350.90000000000003</v>
      </c>
      <c r="H16" s="53">
        <v>16.2</v>
      </c>
      <c r="I16" s="53">
        <f>G16+H16</f>
        <v>367.1</v>
      </c>
      <c r="J16" s="15">
        <v>110</v>
      </c>
      <c r="L16" s="12"/>
    </row>
    <row r="17" spans="1:12" ht="12.75" customHeight="1">
      <c r="A17" s="3" t="s">
        <v>2</v>
      </c>
      <c r="B17" s="53">
        <v>478.3</v>
      </c>
      <c r="C17" s="16">
        <v>271.1</v>
      </c>
      <c r="D17" s="16">
        <v>19.9</v>
      </c>
      <c r="E17" s="16">
        <v>54.1</v>
      </c>
      <c r="F17" s="16">
        <v>4.2</v>
      </c>
      <c r="G17" s="59">
        <f>SUM(C17:F17)</f>
        <v>349.3</v>
      </c>
      <c r="H17" s="53">
        <v>13.1</v>
      </c>
      <c r="I17" s="53">
        <v>362.4</v>
      </c>
      <c r="J17" s="15">
        <v>115.9</v>
      </c>
      <c r="L17" s="12"/>
    </row>
    <row r="18" spans="1:12" ht="12.75" customHeight="1">
      <c r="A18" s="3" t="s">
        <v>89</v>
      </c>
      <c r="B18" s="53">
        <v>479.7</v>
      </c>
      <c r="C18" s="16">
        <v>268.3</v>
      </c>
      <c r="D18" s="16">
        <v>20.8</v>
      </c>
      <c r="E18" s="16">
        <v>55.2</v>
      </c>
      <c r="F18" s="16">
        <v>2.8</v>
      </c>
      <c r="G18" s="59">
        <f>SUM(C18:F18)</f>
        <v>347.1</v>
      </c>
      <c r="H18" s="15">
        <v>19</v>
      </c>
      <c r="I18" s="15">
        <v>366.1</v>
      </c>
      <c r="J18" s="15">
        <v>113.6</v>
      </c>
      <c r="L18" s="12"/>
    </row>
    <row r="19" spans="1:12" ht="12.75" customHeight="1">
      <c r="A19" s="3" t="s">
        <v>0</v>
      </c>
      <c r="B19" s="53">
        <v>481.2</v>
      </c>
      <c r="C19" s="16">
        <v>267.1</v>
      </c>
      <c r="D19" s="16">
        <v>15.9</v>
      </c>
      <c r="E19" s="16">
        <v>54.1</v>
      </c>
      <c r="F19" s="16">
        <v>1</v>
      </c>
      <c r="G19" s="59">
        <f>SUM(C19:F19)</f>
        <v>338.1</v>
      </c>
      <c r="H19" s="15">
        <v>19.7</v>
      </c>
      <c r="I19" s="15">
        <v>357.8</v>
      </c>
      <c r="J19" s="15">
        <v>123.4</v>
      </c>
      <c r="L19" s="12"/>
    </row>
    <row r="20" spans="1:10" ht="15">
      <c r="A20" s="18" t="s">
        <v>49</v>
      </c>
      <c r="B20" s="60"/>
      <c r="C20" s="61"/>
      <c r="D20" s="61"/>
      <c r="E20" s="61"/>
      <c r="F20" s="61"/>
      <c r="G20" s="60"/>
      <c r="H20" s="60"/>
      <c r="I20" s="60"/>
      <c r="J20" s="60"/>
    </row>
    <row r="21" spans="1:10" ht="16.5" customHeight="1">
      <c r="A21" s="21" t="s">
        <v>3</v>
      </c>
      <c r="B21" s="59">
        <f>(B19*100/B18)-100</f>
        <v>0.31269543464665617</v>
      </c>
      <c r="C21" s="35">
        <f aca="true" t="shared" si="6" ref="C21:J21">(C19*100/C18)-100</f>
        <v>-0.44726052925828697</v>
      </c>
      <c r="D21" s="35">
        <f t="shared" si="6"/>
        <v>-23.557692307692307</v>
      </c>
      <c r="E21" s="35">
        <f t="shared" si="6"/>
        <v>-1.9927536231884062</v>
      </c>
      <c r="F21" s="35">
        <f t="shared" si="6"/>
        <v>-64.28571428571428</v>
      </c>
      <c r="G21" s="59">
        <f t="shared" si="6"/>
        <v>-2.592912705272269</v>
      </c>
      <c r="H21" s="59">
        <f t="shared" si="6"/>
        <v>3.6842105263157947</v>
      </c>
      <c r="I21" s="59">
        <f t="shared" si="6"/>
        <v>-2.267140125648737</v>
      </c>
      <c r="J21" s="59">
        <f t="shared" si="6"/>
        <v>8.626760563380287</v>
      </c>
    </row>
    <row r="22" spans="1:10" ht="15">
      <c r="A22" s="22" t="s">
        <v>4</v>
      </c>
      <c r="B22" s="59">
        <f>(B19*100/B15)-100</f>
        <v>1.1349306431273618</v>
      </c>
      <c r="C22" s="35">
        <f aca="true" t="shared" si="7" ref="C22:J22">(C19*100/C15)-100</f>
        <v>-1.0007412898443135</v>
      </c>
      <c r="D22" s="35">
        <f t="shared" si="7"/>
        <v>-22.058823529411754</v>
      </c>
      <c r="E22" s="35">
        <f t="shared" si="7"/>
        <v>3.4416826003824212</v>
      </c>
      <c r="F22" s="35">
        <f t="shared" si="7"/>
        <v>-73.68421052631578</v>
      </c>
      <c r="G22" s="59">
        <f t="shared" si="7"/>
        <v>-2.3678891134854183</v>
      </c>
      <c r="H22" s="59">
        <f t="shared" si="7"/>
        <v>8.839779005524846</v>
      </c>
      <c r="I22" s="59">
        <f t="shared" si="7"/>
        <v>-1.8111964873765203</v>
      </c>
      <c r="J22" s="59">
        <f t="shared" si="7"/>
        <v>10.77199281867145</v>
      </c>
    </row>
    <row r="23" spans="1:10" ht="15">
      <c r="A23" s="23" t="s">
        <v>8</v>
      </c>
      <c r="B23" s="62"/>
      <c r="C23" s="63"/>
      <c r="D23" s="63"/>
      <c r="E23" s="63"/>
      <c r="F23" s="63"/>
      <c r="G23" s="62"/>
      <c r="H23" s="62"/>
      <c r="I23" s="62"/>
      <c r="J23" s="62"/>
    </row>
    <row r="24" spans="1:12" ht="12.75" customHeight="1">
      <c r="A24" s="3" t="s">
        <v>93</v>
      </c>
      <c r="B24" s="53">
        <v>494.7</v>
      </c>
      <c r="C24" s="16">
        <v>163.3</v>
      </c>
      <c r="D24" s="16">
        <v>3.5</v>
      </c>
      <c r="E24" s="16">
        <v>20.4</v>
      </c>
      <c r="F24" s="16">
        <v>8.4</v>
      </c>
      <c r="G24" s="59">
        <f>SUM(C24:F24)</f>
        <v>195.60000000000002</v>
      </c>
      <c r="H24" s="53">
        <v>26.7</v>
      </c>
      <c r="I24" s="53">
        <f>G24+H24</f>
        <v>222.3</v>
      </c>
      <c r="J24" s="53">
        <v>272.4</v>
      </c>
      <c r="L24" s="12"/>
    </row>
    <row r="25" spans="1:12" ht="12.75" customHeight="1">
      <c r="A25" s="3" t="s">
        <v>1</v>
      </c>
      <c r="B25" s="53">
        <v>495.4</v>
      </c>
      <c r="C25" s="16">
        <v>159.7</v>
      </c>
      <c r="D25" s="16">
        <v>3.1</v>
      </c>
      <c r="E25" s="16">
        <v>18</v>
      </c>
      <c r="F25" s="16">
        <v>10.5</v>
      </c>
      <c r="G25" s="59">
        <f>SUM(C25:F25)</f>
        <v>191.29999999999998</v>
      </c>
      <c r="H25" s="53">
        <v>28.2</v>
      </c>
      <c r="I25" s="53">
        <f>G25+H25</f>
        <v>219.49999999999997</v>
      </c>
      <c r="J25" s="53">
        <v>275.9</v>
      </c>
      <c r="L25" s="12"/>
    </row>
    <row r="26" spans="1:12" ht="12.75" customHeight="1">
      <c r="A26" s="3" t="s">
        <v>2</v>
      </c>
      <c r="B26" s="53">
        <v>496.9</v>
      </c>
      <c r="C26" s="19">
        <v>158.1</v>
      </c>
      <c r="D26" s="19">
        <v>3.6</v>
      </c>
      <c r="E26" s="19">
        <v>18.8</v>
      </c>
      <c r="F26" s="19">
        <v>7.9</v>
      </c>
      <c r="G26" s="53">
        <f>SUM(C26:F26)</f>
        <v>188.4</v>
      </c>
      <c r="H26" s="53">
        <v>28.5</v>
      </c>
      <c r="I26" s="53">
        <v>216.9</v>
      </c>
      <c r="J26" s="15">
        <v>280</v>
      </c>
      <c r="L26" s="12"/>
    </row>
    <row r="27" spans="1:12" ht="12.75" customHeight="1">
      <c r="A27" s="3" t="s">
        <v>89</v>
      </c>
      <c r="B27" s="53">
        <v>498.5</v>
      </c>
      <c r="C27" s="16">
        <v>158.5</v>
      </c>
      <c r="D27" s="16">
        <v>3.3</v>
      </c>
      <c r="E27" s="16">
        <v>17.5</v>
      </c>
      <c r="F27" s="16">
        <v>9.2</v>
      </c>
      <c r="G27" s="59">
        <f>SUM(C27:F27)</f>
        <v>188.5</v>
      </c>
      <c r="H27" s="15">
        <v>29.5</v>
      </c>
      <c r="I27" s="15">
        <v>218</v>
      </c>
      <c r="J27" s="15">
        <v>280.5</v>
      </c>
      <c r="L27" s="12"/>
    </row>
    <row r="28" spans="1:12" ht="12.75" customHeight="1">
      <c r="A28" s="3" t="s">
        <v>0</v>
      </c>
      <c r="B28" s="53">
        <v>500.2</v>
      </c>
      <c r="C28" s="16">
        <v>166.1</v>
      </c>
      <c r="D28" s="16">
        <v>3.3</v>
      </c>
      <c r="E28" s="16">
        <v>16.4</v>
      </c>
      <c r="F28" s="16">
        <v>7.5</v>
      </c>
      <c r="G28" s="59">
        <f>SUM(C28:F28)</f>
        <v>193.3</v>
      </c>
      <c r="H28" s="15">
        <v>26.5</v>
      </c>
      <c r="I28" s="15">
        <v>219.8</v>
      </c>
      <c r="J28" s="15">
        <v>280.4</v>
      </c>
      <c r="L28" s="12"/>
    </row>
    <row r="29" spans="1:10" ht="15">
      <c r="A29" s="18" t="s">
        <v>49</v>
      </c>
      <c r="B29" s="60"/>
      <c r="C29" s="61"/>
      <c r="D29" s="61"/>
      <c r="E29" s="61"/>
      <c r="F29" s="61"/>
      <c r="G29" s="60"/>
      <c r="H29" s="60"/>
      <c r="I29" s="60"/>
      <c r="J29" s="60"/>
    </row>
    <row r="30" spans="1:10" ht="16.5" customHeight="1">
      <c r="A30" s="21" t="s">
        <v>3</v>
      </c>
      <c r="B30" s="59">
        <f>(B28*100/B27)-100</f>
        <v>0.3410230692076226</v>
      </c>
      <c r="C30" s="35">
        <f aca="true" t="shared" si="8" ref="C30:J30">(C28*100/C27)-100</f>
        <v>4.794952681388011</v>
      </c>
      <c r="D30" s="35">
        <f t="shared" si="8"/>
        <v>0</v>
      </c>
      <c r="E30" s="35">
        <f t="shared" si="8"/>
        <v>-6.285714285714292</v>
      </c>
      <c r="F30" s="35">
        <f t="shared" si="8"/>
        <v>-18.478260869565204</v>
      </c>
      <c r="G30" s="59">
        <f t="shared" si="8"/>
        <v>2.5464190981432324</v>
      </c>
      <c r="H30" s="59">
        <f t="shared" si="8"/>
        <v>-10.169491525423723</v>
      </c>
      <c r="I30" s="59">
        <f t="shared" si="8"/>
        <v>0.8256880733945025</v>
      </c>
      <c r="J30" s="59">
        <f t="shared" si="8"/>
        <v>-0.03565062388592821</v>
      </c>
    </row>
    <row r="31" spans="1:10" ht="18" customHeight="1">
      <c r="A31" s="64" t="s">
        <v>4</v>
      </c>
      <c r="B31" s="59">
        <f>(B28*100/B24)-100</f>
        <v>1.1117849201536245</v>
      </c>
      <c r="C31" s="35">
        <f aca="true" t="shared" si="9" ref="C31:J31">(C28*100/C24)-100</f>
        <v>1.714635639926513</v>
      </c>
      <c r="D31" s="35">
        <f t="shared" si="9"/>
        <v>-5.714285714285708</v>
      </c>
      <c r="E31" s="35">
        <f t="shared" si="9"/>
        <v>-19.607843137254903</v>
      </c>
      <c r="F31" s="35">
        <f t="shared" si="9"/>
        <v>-10.714285714285722</v>
      </c>
      <c r="G31" s="59">
        <f t="shared" si="9"/>
        <v>-1.1758691206544114</v>
      </c>
      <c r="H31" s="59">
        <f t="shared" si="9"/>
        <v>-0.7490636704119851</v>
      </c>
      <c r="I31" s="59">
        <f t="shared" si="9"/>
        <v>-1.1246063877642882</v>
      </c>
      <c r="J31" s="59">
        <f t="shared" si="9"/>
        <v>2.936857562408221</v>
      </c>
    </row>
    <row r="32" spans="1:10" ht="6.75" customHeight="1" thickBot="1">
      <c r="A32" s="25"/>
      <c r="B32" s="66"/>
      <c r="C32" s="67"/>
      <c r="D32" s="67"/>
      <c r="E32" s="67"/>
      <c r="F32" s="67"/>
      <c r="G32" s="66"/>
      <c r="H32" s="66"/>
      <c r="I32" s="66"/>
      <c r="J32" s="66"/>
    </row>
    <row r="33" spans="1:10" ht="18.75" customHeight="1">
      <c r="A33" s="29"/>
      <c r="B33" s="15"/>
      <c r="C33" s="12"/>
      <c r="D33" s="12"/>
      <c r="E33" s="12"/>
      <c r="F33" s="12"/>
      <c r="G33" s="15"/>
      <c r="H33" s="15"/>
      <c r="I33" s="15"/>
      <c r="J33" s="15"/>
    </row>
    <row r="34" ht="16.5">
      <c r="A34" s="30"/>
    </row>
    <row r="35" ht="15">
      <c r="A35" s="3"/>
    </row>
    <row r="36" ht="15">
      <c r="A36" s="3"/>
    </row>
    <row r="37" ht="15">
      <c r="A37" s="3"/>
    </row>
    <row r="50" ht="6.75" customHeight="1"/>
  </sheetData>
  <sheetProtection/>
  <mergeCells count="5">
    <mergeCell ref="B3:B4"/>
    <mergeCell ref="C3:G3"/>
    <mergeCell ref="H3:H4"/>
    <mergeCell ref="I3:I4"/>
    <mergeCell ref="J3:J4"/>
  </mergeCells>
  <printOptions/>
  <pageMargins left="0.6" right="0.5"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48"/>
  <sheetViews>
    <sheetView showGridLines="0" tabSelected="1" zoomScalePageLayoutView="0" workbookViewId="0" topLeftCell="A4">
      <selection activeCell="G14" sqref="G14"/>
    </sheetView>
  </sheetViews>
  <sheetFormatPr defaultColWidth="13.7109375" defaultRowHeight="15"/>
  <cols>
    <col min="1" max="1" width="2.8515625" style="116" customWidth="1"/>
    <col min="2" max="2" width="10.00390625" style="116" customWidth="1"/>
    <col min="3" max="3" width="9.28125" style="116" customWidth="1"/>
    <col min="4" max="4" width="7.7109375" style="116" customWidth="1"/>
    <col min="5" max="5" width="6.8515625" style="117" customWidth="1"/>
    <col min="6" max="6" width="1.1484375" style="116" customWidth="1"/>
    <col min="7" max="7" width="11.57421875" style="116" customWidth="1"/>
    <col min="8" max="8" width="11.28125" style="116" customWidth="1"/>
    <col min="9" max="9" width="6.7109375" style="117" customWidth="1"/>
    <col min="10" max="10" width="9.140625" style="116" customWidth="1"/>
    <col min="11" max="11" width="1.28515625" style="116" customWidth="1"/>
    <col min="12" max="12" width="7.28125" style="116" customWidth="1"/>
    <col min="13" max="13" width="7.00390625" style="116" customWidth="1"/>
    <col min="14" max="16384" width="13.7109375" style="116" customWidth="1"/>
  </cols>
  <sheetData>
    <row r="1" spans="12:13" ht="15">
      <c r="L1" s="165" t="s">
        <v>128</v>
      </c>
      <c r="M1" s="165"/>
    </row>
    <row r="2" spans="1:13" ht="18" customHeight="1">
      <c r="A2" s="117" t="s">
        <v>127</v>
      </c>
      <c r="E2" s="163"/>
      <c r="F2" s="162"/>
      <c r="H2" s="161"/>
      <c r="M2" s="160"/>
    </row>
    <row r="3" spans="2:13" ht="6" customHeight="1" thickBot="1">
      <c r="B3" s="164"/>
      <c r="E3" s="163"/>
      <c r="F3" s="162"/>
      <c r="H3" s="161"/>
      <c r="M3" s="160"/>
    </row>
    <row r="4" spans="1:13" s="148" customFormat="1" ht="16.5" customHeight="1">
      <c r="A4" s="159"/>
      <c r="B4" s="159"/>
      <c r="C4" s="157" t="s">
        <v>54</v>
      </c>
      <c r="D4" s="157"/>
      <c r="E4" s="157"/>
      <c r="F4" s="158"/>
      <c r="G4" s="157" t="s">
        <v>126</v>
      </c>
      <c r="H4" s="157"/>
      <c r="I4" s="157"/>
      <c r="J4" s="157"/>
      <c r="K4" s="158"/>
      <c r="L4" s="157" t="s">
        <v>125</v>
      </c>
      <c r="M4" s="157"/>
    </row>
    <row r="5" spans="1:13" s="148" customFormat="1" ht="25.5" customHeight="1">
      <c r="A5" s="156"/>
      <c r="B5" s="156"/>
      <c r="C5" s="155" t="s">
        <v>124</v>
      </c>
      <c r="D5" s="153" t="s">
        <v>123</v>
      </c>
      <c r="E5" s="153" t="s">
        <v>5</v>
      </c>
      <c r="F5" s="153"/>
      <c r="G5" s="153" t="s">
        <v>122</v>
      </c>
      <c r="H5" s="153" t="s">
        <v>121</v>
      </c>
      <c r="I5" s="153" t="s">
        <v>5</v>
      </c>
      <c r="J5" s="154" t="s">
        <v>120</v>
      </c>
      <c r="K5" s="153"/>
      <c r="L5" s="152" t="s">
        <v>119</v>
      </c>
      <c r="M5" s="152" t="s">
        <v>118</v>
      </c>
    </row>
    <row r="6" spans="1:13" s="148" customFormat="1" ht="15" customHeight="1" thickBot="1">
      <c r="A6" s="151"/>
      <c r="B6" s="151"/>
      <c r="C6" s="150" t="s">
        <v>11</v>
      </c>
      <c r="D6" s="150" t="s">
        <v>11</v>
      </c>
      <c r="E6" s="150" t="s">
        <v>11</v>
      </c>
      <c r="F6" s="150"/>
      <c r="G6" s="150" t="s">
        <v>11</v>
      </c>
      <c r="H6" s="150" t="s">
        <v>11</v>
      </c>
      <c r="I6" s="150" t="s">
        <v>11</v>
      </c>
      <c r="J6" s="150" t="s">
        <v>11</v>
      </c>
      <c r="K6" s="150"/>
      <c r="L6" s="150" t="s">
        <v>11</v>
      </c>
      <c r="M6" s="149" t="s">
        <v>10</v>
      </c>
    </row>
    <row r="7" spans="1:10" ht="18" customHeight="1">
      <c r="A7" s="117" t="s">
        <v>6</v>
      </c>
      <c r="B7" s="146"/>
      <c r="C7" s="144"/>
      <c r="D7" s="144"/>
      <c r="E7" s="145"/>
      <c r="F7" s="144"/>
      <c r="G7" s="144"/>
      <c r="H7" s="144"/>
      <c r="I7" s="143"/>
      <c r="J7" s="148"/>
    </row>
    <row r="8" spans="2:13" ht="15.75" customHeight="1">
      <c r="B8" s="141">
        <v>2003</v>
      </c>
      <c r="C8" s="132">
        <v>520.9</v>
      </c>
      <c r="D8" s="132">
        <v>18.2</v>
      </c>
      <c r="E8" s="133">
        <v>539.1</v>
      </c>
      <c r="F8" s="132"/>
      <c r="G8" s="132">
        <v>296.9</v>
      </c>
      <c r="H8" s="132">
        <v>202.1</v>
      </c>
      <c r="I8" s="133">
        <v>499</v>
      </c>
      <c r="J8" s="139">
        <f>I8-D8</f>
        <v>480.8</v>
      </c>
      <c r="K8" s="132"/>
      <c r="L8" s="132">
        <v>40.10000000000005</v>
      </c>
      <c r="M8" s="138">
        <v>7.698214628527557</v>
      </c>
    </row>
    <row r="9" spans="2:13" ht="15.75" customHeight="1">
      <c r="B9" s="141">
        <v>2004</v>
      </c>
      <c r="C9" s="132">
        <v>531.3</v>
      </c>
      <c r="D9" s="132">
        <v>17.5</v>
      </c>
      <c r="E9" s="133">
        <v>548.8</v>
      </c>
      <c r="F9" s="132"/>
      <c r="G9" s="132">
        <v>293.3</v>
      </c>
      <c r="H9" s="132">
        <v>210.9</v>
      </c>
      <c r="I9" s="133">
        <v>504.2</v>
      </c>
      <c r="J9" s="139">
        <f>I9-D9</f>
        <v>486.7</v>
      </c>
      <c r="K9" s="132"/>
      <c r="L9" s="132">
        <v>44.60000000000005</v>
      </c>
      <c r="M9" s="138">
        <v>8.39450404667797</v>
      </c>
    </row>
    <row r="10" spans="2:13" ht="15.75" customHeight="1">
      <c r="B10" s="141" t="s">
        <v>117</v>
      </c>
      <c r="C10" s="132">
        <v>542.5</v>
      </c>
      <c r="D10" s="132">
        <v>16.6</v>
      </c>
      <c r="E10" s="133">
        <v>559.1</v>
      </c>
      <c r="F10" s="132"/>
      <c r="G10" s="132">
        <v>292.2</v>
      </c>
      <c r="H10" s="132">
        <v>215</v>
      </c>
      <c r="I10" s="133">
        <v>507.2</v>
      </c>
      <c r="J10" s="139">
        <f>I10-D10</f>
        <v>490.59999999999997</v>
      </c>
      <c r="K10" s="132"/>
      <c r="L10" s="132">
        <v>51.90000000000006</v>
      </c>
      <c r="M10" s="138">
        <v>9.566820276497708</v>
      </c>
    </row>
    <row r="11" spans="2:13" ht="15.75" customHeight="1">
      <c r="B11" s="141">
        <v>2006</v>
      </c>
      <c r="C11" s="132">
        <v>548.4</v>
      </c>
      <c r="D11" s="132">
        <v>16.7</v>
      </c>
      <c r="E11" s="133">
        <v>565.1</v>
      </c>
      <c r="F11" s="132"/>
      <c r="G11" s="132">
        <v>295.1</v>
      </c>
      <c r="H11" s="132">
        <v>220.2</v>
      </c>
      <c r="I11" s="133">
        <v>515.3</v>
      </c>
      <c r="J11" s="139">
        <f>I11-D11</f>
        <v>498.59999999999997</v>
      </c>
      <c r="K11" s="132"/>
      <c r="L11" s="132">
        <v>49.8</v>
      </c>
      <c r="M11" s="138">
        <v>9.080962800875271</v>
      </c>
    </row>
    <row r="12" spans="2:13" ht="15.75" customHeight="1">
      <c r="B12" s="141">
        <v>2007</v>
      </c>
      <c r="C12" s="132">
        <v>548.9</v>
      </c>
      <c r="D12" s="132">
        <v>21.6</v>
      </c>
      <c r="E12" s="133">
        <v>570.5</v>
      </c>
      <c r="F12" s="132"/>
      <c r="G12" s="132">
        <v>302</v>
      </c>
      <c r="H12" s="132">
        <v>221.7</v>
      </c>
      <c r="I12" s="133">
        <v>523.72</v>
      </c>
      <c r="J12" s="139">
        <f>I12-D12</f>
        <v>502.12</v>
      </c>
      <c r="K12" s="132"/>
      <c r="L12" s="132">
        <v>46.78000000000006</v>
      </c>
      <c r="M12" s="138">
        <v>8.522499544543644</v>
      </c>
    </row>
    <row r="13" spans="2:13" ht="15.75" customHeight="1">
      <c r="B13" s="141">
        <v>2008</v>
      </c>
      <c r="C13" s="132">
        <v>559.4000000000001</v>
      </c>
      <c r="D13" s="132">
        <v>24</v>
      </c>
      <c r="E13" s="133">
        <v>583.4</v>
      </c>
      <c r="F13" s="132"/>
      <c r="G13" s="132">
        <v>311.6</v>
      </c>
      <c r="H13" s="132">
        <v>231.4</v>
      </c>
      <c r="I13" s="133">
        <v>543</v>
      </c>
      <c r="J13" s="139">
        <f>I13-D13</f>
        <v>519</v>
      </c>
      <c r="K13" s="132"/>
      <c r="L13" s="132">
        <v>40.4</v>
      </c>
      <c r="M13" s="138">
        <v>7.22202359671076</v>
      </c>
    </row>
    <row r="14" spans="2:13" ht="15.75" customHeight="1">
      <c r="B14" s="141">
        <v>2009</v>
      </c>
      <c r="C14" s="132">
        <v>566.3</v>
      </c>
      <c r="D14" s="132">
        <v>21</v>
      </c>
      <c r="E14" s="133">
        <v>587.3</v>
      </c>
      <c r="F14" s="132"/>
      <c r="G14" s="132">
        <v>306</v>
      </c>
      <c r="H14" s="132">
        <v>239.8</v>
      </c>
      <c r="I14" s="133">
        <v>545.8</v>
      </c>
      <c r="J14" s="139">
        <f>I14-D14</f>
        <v>524.8</v>
      </c>
      <c r="K14" s="132"/>
      <c r="L14" s="132">
        <v>41.5</v>
      </c>
      <c r="M14" s="138">
        <v>7.3</v>
      </c>
    </row>
    <row r="15" spans="2:13" ht="15.75" customHeight="1">
      <c r="B15" s="141">
        <v>2010</v>
      </c>
      <c r="C15" s="132">
        <v>581.3</v>
      </c>
      <c r="D15" s="132">
        <v>22</v>
      </c>
      <c r="E15" s="133">
        <v>603.3</v>
      </c>
      <c r="F15" s="132"/>
      <c r="G15" s="132">
        <v>310.1</v>
      </c>
      <c r="H15" s="132">
        <v>248</v>
      </c>
      <c r="I15" s="133">
        <v>558.1</v>
      </c>
      <c r="J15" s="139">
        <v>536.1</v>
      </c>
      <c r="K15" s="132"/>
      <c r="L15" s="132">
        <v>45.2</v>
      </c>
      <c r="M15" s="138">
        <v>7.8</v>
      </c>
    </row>
    <row r="16" spans="2:13" ht="15.75" customHeight="1">
      <c r="B16" s="140" t="s">
        <v>116</v>
      </c>
      <c r="C16" s="132">
        <v>586.5</v>
      </c>
      <c r="D16" s="132">
        <v>23</v>
      </c>
      <c r="E16" s="133">
        <v>609.5</v>
      </c>
      <c r="F16" s="132"/>
      <c r="G16" s="132">
        <v>311.1</v>
      </c>
      <c r="H16" s="132">
        <v>252.5</v>
      </c>
      <c r="I16" s="133">
        <v>563.6</v>
      </c>
      <c r="J16" s="139">
        <f>I16-D16</f>
        <v>540.6</v>
      </c>
      <c r="K16" s="132"/>
      <c r="L16" s="132">
        <v>45.9</v>
      </c>
      <c r="M16" s="138">
        <v>7.8</v>
      </c>
    </row>
    <row r="17" spans="1:13" ht="36.75" customHeight="1">
      <c r="A17" s="147" t="s">
        <v>115</v>
      </c>
      <c r="B17" s="147"/>
      <c r="C17" s="132">
        <f>C16-C15</f>
        <v>5.2000000000000455</v>
      </c>
      <c r="D17" s="132">
        <f>D16-D15</f>
        <v>1</v>
      </c>
      <c r="E17" s="133">
        <f>E16-E15</f>
        <v>6.2000000000000455</v>
      </c>
      <c r="F17" s="132">
        <f>F16-F15</f>
        <v>0</v>
      </c>
      <c r="G17" s="132">
        <f>G16-G15</f>
        <v>1</v>
      </c>
      <c r="H17" s="132">
        <f>H16-H15</f>
        <v>4.5</v>
      </c>
      <c r="I17" s="133">
        <f>I16-I15</f>
        <v>5.5</v>
      </c>
      <c r="J17" s="132">
        <f>J16-J15</f>
        <v>4.5</v>
      </c>
      <c r="K17" s="132">
        <f>K16-K15</f>
        <v>0</v>
      </c>
      <c r="L17" s="132">
        <f>L16-L15</f>
        <v>0.6999999999999957</v>
      </c>
      <c r="M17" s="132">
        <f>M16-M15</f>
        <v>0</v>
      </c>
    </row>
    <row r="18" spans="1:10" ht="16.5" customHeight="1">
      <c r="A18" s="117" t="s">
        <v>7</v>
      </c>
      <c r="B18" s="146"/>
      <c r="C18" s="144"/>
      <c r="D18" s="144"/>
      <c r="E18" s="145"/>
      <c r="F18" s="144"/>
      <c r="G18" s="144"/>
      <c r="H18" s="144"/>
      <c r="I18" s="143"/>
      <c r="J18" s="142"/>
    </row>
    <row r="19" spans="2:13" ht="15.75" customHeight="1">
      <c r="B19" s="141">
        <v>2003</v>
      </c>
      <c r="C19" s="132">
        <v>343.1</v>
      </c>
      <c r="D19" s="132">
        <v>7.9</v>
      </c>
      <c r="E19" s="133">
        <v>351</v>
      </c>
      <c r="F19" s="132"/>
      <c r="G19" s="132">
        <v>188.2</v>
      </c>
      <c r="H19" s="132">
        <v>143.2</v>
      </c>
      <c r="I19" s="133">
        <v>331.4</v>
      </c>
      <c r="J19" s="139">
        <f>I19-D19</f>
        <v>323.5</v>
      </c>
      <c r="K19" s="132"/>
      <c r="L19" s="132">
        <v>19.6</v>
      </c>
      <c r="M19" s="138">
        <v>5.712620227338975</v>
      </c>
    </row>
    <row r="20" spans="2:13" ht="15.75" customHeight="1">
      <c r="B20" s="141">
        <v>2004</v>
      </c>
      <c r="C20" s="132">
        <v>347.8</v>
      </c>
      <c r="D20" s="132">
        <v>9</v>
      </c>
      <c r="E20" s="133">
        <v>356.8</v>
      </c>
      <c r="F20" s="132"/>
      <c r="G20" s="132">
        <v>189.1</v>
      </c>
      <c r="H20" s="132">
        <v>147.7</v>
      </c>
      <c r="I20" s="133">
        <v>336.8</v>
      </c>
      <c r="J20" s="139">
        <f>I20-D20</f>
        <v>327.8</v>
      </c>
      <c r="K20" s="132"/>
      <c r="L20" s="132">
        <v>20.000000000000057</v>
      </c>
      <c r="M20" s="138">
        <v>5.750431282346192</v>
      </c>
    </row>
    <row r="21" spans="2:13" ht="15.75" customHeight="1">
      <c r="B21" s="141" t="s">
        <v>117</v>
      </c>
      <c r="C21" s="132">
        <v>349.6</v>
      </c>
      <c r="D21" s="132">
        <v>9.1</v>
      </c>
      <c r="E21" s="133">
        <v>358.7</v>
      </c>
      <c r="F21" s="132"/>
      <c r="G21" s="132">
        <v>189.3</v>
      </c>
      <c r="H21" s="132">
        <v>149.2</v>
      </c>
      <c r="I21" s="133">
        <v>338.5</v>
      </c>
      <c r="J21" s="139">
        <f>I21-D21</f>
        <v>329.4</v>
      </c>
      <c r="K21" s="132"/>
      <c r="L21" s="132">
        <v>20.2</v>
      </c>
      <c r="M21" s="138">
        <v>5.778032036613285</v>
      </c>
    </row>
    <row r="22" spans="2:13" ht="15.75" customHeight="1">
      <c r="B22" s="141">
        <v>2006</v>
      </c>
      <c r="C22" s="132">
        <v>351.4</v>
      </c>
      <c r="D22" s="132">
        <v>8.3</v>
      </c>
      <c r="E22" s="133">
        <v>359.7</v>
      </c>
      <c r="F22" s="132"/>
      <c r="G22" s="132">
        <v>190</v>
      </c>
      <c r="H22" s="132">
        <v>150.5</v>
      </c>
      <c r="I22" s="133">
        <v>340.5</v>
      </c>
      <c r="J22" s="139">
        <f>I22-D22</f>
        <v>332.2</v>
      </c>
      <c r="K22" s="132"/>
      <c r="L22" s="132">
        <v>19.2</v>
      </c>
      <c r="M22" s="138">
        <v>5.463858850313031</v>
      </c>
    </row>
    <row r="23" spans="2:13" ht="15.75" customHeight="1">
      <c r="B23" s="141">
        <v>2007</v>
      </c>
      <c r="C23" s="132">
        <v>353.6</v>
      </c>
      <c r="D23" s="132">
        <v>12.1</v>
      </c>
      <c r="E23" s="133">
        <v>365.7</v>
      </c>
      <c r="F23" s="132"/>
      <c r="G23" s="132">
        <v>195.6</v>
      </c>
      <c r="H23" s="132">
        <v>151.5</v>
      </c>
      <c r="I23" s="133">
        <v>347.12</v>
      </c>
      <c r="J23" s="139">
        <f>I23-D23</f>
        <v>335.02</v>
      </c>
      <c r="K23" s="132"/>
      <c r="L23" s="132">
        <v>18.58</v>
      </c>
      <c r="M23" s="138">
        <v>5.25452488687784</v>
      </c>
    </row>
    <row r="24" spans="2:13" ht="15.75" customHeight="1">
      <c r="B24" s="141">
        <v>2008</v>
      </c>
      <c r="C24" s="132">
        <v>355.6</v>
      </c>
      <c r="D24" s="132">
        <v>14.7</v>
      </c>
      <c r="E24" s="133">
        <v>370.3</v>
      </c>
      <c r="F24" s="132"/>
      <c r="G24" s="132">
        <v>201</v>
      </c>
      <c r="H24" s="132">
        <v>154.7</v>
      </c>
      <c r="I24" s="133">
        <v>355.7</v>
      </c>
      <c r="J24" s="139">
        <f>I24-D24</f>
        <v>341</v>
      </c>
      <c r="K24" s="132"/>
      <c r="L24" s="132">
        <v>14.6</v>
      </c>
      <c r="M24" s="138">
        <v>4.1</v>
      </c>
    </row>
    <row r="25" spans="2:13" ht="15.75" customHeight="1">
      <c r="B25" s="141">
        <v>2009</v>
      </c>
      <c r="C25" s="132">
        <v>358.1</v>
      </c>
      <c r="D25" s="132">
        <v>13</v>
      </c>
      <c r="E25" s="133">
        <v>371.1</v>
      </c>
      <c r="F25" s="132"/>
      <c r="G25" s="132">
        <v>198</v>
      </c>
      <c r="H25" s="132">
        <v>157.3</v>
      </c>
      <c r="I25" s="133">
        <v>355.3</v>
      </c>
      <c r="J25" s="139">
        <f>I25-D25</f>
        <v>342.3</v>
      </c>
      <c r="K25" s="132"/>
      <c r="L25" s="132">
        <v>15.8</v>
      </c>
      <c r="M25" s="138">
        <v>4.4</v>
      </c>
    </row>
    <row r="26" spans="2:13" ht="15.75" customHeight="1">
      <c r="B26" s="141">
        <v>2010</v>
      </c>
      <c r="C26" s="132">
        <v>362.4</v>
      </c>
      <c r="D26" s="132">
        <v>13.1</v>
      </c>
      <c r="E26" s="133">
        <v>375.5</v>
      </c>
      <c r="F26" s="132"/>
      <c r="G26" s="132">
        <v>198.8</v>
      </c>
      <c r="H26" s="132">
        <v>160</v>
      </c>
      <c r="I26" s="133">
        <v>358.8</v>
      </c>
      <c r="J26" s="139">
        <f>I26-D26</f>
        <v>345.7</v>
      </c>
      <c r="K26" s="132"/>
      <c r="L26" s="132">
        <v>16.7</v>
      </c>
      <c r="M26" s="138">
        <v>4.6</v>
      </c>
    </row>
    <row r="27" spans="2:13" ht="15.75" customHeight="1">
      <c r="B27" s="140" t="s">
        <v>116</v>
      </c>
      <c r="C27" s="132">
        <v>364.5</v>
      </c>
      <c r="D27" s="132">
        <v>13.4</v>
      </c>
      <c r="E27" s="133">
        <v>377.9</v>
      </c>
      <c r="F27" s="132"/>
      <c r="G27" s="132">
        <v>199.2</v>
      </c>
      <c r="H27" s="132">
        <v>161.7</v>
      </c>
      <c r="I27" s="133">
        <v>360.9</v>
      </c>
      <c r="J27" s="139">
        <f>I27-D27</f>
        <v>347.5</v>
      </c>
      <c r="K27" s="132"/>
      <c r="L27" s="132">
        <v>17</v>
      </c>
      <c r="M27" s="138">
        <v>4.7</v>
      </c>
    </row>
    <row r="28" spans="1:13" ht="36" customHeight="1">
      <c r="A28" s="147" t="s">
        <v>115</v>
      </c>
      <c r="B28" s="147"/>
      <c r="C28" s="132">
        <f>C27-C26</f>
        <v>2.1000000000000227</v>
      </c>
      <c r="D28" s="132">
        <f>D27-D26</f>
        <v>0.3000000000000007</v>
      </c>
      <c r="E28" s="133">
        <f>E27-E26</f>
        <v>2.3999999999999773</v>
      </c>
      <c r="F28" s="132">
        <f>F27-F26</f>
        <v>0</v>
      </c>
      <c r="G28" s="132">
        <f>G27-G26</f>
        <v>0.39999999999997726</v>
      </c>
      <c r="H28" s="132">
        <f>H27-H26</f>
        <v>1.6999999999999886</v>
      </c>
      <c r="I28" s="133">
        <f>I27-I26</f>
        <v>2.099999999999966</v>
      </c>
      <c r="J28" s="132">
        <f>J27-J26</f>
        <v>1.8000000000000114</v>
      </c>
      <c r="K28" s="132">
        <f>K27-K26</f>
        <v>0</v>
      </c>
      <c r="L28" s="132">
        <f>L27-L26</f>
        <v>0.3000000000000007</v>
      </c>
      <c r="M28" s="132">
        <f>M27-M26</f>
        <v>0.10000000000000053</v>
      </c>
    </row>
    <row r="29" spans="1:10" ht="15" customHeight="1">
      <c r="A29" s="146" t="s">
        <v>8</v>
      </c>
      <c r="C29" s="144"/>
      <c r="D29" s="144"/>
      <c r="E29" s="145"/>
      <c r="F29" s="144"/>
      <c r="G29" s="144"/>
      <c r="H29" s="144"/>
      <c r="I29" s="143"/>
      <c r="J29" s="142"/>
    </row>
    <row r="30" spans="2:13" ht="15.75" customHeight="1">
      <c r="B30" s="141">
        <v>2003</v>
      </c>
      <c r="C30" s="132">
        <v>177.8</v>
      </c>
      <c r="D30" s="132">
        <v>10.3</v>
      </c>
      <c r="E30" s="133">
        <v>188.1</v>
      </c>
      <c r="F30" s="132"/>
      <c r="G30" s="132">
        <v>108.7</v>
      </c>
      <c r="H30" s="132">
        <v>58.9</v>
      </c>
      <c r="I30" s="133">
        <v>167.6</v>
      </c>
      <c r="J30" s="139">
        <f>I30-D30</f>
        <v>157.29999999999998</v>
      </c>
      <c r="K30" s="132"/>
      <c r="L30" s="132">
        <v>20.5</v>
      </c>
      <c r="M30" s="138">
        <v>11.529808773903277</v>
      </c>
    </row>
    <row r="31" spans="2:13" ht="15.75" customHeight="1">
      <c r="B31" s="141">
        <v>2004</v>
      </c>
      <c r="C31" s="132">
        <v>183.5</v>
      </c>
      <c r="D31" s="132">
        <v>8.5</v>
      </c>
      <c r="E31" s="133">
        <v>192</v>
      </c>
      <c r="F31" s="132"/>
      <c r="G31" s="132">
        <v>104.2</v>
      </c>
      <c r="H31" s="132">
        <v>63.2</v>
      </c>
      <c r="I31" s="133">
        <v>167.4</v>
      </c>
      <c r="J31" s="139">
        <f>I31-D31</f>
        <v>158.9</v>
      </c>
      <c r="K31" s="132"/>
      <c r="L31" s="132">
        <v>24.6</v>
      </c>
      <c r="M31" s="138">
        <v>13.405994550408717</v>
      </c>
    </row>
    <row r="32" spans="2:13" ht="15.75" customHeight="1">
      <c r="B32" s="141" t="s">
        <v>117</v>
      </c>
      <c r="C32" s="132">
        <v>192.9</v>
      </c>
      <c r="D32" s="132">
        <v>7.5</v>
      </c>
      <c r="E32" s="133">
        <v>200.4</v>
      </c>
      <c r="F32" s="132"/>
      <c r="G32" s="132">
        <v>102.9</v>
      </c>
      <c r="H32" s="132">
        <v>65.8</v>
      </c>
      <c r="I32" s="133">
        <v>168.7</v>
      </c>
      <c r="J32" s="139">
        <f>I32-D32</f>
        <v>161.2</v>
      </c>
      <c r="K32" s="132"/>
      <c r="L32" s="132">
        <v>31.7</v>
      </c>
      <c r="M32" s="138">
        <v>16.43338517366512</v>
      </c>
    </row>
    <row r="33" spans="2:13" ht="15.75" customHeight="1">
      <c r="B33" s="141">
        <v>2006</v>
      </c>
      <c r="C33" s="132">
        <v>197</v>
      </c>
      <c r="D33" s="132">
        <v>8.4</v>
      </c>
      <c r="E33" s="133">
        <v>205.4</v>
      </c>
      <c r="F33" s="132"/>
      <c r="G33" s="132">
        <v>105.1</v>
      </c>
      <c r="H33" s="132">
        <v>69.7</v>
      </c>
      <c r="I33" s="133">
        <v>174.8</v>
      </c>
      <c r="J33" s="139">
        <f>I33-D33</f>
        <v>166.4</v>
      </c>
      <c r="K33" s="132"/>
      <c r="L33" s="132">
        <v>30.6</v>
      </c>
      <c r="M33" s="138">
        <v>15.532994923857865</v>
      </c>
    </row>
    <row r="34" spans="2:13" ht="15.75" customHeight="1">
      <c r="B34" s="141">
        <v>2007</v>
      </c>
      <c r="C34" s="132">
        <v>195.3</v>
      </c>
      <c r="D34" s="132">
        <v>9.5</v>
      </c>
      <c r="E34" s="133">
        <v>204.8</v>
      </c>
      <c r="F34" s="132"/>
      <c r="G34" s="132">
        <v>106.4</v>
      </c>
      <c r="H34" s="132">
        <v>70.2</v>
      </c>
      <c r="I34" s="133">
        <v>176.6</v>
      </c>
      <c r="J34" s="139">
        <f>I34-D34</f>
        <v>167.1</v>
      </c>
      <c r="K34" s="132"/>
      <c r="L34" s="132">
        <v>28.2</v>
      </c>
      <c r="M34" s="138">
        <v>14.4</v>
      </c>
    </row>
    <row r="35" spans="2:13" ht="15.75" customHeight="1">
      <c r="B35" s="141">
        <v>2008</v>
      </c>
      <c r="C35" s="132">
        <v>203.8</v>
      </c>
      <c r="D35" s="132">
        <v>9.3</v>
      </c>
      <c r="E35" s="133">
        <v>213.1</v>
      </c>
      <c r="F35" s="132"/>
      <c r="G35" s="132">
        <v>110.6</v>
      </c>
      <c r="H35" s="132">
        <v>76.7</v>
      </c>
      <c r="I35" s="133">
        <v>187.3</v>
      </c>
      <c r="J35" s="139">
        <f>I35-D35</f>
        <v>178</v>
      </c>
      <c r="K35" s="132"/>
      <c r="L35" s="132">
        <v>25.8</v>
      </c>
      <c r="M35" s="138">
        <v>12.7</v>
      </c>
    </row>
    <row r="36" spans="2:13" ht="15.75" customHeight="1">
      <c r="B36" s="141">
        <v>2009</v>
      </c>
      <c r="C36" s="132">
        <v>208.2</v>
      </c>
      <c r="D36" s="132">
        <v>8</v>
      </c>
      <c r="E36" s="133">
        <v>216.2</v>
      </c>
      <c r="F36" s="132"/>
      <c r="G36" s="132">
        <v>108</v>
      </c>
      <c r="H36" s="132">
        <v>82.5</v>
      </c>
      <c r="I36" s="133">
        <v>190.5</v>
      </c>
      <c r="J36" s="139">
        <f>I36-D36</f>
        <v>182.5</v>
      </c>
      <c r="K36" s="132"/>
      <c r="L36" s="132">
        <v>25.7</v>
      </c>
      <c r="M36" s="138">
        <v>12.3</v>
      </c>
    </row>
    <row r="37" spans="2:13" ht="15.75" customHeight="1">
      <c r="B37" s="141">
        <v>2010</v>
      </c>
      <c r="C37" s="132">
        <v>218.9</v>
      </c>
      <c r="D37" s="132">
        <v>8.9</v>
      </c>
      <c r="E37" s="133">
        <v>227.8</v>
      </c>
      <c r="F37" s="132"/>
      <c r="G37" s="132">
        <v>111.3</v>
      </c>
      <c r="H37" s="132">
        <v>88</v>
      </c>
      <c r="I37" s="133">
        <v>199.3</v>
      </c>
      <c r="J37" s="139">
        <f>I37-D37</f>
        <v>190.4</v>
      </c>
      <c r="K37" s="132"/>
      <c r="L37" s="132">
        <v>28.5</v>
      </c>
      <c r="M37" s="138">
        <v>13</v>
      </c>
    </row>
    <row r="38" spans="2:13" ht="15.75" customHeight="1">
      <c r="B38" s="140" t="s">
        <v>116</v>
      </c>
      <c r="C38" s="132">
        <v>222</v>
      </c>
      <c r="D38" s="132">
        <v>9.6</v>
      </c>
      <c r="E38" s="133">
        <v>231.6</v>
      </c>
      <c r="F38" s="132"/>
      <c r="G38" s="132">
        <v>111.9</v>
      </c>
      <c r="H38" s="132">
        <v>90.8</v>
      </c>
      <c r="I38" s="133">
        <v>202.7</v>
      </c>
      <c r="J38" s="139">
        <f>I38-D38</f>
        <v>193.1</v>
      </c>
      <c r="K38" s="132"/>
      <c r="L38" s="132">
        <v>28.9</v>
      </c>
      <c r="M38" s="138">
        <v>13</v>
      </c>
    </row>
    <row r="39" spans="1:13" ht="35.25" customHeight="1" thickBot="1">
      <c r="A39" s="137" t="s">
        <v>115</v>
      </c>
      <c r="B39" s="137"/>
      <c r="C39" s="135">
        <f>C38-C37</f>
        <v>3.0999999999999943</v>
      </c>
      <c r="D39" s="135">
        <f>D38-D37</f>
        <v>0.6999999999999993</v>
      </c>
      <c r="E39" s="136">
        <f>E38-E37</f>
        <v>3.799999999999983</v>
      </c>
      <c r="F39" s="135">
        <f>F38-F37</f>
        <v>0</v>
      </c>
      <c r="G39" s="135">
        <f>G38-G37</f>
        <v>0.6000000000000085</v>
      </c>
      <c r="H39" s="135">
        <f>H38-H37</f>
        <v>2.799999999999997</v>
      </c>
      <c r="I39" s="136">
        <f>I38-I37</f>
        <v>3.3999999999999773</v>
      </c>
      <c r="J39" s="135">
        <f>J38-J37</f>
        <v>2.6999999999999886</v>
      </c>
      <c r="K39" s="135">
        <f>K38-K37</f>
        <v>0</v>
      </c>
      <c r="L39" s="135">
        <f>L38-L37</f>
        <v>0.3999999999999986</v>
      </c>
      <c r="M39" s="135">
        <v>0</v>
      </c>
    </row>
    <row r="40" spans="1:13" ht="18" customHeight="1">
      <c r="A40" s="117" t="s">
        <v>114</v>
      </c>
      <c r="B40" s="134"/>
      <c r="C40" s="132"/>
      <c r="D40" s="132"/>
      <c r="E40" s="133"/>
      <c r="F40" s="132"/>
      <c r="G40" s="132"/>
      <c r="H40" s="132"/>
      <c r="I40" s="133"/>
      <c r="J40" s="132"/>
      <c r="K40" s="132"/>
      <c r="L40" s="132"/>
      <c r="M40" s="132"/>
    </row>
    <row r="41" spans="1:13" ht="39.75" customHeight="1">
      <c r="A41" s="131" t="s">
        <v>113</v>
      </c>
      <c r="B41" s="131"/>
      <c r="C41" s="131"/>
      <c r="D41" s="131"/>
      <c r="E41" s="131"/>
      <c r="F41" s="131"/>
      <c r="G41" s="131"/>
      <c r="H41" s="131"/>
      <c r="I41" s="131"/>
      <c r="J41" s="131"/>
      <c r="K41" s="131"/>
      <c r="L41" s="131"/>
      <c r="M41" s="131"/>
    </row>
    <row r="42" spans="1:13" ht="15" customHeight="1">
      <c r="A42" s="130" t="s">
        <v>112</v>
      </c>
      <c r="B42" s="129" t="s">
        <v>111</v>
      </c>
      <c r="C42" s="129"/>
      <c r="D42" s="129"/>
      <c r="E42" s="129"/>
      <c r="F42" s="129"/>
      <c r="G42" s="129"/>
      <c r="H42" s="129"/>
      <c r="I42" s="129"/>
      <c r="J42" s="129"/>
      <c r="K42" s="129"/>
      <c r="L42" s="129"/>
      <c r="M42" s="129"/>
    </row>
    <row r="43" spans="1:13" ht="28.5" customHeight="1">
      <c r="A43" s="130" t="s">
        <v>110</v>
      </c>
      <c r="B43" s="129" t="s">
        <v>109</v>
      </c>
      <c r="C43" s="129"/>
      <c r="D43" s="129"/>
      <c r="E43" s="129"/>
      <c r="F43" s="129"/>
      <c r="G43" s="129"/>
      <c r="H43" s="129"/>
      <c r="I43" s="129"/>
      <c r="J43" s="129"/>
      <c r="K43" s="129"/>
      <c r="L43" s="129"/>
      <c r="M43" s="129"/>
    </row>
    <row r="44" spans="1:13" ht="24.75" customHeight="1">
      <c r="A44" s="130" t="s">
        <v>108</v>
      </c>
      <c r="B44" s="129" t="s">
        <v>107</v>
      </c>
      <c r="C44" s="129"/>
      <c r="D44" s="129"/>
      <c r="E44" s="129"/>
      <c r="F44" s="129"/>
      <c r="G44" s="129"/>
      <c r="H44" s="129"/>
      <c r="I44" s="129"/>
      <c r="J44" s="129"/>
      <c r="K44" s="129"/>
      <c r="L44" s="129"/>
      <c r="M44" s="129"/>
    </row>
    <row r="45" spans="1:13" ht="15.75" customHeight="1">
      <c r="A45" s="128" t="s">
        <v>106</v>
      </c>
      <c r="C45" s="127"/>
      <c r="D45" s="126"/>
      <c r="E45" s="119"/>
      <c r="F45" s="118"/>
      <c r="H45" s="118"/>
      <c r="I45" s="119"/>
      <c r="J45" s="118"/>
      <c r="K45" s="118"/>
      <c r="L45" s="118"/>
      <c r="M45" s="118"/>
    </row>
    <row r="46" spans="1:13" ht="14.25" customHeight="1">
      <c r="A46" s="120" t="s">
        <v>105</v>
      </c>
      <c r="C46" s="121"/>
      <c r="D46" s="121"/>
      <c r="E46" s="122"/>
      <c r="F46" s="121"/>
      <c r="G46" s="120"/>
      <c r="H46" s="125"/>
      <c r="I46" s="124"/>
      <c r="J46" s="123"/>
      <c r="K46" s="123"/>
      <c r="L46" s="118"/>
      <c r="M46" s="118"/>
    </row>
    <row r="47" spans="2:13" ht="15" customHeight="1">
      <c r="B47" s="121"/>
      <c r="C47" s="121"/>
      <c r="D47" s="121"/>
      <c r="E47" s="122"/>
      <c r="F47" s="121"/>
      <c r="G47" s="120"/>
      <c r="H47" s="118"/>
      <c r="I47" s="119"/>
      <c r="J47" s="118"/>
      <c r="K47" s="118"/>
      <c r="L47" s="118"/>
      <c r="M47" s="118"/>
    </row>
    <row r="48" spans="2:13" ht="15" customHeight="1">
      <c r="B48" s="118"/>
      <c r="C48" s="118"/>
      <c r="D48" s="118"/>
      <c r="E48" s="119"/>
      <c r="F48" s="118"/>
      <c r="G48" s="118"/>
      <c r="H48" s="118"/>
      <c r="I48" s="119"/>
      <c r="J48" s="118"/>
      <c r="K48" s="118"/>
      <c r="L48" s="118"/>
      <c r="M48" s="118"/>
    </row>
  </sheetData>
  <sheetProtection/>
  <mergeCells count="11">
    <mergeCell ref="B42:M42"/>
    <mergeCell ref="G4:J4"/>
    <mergeCell ref="L1:M1"/>
    <mergeCell ref="B43:M43"/>
    <mergeCell ref="B44:M44"/>
    <mergeCell ref="C4:E4"/>
    <mergeCell ref="L4:M4"/>
    <mergeCell ref="A28:B28"/>
    <mergeCell ref="A39:B39"/>
    <mergeCell ref="A17:B17"/>
    <mergeCell ref="A41:M41"/>
  </mergeCells>
  <printOptions/>
  <pageMargins left="0.6" right="0.56" top="0.25" bottom="0" header="0.27" footer="0.18"/>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43"/>
  <sheetViews>
    <sheetView zoomScalePageLayoutView="0" workbookViewId="0" topLeftCell="A1">
      <selection activeCell="B19" sqref="B19"/>
    </sheetView>
  </sheetViews>
  <sheetFormatPr defaultColWidth="9.140625" defaultRowHeight="15"/>
  <cols>
    <col min="1" max="1" width="21.421875" style="2" customWidth="1"/>
    <col min="2" max="2" width="12.7109375" style="2" customWidth="1"/>
    <col min="3" max="3" width="9.7109375" style="2" customWidth="1"/>
    <col min="4" max="7" width="9.140625" style="2" customWidth="1"/>
    <col min="8" max="8" width="2.57421875" style="2" customWidth="1"/>
    <col min="9" max="16384" width="9.140625" style="2" customWidth="1"/>
  </cols>
  <sheetData>
    <row r="1" ht="20.25" customHeight="1">
      <c r="A1" s="1" t="s">
        <v>103</v>
      </c>
    </row>
    <row r="2" ht="14.25" customHeight="1" thickBot="1">
      <c r="G2" s="3" t="s">
        <v>39</v>
      </c>
    </row>
    <row r="3" spans="1:7" ht="14.25" customHeight="1">
      <c r="A3" s="68"/>
      <c r="B3" s="105" t="s">
        <v>50</v>
      </c>
      <c r="C3" s="107" t="s">
        <v>38</v>
      </c>
      <c r="D3" s="107"/>
      <c r="E3" s="107"/>
      <c r="F3" s="107"/>
      <c r="G3" s="107"/>
    </row>
    <row r="4" spans="1:7" ht="16.5" customHeight="1" thickBot="1">
      <c r="A4" s="69"/>
      <c r="B4" s="106"/>
      <c r="C4" s="94" t="s">
        <v>35</v>
      </c>
      <c r="D4" s="94" t="s">
        <v>51</v>
      </c>
      <c r="E4" s="94" t="s">
        <v>52</v>
      </c>
      <c r="F4" s="94" t="s">
        <v>53</v>
      </c>
      <c r="G4" s="95" t="s">
        <v>37</v>
      </c>
    </row>
    <row r="5" spans="1:7" ht="17.25" customHeight="1">
      <c r="A5" s="58" t="s">
        <v>6</v>
      </c>
      <c r="B5" s="10"/>
      <c r="C5" s="11"/>
      <c r="F5" s="12"/>
      <c r="G5" s="12"/>
    </row>
    <row r="6" spans="1:9" ht="15" customHeight="1">
      <c r="A6" s="70" t="s">
        <v>41</v>
      </c>
      <c r="B6" s="59">
        <f aca="true" t="shared" si="0" ref="B6:G6">B15+B24</f>
        <v>531.4000000000001</v>
      </c>
      <c r="C6" s="35">
        <f t="shared" si="0"/>
        <v>60.3</v>
      </c>
      <c r="D6" s="35">
        <f t="shared" si="0"/>
        <v>64.9</v>
      </c>
      <c r="E6" s="35">
        <f t="shared" si="0"/>
        <v>146.1</v>
      </c>
      <c r="F6" s="35">
        <f t="shared" si="0"/>
        <v>141.1</v>
      </c>
      <c r="G6" s="35">
        <f t="shared" si="0"/>
        <v>119</v>
      </c>
      <c r="H6" s="19"/>
      <c r="I6" s="12"/>
    </row>
    <row r="7" spans="1:9" ht="15" customHeight="1">
      <c r="A7" s="70" t="s">
        <v>42</v>
      </c>
      <c r="B7" s="59">
        <f aca="true" t="shared" si="1" ref="B7:G10">B16+B25</f>
        <v>46.2</v>
      </c>
      <c r="C7" s="35">
        <f t="shared" si="1"/>
        <v>16</v>
      </c>
      <c r="D7" s="35">
        <f t="shared" si="1"/>
        <v>7.3999999999999995</v>
      </c>
      <c r="E7" s="35">
        <f t="shared" si="1"/>
        <v>14</v>
      </c>
      <c r="F7" s="35">
        <f t="shared" si="1"/>
        <v>5.6</v>
      </c>
      <c r="G7" s="35">
        <f t="shared" si="1"/>
        <v>3.2</v>
      </c>
      <c r="H7" s="19"/>
      <c r="I7" s="12"/>
    </row>
    <row r="8" spans="1:9" ht="15" customHeight="1">
      <c r="A8" s="70" t="s">
        <v>54</v>
      </c>
      <c r="B8" s="59">
        <f t="shared" si="1"/>
        <v>577.6</v>
      </c>
      <c r="C8" s="35">
        <f t="shared" si="1"/>
        <v>76.3</v>
      </c>
      <c r="D8" s="35">
        <f t="shared" si="1"/>
        <v>72.3</v>
      </c>
      <c r="E8" s="35">
        <f t="shared" si="1"/>
        <v>160.1</v>
      </c>
      <c r="F8" s="35">
        <f t="shared" si="1"/>
        <v>146.7</v>
      </c>
      <c r="G8" s="35">
        <f t="shared" si="1"/>
        <v>122.2</v>
      </c>
      <c r="H8" s="19"/>
      <c r="I8" s="12"/>
    </row>
    <row r="9" spans="1:9" ht="15" customHeight="1">
      <c r="A9" s="70" t="s">
        <v>55</v>
      </c>
      <c r="B9" s="59">
        <f t="shared" si="1"/>
        <v>403.79999999999995</v>
      </c>
      <c r="C9" s="35">
        <f t="shared" si="1"/>
        <v>107.5</v>
      </c>
      <c r="D9" s="35">
        <f t="shared" si="1"/>
        <v>19.8</v>
      </c>
      <c r="E9" s="35">
        <f t="shared" si="1"/>
        <v>41.1</v>
      </c>
      <c r="F9" s="35">
        <f t="shared" si="1"/>
        <v>47.199999999999996</v>
      </c>
      <c r="G9" s="35">
        <f t="shared" si="1"/>
        <v>188.2</v>
      </c>
      <c r="H9" s="19"/>
      <c r="I9" s="12"/>
    </row>
    <row r="10" spans="1:9" ht="15" customHeight="1">
      <c r="A10" s="70" t="s">
        <v>56</v>
      </c>
      <c r="B10" s="59">
        <f t="shared" si="1"/>
        <v>981.4000000000001</v>
      </c>
      <c r="C10" s="35">
        <f t="shared" si="1"/>
        <v>183.8</v>
      </c>
      <c r="D10" s="35">
        <f t="shared" si="1"/>
        <v>92.1</v>
      </c>
      <c r="E10" s="35">
        <f t="shared" si="1"/>
        <v>201.2</v>
      </c>
      <c r="F10" s="35">
        <f t="shared" si="1"/>
        <v>193.89999999999998</v>
      </c>
      <c r="G10" s="35">
        <f t="shared" si="1"/>
        <v>310.4</v>
      </c>
      <c r="H10" s="19"/>
      <c r="I10" s="12"/>
    </row>
    <row r="11" spans="1:9" ht="15" customHeight="1">
      <c r="A11" s="70" t="s">
        <v>57</v>
      </c>
      <c r="B11" s="59">
        <f aca="true" t="shared" si="2" ref="B11:G11">B6/B8*100</f>
        <v>92.00138504155126</v>
      </c>
      <c r="C11" s="35">
        <f t="shared" si="2"/>
        <v>79.03014416775885</v>
      </c>
      <c r="D11" s="35">
        <f t="shared" si="2"/>
        <v>89.76486860304288</v>
      </c>
      <c r="E11" s="35">
        <f t="shared" si="2"/>
        <v>91.25546533416615</v>
      </c>
      <c r="F11" s="35">
        <f t="shared" si="2"/>
        <v>96.1826857532379</v>
      </c>
      <c r="G11" s="35">
        <f t="shared" si="2"/>
        <v>97.38134206219313</v>
      </c>
      <c r="H11" s="19"/>
      <c r="I11" s="12"/>
    </row>
    <row r="12" spans="1:9" ht="15" customHeight="1">
      <c r="A12" s="70" t="s">
        <v>58</v>
      </c>
      <c r="B12" s="59">
        <f aca="true" t="shared" si="3" ref="B12:G12">B7/B8*100</f>
        <v>7.998614958448753</v>
      </c>
      <c r="C12" s="35">
        <f t="shared" si="3"/>
        <v>20.969855832241155</v>
      </c>
      <c r="D12" s="35">
        <f t="shared" si="3"/>
        <v>10.235131396957122</v>
      </c>
      <c r="E12" s="35">
        <f t="shared" si="3"/>
        <v>8.744534665833854</v>
      </c>
      <c r="F12" s="35">
        <f t="shared" si="3"/>
        <v>3.8173142467620997</v>
      </c>
      <c r="G12" s="35">
        <f t="shared" si="3"/>
        <v>2.618657937806874</v>
      </c>
      <c r="H12" s="19"/>
      <c r="I12" s="12"/>
    </row>
    <row r="13" spans="1:9" ht="15" customHeight="1">
      <c r="A13" s="70" t="s">
        <v>59</v>
      </c>
      <c r="B13" s="59">
        <f aca="true" t="shared" si="4" ref="B13:G13">B8/B10*100</f>
        <v>58.8546973711025</v>
      </c>
      <c r="C13" s="35">
        <f t="shared" si="4"/>
        <v>41.51251360174102</v>
      </c>
      <c r="D13" s="35">
        <f t="shared" si="4"/>
        <v>78.50162866449512</v>
      </c>
      <c r="E13" s="35">
        <f t="shared" si="4"/>
        <v>79.57256461232605</v>
      </c>
      <c r="F13" s="35">
        <f t="shared" si="4"/>
        <v>75.65755544094894</v>
      </c>
      <c r="G13" s="35">
        <f t="shared" si="4"/>
        <v>39.36855670103093</v>
      </c>
      <c r="H13" s="19"/>
      <c r="I13" s="12"/>
    </row>
    <row r="14" spans="1:9" ht="17.25" customHeight="1">
      <c r="A14" s="23" t="s">
        <v>7</v>
      </c>
      <c r="B14" s="62"/>
      <c r="C14" s="35"/>
      <c r="D14" s="19"/>
      <c r="E14" s="19"/>
      <c r="F14" s="19"/>
      <c r="G14" s="19"/>
      <c r="H14" s="19"/>
      <c r="I14" s="12"/>
    </row>
    <row r="15" spans="1:9" ht="13.5" customHeight="1">
      <c r="A15" s="70" t="s">
        <v>41</v>
      </c>
      <c r="B15" s="59">
        <v>338.1</v>
      </c>
      <c r="C15" s="16">
        <v>37.1</v>
      </c>
      <c r="D15" s="16">
        <v>40.5</v>
      </c>
      <c r="E15" s="16">
        <v>90.8</v>
      </c>
      <c r="F15" s="16">
        <v>88.5</v>
      </c>
      <c r="G15" s="16">
        <v>81.2</v>
      </c>
      <c r="H15" s="19"/>
      <c r="I15" s="12"/>
    </row>
    <row r="16" spans="1:9" ht="13.5" customHeight="1">
      <c r="A16" s="70" t="s">
        <v>42</v>
      </c>
      <c r="B16" s="59">
        <v>19.7</v>
      </c>
      <c r="C16" s="16">
        <v>8.2</v>
      </c>
      <c r="D16" s="16">
        <v>4.1</v>
      </c>
      <c r="E16" s="16">
        <v>3.5</v>
      </c>
      <c r="F16" s="16">
        <v>2</v>
      </c>
      <c r="G16" s="16">
        <v>1.9</v>
      </c>
      <c r="H16" s="16"/>
      <c r="I16" s="12"/>
    </row>
    <row r="17" spans="1:9" ht="13.5" customHeight="1">
      <c r="A17" s="70" t="s">
        <v>54</v>
      </c>
      <c r="B17" s="59">
        <f>SUM(B15:B16)</f>
        <v>357.8</v>
      </c>
      <c r="C17" s="16">
        <f>C15+C16</f>
        <v>45.3</v>
      </c>
      <c r="D17" s="16">
        <f>D15+D16</f>
        <v>44.6</v>
      </c>
      <c r="E17" s="16">
        <f>E15+E16</f>
        <v>94.3</v>
      </c>
      <c r="F17" s="16">
        <f>F15+F16</f>
        <v>90.5</v>
      </c>
      <c r="G17" s="16">
        <f>G15+G16</f>
        <v>83.10000000000001</v>
      </c>
      <c r="H17" s="16"/>
      <c r="I17" s="12"/>
    </row>
    <row r="18" spans="1:9" ht="13.5" customHeight="1">
      <c r="A18" s="70" t="s">
        <v>55</v>
      </c>
      <c r="B18" s="59">
        <v>123.4</v>
      </c>
      <c r="C18" s="16">
        <v>48.5</v>
      </c>
      <c r="D18" s="16">
        <v>2.6</v>
      </c>
      <c r="E18" s="16">
        <v>5.6</v>
      </c>
      <c r="F18" s="16">
        <v>5.8</v>
      </c>
      <c r="G18" s="16">
        <v>60.9</v>
      </c>
      <c r="H18" s="16"/>
      <c r="I18" s="12"/>
    </row>
    <row r="19" spans="1:9" ht="13.5" customHeight="1">
      <c r="A19" s="70" t="s">
        <v>56</v>
      </c>
      <c r="B19" s="59">
        <f>SUM(B17:B18)</f>
        <v>481.20000000000005</v>
      </c>
      <c r="C19" s="16">
        <f>C18+C17</f>
        <v>93.8</v>
      </c>
      <c r="D19" s="16">
        <f>D18+D17</f>
        <v>47.2</v>
      </c>
      <c r="E19" s="16">
        <f>E18+E17</f>
        <v>99.89999999999999</v>
      </c>
      <c r="F19" s="16">
        <f>F18+F17</f>
        <v>96.3</v>
      </c>
      <c r="G19" s="16">
        <f>G18+G17</f>
        <v>144</v>
      </c>
      <c r="H19" s="16"/>
      <c r="I19" s="12"/>
    </row>
    <row r="20" spans="1:13" ht="13.5" customHeight="1">
      <c r="A20" s="70" t="s">
        <v>57</v>
      </c>
      <c r="B20" s="59">
        <f aca="true" t="shared" si="5" ref="B20:G20">B15/B17*100</f>
        <v>94.49413079932924</v>
      </c>
      <c r="C20" s="35">
        <f t="shared" si="5"/>
        <v>81.89845474613688</v>
      </c>
      <c r="D20" s="35">
        <f t="shared" si="5"/>
        <v>90.80717488789237</v>
      </c>
      <c r="E20" s="35">
        <f t="shared" si="5"/>
        <v>96.28844114528103</v>
      </c>
      <c r="F20" s="35">
        <f t="shared" si="5"/>
        <v>97.79005524861878</v>
      </c>
      <c r="G20" s="35">
        <f t="shared" si="5"/>
        <v>97.7135980746089</v>
      </c>
      <c r="H20" s="16"/>
      <c r="I20" s="12"/>
      <c r="K20" s="35"/>
      <c r="L20" s="35"/>
      <c r="M20" s="35"/>
    </row>
    <row r="21" spans="1:13" ht="13.5" customHeight="1">
      <c r="A21" s="70" t="s">
        <v>58</v>
      </c>
      <c r="B21" s="59">
        <f aca="true" t="shared" si="6" ref="B21:G21">B16/B17*100</f>
        <v>5.505869200670766</v>
      </c>
      <c r="C21" s="35">
        <f t="shared" si="6"/>
        <v>18.101545253863137</v>
      </c>
      <c r="D21" s="35">
        <f t="shared" si="6"/>
        <v>9.192825112107622</v>
      </c>
      <c r="E21" s="35">
        <f t="shared" si="6"/>
        <v>3.711558854718982</v>
      </c>
      <c r="F21" s="35">
        <f t="shared" si="6"/>
        <v>2.209944751381215</v>
      </c>
      <c r="G21" s="35">
        <f t="shared" si="6"/>
        <v>2.2864019253910945</v>
      </c>
      <c r="H21" s="16"/>
      <c r="I21" s="12"/>
      <c r="K21" s="35"/>
      <c r="L21" s="35"/>
      <c r="M21" s="35"/>
    </row>
    <row r="22" spans="1:13" ht="13.5" customHeight="1">
      <c r="A22" s="70" t="s">
        <v>59</v>
      </c>
      <c r="B22" s="59">
        <f aca="true" t="shared" si="7" ref="B22:G22">B17/B19*100</f>
        <v>74.35577722360765</v>
      </c>
      <c r="C22" s="35">
        <f t="shared" si="7"/>
        <v>48.29424307036247</v>
      </c>
      <c r="D22" s="35">
        <f t="shared" si="7"/>
        <v>94.4915254237288</v>
      </c>
      <c r="E22" s="35">
        <f t="shared" si="7"/>
        <v>94.3943943943944</v>
      </c>
      <c r="F22" s="35">
        <f t="shared" si="7"/>
        <v>93.97715472481828</v>
      </c>
      <c r="G22" s="35">
        <f t="shared" si="7"/>
        <v>57.70833333333334</v>
      </c>
      <c r="H22" s="19"/>
      <c r="I22" s="12"/>
      <c r="K22" s="35"/>
      <c r="L22" s="35"/>
      <c r="M22" s="35"/>
    </row>
    <row r="23" spans="1:9" ht="15" customHeight="1">
      <c r="A23" s="23" t="s">
        <v>8</v>
      </c>
      <c r="B23" s="62"/>
      <c r="C23" s="35"/>
      <c r="D23" s="19"/>
      <c r="E23" s="19"/>
      <c r="F23" s="19"/>
      <c r="G23" s="19"/>
      <c r="H23" s="19"/>
      <c r="I23" s="12"/>
    </row>
    <row r="24" spans="1:9" ht="15" customHeight="1">
      <c r="A24" s="70" t="s">
        <v>41</v>
      </c>
      <c r="B24" s="59">
        <v>193.3</v>
      </c>
      <c r="C24" s="16">
        <v>23.2</v>
      </c>
      <c r="D24" s="16">
        <v>24.4</v>
      </c>
      <c r="E24" s="16">
        <v>55.3</v>
      </c>
      <c r="F24" s="16">
        <v>52.6</v>
      </c>
      <c r="G24" s="16">
        <v>37.8</v>
      </c>
      <c r="H24" s="19"/>
      <c r="I24" s="12"/>
    </row>
    <row r="25" spans="1:9" ht="15" customHeight="1">
      <c r="A25" s="70" t="s">
        <v>42</v>
      </c>
      <c r="B25" s="59">
        <v>26.5</v>
      </c>
      <c r="C25" s="16">
        <v>7.8</v>
      </c>
      <c r="D25" s="16">
        <v>3.3</v>
      </c>
      <c r="E25" s="16">
        <v>10.5</v>
      </c>
      <c r="F25" s="16">
        <v>3.6</v>
      </c>
      <c r="G25" s="16">
        <v>1.3</v>
      </c>
      <c r="H25" s="19"/>
      <c r="I25" s="12"/>
    </row>
    <row r="26" spans="1:9" ht="15" customHeight="1">
      <c r="A26" s="70" t="s">
        <v>54</v>
      </c>
      <c r="B26" s="59">
        <f>SUM(B24:B25)</f>
        <v>219.8</v>
      </c>
      <c r="C26" s="16">
        <f>C24+C25</f>
        <v>31</v>
      </c>
      <c r="D26" s="16">
        <f>D24+D25</f>
        <v>27.7</v>
      </c>
      <c r="E26" s="16">
        <f>E24+E25</f>
        <v>65.8</v>
      </c>
      <c r="F26" s="16">
        <f>F24+F25</f>
        <v>56.2</v>
      </c>
      <c r="G26" s="16">
        <f>G24+G25</f>
        <v>39.099999999999994</v>
      </c>
      <c r="H26" s="19"/>
      <c r="I26" s="12"/>
    </row>
    <row r="27" spans="1:9" ht="15" customHeight="1">
      <c r="A27" s="70" t="s">
        <v>55</v>
      </c>
      <c r="B27" s="59">
        <v>280.4</v>
      </c>
      <c r="C27" s="16">
        <v>59</v>
      </c>
      <c r="D27" s="16">
        <v>17.2</v>
      </c>
      <c r="E27" s="16">
        <v>35.5</v>
      </c>
      <c r="F27" s="16">
        <v>41.4</v>
      </c>
      <c r="G27" s="16">
        <v>127.3</v>
      </c>
      <c r="H27" s="19"/>
      <c r="I27" s="12"/>
    </row>
    <row r="28" spans="1:9" ht="15" customHeight="1">
      <c r="A28" s="70" t="s">
        <v>56</v>
      </c>
      <c r="B28" s="59">
        <f>SUM(B26:B27)</f>
        <v>500.2</v>
      </c>
      <c r="C28" s="16">
        <f>C27+C26</f>
        <v>90</v>
      </c>
      <c r="D28" s="16">
        <f>D27+D26</f>
        <v>44.9</v>
      </c>
      <c r="E28" s="16">
        <f>E27+E26</f>
        <v>101.3</v>
      </c>
      <c r="F28" s="16">
        <f>F27+F26</f>
        <v>97.6</v>
      </c>
      <c r="G28" s="16">
        <f>G27+G26</f>
        <v>166.39999999999998</v>
      </c>
      <c r="H28" s="19"/>
      <c r="I28" s="12"/>
    </row>
    <row r="29" spans="1:13" ht="15" customHeight="1">
      <c r="A29" s="70" t="s">
        <v>57</v>
      </c>
      <c r="B29" s="59">
        <f aca="true" t="shared" si="8" ref="B29:G29">B24/B26*100</f>
        <v>87.94358507734304</v>
      </c>
      <c r="C29" s="35">
        <f t="shared" si="8"/>
        <v>74.83870967741936</v>
      </c>
      <c r="D29" s="35">
        <f t="shared" si="8"/>
        <v>88.08664259927798</v>
      </c>
      <c r="E29" s="35">
        <f t="shared" si="8"/>
        <v>84.04255319148936</v>
      </c>
      <c r="F29" s="35">
        <f t="shared" si="8"/>
        <v>93.59430604982207</v>
      </c>
      <c r="G29" s="35">
        <f t="shared" si="8"/>
        <v>96.67519181585679</v>
      </c>
      <c r="H29" s="19"/>
      <c r="I29" s="12"/>
      <c r="K29" s="35"/>
      <c r="L29" s="35"/>
      <c r="M29" s="35"/>
    </row>
    <row r="30" spans="1:13" ht="15" customHeight="1">
      <c r="A30" s="70" t="s">
        <v>58</v>
      </c>
      <c r="B30" s="59">
        <f aca="true" t="shared" si="9" ref="B30:G30">B25/B26*100</f>
        <v>12.05641492265696</v>
      </c>
      <c r="C30" s="35">
        <f t="shared" si="9"/>
        <v>25.161290322580644</v>
      </c>
      <c r="D30" s="35">
        <f t="shared" si="9"/>
        <v>11.913357400722022</v>
      </c>
      <c r="E30" s="35">
        <f t="shared" si="9"/>
        <v>15.957446808510639</v>
      </c>
      <c r="F30" s="35">
        <f t="shared" si="9"/>
        <v>6.405693950177936</v>
      </c>
      <c r="G30" s="35">
        <f t="shared" si="9"/>
        <v>3.324808184143223</v>
      </c>
      <c r="H30" s="19"/>
      <c r="I30" s="12"/>
      <c r="K30" s="35"/>
      <c r="L30" s="35"/>
      <c r="M30" s="35"/>
    </row>
    <row r="31" spans="1:13" ht="15" customHeight="1">
      <c r="A31" s="70" t="s">
        <v>59</v>
      </c>
      <c r="B31" s="59">
        <f aca="true" t="shared" si="10" ref="B31:G31">B26/B28*100</f>
        <v>43.94242303078769</v>
      </c>
      <c r="C31" s="35">
        <f t="shared" si="10"/>
        <v>34.44444444444444</v>
      </c>
      <c r="D31" s="35">
        <f t="shared" si="10"/>
        <v>61.69265033407573</v>
      </c>
      <c r="E31" s="35">
        <f t="shared" si="10"/>
        <v>64.95557749259625</v>
      </c>
      <c r="F31" s="35">
        <f t="shared" si="10"/>
        <v>57.58196721311476</v>
      </c>
      <c r="G31" s="35">
        <f t="shared" si="10"/>
        <v>23.497596153846153</v>
      </c>
      <c r="H31" s="19"/>
      <c r="I31" s="12"/>
      <c r="K31" s="35"/>
      <c r="L31" s="35"/>
      <c r="M31" s="35"/>
    </row>
    <row r="32" spans="1:7" ht="3.75" customHeight="1" thickBot="1">
      <c r="A32" s="71"/>
      <c r="B32" s="72"/>
      <c r="C32" s="72"/>
      <c r="D32" s="8"/>
      <c r="E32" s="8"/>
      <c r="F32" s="8"/>
      <c r="G32" s="8"/>
    </row>
    <row r="33" ht="22.5" customHeight="1"/>
    <row r="34" ht="14.25" customHeight="1"/>
    <row r="35" ht="18.75" customHeight="1"/>
    <row r="36" spans="10:15" ht="15">
      <c r="J36" s="73"/>
      <c r="K36" s="73"/>
      <c r="L36" s="73"/>
      <c r="M36" s="73"/>
      <c r="N36" s="73"/>
      <c r="O36" s="73"/>
    </row>
    <row r="38" spans="10:12" ht="15">
      <c r="J38" s="56"/>
      <c r="K38" s="56"/>
      <c r="L38" s="56"/>
    </row>
    <row r="39" ht="15">
      <c r="I39" s="70"/>
    </row>
    <row r="40" ht="15">
      <c r="I40" s="70"/>
    </row>
    <row r="41" ht="15">
      <c r="I41" s="70"/>
    </row>
    <row r="42" ht="15">
      <c r="I42" s="70"/>
    </row>
    <row r="43" ht="15">
      <c r="I43" s="70"/>
    </row>
  </sheetData>
  <sheetProtection/>
  <mergeCells count="2">
    <mergeCell ref="B3:B4"/>
    <mergeCell ref="C3:G3"/>
  </mergeCells>
  <printOptions/>
  <pageMargins left="0.6" right="0.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W32"/>
  <sheetViews>
    <sheetView showGridLines="0" zoomScalePageLayoutView="0" workbookViewId="0" topLeftCell="A1">
      <selection activeCell="F11" sqref="F11"/>
    </sheetView>
  </sheetViews>
  <sheetFormatPr defaultColWidth="9.140625" defaultRowHeight="15"/>
  <cols>
    <col min="1" max="1" width="14.00390625" style="2" customWidth="1"/>
    <col min="2" max="2" width="9.00390625" style="2" customWidth="1"/>
    <col min="3" max="3" width="8.00390625" style="2" customWidth="1"/>
    <col min="4" max="4" width="9.421875" style="2" customWidth="1"/>
    <col min="5" max="5" width="7.7109375" style="2" customWidth="1"/>
    <col min="6" max="6" width="12.7109375" style="2" customWidth="1"/>
    <col min="7" max="7" width="11.28125" style="2" customWidth="1"/>
    <col min="8" max="8" width="9.57421875" style="2" customWidth="1"/>
    <col min="9" max="9" width="9.140625" style="2" customWidth="1"/>
    <col min="10" max="10" width="4.8515625" style="2" customWidth="1"/>
    <col min="11" max="13" width="9.140625" style="2" customWidth="1"/>
    <col min="14" max="14" width="4.8515625" style="2" customWidth="1"/>
    <col min="15" max="22" width="6.8515625" style="2" customWidth="1"/>
    <col min="23" max="16384" width="9.140625" style="2" customWidth="1"/>
  </cols>
  <sheetData>
    <row r="1" ht="15.75">
      <c r="A1" s="1" t="s">
        <v>95</v>
      </c>
    </row>
    <row r="2" ht="7.5" customHeight="1" thickBot="1"/>
    <row r="3" spans="1:9" ht="17.25" customHeight="1">
      <c r="A3" s="4"/>
      <c r="B3" s="98" t="s">
        <v>60</v>
      </c>
      <c r="C3" s="98" t="s">
        <v>61</v>
      </c>
      <c r="D3" s="98" t="s">
        <v>62</v>
      </c>
      <c r="E3" s="98" t="s">
        <v>63</v>
      </c>
      <c r="F3" s="100" t="s">
        <v>64</v>
      </c>
      <c r="G3" s="100"/>
      <c r="H3" s="100"/>
      <c r="I3" s="100"/>
    </row>
    <row r="4" spans="1:9" ht="41.25" customHeight="1">
      <c r="A4" s="6"/>
      <c r="B4" s="108"/>
      <c r="C4" s="108"/>
      <c r="D4" s="108"/>
      <c r="E4" s="108"/>
      <c r="F4" s="50" t="s">
        <v>65</v>
      </c>
      <c r="G4" s="50" t="s">
        <v>31</v>
      </c>
      <c r="H4" s="50" t="s">
        <v>66</v>
      </c>
      <c r="I4" s="50" t="s">
        <v>67</v>
      </c>
    </row>
    <row r="5" spans="1:9" ht="14.25" customHeight="1">
      <c r="A5" s="6"/>
      <c r="B5" s="108"/>
      <c r="C5" s="108"/>
      <c r="D5" s="108"/>
      <c r="E5" s="108"/>
      <c r="F5" s="50" t="s">
        <v>68</v>
      </c>
      <c r="G5" s="50" t="s">
        <v>69</v>
      </c>
      <c r="H5" s="50" t="s">
        <v>70</v>
      </c>
      <c r="I5" s="50" t="s">
        <v>71</v>
      </c>
    </row>
    <row r="6" spans="1:9" ht="17.25" customHeight="1" thickBot="1">
      <c r="A6" s="8"/>
      <c r="B6" s="55" t="s">
        <v>11</v>
      </c>
      <c r="C6" s="55" t="s">
        <v>10</v>
      </c>
      <c r="D6" s="55" t="s">
        <v>10</v>
      </c>
      <c r="E6" s="55" t="s">
        <v>10</v>
      </c>
      <c r="F6" s="55" t="s">
        <v>10</v>
      </c>
      <c r="G6" s="55" t="s">
        <v>10</v>
      </c>
      <c r="H6" s="55" t="s">
        <v>10</v>
      </c>
      <c r="I6" s="55" t="s">
        <v>10</v>
      </c>
    </row>
    <row r="7" spans="1:13" ht="14.25" customHeight="1">
      <c r="A7" s="58" t="s">
        <v>6</v>
      </c>
      <c r="B7" s="10"/>
      <c r="C7" s="10"/>
      <c r="D7" s="10"/>
      <c r="E7" s="10"/>
      <c r="F7" s="10"/>
      <c r="G7" s="11"/>
      <c r="H7" s="10"/>
      <c r="I7" s="10"/>
      <c r="K7" s="74"/>
      <c r="L7" s="35"/>
      <c r="M7" s="35"/>
    </row>
    <row r="8" spans="1:23" ht="14.25" customHeight="1">
      <c r="A8" s="3" t="s">
        <v>93</v>
      </c>
      <c r="B8" s="19">
        <f>B15+B22</f>
        <v>541.9</v>
      </c>
      <c r="C8" s="16">
        <v>8.2</v>
      </c>
      <c r="D8" s="16">
        <v>28.1</v>
      </c>
      <c r="E8" s="16">
        <v>63.7</v>
      </c>
      <c r="F8" s="16">
        <v>16.4</v>
      </c>
      <c r="G8" s="16">
        <v>10.9</v>
      </c>
      <c r="H8" s="16">
        <v>14.9</v>
      </c>
      <c r="I8" s="16">
        <f>E8-H8</f>
        <v>48.800000000000004</v>
      </c>
      <c r="K8" s="17"/>
      <c r="L8" s="35"/>
      <c r="M8" s="35"/>
      <c r="O8" s="35"/>
      <c r="P8" s="35"/>
      <c r="Q8" s="35"/>
      <c r="R8" s="35"/>
      <c r="S8" s="35"/>
      <c r="T8" s="35"/>
      <c r="U8" s="35"/>
      <c r="V8" s="35"/>
      <c r="W8" s="12"/>
    </row>
    <row r="9" spans="1:23" ht="14.25" customHeight="1">
      <c r="A9" s="3" t="s">
        <v>1</v>
      </c>
      <c r="B9" s="19">
        <f>B16+B23</f>
        <v>542.2</v>
      </c>
      <c r="C9" s="16">
        <v>9.5</v>
      </c>
      <c r="D9" s="16">
        <v>27.1</v>
      </c>
      <c r="E9" s="16">
        <v>63.4</v>
      </c>
      <c r="F9" s="16">
        <v>15.3</v>
      </c>
      <c r="G9" s="16">
        <v>11.1</v>
      </c>
      <c r="H9" s="16">
        <v>14</v>
      </c>
      <c r="I9" s="16">
        <f>E9-H9</f>
        <v>49.4</v>
      </c>
      <c r="K9" s="17"/>
      <c r="L9" s="35"/>
      <c r="M9" s="35"/>
      <c r="O9" s="35"/>
      <c r="P9" s="35"/>
      <c r="Q9" s="35"/>
      <c r="R9" s="35"/>
      <c r="S9" s="35"/>
      <c r="T9" s="35"/>
      <c r="U9" s="35"/>
      <c r="V9" s="35"/>
      <c r="W9" s="12"/>
    </row>
    <row r="10" spans="1:23" ht="14.25" customHeight="1">
      <c r="A10" s="3" t="s">
        <v>2</v>
      </c>
      <c r="B10" s="19">
        <f>B17+B24</f>
        <v>537.7</v>
      </c>
      <c r="C10" s="19">
        <v>8.9</v>
      </c>
      <c r="D10" s="19">
        <v>28.2</v>
      </c>
      <c r="E10" s="19">
        <v>62.9</v>
      </c>
      <c r="F10" s="19">
        <v>16.9</v>
      </c>
      <c r="G10" s="19">
        <v>10.7</v>
      </c>
      <c r="H10" s="19">
        <v>13.3</v>
      </c>
      <c r="I10" s="16">
        <f>E10-H10</f>
        <v>49.599999999999994</v>
      </c>
      <c r="K10" s="17"/>
      <c r="L10" s="35"/>
      <c r="M10" s="35"/>
      <c r="O10" s="35"/>
      <c r="P10" s="35"/>
      <c r="Q10" s="35"/>
      <c r="R10" s="35"/>
      <c r="S10" s="35"/>
      <c r="T10" s="35"/>
      <c r="U10" s="35"/>
      <c r="V10" s="35"/>
      <c r="W10" s="12"/>
    </row>
    <row r="11" spans="1:23" ht="14.25" customHeight="1">
      <c r="A11" s="3" t="s">
        <v>89</v>
      </c>
      <c r="B11" s="19">
        <f>B18+B25</f>
        <v>535.6</v>
      </c>
      <c r="C11" s="19">
        <v>7.6</v>
      </c>
      <c r="D11" s="19">
        <v>28.6</v>
      </c>
      <c r="E11" s="19">
        <v>63.8</v>
      </c>
      <c r="F11" s="19">
        <v>17.1</v>
      </c>
      <c r="G11" s="19">
        <v>10.9</v>
      </c>
      <c r="H11" s="19">
        <v>15.6</v>
      </c>
      <c r="I11" s="16">
        <f>E11-H11</f>
        <v>48.199999999999996</v>
      </c>
      <c r="K11" s="17"/>
      <c r="L11" s="35"/>
      <c r="M11" s="35"/>
      <c r="O11" s="35"/>
      <c r="P11" s="35"/>
      <c r="Q11" s="35"/>
      <c r="R11" s="35"/>
      <c r="S11" s="35"/>
      <c r="T11" s="35"/>
      <c r="U11" s="35"/>
      <c r="V11" s="35"/>
      <c r="W11" s="12"/>
    </row>
    <row r="12" spans="1:23" ht="14.25" customHeight="1">
      <c r="A12" s="3" t="s">
        <v>0</v>
      </c>
      <c r="B12" s="19">
        <f>B19+B26</f>
        <v>531.4000000000001</v>
      </c>
      <c r="C12" s="19">
        <v>8.2</v>
      </c>
      <c r="D12" s="19">
        <v>27.3</v>
      </c>
      <c r="E12" s="19">
        <v>64.5</v>
      </c>
      <c r="F12" s="19">
        <v>16.3</v>
      </c>
      <c r="G12" s="19">
        <v>10.4</v>
      </c>
      <c r="H12" s="16">
        <v>16</v>
      </c>
      <c r="I12" s="16">
        <f>E12-H12</f>
        <v>48.5</v>
      </c>
      <c r="K12" s="17"/>
      <c r="L12" s="35"/>
      <c r="M12" s="35"/>
      <c r="O12" s="35"/>
      <c r="P12" s="35"/>
      <c r="Q12" s="35"/>
      <c r="R12" s="35"/>
      <c r="S12" s="35"/>
      <c r="T12" s="35"/>
      <c r="U12" s="35"/>
      <c r="V12" s="35"/>
      <c r="W12" s="12"/>
    </row>
    <row r="13" spans="1:22" ht="14.25" customHeight="1">
      <c r="A13" s="22"/>
      <c r="B13" s="35"/>
      <c r="C13" s="35"/>
      <c r="D13" s="35"/>
      <c r="E13" s="35"/>
      <c r="F13" s="35"/>
      <c r="G13" s="35"/>
      <c r="H13" s="35"/>
      <c r="I13" s="75"/>
      <c r="K13" s="12"/>
      <c r="L13" s="12"/>
      <c r="M13" s="12"/>
      <c r="O13" s="35"/>
      <c r="P13" s="35"/>
      <c r="Q13" s="35"/>
      <c r="R13" s="35"/>
      <c r="S13" s="35"/>
      <c r="T13" s="35"/>
      <c r="U13" s="35"/>
      <c r="V13" s="35"/>
    </row>
    <row r="14" spans="1:22" ht="14.25" customHeight="1">
      <c r="A14" s="23" t="s">
        <v>7</v>
      </c>
      <c r="B14" s="63"/>
      <c r="C14" s="63"/>
      <c r="D14" s="63"/>
      <c r="E14" s="63"/>
      <c r="F14" s="63"/>
      <c r="G14" s="63"/>
      <c r="H14" s="63"/>
      <c r="I14" s="76"/>
      <c r="O14" s="63"/>
      <c r="P14" s="63"/>
      <c r="Q14" s="63"/>
      <c r="R14" s="63"/>
      <c r="S14" s="63"/>
      <c r="T14" s="63"/>
      <c r="U14" s="63"/>
      <c r="V14" s="63"/>
    </row>
    <row r="15" spans="1:23" ht="14.25" customHeight="1">
      <c r="A15" s="3" t="s">
        <v>93</v>
      </c>
      <c r="B15" s="19">
        <v>346.3</v>
      </c>
      <c r="C15" s="16">
        <v>9</v>
      </c>
      <c r="D15" s="16">
        <v>31.7</v>
      </c>
      <c r="E15" s="16">
        <v>59.3</v>
      </c>
      <c r="F15" s="16">
        <v>14.1</v>
      </c>
      <c r="G15" s="16">
        <v>16.4</v>
      </c>
      <c r="H15" s="16">
        <v>14.2</v>
      </c>
      <c r="I15" s="16">
        <v>45.099999999999994</v>
      </c>
      <c r="K15" s="17"/>
      <c r="O15" s="35"/>
      <c r="P15" s="35"/>
      <c r="Q15" s="35"/>
      <c r="R15" s="35"/>
      <c r="S15" s="35"/>
      <c r="T15" s="35"/>
      <c r="U15" s="35"/>
      <c r="V15" s="35"/>
      <c r="W15" s="12"/>
    </row>
    <row r="16" spans="1:23" ht="14.25" customHeight="1">
      <c r="A16" s="3" t="s">
        <v>1</v>
      </c>
      <c r="B16" s="19">
        <v>350.9</v>
      </c>
      <c r="C16" s="16">
        <v>10.2</v>
      </c>
      <c r="D16" s="16">
        <v>31.5</v>
      </c>
      <c r="E16" s="16">
        <v>58.3</v>
      </c>
      <c r="F16" s="16">
        <v>14</v>
      </c>
      <c r="G16" s="16">
        <v>16.6</v>
      </c>
      <c r="H16" s="16">
        <v>12.8</v>
      </c>
      <c r="I16" s="16">
        <f>E16-H16</f>
        <v>45.5</v>
      </c>
      <c r="K16" s="17"/>
      <c r="N16" s="12"/>
      <c r="O16" s="35"/>
      <c r="P16" s="35"/>
      <c r="Q16" s="35"/>
      <c r="R16" s="35"/>
      <c r="S16" s="35"/>
      <c r="T16" s="35"/>
      <c r="U16" s="35"/>
      <c r="V16" s="35"/>
      <c r="W16" s="12"/>
    </row>
    <row r="17" spans="1:23" ht="14.25" customHeight="1">
      <c r="A17" s="3" t="s">
        <v>2</v>
      </c>
      <c r="B17" s="19">
        <v>349.3</v>
      </c>
      <c r="C17" s="19">
        <v>9.9</v>
      </c>
      <c r="D17" s="19">
        <v>32.7</v>
      </c>
      <c r="E17" s="19">
        <v>57.4</v>
      </c>
      <c r="F17" s="16">
        <v>16</v>
      </c>
      <c r="G17" s="16">
        <v>16</v>
      </c>
      <c r="H17" s="16">
        <v>12.6</v>
      </c>
      <c r="I17" s="16">
        <f>E17-H17</f>
        <v>44.8</v>
      </c>
      <c r="K17" s="17"/>
      <c r="N17" s="12"/>
      <c r="O17" s="35"/>
      <c r="P17" s="35"/>
      <c r="Q17" s="35"/>
      <c r="R17" s="35"/>
      <c r="S17" s="35"/>
      <c r="T17" s="35"/>
      <c r="U17" s="35"/>
      <c r="V17" s="35"/>
      <c r="W17" s="12"/>
    </row>
    <row r="18" spans="1:23" ht="14.25" customHeight="1">
      <c r="A18" s="3" t="s">
        <v>89</v>
      </c>
      <c r="B18" s="19">
        <v>347.1</v>
      </c>
      <c r="C18" s="19">
        <v>8.4</v>
      </c>
      <c r="D18" s="19">
        <v>31.9</v>
      </c>
      <c r="E18" s="19">
        <v>59.7</v>
      </c>
      <c r="F18" s="16">
        <v>14.9</v>
      </c>
      <c r="G18" s="16">
        <v>16.2</v>
      </c>
      <c r="H18" s="16">
        <v>15.3</v>
      </c>
      <c r="I18" s="16">
        <f>E18-H18</f>
        <v>44.400000000000006</v>
      </c>
      <c r="K18" s="17"/>
      <c r="N18" s="12"/>
      <c r="O18" s="35"/>
      <c r="P18" s="35"/>
      <c r="Q18" s="35"/>
      <c r="R18" s="35"/>
      <c r="S18" s="35"/>
      <c r="T18" s="35"/>
      <c r="U18" s="35"/>
      <c r="V18" s="35"/>
      <c r="W18" s="12"/>
    </row>
    <row r="19" spans="1:23" ht="14.25" customHeight="1">
      <c r="A19" s="3" t="s">
        <v>0</v>
      </c>
      <c r="B19" s="19">
        <v>338.1</v>
      </c>
      <c r="C19" s="19">
        <v>9.1</v>
      </c>
      <c r="D19" s="19">
        <v>31.5</v>
      </c>
      <c r="E19" s="19">
        <v>59.4</v>
      </c>
      <c r="F19" s="19">
        <v>14.7</v>
      </c>
      <c r="G19" s="19">
        <v>15.8</v>
      </c>
      <c r="H19" s="19">
        <v>14.5</v>
      </c>
      <c r="I19" s="16">
        <f>E19-H19</f>
        <v>44.9</v>
      </c>
      <c r="J19" s="19"/>
      <c r="K19" s="17"/>
      <c r="N19" s="12"/>
      <c r="O19" s="35"/>
      <c r="P19" s="35"/>
      <c r="Q19" s="35"/>
      <c r="R19" s="35"/>
      <c r="S19" s="35"/>
      <c r="T19" s="35"/>
      <c r="U19" s="35"/>
      <c r="V19" s="35"/>
      <c r="W19" s="12"/>
    </row>
    <row r="20" spans="1:22" ht="14.25" customHeight="1">
      <c r="A20" s="22"/>
      <c r="B20" s="35"/>
      <c r="C20" s="35"/>
      <c r="D20" s="35"/>
      <c r="E20" s="35"/>
      <c r="F20" s="35"/>
      <c r="G20" s="35"/>
      <c r="H20" s="35"/>
      <c r="I20" s="75"/>
      <c r="O20" s="35"/>
      <c r="P20" s="35"/>
      <c r="Q20" s="35"/>
      <c r="R20" s="35"/>
      <c r="S20" s="35"/>
      <c r="T20" s="35"/>
      <c r="U20" s="35"/>
      <c r="V20" s="35"/>
    </row>
    <row r="21" spans="1:15" ht="14.25" customHeight="1">
      <c r="A21" s="23" t="s">
        <v>8</v>
      </c>
      <c r="B21" s="63"/>
      <c r="I21" s="77"/>
      <c r="O21" s="63"/>
    </row>
    <row r="22" spans="1:23" ht="14.25" customHeight="1">
      <c r="A22" s="3" t="s">
        <v>93</v>
      </c>
      <c r="B22" s="19">
        <v>195.6</v>
      </c>
      <c r="C22" s="16">
        <v>6.9</v>
      </c>
      <c r="D22" s="16">
        <v>21.7</v>
      </c>
      <c r="E22" s="16">
        <v>71.4</v>
      </c>
      <c r="F22" s="16">
        <v>20.4</v>
      </c>
      <c r="G22" s="16">
        <v>1.2</v>
      </c>
      <c r="H22" s="16">
        <v>16.3</v>
      </c>
      <c r="I22" s="16">
        <v>55.10000000000001</v>
      </c>
      <c r="K22" s="17"/>
      <c r="O22" s="35"/>
      <c r="P22" s="65"/>
      <c r="Q22" s="65"/>
      <c r="R22" s="65"/>
      <c r="S22" s="65"/>
      <c r="T22" s="65"/>
      <c r="U22" s="65"/>
      <c r="V22" s="35"/>
      <c r="W22" s="12"/>
    </row>
    <row r="23" spans="1:23" ht="14.25" customHeight="1">
      <c r="A23" s="3" t="s">
        <v>1</v>
      </c>
      <c r="B23" s="19">
        <v>191.3</v>
      </c>
      <c r="C23" s="16">
        <v>8.2</v>
      </c>
      <c r="D23" s="16">
        <v>19</v>
      </c>
      <c r="E23" s="16">
        <v>72.8</v>
      </c>
      <c r="F23" s="16">
        <v>17.8</v>
      </c>
      <c r="G23" s="16">
        <v>1.2</v>
      </c>
      <c r="H23" s="16">
        <v>16.2</v>
      </c>
      <c r="I23" s="16">
        <f>E23-H23</f>
        <v>56.599999999999994</v>
      </c>
      <c r="K23" s="17"/>
      <c r="O23" s="35"/>
      <c r="P23" s="35"/>
      <c r="Q23" s="35"/>
      <c r="R23" s="35"/>
      <c r="S23" s="35"/>
      <c r="T23" s="35"/>
      <c r="U23" s="35"/>
      <c r="V23" s="35"/>
      <c r="W23" s="12"/>
    </row>
    <row r="24" spans="1:23" ht="14.25" customHeight="1">
      <c r="A24" s="3" t="s">
        <v>2</v>
      </c>
      <c r="B24" s="19">
        <v>188.4</v>
      </c>
      <c r="C24" s="16">
        <v>7</v>
      </c>
      <c r="D24" s="16">
        <v>20</v>
      </c>
      <c r="E24" s="16">
        <v>73</v>
      </c>
      <c r="F24" s="16">
        <v>18.8</v>
      </c>
      <c r="G24" s="16">
        <v>1</v>
      </c>
      <c r="H24" s="16">
        <v>14.6</v>
      </c>
      <c r="I24" s="16">
        <f>E24-H24</f>
        <v>58.4</v>
      </c>
      <c r="K24" s="17"/>
      <c r="O24" s="35"/>
      <c r="P24" s="35"/>
      <c r="Q24" s="35"/>
      <c r="R24" s="35"/>
      <c r="S24" s="35"/>
      <c r="T24" s="35"/>
      <c r="U24" s="35"/>
      <c r="V24" s="35"/>
      <c r="W24" s="12"/>
    </row>
    <row r="25" spans="1:23" ht="14.25" customHeight="1">
      <c r="A25" s="3" t="s">
        <v>89</v>
      </c>
      <c r="B25" s="19">
        <v>188.5</v>
      </c>
      <c r="C25" s="19">
        <v>6.1</v>
      </c>
      <c r="D25" s="19">
        <v>22.6</v>
      </c>
      <c r="E25" s="19">
        <v>71.3</v>
      </c>
      <c r="F25" s="16">
        <v>21.2</v>
      </c>
      <c r="G25" s="16">
        <v>1.2</v>
      </c>
      <c r="H25" s="16">
        <v>16.1</v>
      </c>
      <c r="I25" s="16">
        <f>E25-H25</f>
        <v>55.199999999999996</v>
      </c>
      <c r="K25" s="17"/>
      <c r="O25" s="35"/>
      <c r="P25" s="35"/>
      <c r="Q25" s="35"/>
      <c r="R25" s="35"/>
      <c r="S25" s="35"/>
      <c r="T25" s="35"/>
      <c r="U25" s="35"/>
      <c r="V25" s="35"/>
      <c r="W25" s="12"/>
    </row>
    <row r="26" spans="1:23" ht="14.25" customHeight="1">
      <c r="A26" s="3" t="s">
        <v>0</v>
      </c>
      <c r="B26" s="19">
        <v>193.3</v>
      </c>
      <c r="C26" s="19">
        <v>6.8</v>
      </c>
      <c r="D26" s="19">
        <v>20.1</v>
      </c>
      <c r="E26" s="19">
        <v>73.1</v>
      </c>
      <c r="F26" s="19">
        <v>19.2</v>
      </c>
      <c r="G26" s="19">
        <v>0.9</v>
      </c>
      <c r="H26" s="19">
        <v>18.5</v>
      </c>
      <c r="I26" s="16">
        <f>E26-H26</f>
        <v>54.599999999999994</v>
      </c>
      <c r="K26" s="17"/>
      <c r="O26" s="35"/>
      <c r="P26" s="35"/>
      <c r="Q26" s="35"/>
      <c r="R26" s="35"/>
      <c r="S26" s="35"/>
      <c r="T26" s="35"/>
      <c r="U26" s="35"/>
      <c r="V26" s="35"/>
      <c r="W26" s="12"/>
    </row>
    <row r="27" spans="1:22" ht="14.25" customHeight="1" thickBot="1">
      <c r="A27" s="25"/>
      <c r="B27" s="67"/>
      <c r="C27" s="67"/>
      <c r="D27" s="67"/>
      <c r="E27" s="67"/>
      <c r="F27" s="67"/>
      <c r="G27" s="67"/>
      <c r="H27" s="67"/>
      <c r="I27" s="67"/>
      <c r="O27" s="65"/>
      <c r="P27" s="65"/>
      <c r="Q27" s="65"/>
      <c r="R27" s="65"/>
      <c r="S27" s="65"/>
      <c r="T27" s="65"/>
      <c r="U27" s="65"/>
      <c r="V27" s="65"/>
    </row>
    <row r="28" spans="1:9" ht="15.75" customHeight="1">
      <c r="A28" s="78" t="s">
        <v>72</v>
      </c>
      <c r="B28" s="12"/>
      <c r="C28" s="12"/>
      <c r="D28" s="12"/>
      <c r="E28" s="12"/>
      <c r="F28" s="12"/>
      <c r="G28" s="12"/>
      <c r="H28" s="12"/>
      <c r="I28" s="12"/>
    </row>
    <row r="29" ht="15.75" customHeight="1"/>
    <row r="30" ht="15">
      <c r="A30" s="3"/>
    </row>
    <row r="31" ht="15">
      <c r="A31" s="3"/>
    </row>
    <row r="32" ht="15">
      <c r="A32" s="3"/>
    </row>
    <row r="45" ht="5.25" customHeight="1"/>
  </sheetData>
  <sheetProtection/>
  <mergeCells count="5">
    <mergeCell ref="B3:B5"/>
    <mergeCell ref="C3:C5"/>
    <mergeCell ref="D3:D5"/>
    <mergeCell ref="E3:E5"/>
    <mergeCell ref="F3:I3"/>
  </mergeCells>
  <printOptions/>
  <pageMargins left="0.6" right="0.5"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S32"/>
  <sheetViews>
    <sheetView showGridLines="0" zoomScalePageLayoutView="0" workbookViewId="0" topLeftCell="A1">
      <selection activeCell="D10" sqref="D10"/>
    </sheetView>
  </sheetViews>
  <sheetFormatPr defaultColWidth="9.140625" defaultRowHeight="15"/>
  <cols>
    <col min="1" max="1" width="17.7109375" style="2" customWidth="1"/>
    <col min="2" max="2" width="11.421875" style="2" customWidth="1"/>
    <col min="3" max="3" width="12.140625" style="2" customWidth="1"/>
    <col min="4" max="4" width="11.421875" style="2" customWidth="1"/>
    <col min="5" max="5" width="9.7109375" style="2" customWidth="1"/>
    <col min="6" max="7" width="11.421875" style="2" customWidth="1"/>
    <col min="8" max="16384" width="9.140625" style="2" customWidth="1"/>
  </cols>
  <sheetData>
    <row r="1" ht="21" customHeight="1">
      <c r="A1" s="1" t="s">
        <v>96</v>
      </c>
    </row>
    <row r="2" ht="6.75" customHeight="1" thickBot="1"/>
    <row r="3" spans="1:7" ht="19.5" customHeight="1">
      <c r="A3" s="4"/>
      <c r="B3" s="98" t="s">
        <v>60</v>
      </c>
      <c r="C3" s="100" t="s">
        <v>73</v>
      </c>
      <c r="D3" s="100"/>
      <c r="E3" s="100"/>
      <c r="F3" s="100"/>
      <c r="G3" s="100"/>
    </row>
    <row r="4" spans="1:7" ht="58.5" customHeight="1">
      <c r="A4" s="6"/>
      <c r="B4" s="108"/>
      <c r="C4" s="50" t="s">
        <v>74</v>
      </c>
      <c r="D4" s="50" t="s">
        <v>75</v>
      </c>
      <c r="E4" s="50" t="s">
        <v>76</v>
      </c>
      <c r="F4" s="50" t="s">
        <v>77</v>
      </c>
      <c r="G4" s="50" t="s">
        <v>78</v>
      </c>
    </row>
    <row r="5" spans="1:7" ht="15.75" customHeight="1">
      <c r="A5" s="6"/>
      <c r="B5" s="79"/>
      <c r="C5" s="50" t="s">
        <v>79</v>
      </c>
      <c r="D5" s="50">
        <v>4</v>
      </c>
      <c r="E5" s="50">
        <v>5</v>
      </c>
      <c r="F5" s="50" t="s">
        <v>80</v>
      </c>
      <c r="G5" s="50">
        <v>9</v>
      </c>
    </row>
    <row r="6" spans="1:7" ht="15" customHeight="1" thickBot="1">
      <c r="A6" s="8"/>
      <c r="B6" s="55" t="s">
        <v>11</v>
      </c>
      <c r="C6" s="55" t="s">
        <v>10</v>
      </c>
      <c r="D6" s="55" t="s">
        <v>10</v>
      </c>
      <c r="E6" s="55" t="s">
        <v>10</v>
      </c>
      <c r="F6" s="55" t="s">
        <v>10</v>
      </c>
      <c r="G6" s="55" t="s">
        <v>10</v>
      </c>
    </row>
    <row r="7" spans="1:11" ht="16.5" customHeight="1">
      <c r="A7" s="58" t="s">
        <v>6</v>
      </c>
      <c r="B7" s="10"/>
      <c r="C7" s="10"/>
      <c r="D7" s="11"/>
      <c r="E7" s="10"/>
      <c r="F7" s="10"/>
      <c r="G7" s="10"/>
      <c r="I7" s="74"/>
      <c r="J7" s="35"/>
      <c r="K7" s="35"/>
    </row>
    <row r="8" spans="1:18" ht="14.25" customHeight="1">
      <c r="A8" s="3" t="s">
        <v>97</v>
      </c>
      <c r="B8" s="35">
        <f>B15+B22</f>
        <v>541.9</v>
      </c>
      <c r="C8" s="19">
        <v>17.3</v>
      </c>
      <c r="D8" s="16">
        <v>10</v>
      </c>
      <c r="E8" s="19">
        <v>19.7</v>
      </c>
      <c r="F8" s="19">
        <v>33.6</v>
      </c>
      <c r="G8" s="19">
        <v>19.4</v>
      </c>
      <c r="H8" s="12"/>
      <c r="I8" s="3"/>
      <c r="J8" s="35"/>
      <c r="K8" s="35"/>
      <c r="M8" s="35"/>
      <c r="N8" s="35"/>
      <c r="O8" s="35"/>
      <c r="P8" s="35"/>
      <c r="Q8" s="35"/>
      <c r="R8" s="35"/>
    </row>
    <row r="9" spans="1:18" ht="14.25" customHeight="1">
      <c r="A9" s="3" t="s">
        <v>1</v>
      </c>
      <c r="B9" s="35">
        <f>B16+B23</f>
        <v>542.2</v>
      </c>
      <c r="C9" s="16">
        <v>17</v>
      </c>
      <c r="D9" s="16">
        <v>10.5</v>
      </c>
      <c r="E9" s="16">
        <v>19.2</v>
      </c>
      <c r="F9" s="16">
        <v>33.7</v>
      </c>
      <c r="G9" s="16">
        <v>19.6</v>
      </c>
      <c r="H9" s="12"/>
      <c r="I9" s="3"/>
      <c r="J9" s="35"/>
      <c r="K9" s="35"/>
      <c r="M9" s="35"/>
      <c r="N9" s="35"/>
      <c r="O9" s="35"/>
      <c r="P9" s="35"/>
      <c r="Q9" s="35"/>
      <c r="R9" s="35"/>
    </row>
    <row r="10" spans="1:18" ht="14.25" customHeight="1">
      <c r="A10" s="3" t="s">
        <v>2</v>
      </c>
      <c r="B10" s="35">
        <f>B17+B24</f>
        <v>537.7</v>
      </c>
      <c r="C10" s="19">
        <v>17.4</v>
      </c>
      <c r="D10" s="19">
        <v>10.5</v>
      </c>
      <c r="E10" s="19">
        <v>19.7</v>
      </c>
      <c r="F10" s="19">
        <v>34.1</v>
      </c>
      <c r="G10" s="19">
        <v>18.3</v>
      </c>
      <c r="H10" s="12"/>
      <c r="I10" s="74"/>
      <c r="J10" s="35"/>
      <c r="K10" s="35"/>
      <c r="M10" s="35"/>
      <c r="N10" s="35"/>
      <c r="O10" s="35"/>
      <c r="P10" s="35"/>
      <c r="Q10" s="35"/>
      <c r="R10" s="35"/>
    </row>
    <row r="11" spans="1:18" ht="14.25" customHeight="1">
      <c r="A11" s="3" t="s">
        <v>89</v>
      </c>
      <c r="B11" s="35">
        <f>B18+B25</f>
        <v>535.6</v>
      </c>
      <c r="C11" s="16">
        <v>18.8</v>
      </c>
      <c r="D11" s="16">
        <v>10</v>
      </c>
      <c r="E11" s="16">
        <v>20.8</v>
      </c>
      <c r="F11" s="16">
        <v>33.1</v>
      </c>
      <c r="G11" s="16">
        <v>17.3</v>
      </c>
      <c r="H11" s="12"/>
      <c r="I11" s="3"/>
      <c r="J11" s="35"/>
      <c r="K11" s="35"/>
      <c r="M11" s="35"/>
      <c r="N11" s="35"/>
      <c r="O11" s="35"/>
      <c r="P11" s="35"/>
      <c r="Q11" s="35"/>
      <c r="R11" s="35"/>
    </row>
    <row r="12" spans="1:18" ht="14.25" customHeight="1">
      <c r="A12" s="3" t="s">
        <v>0</v>
      </c>
      <c r="B12" s="35">
        <f>B19+B26</f>
        <v>531.4000000000001</v>
      </c>
      <c r="C12" s="16">
        <v>18.3</v>
      </c>
      <c r="D12" s="16">
        <v>10.3</v>
      </c>
      <c r="E12" s="16">
        <v>20.4</v>
      </c>
      <c r="F12" s="16">
        <v>32.3</v>
      </c>
      <c r="G12" s="16">
        <v>18.7</v>
      </c>
      <c r="H12" s="12"/>
      <c r="M12" s="35"/>
      <c r="N12" s="35"/>
      <c r="O12" s="35"/>
      <c r="P12" s="35"/>
      <c r="Q12" s="35"/>
      <c r="R12" s="35"/>
    </row>
    <row r="13" spans="1:18" ht="14.25" customHeight="1">
      <c r="A13" s="22"/>
      <c r="B13" s="35"/>
      <c r="C13" s="35"/>
      <c r="D13" s="35"/>
      <c r="E13" s="35"/>
      <c r="F13" s="35"/>
      <c r="G13" s="35"/>
      <c r="H13" s="12"/>
      <c r="I13" s="12"/>
      <c r="J13" s="12"/>
      <c r="K13" s="12"/>
      <c r="M13" s="35"/>
      <c r="N13" s="35"/>
      <c r="O13" s="35"/>
      <c r="P13" s="35"/>
      <c r="Q13" s="35"/>
      <c r="R13" s="35"/>
    </row>
    <row r="14" spans="1:18" ht="14.25" customHeight="1">
      <c r="A14" s="23" t="s">
        <v>7</v>
      </c>
      <c r="B14" s="63"/>
      <c r="C14" s="63"/>
      <c r="D14" s="63"/>
      <c r="E14" s="63"/>
      <c r="F14" s="63"/>
      <c r="G14" s="63"/>
      <c r="M14" s="63"/>
      <c r="N14" s="63"/>
      <c r="O14" s="63"/>
      <c r="P14" s="63"/>
      <c r="Q14" s="63"/>
      <c r="R14" s="63"/>
    </row>
    <row r="15" spans="1:18" ht="14.25" customHeight="1">
      <c r="A15" s="3" t="s">
        <v>97</v>
      </c>
      <c r="B15" s="19">
        <v>346.3</v>
      </c>
      <c r="C15" s="19">
        <v>15.3</v>
      </c>
      <c r="D15" s="19">
        <v>6.6</v>
      </c>
      <c r="E15" s="19">
        <v>18.6</v>
      </c>
      <c r="F15" s="19">
        <v>42.4</v>
      </c>
      <c r="G15" s="19">
        <v>17.1</v>
      </c>
      <c r="H15" s="12"/>
      <c r="M15" s="35"/>
      <c r="N15" s="35"/>
      <c r="O15" s="35"/>
      <c r="P15" s="35"/>
      <c r="Q15" s="35"/>
      <c r="R15" s="35"/>
    </row>
    <row r="16" spans="1:18" ht="14.25" customHeight="1">
      <c r="A16" s="3" t="s">
        <v>1</v>
      </c>
      <c r="B16" s="19">
        <v>350.9</v>
      </c>
      <c r="C16" s="16">
        <v>15.2</v>
      </c>
      <c r="D16" s="16">
        <v>7.1</v>
      </c>
      <c r="E16" s="16">
        <v>16.8</v>
      </c>
      <c r="F16" s="16">
        <v>43.6</v>
      </c>
      <c r="G16" s="16">
        <v>17.3</v>
      </c>
      <c r="H16" s="12"/>
      <c r="L16" s="12"/>
      <c r="M16" s="35"/>
      <c r="N16" s="35"/>
      <c r="O16" s="35"/>
      <c r="P16" s="35"/>
      <c r="Q16" s="35"/>
      <c r="R16" s="35"/>
    </row>
    <row r="17" spans="1:18" ht="14.25" customHeight="1">
      <c r="A17" s="3" t="s">
        <v>2</v>
      </c>
      <c r="B17" s="19">
        <v>349.3</v>
      </c>
      <c r="C17" s="19">
        <v>15.5</v>
      </c>
      <c r="D17" s="19">
        <v>6.7</v>
      </c>
      <c r="E17" s="19">
        <v>18.1</v>
      </c>
      <c r="F17" s="19">
        <v>43.1</v>
      </c>
      <c r="G17" s="19">
        <v>16.6</v>
      </c>
      <c r="H17" s="12"/>
      <c r="L17" s="12"/>
      <c r="M17" s="35"/>
      <c r="N17" s="35"/>
      <c r="O17" s="35"/>
      <c r="P17" s="35"/>
      <c r="Q17" s="35"/>
      <c r="R17" s="35"/>
    </row>
    <row r="18" spans="1:18" ht="14.25" customHeight="1">
      <c r="A18" s="3" t="s">
        <v>89</v>
      </c>
      <c r="B18" s="16">
        <v>347.1</v>
      </c>
      <c r="C18" s="16">
        <v>17.1</v>
      </c>
      <c r="D18" s="16">
        <v>6.5</v>
      </c>
      <c r="E18" s="16">
        <v>19.6</v>
      </c>
      <c r="F18" s="16">
        <v>41.5</v>
      </c>
      <c r="G18" s="16">
        <v>15.3</v>
      </c>
      <c r="H18" s="12"/>
      <c r="L18" s="12"/>
      <c r="M18" s="35"/>
      <c r="N18" s="35"/>
      <c r="O18" s="35"/>
      <c r="P18" s="35"/>
      <c r="Q18" s="35"/>
      <c r="R18" s="35"/>
    </row>
    <row r="19" spans="1:18" ht="14.25" customHeight="1">
      <c r="A19" s="3" t="s">
        <v>0</v>
      </c>
      <c r="B19" s="16">
        <v>338.1</v>
      </c>
      <c r="C19" s="16">
        <v>16.2</v>
      </c>
      <c r="D19" s="16">
        <v>6.5</v>
      </c>
      <c r="E19" s="16">
        <v>19.5</v>
      </c>
      <c r="F19" s="16">
        <v>41.3</v>
      </c>
      <c r="G19" s="16">
        <v>16.5</v>
      </c>
      <c r="H19" s="12"/>
      <c r="L19" s="12"/>
      <c r="M19" s="35"/>
      <c r="N19" s="35"/>
      <c r="O19" s="35"/>
      <c r="P19" s="35"/>
      <c r="Q19" s="35"/>
      <c r="R19" s="35"/>
    </row>
    <row r="20" spans="1:19" ht="14.25" customHeight="1">
      <c r="A20" s="22"/>
      <c r="B20" s="35"/>
      <c r="C20" s="35"/>
      <c r="D20" s="35"/>
      <c r="E20" s="35"/>
      <c r="F20" s="35"/>
      <c r="G20" s="35"/>
      <c r="L20" s="6"/>
      <c r="M20" s="65"/>
      <c r="N20" s="65"/>
      <c r="O20" s="65"/>
      <c r="P20" s="65"/>
      <c r="Q20" s="65"/>
      <c r="R20" s="65"/>
      <c r="S20" s="6"/>
    </row>
    <row r="21" spans="1:19" ht="13.5" customHeight="1">
      <c r="A21" s="23" t="s">
        <v>8</v>
      </c>
      <c r="B21" s="63"/>
      <c r="C21" s="63"/>
      <c r="D21" s="63"/>
      <c r="E21" s="63"/>
      <c r="F21" s="63"/>
      <c r="G21" s="63"/>
      <c r="L21" s="6"/>
      <c r="M21" s="63"/>
      <c r="N21" s="63"/>
      <c r="O21" s="63"/>
      <c r="P21" s="63"/>
      <c r="Q21" s="63"/>
      <c r="R21" s="63"/>
      <c r="S21" s="6"/>
    </row>
    <row r="22" spans="1:19" ht="14.25" customHeight="1">
      <c r="A22" s="3" t="s">
        <v>93</v>
      </c>
      <c r="B22" s="19">
        <v>195.6</v>
      </c>
      <c r="C22" s="19">
        <v>20.9</v>
      </c>
      <c r="D22" s="16">
        <v>16</v>
      </c>
      <c r="E22" s="19">
        <v>21.7</v>
      </c>
      <c r="F22" s="19">
        <v>17.9</v>
      </c>
      <c r="G22" s="19">
        <v>23.5</v>
      </c>
      <c r="H22" s="12"/>
      <c r="L22" s="6"/>
      <c r="M22" s="65"/>
      <c r="N22" s="65"/>
      <c r="O22" s="65"/>
      <c r="P22" s="65"/>
      <c r="Q22" s="65"/>
      <c r="R22" s="65"/>
      <c r="S22" s="6"/>
    </row>
    <row r="23" spans="1:19" ht="14.25" customHeight="1">
      <c r="A23" s="3" t="s">
        <v>1</v>
      </c>
      <c r="B23" s="19">
        <v>191.3</v>
      </c>
      <c r="C23" s="19">
        <v>20.3</v>
      </c>
      <c r="D23" s="16">
        <v>16.7</v>
      </c>
      <c r="E23" s="19">
        <v>23.6</v>
      </c>
      <c r="F23" s="19">
        <v>15.6</v>
      </c>
      <c r="G23" s="19">
        <v>23.8</v>
      </c>
      <c r="H23" s="12"/>
      <c r="L23" s="6"/>
      <c r="M23" s="65"/>
      <c r="N23" s="65"/>
      <c r="O23" s="65"/>
      <c r="P23" s="65"/>
      <c r="Q23" s="65"/>
      <c r="R23" s="65"/>
      <c r="S23" s="6"/>
    </row>
    <row r="24" spans="1:19" ht="14.25" customHeight="1">
      <c r="A24" s="3" t="s">
        <v>2</v>
      </c>
      <c r="B24" s="19">
        <v>188.4</v>
      </c>
      <c r="C24" s="19">
        <v>20.7</v>
      </c>
      <c r="D24" s="19">
        <v>17.5</v>
      </c>
      <c r="E24" s="19">
        <v>22.7</v>
      </c>
      <c r="F24" s="19">
        <v>17.7</v>
      </c>
      <c r="G24" s="19">
        <v>21.4</v>
      </c>
      <c r="H24" s="12"/>
      <c r="L24" s="6"/>
      <c r="M24" s="65"/>
      <c r="N24" s="65"/>
      <c r="O24" s="65"/>
      <c r="P24" s="65"/>
      <c r="Q24" s="65"/>
      <c r="R24" s="65"/>
      <c r="S24" s="6"/>
    </row>
    <row r="25" spans="1:19" ht="14.25" customHeight="1">
      <c r="A25" s="3" t="s">
        <v>89</v>
      </c>
      <c r="B25" s="16">
        <v>188.5</v>
      </c>
      <c r="C25" s="16">
        <v>21.9</v>
      </c>
      <c r="D25" s="16">
        <v>16.5</v>
      </c>
      <c r="E25" s="16">
        <v>23</v>
      </c>
      <c r="F25" s="16">
        <v>17.7</v>
      </c>
      <c r="G25" s="16">
        <v>20.9</v>
      </c>
      <c r="H25" s="12"/>
      <c r="L25" s="6"/>
      <c r="M25" s="65"/>
      <c r="N25" s="65"/>
      <c r="O25" s="65"/>
      <c r="P25" s="65"/>
      <c r="Q25" s="65"/>
      <c r="R25" s="65"/>
      <c r="S25" s="6"/>
    </row>
    <row r="26" spans="1:19" ht="14.25" customHeight="1">
      <c r="A26" s="3" t="s">
        <v>0</v>
      </c>
      <c r="B26" s="16">
        <v>193.3</v>
      </c>
      <c r="C26" s="16">
        <v>21.9</v>
      </c>
      <c r="D26" s="16">
        <v>17</v>
      </c>
      <c r="E26" s="16">
        <v>21.9</v>
      </c>
      <c r="F26" s="16">
        <v>16.6</v>
      </c>
      <c r="G26" s="16">
        <v>22.6</v>
      </c>
      <c r="H26" s="12"/>
      <c r="L26" s="6"/>
      <c r="M26" s="65"/>
      <c r="N26" s="65"/>
      <c r="O26" s="65"/>
      <c r="P26" s="65"/>
      <c r="Q26" s="65"/>
      <c r="R26" s="65"/>
      <c r="S26" s="6"/>
    </row>
    <row r="27" spans="1:19" ht="14.25" customHeight="1" thickBot="1">
      <c r="A27" s="25"/>
      <c r="B27" s="67"/>
      <c r="C27" s="67"/>
      <c r="D27" s="67"/>
      <c r="E27" s="67"/>
      <c r="F27" s="67"/>
      <c r="G27" s="67"/>
      <c r="L27" s="6"/>
      <c r="M27" s="65"/>
      <c r="N27" s="65"/>
      <c r="O27" s="65"/>
      <c r="P27" s="65"/>
      <c r="Q27" s="65"/>
      <c r="R27" s="65"/>
      <c r="S27" s="6"/>
    </row>
    <row r="28" spans="1:19" ht="18.75" customHeight="1">
      <c r="A28" s="29"/>
      <c r="B28" s="12"/>
      <c r="C28" s="12"/>
      <c r="D28" s="12"/>
      <c r="E28" s="12"/>
      <c r="F28" s="12"/>
      <c r="G28" s="12"/>
      <c r="L28" s="6"/>
      <c r="M28" s="6"/>
      <c r="N28" s="6"/>
      <c r="O28" s="6"/>
      <c r="P28" s="6"/>
      <c r="Q28" s="6"/>
      <c r="R28" s="6"/>
      <c r="S28" s="6"/>
    </row>
    <row r="29" spans="1:19" ht="16.5">
      <c r="A29" s="30"/>
      <c r="L29" s="6"/>
      <c r="M29" s="6"/>
      <c r="N29" s="6"/>
      <c r="O29" s="6"/>
      <c r="P29" s="6"/>
      <c r="Q29" s="6"/>
      <c r="R29" s="6"/>
      <c r="S29" s="6"/>
    </row>
    <row r="30" spans="1:19" ht="15">
      <c r="A30" s="3"/>
      <c r="L30" s="6"/>
      <c r="M30" s="6"/>
      <c r="N30" s="6"/>
      <c r="O30" s="6"/>
      <c r="P30" s="6"/>
      <c r="Q30" s="6"/>
      <c r="R30" s="6"/>
      <c r="S30" s="6"/>
    </row>
    <row r="31" spans="1:19" ht="15">
      <c r="A31" s="3"/>
      <c r="L31" s="6"/>
      <c r="M31" s="6"/>
      <c r="N31" s="6"/>
      <c r="O31" s="6"/>
      <c r="P31" s="6"/>
      <c r="Q31" s="6"/>
      <c r="R31" s="6"/>
      <c r="S31" s="6"/>
    </row>
    <row r="32" ht="15">
      <c r="A32" s="3"/>
    </row>
    <row r="44" ht="6.75" customHeight="1"/>
  </sheetData>
  <sheetProtection/>
  <mergeCells count="2">
    <mergeCell ref="B3:B4"/>
    <mergeCell ref="C3:G3"/>
  </mergeCells>
  <printOptions/>
  <pageMargins left="0.6" right="0.5"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X31"/>
  <sheetViews>
    <sheetView showGridLines="0" zoomScalePageLayoutView="0" workbookViewId="0" topLeftCell="A1">
      <selection activeCell="F11" sqref="F11"/>
    </sheetView>
  </sheetViews>
  <sheetFormatPr defaultColWidth="9.140625" defaultRowHeight="15"/>
  <cols>
    <col min="1" max="1" width="17.7109375" style="2" customWidth="1"/>
    <col min="2" max="3" width="9.140625" style="2" customWidth="1"/>
    <col min="4" max="4" width="7.7109375" style="2" customWidth="1"/>
    <col min="5" max="9" width="9.140625" style="2" customWidth="1"/>
    <col min="10" max="10" width="9.421875" style="80" customWidth="1"/>
    <col min="11" max="16" width="9.421875" style="2" customWidth="1"/>
    <col min="17" max="16384" width="9.140625" style="2" customWidth="1"/>
  </cols>
  <sheetData>
    <row r="1" ht="17.25">
      <c r="A1" s="1" t="s">
        <v>98</v>
      </c>
    </row>
    <row r="2" ht="6" customHeight="1" thickBot="1"/>
    <row r="3" spans="1:9" ht="23.25" customHeight="1">
      <c r="A3" s="4"/>
      <c r="B3" s="98" t="s">
        <v>81</v>
      </c>
      <c r="C3" s="98" t="s">
        <v>90</v>
      </c>
      <c r="D3" s="100" t="s">
        <v>82</v>
      </c>
      <c r="E3" s="100"/>
      <c r="F3" s="100"/>
      <c r="G3" s="100"/>
      <c r="H3" s="100"/>
      <c r="I3" s="103" t="s">
        <v>83</v>
      </c>
    </row>
    <row r="4" spans="1:9" ht="36" customHeight="1" thickBot="1">
      <c r="A4" s="8"/>
      <c r="B4" s="99"/>
      <c r="C4" s="99"/>
      <c r="D4" s="55" t="s">
        <v>84</v>
      </c>
      <c r="E4" s="55" t="s">
        <v>85</v>
      </c>
      <c r="F4" s="55" t="s">
        <v>86</v>
      </c>
      <c r="G4" s="55" t="s">
        <v>87</v>
      </c>
      <c r="H4" s="55" t="s">
        <v>88</v>
      </c>
      <c r="I4" s="104"/>
    </row>
    <row r="5" spans="1:13" ht="18.75" customHeight="1">
      <c r="A5" s="58" t="s">
        <v>6</v>
      </c>
      <c r="B5" s="10"/>
      <c r="C5" s="10"/>
      <c r="D5" s="10"/>
      <c r="E5" s="11"/>
      <c r="F5" s="10"/>
      <c r="G5" s="10"/>
      <c r="H5" s="10"/>
      <c r="I5" s="10"/>
      <c r="K5" s="3"/>
      <c r="L5" s="12"/>
      <c r="M5" s="12"/>
    </row>
    <row r="6" spans="1:24" ht="14.25" customHeight="1">
      <c r="A6" s="3" t="s">
        <v>93</v>
      </c>
      <c r="B6" s="35">
        <f aca="true" t="shared" si="0" ref="B6:C8">B13+B20</f>
        <v>541.9</v>
      </c>
      <c r="C6" s="81">
        <f t="shared" si="0"/>
        <v>21000</v>
      </c>
      <c r="D6" s="35">
        <v>4.2</v>
      </c>
      <c r="E6" s="35">
        <v>9.9</v>
      </c>
      <c r="F6" s="35">
        <v>39</v>
      </c>
      <c r="G6" s="35">
        <v>30.4</v>
      </c>
      <c r="H6" s="35">
        <v>16.5</v>
      </c>
      <c r="I6" s="35">
        <v>38.8</v>
      </c>
      <c r="J6" s="81"/>
      <c r="K6" s="54"/>
      <c r="L6" s="12"/>
      <c r="M6" s="12"/>
      <c r="Q6" s="35"/>
      <c r="R6" s="35"/>
      <c r="S6" s="35"/>
      <c r="T6" s="35"/>
      <c r="U6" s="35"/>
      <c r="V6" s="35"/>
      <c r="W6" s="35"/>
      <c r="X6" s="35"/>
    </row>
    <row r="7" spans="1:24" ht="14.25" customHeight="1">
      <c r="A7" s="3" t="s">
        <v>1</v>
      </c>
      <c r="B7" s="35">
        <f t="shared" si="0"/>
        <v>542.2</v>
      </c>
      <c r="C7" s="81">
        <f t="shared" si="0"/>
        <v>21000</v>
      </c>
      <c r="D7" s="35">
        <v>4.8</v>
      </c>
      <c r="E7" s="35">
        <v>9.4</v>
      </c>
      <c r="F7" s="35">
        <v>38</v>
      </c>
      <c r="G7" s="35">
        <v>30.7</v>
      </c>
      <c r="H7" s="35">
        <v>17.1</v>
      </c>
      <c r="I7" s="35">
        <v>41.1</v>
      </c>
      <c r="J7" s="81"/>
      <c r="K7" s="54"/>
      <c r="L7" s="12"/>
      <c r="M7" s="12"/>
      <c r="Q7" s="35"/>
      <c r="R7" s="35"/>
      <c r="S7" s="35"/>
      <c r="T7" s="35"/>
      <c r="U7" s="35"/>
      <c r="V7" s="35"/>
      <c r="W7" s="35"/>
      <c r="X7" s="35"/>
    </row>
    <row r="8" spans="1:24" ht="14.25" customHeight="1">
      <c r="A8" s="3" t="s">
        <v>2</v>
      </c>
      <c r="B8" s="35">
        <f t="shared" si="0"/>
        <v>537.7</v>
      </c>
      <c r="C8" s="81">
        <f t="shared" si="0"/>
        <v>21500</v>
      </c>
      <c r="D8" s="16">
        <v>4.9</v>
      </c>
      <c r="E8" s="16">
        <v>8.6</v>
      </c>
      <c r="F8" s="16">
        <v>36</v>
      </c>
      <c r="G8" s="16">
        <v>30.4</v>
      </c>
      <c r="H8" s="16">
        <v>20.2</v>
      </c>
      <c r="I8" s="16">
        <v>42.3</v>
      </c>
      <c r="J8" s="81"/>
      <c r="K8" s="54"/>
      <c r="L8" s="12"/>
      <c r="M8" s="12"/>
      <c r="Q8" s="35"/>
      <c r="R8" s="35"/>
      <c r="S8" s="35"/>
      <c r="T8" s="35"/>
      <c r="U8" s="35"/>
      <c r="V8" s="35"/>
      <c r="W8" s="35"/>
      <c r="X8" s="35"/>
    </row>
    <row r="9" spans="1:24" ht="14.25" customHeight="1">
      <c r="A9" s="3" t="s">
        <v>89</v>
      </c>
      <c r="B9" s="35">
        <f>B16+B23</f>
        <v>535.6</v>
      </c>
      <c r="C9" s="81">
        <v>21100</v>
      </c>
      <c r="D9" s="16">
        <v>5.2</v>
      </c>
      <c r="E9" s="16">
        <v>8.8</v>
      </c>
      <c r="F9" s="16">
        <v>38.7</v>
      </c>
      <c r="G9" s="16">
        <v>28.5</v>
      </c>
      <c r="H9" s="16">
        <v>18.8</v>
      </c>
      <c r="I9" s="16">
        <v>41.6</v>
      </c>
      <c r="J9" s="81"/>
      <c r="K9" s="54"/>
      <c r="L9" s="12"/>
      <c r="M9" s="12"/>
      <c r="Q9" s="35"/>
      <c r="R9" s="35"/>
      <c r="S9" s="35"/>
      <c r="T9" s="35"/>
      <c r="U9" s="35"/>
      <c r="V9" s="35"/>
      <c r="W9" s="35"/>
      <c r="X9" s="35"/>
    </row>
    <row r="10" spans="1:24" ht="14.25" customHeight="1">
      <c r="A10" s="3" t="s">
        <v>0</v>
      </c>
      <c r="B10" s="35">
        <f>B17+B24</f>
        <v>531.4000000000001</v>
      </c>
      <c r="C10" s="81">
        <f>C17+C24</f>
        <v>21100</v>
      </c>
      <c r="D10" s="16">
        <v>4.7</v>
      </c>
      <c r="E10" s="16">
        <v>8.5</v>
      </c>
      <c r="F10" s="16">
        <v>39.3</v>
      </c>
      <c r="G10" s="16">
        <v>31.2</v>
      </c>
      <c r="H10" s="16">
        <v>16.3</v>
      </c>
      <c r="I10" s="16">
        <v>41.5</v>
      </c>
      <c r="J10" s="81"/>
      <c r="K10" s="19"/>
      <c r="Q10" s="35"/>
      <c r="R10" s="35"/>
      <c r="S10" s="35"/>
      <c r="T10" s="35"/>
      <c r="U10" s="35"/>
      <c r="V10" s="35"/>
      <c r="W10" s="35"/>
      <c r="X10" s="35"/>
    </row>
    <row r="11" spans="1:24" ht="14.25" customHeight="1">
      <c r="A11" s="18"/>
      <c r="B11" s="61"/>
      <c r="C11" s="81"/>
      <c r="D11" s="61"/>
      <c r="E11" s="61"/>
      <c r="F11" s="61"/>
      <c r="G11" s="61"/>
      <c r="H11" s="61"/>
      <c r="I11" s="61"/>
      <c r="J11" s="81"/>
      <c r="K11" s="19"/>
      <c r="Q11" s="61"/>
      <c r="R11" s="61"/>
      <c r="S11" s="61"/>
      <c r="T11" s="61"/>
      <c r="U11" s="61"/>
      <c r="V11" s="61"/>
      <c r="W11" s="61"/>
      <c r="X11" s="61"/>
    </row>
    <row r="12" spans="1:24" ht="14.25" customHeight="1">
      <c r="A12" s="23" t="s">
        <v>7</v>
      </c>
      <c r="B12" s="63"/>
      <c r="C12" s="81"/>
      <c r="D12" s="63"/>
      <c r="E12" s="63"/>
      <c r="F12" s="63"/>
      <c r="G12" s="63"/>
      <c r="H12" s="63"/>
      <c r="I12" s="63"/>
      <c r="J12" s="81"/>
      <c r="K12" s="19"/>
      <c r="Q12" s="63"/>
      <c r="R12" s="63"/>
      <c r="S12" s="63"/>
      <c r="T12" s="63"/>
      <c r="U12" s="63"/>
      <c r="V12" s="63"/>
      <c r="W12" s="63"/>
      <c r="X12" s="63"/>
    </row>
    <row r="13" spans="1:24" ht="14.25" customHeight="1">
      <c r="A13" s="3" t="s">
        <v>93</v>
      </c>
      <c r="B13" s="19">
        <v>346.3</v>
      </c>
      <c r="C13" s="81">
        <v>14100</v>
      </c>
      <c r="D13" s="19">
        <v>4.2</v>
      </c>
      <c r="E13" s="19">
        <v>6.8</v>
      </c>
      <c r="F13" s="19">
        <v>36.9</v>
      </c>
      <c r="G13" s="19">
        <v>32.2</v>
      </c>
      <c r="H13" s="19">
        <v>19.9</v>
      </c>
      <c r="I13" s="19">
        <v>40.8</v>
      </c>
      <c r="J13" s="81"/>
      <c r="K13" s="19"/>
      <c r="M13" s="82"/>
      <c r="Q13" s="35"/>
      <c r="R13" s="35"/>
      <c r="S13" s="35"/>
      <c r="T13" s="35"/>
      <c r="U13" s="35"/>
      <c r="V13" s="35"/>
      <c r="W13" s="35"/>
      <c r="X13" s="35"/>
    </row>
    <row r="14" spans="1:24" ht="14.25" customHeight="1">
      <c r="A14" s="3" t="s">
        <v>1</v>
      </c>
      <c r="B14" s="19">
        <v>350.9</v>
      </c>
      <c r="C14" s="81">
        <v>14300</v>
      </c>
      <c r="D14" s="35">
        <v>5.1</v>
      </c>
      <c r="E14" s="35">
        <v>6.6</v>
      </c>
      <c r="F14" s="35">
        <v>34.4</v>
      </c>
      <c r="G14" s="35">
        <v>33.5</v>
      </c>
      <c r="H14" s="35">
        <v>20.4</v>
      </c>
      <c r="I14" s="35">
        <v>43.5</v>
      </c>
      <c r="J14" s="81"/>
      <c r="K14" s="19"/>
      <c r="M14" s="35"/>
      <c r="N14" s="35"/>
      <c r="O14" s="35"/>
      <c r="P14" s="35"/>
      <c r="Q14" s="35"/>
      <c r="R14" s="35"/>
      <c r="S14" s="35"/>
      <c r="T14" s="35"/>
      <c r="U14" s="35"/>
      <c r="V14" s="35"/>
      <c r="W14" s="35"/>
      <c r="X14" s="35"/>
    </row>
    <row r="15" spans="1:24" ht="14.25" customHeight="1">
      <c r="A15" s="3" t="s">
        <v>2</v>
      </c>
      <c r="B15" s="19">
        <v>349.3</v>
      </c>
      <c r="C15" s="81">
        <v>14900</v>
      </c>
      <c r="D15" s="19">
        <v>4.2</v>
      </c>
      <c r="E15" s="19">
        <v>5.3</v>
      </c>
      <c r="F15" s="19">
        <v>33.3</v>
      </c>
      <c r="G15" s="19">
        <v>32.7</v>
      </c>
      <c r="H15" s="19">
        <v>24.5</v>
      </c>
      <c r="I15" s="19">
        <v>44.8</v>
      </c>
      <c r="J15" s="81"/>
      <c r="K15" s="19"/>
      <c r="M15" s="35"/>
      <c r="N15" s="35"/>
      <c r="O15" s="35"/>
      <c r="P15" s="35"/>
      <c r="Q15" s="35"/>
      <c r="R15" s="35"/>
      <c r="S15" s="35"/>
      <c r="T15" s="35"/>
      <c r="U15" s="35"/>
      <c r="V15" s="35"/>
      <c r="W15" s="35"/>
      <c r="X15" s="35"/>
    </row>
    <row r="16" spans="1:24" ht="14.25" customHeight="1">
      <c r="A16" s="3" t="s">
        <v>89</v>
      </c>
      <c r="B16" s="19">
        <v>347.1</v>
      </c>
      <c r="C16" s="81">
        <v>14300</v>
      </c>
      <c r="D16" s="19">
        <v>5.6</v>
      </c>
      <c r="E16" s="19">
        <v>6.3</v>
      </c>
      <c r="F16" s="19">
        <v>36.1</v>
      </c>
      <c r="G16" s="19">
        <v>30.2</v>
      </c>
      <c r="H16" s="19">
        <v>21.8</v>
      </c>
      <c r="I16" s="19">
        <v>43.7</v>
      </c>
      <c r="J16" s="81"/>
      <c r="K16" s="19"/>
      <c r="N16" s="12"/>
      <c r="O16" s="12"/>
      <c r="Q16" s="35"/>
      <c r="R16" s="35"/>
      <c r="S16" s="35"/>
      <c r="T16" s="35"/>
      <c r="U16" s="35"/>
      <c r="V16" s="35"/>
      <c r="W16" s="35"/>
      <c r="X16" s="35"/>
    </row>
    <row r="17" spans="1:24" ht="14.25" customHeight="1">
      <c r="A17" s="3" t="s">
        <v>0</v>
      </c>
      <c r="B17" s="19">
        <v>338.1</v>
      </c>
      <c r="C17" s="81">
        <v>14300</v>
      </c>
      <c r="D17" s="16">
        <v>5</v>
      </c>
      <c r="E17" s="16">
        <v>5.8</v>
      </c>
      <c r="F17" s="16">
        <v>36.5</v>
      </c>
      <c r="G17" s="16">
        <v>33.6</v>
      </c>
      <c r="H17" s="16">
        <v>19.1</v>
      </c>
      <c r="I17" s="16">
        <v>43.5</v>
      </c>
      <c r="J17" s="81"/>
      <c r="K17" s="19"/>
      <c r="N17" s="12"/>
      <c r="O17" s="12"/>
      <c r="Q17" s="35"/>
      <c r="R17" s="35"/>
      <c r="S17" s="35"/>
      <c r="T17" s="35"/>
      <c r="U17" s="35"/>
      <c r="V17" s="35"/>
      <c r="W17" s="35"/>
      <c r="X17" s="35"/>
    </row>
    <row r="18" spans="1:24" ht="14.25" customHeight="1">
      <c r="A18" s="22"/>
      <c r="B18" s="35"/>
      <c r="C18" s="81"/>
      <c r="D18" s="35"/>
      <c r="E18" s="35"/>
      <c r="F18" s="35"/>
      <c r="G18" s="35"/>
      <c r="H18" s="35"/>
      <c r="I18" s="35"/>
      <c r="J18" s="81"/>
      <c r="K18" s="19"/>
      <c r="Q18" s="35"/>
      <c r="R18" s="35"/>
      <c r="S18" s="35"/>
      <c r="T18" s="35"/>
      <c r="U18" s="35"/>
      <c r="V18" s="35"/>
      <c r="W18" s="35"/>
      <c r="X18" s="35"/>
    </row>
    <row r="19" spans="1:24" ht="14.25" customHeight="1">
      <c r="A19" s="23" t="s">
        <v>8</v>
      </c>
      <c r="B19" s="63"/>
      <c r="C19" s="81"/>
      <c r="D19" s="63"/>
      <c r="E19" s="63"/>
      <c r="F19" s="63"/>
      <c r="G19" s="63"/>
      <c r="H19" s="63"/>
      <c r="I19" s="63"/>
      <c r="J19" s="81"/>
      <c r="K19" s="19"/>
      <c r="Q19" s="63"/>
      <c r="R19" s="63"/>
      <c r="S19" s="63"/>
      <c r="T19" s="63"/>
      <c r="U19" s="63"/>
      <c r="V19" s="63"/>
      <c r="W19" s="63"/>
      <c r="X19" s="63"/>
    </row>
    <row r="20" spans="1:24" ht="14.25" customHeight="1">
      <c r="A20" s="3" t="s">
        <v>93</v>
      </c>
      <c r="B20" s="19">
        <v>195.6</v>
      </c>
      <c r="C20" s="81">
        <v>6900</v>
      </c>
      <c r="D20" s="19">
        <v>4.1</v>
      </c>
      <c r="E20" s="19">
        <v>15.5</v>
      </c>
      <c r="F20" s="19">
        <v>42.9</v>
      </c>
      <c r="G20" s="16">
        <v>27</v>
      </c>
      <c r="H20" s="19">
        <v>10.5</v>
      </c>
      <c r="I20" s="19">
        <v>35.2</v>
      </c>
      <c r="J20" s="81"/>
      <c r="K20" s="19"/>
      <c r="Q20" s="35"/>
      <c r="R20" s="35"/>
      <c r="S20" s="35"/>
      <c r="T20" s="35"/>
      <c r="U20" s="35"/>
      <c r="V20" s="35"/>
      <c r="W20" s="35"/>
      <c r="X20" s="35"/>
    </row>
    <row r="21" spans="1:24" ht="14.25" customHeight="1">
      <c r="A21" s="3" t="s">
        <v>1</v>
      </c>
      <c r="B21" s="19">
        <v>191.3</v>
      </c>
      <c r="C21" s="81">
        <v>6700</v>
      </c>
      <c r="D21" s="35">
        <v>4.6</v>
      </c>
      <c r="E21" s="35">
        <v>14.4</v>
      </c>
      <c r="F21" s="35">
        <v>44.4</v>
      </c>
      <c r="G21" s="35">
        <v>25.7</v>
      </c>
      <c r="H21" s="35">
        <v>10.9</v>
      </c>
      <c r="I21" s="35">
        <v>36.9</v>
      </c>
      <c r="J21" s="81"/>
      <c r="K21" s="19"/>
      <c r="Q21" s="35"/>
      <c r="R21" s="35"/>
      <c r="S21" s="35"/>
      <c r="T21" s="35"/>
      <c r="U21" s="35"/>
      <c r="V21" s="35"/>
      <c r="W21" s="35"/>
      <c r="X21" s="35"/>
    </row>
    <row r="22" spans="1:24" ht="14.25" customHeight="1">
      <c r="A22" s="3" t="s">
        <v>2</v>
      </c>
      <c r="B22" s="19">
        <v>188.4</v>
      </c>
      <c r="C22" s="81">
        <v>6600</v>
      </c>
      <c r="D22" s="16">
        <v>6.2</v>
      </c>
      <c r="E22" s="16">
        <v>14.8</v>
      </c>
      <c r="F22" s="16">
        <v>41</v>
      </c>
      <c r="G22" s="16">
        <v>26</v>
      </c>
      <c r="H22" s="16">
        <v>12</v>
      </c>
      <c r="I22" s="19">
        <v>37.5</v>
      </c>
      <c r="J22" s="81"/>
      <c r="K22" s="19"/>
      <c r="Q22" s="35"/>
      <c r="R22" s="35"/>
      <c r="S22" s="35"/>
      <c r="T22" s="35"/>
      <c r="U22" s="35"/>
      <c r="V22" s="35"/>
      <c r="W22" s="35"/>
      <c r="X22" s="35"/>
    </row>
    <row r="23" spans="1:24" ht="14.25" customHeight="1">
      <c r="A23" s="3" t="s">
        <v>89</v>
      </c>
      <c r="B23" s="19">
        <v>188.5</v>
      </c>
      <c r="C23" s="81">
        <v>6800</v>
      </c>
      <c r="D23" s="16">
        <v>4.5</v>
      </c>
      <c r="E23" s="16">
        <v>13.4</v>
      </c>
      <c r="F23" s="16">
        <v>43.4</v>
      </c>
      <c r="G23" s="16">
        <v>25.5</v>
      </c>
      <c r="H23" s="16">
        <v>13.2</v>
      </c>
      <c r="I23" s="16">
        <v>38</v>
      </c>
      <c r="J23" s="81"/>
      <c r="K23" s="19"/>
      <c r="Q23" s="35"/>
      <c r="R23" s="35"/>
      <c r="S23" s="35"/>
      <c r="T23" s="35"/>
      <c r="U23" s="35"/>
      <c r="V23" s="35"/>
      <c r="W23" s="35"/>
      <c r="X23" s="35"/>
    </row>
    <row r="24" spans="1:24" ht="14.25" customHeight="1">
      <c r="A24" s="3" t="s">
        <v>0</v>
      </c>
      <c r="B24" s="19">
        <v>193.3</v>
      </c>
      <c r="C24" s="81">
        <v>6800</v>
      </c>
      <c r="D24" s="16">
        <v>4.3</v>
      </c>
      <c r="E24" s="16">
        <v>13.2</v>
      </c>
      <c r="F24" s="16">
        <v>44.1</v>
      </c>
      <c r="G24" s="16">
        <v>27</v>
      </c>
      <c r="H24" s="16">
        <v>11.5</v>
      </c>
      <c r="I24" s="16">
        <v>37.9</v>
      </c>
      <c r="J24" s="81"/>
      <c r="K24" s="19"/>
      <c r="Q24" s="35"/>
      <c r="R24" s="35"/>
      <c r="S24" s="35"/>
      <c r="T24" s="35"/>
      <c r="U24" s="35"/>
      <c r="V24" s="35"/>
      <c r="W24" s="35"/>
      <c r="X24" s="35"/>
    </row>
    <row r="25" spans="1:24" ht="14.25" customHeight="1">
      <c r="A25" s="18"/>
      <c r="B25" s="61"/>
      <c r="C25" s="61"/>
      <c r="D25" s="61"/>
      <c r="E25" s="61"/>
      <c r="F25" s="61"/>
      <c r="G25" s="61"/>
      <c r="H25" s="61"/>
      <c r="I25" s="61"/>
      <c r="J25" s="81"/>
      <c r="K25" s="19"/>
      <c r="Q25" s="61"/>
      <c r="R25" s="61"/>
      <c r="S25" s="61"/>
      <c r="T25" s="61"/>
      <c r="U25" s="61"/>
      <c r="V25" s="61"/>
      <c r="W25" s="61"/>
      <c r="X25" s="61"/>
    </row>
    <row r="26" spans="1:24" ht="7.5" customHeight="1" thickBot="1">
      <c r="A26" s="25"/>
      <c r="B26" s="67"/>
      <c r="C26" s="67"/>
      <c r="D26" s="67"/>
      <c r="E26" s="67"/>
      <c r="F26" s="67"/>
      <c r="G26" s="67"/>
      <c r="H26" s="67"/>
      <c r="I26" s="67"/>
      <c r="Q26" s="35"/>
      <c r="R26" s="35"/>
      <c r="S26" s="35"/>
      <c r="T26" s="35"/>
      <c r="U26" s="35"/>
      <c r="V26" s="35"/>
      <c r="W26" s="35"/>
      <c r="X26" s="35"/>
    </row>
    <row r="27" spans="1:9" ht="19.5" customHeight="1">
      <c r="A27" s="29" t="s">
        <v>91</v>
      </c>
      <c r="B27" s="12"/>
      <c r="C27" s="12"/>
      <c r="D27" s="12"/>
      <c r="E27" s="12"/>
      <c r="F27" s="12"/>
      <c r="G27" s="12"/>
      <c r="H27" s="12"/>
      <c r="I27" s="12"/>
    </row>
    <row r="28" ht="16.5">
      <c r="A28" s="30"/>
    </row>
    <row r="29" ht="15">
      <c r="A29" s="3"/>
    </row>
    <row r="30" ht="15">
      <c r="A30" s="3"/>
    </row>
    <row r="31" ht="15">
      <c r="A31" s="3"/>
    </row>
    <row r="43" ht="6" customHeight="1"/>
  </sheetData>
  <sheetProtection/>
  <mergeCells count="4">
    <mergeCell ref="B3:B4"/>
    <mergeCell ref="C3:C4"/>
    <mergeCell ref="D3:H3"/>
    <mergeCell ref="I3:I4"/>
  </mergeCells>
  <printOptions/>
  <pageMargins left="0.6" right="0.5"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T32"/>
  <sheetViews>
    <sheetView zoomScalePageLayoutView="0" workbookViewId="0" topLeftCell="A1">
      <selection activeCell="F12" sqref="F12"/>
    </sheetView>
  </sheetViews>
  <sheetFormatPr defaultColWidth="9.140625" defaultRowHeight="15"/>
  <cols>
    <col min="1" max="1" width="17.7109375" style="2" customWidth="1"/>
    <col min="2" max="2" width="11.140625" style="2" customWidth="1"/>
    <col min="3" max="5" width="7.140625" style="2" customWidth="1"/>
    <col min="6" max="6" width="2.140625" style="2" customWidth="1"/>
    <col min="7" max="10" width="7.140625" style="2" customWidth="1"/>
    <col min="11" max="11" width="2.421875" style="2" customWidth="1"/>
    <col min="12" max="12" width="7.140625" style="2" customWidth="1"/>
    <col min="13" max="14" width="9.140625" style="2" customWidth="1"/>
    <col min="15" max="15" width="16.140625" style="2" customWidth="1"/>
    <col min="16" max="16384" width="9.140625" style="2" customWidth="1"/>
  </cols>
  <sheetData>
    <row r="1" spans="1:2" ht="17.25">
      <c r="A1" s="1" t="s">
        <v>99</v>
      </c>
      <c r="B1" s="1"/>
    </row>
    <row r="2" ht="5.25" customHeight="1" thickBot="1">
      <c r="L2" s="3"/>
    </row>
    <row r="3" spans="1:12" ht="15.75" customHeight="1">
      <c r="A3" s="4"/>
      <c r="B3" s="109" t="s">
        <v>20</v>
      </c>
      <c r="C3" s="100" t="s">
        <v>21</v>
      </c>
      <c r="D3" s="100"/>
      <c r="E3" s="100"/>
      <c r="F3" s="5"/>
      <c r="G3" s="111" t="s">
        <v>22</v>
      </c>
      <c r="H3" s="111"/>
      <c r="I3" s="111"/>
      <c r="J3" s="111"/>
      <c r="K3" s="5"/>
      <c r="L3" s="39" t="s">
        <v>23</v>
      </c>
    </row>
    <row r="4" spans="1:12" ht="26.25" customHeight="1">
      <c r="A4" s="6"/>
      <c r="B4" s="110"/>
      <c r="C4" s="38" t="s">
        <v>5</v>
      </c>
      <c r="D4" s="38" t="s">
        <v>24</v>
      </c>
      <c r="E4" s="38" t="s">
        <v>25</v>
      </c>
      <c r="F4" s="38"/>
      <c r="G4" s="38" t="s">
        <v>5</v>
      </c>
      <c r="H4" s="38" t="s">
        <v>26</v>
      </c>
      <c r="I4" s="38" t="s">
        <v>27</v>
      </c>
      <c r="J4" s="38" t="s">
        <v>28</v>
      </c>
      <c r="K4" s="38"/>
      <c r="L4" s="31"/>
    </row>
    <row r="5" spans="1:12" ht="15" customHeight="1" thickBot="1">
      <c r="A5" s="8"/>
      <c r="B5" s="32" t="s">
        <v>11</v>
      </c>
      <c r="C5" s="32" t="s">
        <v>10</v>
      </c>
      <c r="D5" s="32" t="s">
        <v>10</v>
      </c>
      <c r="E5" s="32" t="s">
        <v>10</v>
      </c>
      <c r="F5" s="32"/>
      <c r="G5" s="32" t="s">
        <v>10</v>
      </c>
      <c r="H5" s="32" t="s">
        <v>10</v>
      </c>
      <c r="I5" s="32" t="s">
        <v>10</v>
      </c>
      <c r="J5" s="32" t="s">
        <v>10</v>
      </c>
      <c r="K5" s="32"/>
      <c r="L5" s="32" t="s">
        <v>10</v>
      </c>
    </row>
    <row r="6" spans="1:17" ht="14.25" customHeight="1">
      <c r="A6" s="9" t="s">
        <v>6</v>
      </c>
      <c r="B6" s="9"/>
      <c r="C6" s="10"/>
      <c r="D6" s="11"/>
      <c r="E6" s="10"/>
      <c r="F6" s="10"/>
      <c r="G6" s="10"/>
      <c r="H6" s="10"/>
      <c r="I6" s="10"/>
      <c r="J6" s="10"/>
      <c r="K6" s="10"/>
      <c r="L6" s="10"/>
      <c r="M6" s="3"/>
      <c r="N6" s="12"/>
      <c r="O6" s="12"/>
      <c r="P6" s="13"/>
      <c r="Q6" s="13"/>
    </row>
    <row r="7" spans="1:20" ht="14.25" customHeight="1">
      <c r="A7" s="3" t="s">
        <v>93</v>
      </c>
      <c r="B7" s="40">
        <f>B14+B21</f>
        <v>44.8</v>
      </c>
      <c r="C7" s="15">
        <f>SUM(D7:E7)</f>
        <v>28.8</v>
      </c>
      <c r="D7" s="19">
        <v>18.3</v>
      </c>
      <c r="E7" s="19">
        <v>10.5</v>
      </c>
      <c r="F7" s="19"/>
      <c r="G7" s="15">
        <f>SUM(H7:J7)</f>
        <v>64.9</v>
      </c>
      <c r="H7" s="19">
        <v>34.1</v>
      </c>
      <c r="I7" s="19">
        <v>19.3</v>
      </c>
      <c r="J7" s="19">
        <v>11.5</v>
      </c>
      <c r="K7" s="19"/>
      <c r="L7" s="15">
        <v>6.3</v>
      </c>
      <c r="M7" s="17"/>
      <c r="N7" s="12"/>
      <c r="O7" s="7"/>
      <c r="P7" s="16"/>
      <c r="Q7" s="16"/>
      <c r="T7" s="12"/>
    </row>
    <row r="8" spans="1:20" ht="14.25" customHeight="1">
      <c r="A8" s="3" t="s">
        <v>1</v>
      </c>
      <c r="B8" s="40">
        <f>B15+B22</f>
        <v>44.4</v>
      </c>
      <c r="C8" s="15">
        <f>SUM(D8:E8)</f>
        <v>25.5</v>
      </c>
      <c r="D8" s="19">
        <v>15.2</v>
      </c>
      <c r="E8" s="19">
        <v>10.3</v>
      </c>
      <c r="G8" s="15">
        <f>SUM(H8:J8)</f>
        <v>64.8</v>
      </c>
      <c r="H8" s="19">
        <v>34.6</v>
      </c>
      <c r="I8" s="16">
        <v>21</v>
      </c>
      <c r="J8" s="19">
        <v>9.2</v>
      </c>
      <c r="K8" s="19"/>
      <c r="L8" s="15">
        <v>9.7</v>
      </c>
      <c r="M8" s="17"/>
      <c r="N8" s="12"/>
      <c r="O8" s="7"/>
      <c r="P8" s="16"/>
      <c r="Q8" s="16"/>
      <c r="T8" s="12"/>
    </row>
    <row r="9" spans="1:20" ht="14.25" customHeight="1">
      <c r="A9" s="3" t="s">
        <v>2</v>
      </c>
      <c r="B9" s="40">
        <f>B16+B23</f>
        <v>41.6</v>
      </c>
      <c r="C9" s="15">
        <f>SUM(D9:E9)</f>
        <v>33.8</v>
      </c>
      <c r="D9" s="19">
        <v>21.6</v>
      </c>
      <c r="E9" s="19">
        <v>12.2</v>
      </c>
      <c r="F9" s="19"/>
      <c r="G9" s="15">
        <f>SUM(H9:J9)</f>
        <v>58.3</v>
      </c>
      <c r="H9" s="19">
        <v>27.8</v>
      </c>
      <c r="I9" s="19">
        <v>22</v>
      </c>
      <c r="J9" s="19">
        <v>8.5</v>
      </c>
      <c r="L9" s="15">
        <v>7.9</v>
      </c>
      <c r="M9" s="17"/>
      <c r="N9" s="12"/>
      <c r="O9" s="7"/>
      <c r="P9" s="16"/>
      <c r="Q9" s="16"/>
      <c r="T9" s="12"/>
    </row>
    <row r="10" spans="1:20" ht="14.25" customHeight="1">
      <c r="A10" s="3" t="s">
        <v>89</v>
      </c>
      <c r="B10" s="40">
        <f>B17+B24</f>
        <v>48.5</v>
      </c>
      <c r="C10" s="15">
        <f>SUM(D10:E10)</f>
        <v>29.400000000000002</v>
      </c>
      <c r="D10" s="19">
        <v>20.6</v>
      </c>
      <c r="E10" s="19">
        <v>8.8</v>
      </c>
      <c r="F10" s="19"/>
      <c r="G10" s="15">
        <f>SUM(H10:J10)</f>
        <v>57.199999999999996</v>
      </c>
      <c r="H10" s="19">
        <v>30.6</v>
      </c>
      <c r="I10" s="19">
        <v>18.7</v>
      </c>
      <c r="J10" s="19">
        <v>7.9</v>
      </c>
      <c r="L10" s="15">
        <v>13.4</v>
      </c>
      <c r="M10" s="17"/>
      <c r="N10" s="12"/>
      <c r="O10" s="7"/>
      <c r="P10" s="16"/>
      <c r="Q10" s="16"/>
      <c r="T10" s="12"/>
    </row>
    <row r="11" spans="1:20" ht="14.25" customHeight="1">
      <c r="A11" s="3" t="s">
        <v>0</v>
      </c>
      <c r="B11" s="40">
        <f>B18+B25</f>
        <v>46.2</v>
      </c>
      <c r="C11" s="15">
        <f>SUM(D11:E11)</f>
        <v>27.5</v>
      </c>
      <c r="D11" s="19">
        <v>18.9</v>
      </c>
      <c r="E11" s="19">
        <v>8.6</v>
      </c>
      <c r="F11" s="19"/>
      <c r="G11" s="15">
        <f>SUM(H11:J11)</f>
        <v>57.400000000000006</v>
      </c>
      <c r="H11" s="19">
        <v>35.1</v>
      </c>
      <c r="I11" s="19">
        <v>15.1</v>
      </c>
      <c r="J11" s="19">
        <v>7.2</v>
      </c>
      <c r="L11" s="15">
        <v>15.1</v>
      </c>
      <c r="M11" s="17"/>
      <c r="O11" s="7"/>
      <c r="P11" s="16"/>
      <c r="Q11" s="16"/>
      <c r="T11" s="12"/>
    </row>
    <row r="12" spans="1:20" ht="14.25" customHeight="1">
      <c r="A12" s="22"/>
      <c r="B12" s="15"/>
      <c r="C12" s="15"/>
      <c r="D12" s="16"/>
      <c r="E12" s="16"/>
      <c r="F12" s="16"/>
      <c r="G12" s="15"/>
      <c r="H12" s="16"/>
      <c r="I12" s="16"/>
      <c r="J12" s="16"/>
      <c r="K12" s="16"/>
      <c r="L12" s="15"/>
      <c r="M12" s="12"/>
      <c r="N12" s="12"/>
      <c r="O12" s="12"/>
      <c r="T12" s="12"/>
    </row>
    <row r="13" spans="1:20" ht="14.25" customHeight="1">
      <c r="A13" s="23" t="s">
        <v>7</v>
      </c>
      <c r="B13" s="23"/>
      <c r="C13" s="24"/>
      <c r="D13" s="24"/>
      <c r="E13" s="24"/>
      <c r="F13" s="24"/>
      <c r="G13" s="24"/>
      <c r="H13" s="24"/>
      <c r="I13" s="24"/>
      <c r="J13" s="24"/>
      <c r="K13" s="24"/>
      <c r="L13" s="24"/>
      <c r="T13" s="12"/>
    </row>
    <row r="14" spans="1:20" ht="14.25" customHeight="1">
      <c r="A14" s="3" t="s">
        <v>93</v>
      </c>
      <c r="B14" s="53">
        <v>18.1</v>
      </c>
      <c r="C14" s="15">
        <f>SUM(D14:E14)</f>
        <v>28.8</v>
      </c>
      <c r="D14" s="19">
        <v>20.3</v>
      </c>
      <c r="E14" s="19">
        <v>8.5</v>
      </c>
      <c r="F14" s="19"/>
      <c r="G14" s="15">
        <f>SUM(H14:J14)</f>
        <v>62.8</v>
      </c>
      <c r="H14" s="19">
        <v>36.4</v>
      </c>
      <c r="I14" s="19">
        <v>12.1</v>
      </c>
      <c r="J14" s="19">
        <v>14.3</v>
      </c>
      <c r="K14" s="19"/>
      <c r="L14" s="15">
        <v>8.4</v>
      </c>
      <c r="M14" s="17"/>
      <c r="T14" s="12"/>
    </row>
    <row r="15" spans="1:20" ht="14.25" customHeight="1">
      <c r="A15" s="3" t="s">
        <v>1</v>
      </c>
      <c r="B15" s="53">
        <v>16.2</v>
      </c>
      <c r="C15" s="15">
        <f>SUM(D15:E15)</f>
        <v>23.7</v>
      </c>
      <c r="D15" s="19">
        <v>16.4</v>
      </c>
      <c r="E15" s="19">
        <v>7.3</v>
      </c>
      <c r="F15" s="19"/>
      <c r="G15" s="15">
        <f>SUM(H15:J15)</f>
        <v>62</v>
      </c>
      <c r="H15" s="19">
        <v>29.7</v>
      </c>
      <c r="I15" s="19">
        <v>20.5</v>
      </c>
      <c r="J15" s="19">
        <v>11.8</v>
      </c>
      <c r="K15" s="19"/>
      <c r="L15" s="53">
        <v>14.3</v>
      </c>
      <c r="M15" s="17"/>
      <c r="P15" s="12"/>
      <c r="Q15" s="12"/>
      <c r="T15" s="12"/>
    </row>
    <row r="16" spans="1:20" ht="14.25" customHeight="1">
      <c r="A16" s="3" t="s">
        <v>2</v>
      </c>
      <c r="B16" s="53">
        <v>13.1</v>
      </c>
      <c r="C16" s="15">
        <f>SUM(D16:E16)</f>
        <v>38.7</v>
      </c>
      <c r="D16" s="19">
        <v>27.5</v>
      </c>
      <c r="E16" s="19">
        <v>11.2</v>
      </c>
      <c r="F16" s="19"/>
      <c r="G16" s="15">
        <f>SUM(H16:J16)</f>
        <v>55.5</v>
      </c>
      <c r="H16" s="19">
        <v>29.1</v>
      </c>
      <c r="I16" s="19">
        <v>13.9</v>
      </c>
      <c r="J16" s="19">
        <v>12.5</v>
      </c>
      <c r="K16" s="19"/>
      <c r="L16" s="53">
        <v>5.8</v>
      </c>
      <c r="M16" s="17"/>
      <c r="O16" s="3"/>
      <c r="P16" s="12"/>
      <c r="Q16" s="12"/>
      <c r="T16" s="12"/>
    </row>
    <row r="17" spans="1:20" ht="14.25" customHeight="1">
      <c r="A17" s="3" t="s">
        <v>89</v>
      </c>
      <c r="B17" s="15">
        <v>19</v>
      </c>
      <c r="C17" s="15">
        <f>SUM(D17:E17)</f>
        <v>29.8</v>
      </c>
      <c r="D17" s="16">
        <v>20</v>
      </c>
      <c r="E17" s="16">
        <v>9.8</v>
      </c>
      <c r="F17" s="16"/>
      <c r="G17" s="15">
        <f>SUM(H17:J17)</f>
        <v>58.099999999999994</v>
      </c>
      <c r="H17" s="16">
        <v>35.6</v>
      </c>
      <c r="I17" s="16">
        <v>12.7</v>
      </c>
      <c r="J17" s="16">
        <v>9.8</v>
      </c>
      <c r="K17" s="16"/>
      <c r="L17" s="15">
        <v>12.1</v>
      </c>
      <c r="M17" s="17"/>
      <c r="O17" s="3"/>
      <c r="P17" s="12"/>
      <c r="Q17" s="12"/>
      <c r="T17" s="12"/>
    </row>
    <row r="18" spans="1:20" s="19" customFormat="1" ht="14.25" customHeight="1">
      <c r="A18" s="3" t="s">
        <v>0</v>
      </c>
      <c r="B18" s="15">
        <v>19.7</v>
      </c>
      <c r="C18" s="15">
        <f>SUM(D18:E18)</f>
        <v>24.2</v>
      </c>
      <c r="D18" s="16">
        <v>17.7</v>
      </c>
      <c r="E18" s="16">
        <v>6.5</v>
      </c>
      <c r="F18" s="16"/>
      <c r="G18" s="15">
        <f>SUM(H18:J18)</f>
        <v>57.49999999999999</v>
      </c>
      <c r="H18" s="16">
        <v>40.4</v>
      </c>
      <c r="I18" s="16">
        <v>10.7</v>
      </c>
      <c r="J18" s="16">
        <v>6.4</v>
      </c>
      <c r="K18" s="16"/>
      <c r="L18" s="15">
        <v>18.3</v>
      </c>
      <c r="M18" s="14"/>
      <c r="O18" s="54"/>
      <c r="P18" s="16"/>
      <c r="Q18" s="16"/>
      <c r="T18" s="16"/>
    </row>
    <row r="19" spans="1:20" ht="14.25" customHeight="1">
      <c r="A19" s="22"/>
      <c r="B19" s="15"/>
      <c r="C19" s="15"/>
      <c r="D19" s="16"/>
      <c r="E19" s="16"/>
      <c r="F19" s="16"/>
      <c r="G19" s="15"/>
      <c r="H19" s="16"/>
      <c r="I19" s="16"/>
      <c r="J19" s="16"/>
      <c r="K19" s="16"/>
      <c r="L19" s="15"/>
      <c r="T19" s="12"/>
    </row>
    <row r="20" spans="1:20" ht="14.25" customHeight="1">
      <c r="A20" s="23" t="s">
        <v>8</v>
      </c>
      <c r="B20" s="23"/>
      <c r="C20" s="24"/>
      <c r="D20" s="24"/>
      <c r="E20" s="24"/>
      <c r="F20" s="24"/>
      <c r="G20" s="24"/>
      <c r="H20" s="24"/>
      <c r="I20" s="24"/>
      <c r="J20" s="24"/>
      <c r="K20" s="24"/>
      <c r="L20" s="85"/>
      <c r="T20" s="12"/>
    </row>
    <row r="21" spans="1:20" ht="14.25" customHeight="1">
      <c r="A21" s="3" t="s">
        <v>93</v>
      </c>
      <c r="B21" s="53">
        <v>26.7</v>
      </c>
      <c r="C21" s="15">
        <f>SUM(D21:E21)</f>
        <v>28.7</v>
      </c>
      <c r="D21" s="19">
        <v>16.9</v>
      </c>
      <c r="E21" s="19">
        <v>11.8</v>
      </c>
      <c r="F21" s="19"/>
      <c r="G21" s="15">
        <f>SUM(H21:J21)</f>
        <v>66.30000000000001</v>
      </c>
      <c r="H21" s="19">
        <v>32.7</v>
      </c>
      <c r="I21" s="19">
        <v>24.1</v>
      </c>
      <c r="J21" s="19">
        <v>9.5</v>
      </c>
      <c r="K21" s="19"/>
      <c r="L21" s="15">
        <v>5</v>
      </c>
      <c r="M21" s="17"/>
      <c r="T21" s="12"/>
    </row>
    <row r="22" spans="1:20" ht="14.25" customHeight="1">
      <c r="A22" s="3" t="s">
        <v>1</v>
      </c>
      <c r="B22" s="53">
        <v>28.2</v>
      </c>
      <c r="C22" s="15">
        <f>SUM(D22:E22)</f>
        <v>26.5</v>
      </c>
      <c r="D22" s="19">
        <v>14.5</v>
      </c>
      <c r="E22" s="16">
        <v>12</v>
      </c>
      <c r="F22" s="19"/>
      <c r="G22" s="15">
        <f>SUM(H22:J22)</f>
        <v>66.4</v>
      </c>
      <c r="H22" s="19">
        <v>37.4</v>
      </c>
      <c r="I22" s="19">
        <v>21.3</v>
      </c>
      <c r="J22" s="19">
        <v>7.7</v>
      </c>
      <c r="K22" s="19"/>
      <c r="L22" s="53">
        <v>7.1</v>
      </c>
      <c r="M22" s="17"/>
      <c r="T22" s="12"/>
    </row>
    <row r="23" spans="1:20" ht="14.25" customHeight="1">
      <c r="A23" s="3" t="s">
        <v>2</v>
      </c>
      <c r="B23" s="53">
        <v>28.5</v>
      </c>
      <c r="C23" s="15">
        <f>SUM(D23:E23)</f>
        <v>31.599999999999998</v>
      </c>
      <c r="D23" s="19">
        <v>18.9</v>
      </c>
      <c r="E23" s="19">
        <v>12.7</v>
      </c>
      <c r="F23" s="19"/>
      <c r="G23" s="15">
        <f>SUM(H23:J23)</f>
        <v>59.5</v>
      </c>
      <c r="H23" s="19">
        <v>27.1</v>
      </c>
      <c r="I23" s="19">
        <v>25.7</v>
      </c>
      <c r="J23" s="19">
        <v>6.7</v>
      </c>
      <c r="K23" s="19"/>
      <c r="L23" s="53">
        <v>8.9</v>
      </c>
      <c r="M23" s="17"/>
      <c r="T23" s="12"/>
    </row>
    <row r="24" spans="1:20" ht="14.25" customHeight="1">
      <c r="A24" s="3" t="s">
        <v>89</v>
      </c>
      <c r="B24" s="15">
        <v>29.5</v>
      </c>
      <c r="C24" s="15">
        <f>SUM(D24:E24)</f>
        <v>29</v>
      </c>
      <c r="D24" s="16">
        <v>20.9</v>
      </c>
      <c r="E24" s="16">
        <v>8.1</v>
      </c>
      <c r="F24" s="16"/>
      <c r="G24" s="15">
        <f>SUM(H24:J24)</f>
        <v>56.8</v>
      </c>
      <c r="H24" s="16">
        <v>27.5</v>
      </c>
      <c r="I24" s="16">
        <v>22.5</v>
      </c>
      <c r="J24" s="16">
        <v>6.8</v>
      </c>
      <c r="K24" s="16"/>
      <c r="L24" s="15">
        <v>14.2</v>
      </c>
      <c r="M24" s="17"/>
      <c r="T24" s="12"/>
    </row>
    <row r="25" spans="1:20" s="19" customFormat="1" ht="14.25" customHeight="1">
      <c r="A25" s="3" t="s">
        <v>0</v>
      </c>
      <c r="B25" s="15">
        <v>26.5</v>
      </c>
      <c r="C25" s="15">
        <f>SUM(D25:E25)</f>
        <v>29.9</v>
      </c>
      <c r="D25" s="16">
        <v>19.8</v>
      </c>
      <c r="E25" s="16">
        <v>10.1</v>
      </c>
      <c r="F25" s="16"/>
      <c r="G25" s="15">
        <f>SUM(H25:J25)</f>
        <v>57.5</v>
      </c>
      <c r="H25" s="16">
        <v>31.4</v>
      </c>
      <c r="I25" s="16">
        <v>18.4</v>
      </c>
      <c r="J25" s="16">
        <v>7.7</v>
      </c>
      <c r="K25" s="16"/>
      <c r="L25" s="15">
        <v>12.6</v>
      </c>
      <c r="M25" s="14"/>
      <c r="T25" s="16"/>
    </row>
    <row r="26" spans="1:12" ht="14.25" customHeight="1">
      <c r="A26" s="22"/>
      <c r="B26" s="15"/>
      <c r="C26" s="15"/>
      <c r="D26" s="16"/>
      <c r="E26" s="16"/>
      <c r="F26" s="16"/>
      <c r="G26" s="15"/>
      <c r="H26" s="16"/>
      <c r="I26" s="16"/>
      <c r="J26" s="16"/>
      <c r="K26" s="16"/>
      <c r="L26" s="15"/>
    </row>
    <row r="27" spans="1:12" ht="6" customHeight="1" thickBot="1">
      <c r="A27" s="25"/>
      <c r="B27" s="26"/>
      <c r="C27" s="27"/>
      <c r="D27" s="28"/>
      <c r="E27" s="28"/>
      <c r="F27" s="28"/>
      <c r="G27" s="27"/>
      <c r="H27" s="28"/>
      <c r="I27" s="28"/>
      <c r="J27" s="28"/>
      <c r="K27" s="28"/>
      <c r="L27" s="27"/>
    </row>
    <row r="28" spans="1:12" ht="15.75" customHeight="1">
      <c r="A28" s="29"/>
      <c r="B28" s="29"/>
      <c r="C28" s="12"/>
      <c r="D28" s="12"/>
      <c r="E28" s="12"/>
      <c r="F28" s="12"/>
      <c r="G28" s="12"/>
      <c r="H28" s="12"/>
      <c r="I28" s="12"/>
      <c r="J28" s="12"/>
      <c r="K28" s="12"/>
      <c r="L28" s="12"/>
    </row>
    <row r="29" spans="1:2" ht="16.5">
      <c r="A29" s="30"/>
      <c r="B29" s="30"/>
    </row>
    <row r="30" spans="1:2" ht="15">
      <c r="A30" s="3"/>
      <c r="B30" s="3"/>
    </row>
    <row r="31" spans="1:2" ht="15">
      <c r="A31" s="3"/>
      <c r="B31" s="3"/>
    </row>
    <row r="32" spans="1:2" ht="15">
      <c r="A32" s="3"/>
      <c r="B32" s="3"/>
    </row>
  </sheetData>
  <sheetProtection/>
  <mergeCells count="3">
    <mergeCell ref="B3:B4"/>
    <mergeCell ref="C3:E3"/>
    <mergeCell ref="G3:J3"/>
  </mergeCells>
  <printOptions/>
  <pageMargins left="0.5" right="0.5"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37"/>
  <sheetViews>
    <sheetView zoomScalePageLayoutView="0" workbookViewId="0" topLeftCell="A1">
      <selection activeCell="D9" sqref="D9"/>
    </sheetView>
  </sheetViews>
  <sheetFormatPr defaultColWidth="9.140625" defaultRowHeight="15"/>
  <cols>
    <col min="1" max="1" width="29.8515625" style="2" customWidth="1"/>
    <col min="2" max="2" width="13.7109375" style="2" customWidth="1"/>
    <col min="3" max="3" width="4.140625" style="2" customWidth="1"/>
    <col min="4" max="6" width="13.7109375" style="2" customWidth="1"/>
    <col min="7" max="16384" width="9.140625" style="2" customWidth="1"/>
  </cols>
  <sheetData>
    <row r="1" ht="20.25" customHeight="1">
      <c r="A1" s="1" t="s">
        <v>100</v>
      </c>
    </row>
    <row r="2" spans="5:6" ht="12.75" customHeight="1" thickBot="1">
      <c r="E2" s="6"/>
      <c r="F2" s="6"/>
    </row>
    <row r="3" spans="1:6" ht="12.75" customHeight="1">
      <c r="A3" s="4"/>
      <c r="B3" s="113" t="s">
        <v>19</v>
      </c>
      <c r="C3" s="4"/>
      <c r="D3" s="112" t="s">
        <v>38</v>
      </c>
      <c r="E3" s="112"/>
      <c r="F3" s="112"/>
    </row>
    <row r="4" spans="1:6" ht="29.25" customHeight="1" thickBot="1">
      <c r="A4" s="8"/>
      <c r="B4" s="114"/>
      <c r="C4" s="52"/>
      <c r="D4" s="96" t="s">
        <v>35</v>
      </c>
      <c r="E4" s="97" t="s">
        <v>36</v>
      </c>
      <c r="F4" s="97" t="s">
        <v>37</v>
      </c>
    </row>
    <row r="5" spans="1:6" ht="15" customHeight="1">
      <c r="A5" s="44" t="s">
        <v>6</v>
      </c>
      <c r="B5" s="10"/>
      <c r="C5" s="10"/>
      <c r="D5" s="10"/>
      <c r="F5" s="3"/>
    </row>
    <row r="6" spans="1:8" ht="14.25" customHeight="1">
      <c r="A6" s="3" t="s">
        <v>93</v>
      </c>
      <c r="B6" s="46">
        <f>B15+B24</f>
        <v>44.8</v>
      </c>
      <c r="D6" s="46">
        <f aca="true" t="shared" si="0" ref="D6:F8">D15+D24</f>
        <v>19.8</v>
      </c>
      <c r="E6" s="46">
        <f t="shared" si="0"/>
        <v>21.9</v>
      </c>
      <c r="F6" s="46">
        <f t="shared" si="0"/>
        <v>3.1</v>
      </c>
      <c r="G6" s="12"/>
      <c r="H6" s="12"/>
    </row>
    <row r="7" spans="1:8" ht="14.25" customHeight="1">
      <c r="A7" s="3" t="s">
        <v>1</v>
      </c>
      <c r="B7" s="46">
        <f>B16+B25</f>
        <v>44.4</v>
      </c>
      <c r="D7" s="46">
        <f t="shared" si="0"/>
        <v>18</v>
      </c>
      <c r="E7" s="46">
        <f t="shared" si="0"/>
        <v>24.4</v>
      </c>
      <c r="F7" s="46">
        <f t="shared" si="0"/>
        <v>2</v>
      </c>
      <c r="G7" s="12"/>
      <c r="H7" s="12"/>
    </row>
    <row r="8" spans="1:8" ht="14.25" customHeight="1">
      <c r="A8" s="3" t="s">
        <v>2</v>
      </c>
      <c r="B8" s="46">
        <f>B17+B26</f>
        <v>41.6</v>
      </c>
      <c r="D8" s="46">
        <f t="shared" si="0"/>
        <v>15.3</v>
      </c>
      <c r="E8" s="46">
        <f t="shared" si="0"/>
        <v>23.5</v>
      </c>
      <c r="F8" s="46">
        <f t="shared" si="0"/>
        <v>2.8</v>
      </c>
      <c r="G8" s="12"/>
      <c r="H8" s="12"/>
    </row>
    <row r="9" spans="1:8" ht="14.25" customHeight="1">
      <c r="A9" s="3" t="s">
        <v>89</v>
      </c>
      <c r="B9" s="46">
        <f>B18+B27</f>
        <v>48.5</v>
      </c>
      <c r="D9" s="46">
        <f aca="true" t="shared" si="1" ref="D9:F10">D18+D27</f>
        <v>18.8</v>
      </c>
      <c r="E9" s="46">
        <f t="shared" si="1"/>
        <v>25.099999999999998</v>
      </c>
      <c r="F9" s="46">
        <f t="shared" si="1"/>
        <v>4.6</v>
      </c>
      <c r="G9" s="12"/>
      <c r="H9" s="12"/>
    </row>
    <row r="10" spans="1:8" ht="14.25" customHeight="1">
      <c r="A10" s="3" t="s">
        <v>0</v>
      </c>
      <c r="B10" s="46">
        <f>B19+B28</f>
        <v>46.2</v>
      </c>
      <c r="D10" s="46">
        <f t="shared" si="1"/>
        <v>16</v>
      </c>
      <c r="E10" s="46">
        <f t="shared" si="1"/>
        <v>27</v>
      </c>
      <c r="F10" s="46">
        <f t="shared" si="1"/>
        <v>3.2</v>
      </c>
      <c r="G10" s="12"/>
      <c r="H10" s="12"/>
    </row>
    <row r="11" spans="1:6" ht="14.25" customHeight="1">
      <c r="A11" s="45" t="s">
        <v>9</v>
      </c>
      <c r="B11" s="43"/>
      <c r="C11" s="43"/>
      <c r="D11" s="51"/>
      <c r="E11" s="48"/>
      <c r="F11" s="48"/>
    </row>
    <row r="12" spans="1:6" ht="14.25" customHeight="1">
      <c r="A12" s="41" t="s">
        <v>3</v>
      </c>
      <c r="B12" s="46">
        <f>B10-B9</f>
        <v>-2.299999999999997</v>
      </c>
      <c r="C12" s="46"/>
      <c r="D12" s="46">
        <f>D10-D9</f>
        <v>-2.8000000000000007</v>
      </c>
      <c r="E12" s="46">
        <f>E10-E9</f>
        <v>1.9000000000000021</v>
      </c>
      <c r="F12" s="46">
        <f>F10-F9</f>
        <v>-1.3999999999999995</v>
      </c>
    </row>
    <row r="13" spans="1:6" ht="14.25" customHeight="1">
      <c r="A13" s="42" t="s">
        <v>4</v>
      </c>
      <c r="B13" s="46">
        <f>B10-B6</f>
        <v>1.4000000000000057</v>
      </c>
      <c r="C13" s="46"/>
      <c r="D13" s="46">
        <f>D10-D6</f>
        <v>-3.8000000000000007</v>
      </c>
      <c r="E13" s="46">
        <f>E10-E6</f>
        <v>5.100000000000001</v>
      </c>
      <c r="F13" s="46">
        <f>F10-F6</f>
        <v>0.10000000000000009</v>
      </c>
    </row>
    <row r="14" spans="1:6" ht="14.25" customHeight="1">
      <c r="A14" s="47" t="s">
        <v>7</v>
      </c>
      <c r="B14" s="49"/>
      <c r="C14" s="49"/>
      <c r="D14" s="49"/>
      <c r="E14" s="48"/>
      <c r="F14" s="48"/>
    </row>
    <row r="15" spans="1:8" ht="14.25" customHeight="1">
      <c r="A15" s="3" t="s">
        <v>93</v>
      </c>
      <c r="B15" s="46">
        <v>18.1</v>
      </c>
      <c r="D15" s="46">
        <v>10.3</v>
      </c>
      <c r="E15" s="46">
        <v>6.7</v>
      </c>
      <c r="F15" s="46">
        <v>1.1</v>
      </c>
      <c r="H15" s="12"/>
    </row>
    <row r="16" spans="1:8" ht="14.25" customHeight="1">
      <c r="A16" s="3" t="s">
        <v>1</v>
      </c>
      <c r="B16" s="46">
        <v>16.2</v>
      </c>
      <c r="D16" s="46">
        <v>9.1</v>
      </c>
      <c r="E16" s="46">
        <v>6.2</v>
      </c>
      <c r="F16" s="46">
        <v>0.9</v>
      </c>
      <c r="H16" s="12"/>
    </row>
    <row r="17" spans="1:8" ht="14.25" customHeight="1">
      <c r="A17" s="3" t="s">
        <v>2</v>
      </c>
      <c r="B17" s="46">
        <v>13.1</v>
      </c>
      <c r="D17" s="46">
        <v>6.7</v>
      </c>
      <c r="E17" s="46">
        <f>1.8+1.9+1.6</f>
        <v>5.300000000000001</v>
      </c>
      <c r="F17" s="46">
        <v>1.1</v>
      </c>
      <c r="H17" s="12"/>
    </row>
    <row r="18" spans="1:8" ht="14.25" customHeight="1">
      <c r="A18" s="3" t="s">
        <v>89</v>
      </c>
      <c r="B18" s="46">
        <v>19</v>
      </c>
      <c r="D18" s="46">
        <v>8.4</v>
      </c>
      <c r="E18" s="46">
        <v>8.2</v>
      </c>
      <c r="F18" s="46">
        <v>2.4</v>
      </c>
      <c r="H18" s="12"/>
    </row>
    <row r="19" spans="1:8" ht="14.25" customHeight="1">
      <c r="A19" s="3" t="s">
        <v>0</v>
      </c>
      <c r="B19" s="46">
        <v>19.7</v>
      </c>
      <c r="D19" s="46">
        <v>8.2</v>
      </c>
      <c r="E19" s="46">
        <v>9.6</v>
      </c>
      <c r="F19" s="46">
        <v>1.9</v>
      </c>
      <c r="H19" s="12"/>
    </row>
    <row r="20" spans="1:6" ht="14.25" customHeight="1">
      <c r="A20" s="45" t="s">
        <v>9</v>
      </c>
      <c r="B20" s="48"/>
      <c r="C20" s="48"/>
      <c r="D20" s="48"/>
      <c r="E20" s="48"/>
      <c r="F20" s="48"/>
    </row>
    <row r="21" spans="1:6" ht="14.25" customHeight="1">
      <c r="A21" s="41" t="s">
        <v>3</v>
      </c>
      <c r="B21" s="46">
        <f>B19-B18</f>
        <v>0.6999999999999993</v>
      </c>
      <c r="C21" s="46"/>
      <c r="D21" s="46">
        <f>D19-D18</f>
        <v>-0.20000000000000107</v>
      </c>
      <c r="E21" s="46">
        <f>E19-E18</f>
        <v>1.4000000000000004</v>
      </c>
      <c r="F21" s="46">
        <f>F19-F18</f>
        <v>-0.5</v>
      </c>
    </row>
    <row r="22" spans="1:6" ht="14.25" customHeight="1">
      <c r="A22" s="42" t="s">
        <v>4</v>
      </c>
      <c r="B22" s="46">
        <f>B19-B15</f>
        <v>1.5999999999999979</v>
      </c>
      <c r="C22" s="46"/>
      <c r="D22" s="46">
        <f>D19-D15</f>
        <v>-2.1000000000000014</v>
      </c>
      <c r="E22" s="46">
        <f>E19-E15</f>
        <v>2.8999999999999995</v>
      </c>
      <c r="F22" s="46">
        <f>F19-F15</f>
        <v>0.7999999999999998</v>
      </c>
    </row>
    <row r="23" spans="1:6" ht="14.25" customHeight="1">
      <c r="A23" s="47" t="s">
        <v>8</v>
      </c>
      <c r="B23" s="49"/>
      <c r="C23" s="49"/>
      <c r="D23" s="49"/>
      <c r="E23" s="48"/>
      <c r="F23" s="48"/>
    </row>
    <row r="24" spans="1:8" ht="14.25" customHeight="1">
      <c r="A24" s="3" t="s">
        <v>93</v>
      </c>
      <c r="B24" s="46">
        <v>26.7</v>
      </c>
      <c r="D24" s="46">
        <v>9.5</v>
      </c>
      <c r="E24" s="46">
        <v>15.2</v>
      </c>
      <c r="F24" s="46">
        <v>2</v>
      </c>
      <c r="H24" s="12"/>
    </row>
    <row r="25" spans="1:8" ht="14.25" customHeight="1">
      <c r="A25" s="3" t="s">
        <v>1</v>
      </c>
      <c r="B25" s="46">
        <v>28.2</v>
      </c>
      <c r="D25" s="46">
        <v>8.9</v>
      </c>
      <c r="E25" s="46">
        <v>18.2</v>
      </c>
      <c r="F25" s="46">
        <v>1.1</v>
      </c>
      <c r="H25" s="12"/>
    </row>
    <row r="26" spans="1:8" ht="14.25" customHeight="1">
      <c r="A26" s="3" t="s">
        <v>2</v>
      </c>
      <c r="B26" s="46">
        <v>28.5</v>
      </c>
      <c r="D26" s="46">
        <v>8.6</v>
      </c>
      <c r="E26" s="46">
        <f>4.6+7.1+6.5</f>
        <v>18.2</v>
      </c>
      <c r="F26" s="46">
        <v>1.7</v>
      </c>
      <c r="H26" s="12"/>
    </row>
    <row r="27" spans="1:8" ht="14.25" customHeight="1">
      <c r="A27" s="3" t="s">
        <v>89</v>
      </c>
      <c r="B27" s="46">
        <v>29.5</v>
      </c>
      <c r="D27" s="46">
        <v>10.4</v>
      </c>
      <c r="E27" s="46">
        <v>16.9</v>
      </c>
      <c r="F27" s="46">
        <v>2.2</v>
      </c>
      <c r="H27" s="12"/>
    </row>
    <row r="28" spans="1:8" ht="14.25" customHeight="1">
      <c r="A28" s="3" t="s">
        <v>0</v>
      </c>
      <c r="B28" s="46">
        <v>26.5</v>
      </c>
      <c r="D28" s="46">
        <v>7.8</v>
      </c>
      <c r="E28" s="46">
        <v>17.4</v>
      </c>
      <c r="F28" s="46">
        <v>1.3</v>
      </c>
      <c r="H28" s="12"/>
    </row>
    <row r="29" spans="1:6" ht="14.25" customHeight="1">
      <c r="A29" s="45" t="s">
        <v>9</v>
      </c>
      <c r="B29" s="48"/>
      <c r="C29" s="48"/>
      <c r="D29" s="48"/>
      <c r="E29" s="48"/>
      <c r="F29" s="48"/>
    </row>
    <row r="30" spans="1:6" ht="14.25" customHeight="1">
      <c r="A30" s="41" t="s">
        <v>3</v>
      </c>
      <c r="B30" s="46">
        <f>B28-B27</f>
        <v>-3</v>
      </c>
      <c r="C30" s="46"/>
      <c r="D30" s="46">
        <f>D28-D27</f>
        <v>-2.6000000000000005</v>
      </c>
      <c r="E30" s="46">
        <f>E28-E27</f>
        <v>0.5</v>
      </c>
      <c r="F30" s="46">
        <f>F28-F27</f>
        <v>-0.9000000000000001</v>
      </c>
    </row>
    <row r="31" spans="1:6" ht="14.25" customHeight="1">
      <c r="A31" s="42" t="s">
        <v>4</v>
      </c>
      <c r="B31" s="46">
        <f>B28-B24</f>
        <v>-0.1999999999999993</v>
      </c>
      <c r="C31" s="46"/>
      <c r="D31" s="46">
        <f>D28-D24</f>
        <v>-1.7000000000000002</v>
      </c>
      <c r="E31" s="46">
        <f>E28-E24</f>
        <v>2.1999999999999993</v>
      </c>
      <c r="F31" s="46">
        <f>F28-F24</f>
        <v>-0.7</v>
      </c>
    </row>
    <row r="32" spans="1:6" ht="6" customHeight="1" thickBot="1">
      <c r="A32" s="25"/>
      <c r="B32" s="28"/>
      <c r="C32" s="28"/>
      <c r="D32" s="28"/>
      <c r="E32" s="8"/>
      <c r="F32" s="8"/>
    </row>
    <row r="33" spans="1:4" ht="15.75" customHeight="1">
      <c r="A33" s="29"/>
      <c r="B33" s="12"/>
      <c r="C33" s="12"/>
      <c r="D33" s="12"/>
    </row>
    <row r="34" ht="16.5">
      <c r="A34" s="30"/>
    </row>
    <row r="35" ht="15">
      <c r="A35" s="3"/>
    </row>
    <row r="36" ht="15">
      <c r="A36" s="3"/>
    </row>
    <row r="37" ht="15">
      <c r="A37" s="3"/>
    </row>
    <row r="50" ht="18" customHeight="1"/>
  </sheetData>
  <sheetProtection/>
  <mergeCells count="2">
    <mergeCell ref="D3:F3"/>
    <mergeCell ref="B3:B4"/>
  </mergeCells>
  <printOptions/>
  <pageMargins left="0.5" right="0.5"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M38"/>
  <sheetViews>
    <sheetView zoomScalePageLayoutView="0" workbookViewId="0" topLeftCell="A1">
      <selection activeCell="F11" sqref="F11"/>
    </sheetView>
  </sheetViews>
  <sheetFormatPr defaultColWidth="9.140625" defaultRowHeight="15"/>
  <cols>
    <col min="1" max="1" width="17.7109375" style="2" customWidth="1"/>
    <col min="2" max="2" width="10.7109375" style="13" customWidth="1"/>
    <col min="3" max="3" width="7.7109375" style="13" customWidth="1"/>
    <col min="4" max="4" width="9.00390625" style="13" customWidth="1"/>
    <col min="5" max="5" width="8.57421875" style="13" customWidth="1"/>
    <col min="6" max="6" width="11.421875" style="13" customWidth="1"/>
    <col min="7" max="7" width="9.00390625" style="13" customWidth="1"/>
    <col min="8" max="8" width="9.8515625" style="13" customWidth="1"/>
    <col min="9" max="9" width="8.140625" style="87" customWidth="1"/>
    <col min="10" max="10" width="9.140625" style="2" customWidth="1"/>
    <col min="11" max="11" width="16.140625" style="2" customWidth="1"/>
    <col min="12" max="16384" width="9.140625" style="2" customWidth="1"/>
  </cols>
  <sheetData>
    <row r="1" ht="17.25" customHeight="1">
      <c r="A1" s="1" t="s">
        <v>101</v>
      </c>
    </row>
    <row r="2" ht="3.75" customHeight="1" thickBot="1"/>
    <row r="3" spans="1:9" ht="16.5" customHeight="1">
      <c r="A3" s="4"/>
      <c r="B3" s="103" t="s">
        <v>20</v>
      </c>
      <c r="C3" s="109" t="s">
        <v>29</v>
      </c>
      <c r="D3" s="111" t="s">
        <v>30</v>
      </c>
      <c r="E3" s="111"/>
      <c r="F3" s="111"/>
      <c r="G3" s="111"/>
      <c r="H3" s="111"/>
      <c r="I3" s="111"/>
    </row>
    <row r="4" spans="1:9" ht="38.25" customHeight="1">
      <c r="A4" s="6"/>
      <c r="B4" s="115"/>
      <c r="C4" s="110"/>
      <c r="D4" s="86" t="s">
        <v>5</v>
      </c>
      <c r="E4" s="50" t="s">
        <v>34</v>
      </c>
      <c r="F4" s="86" t="s">
        <v>31</v>
      </c>
      <c r="G4" s="86" t="s">
        <v>32</v>
      </c>
      <c r="H4" s="86" t="s">
        <v>33</v>
      </c>
      <c r="I4" s="33" t="s">
        <v>12</v>
      </c>
    </row>
    <row r="5" spans="1:9" ht="15" customHeight="1" thickBot="1">
      <c r="A5" s="8"/>
      <c r="B5" s="32" t="s">
        <v>11</v>
      </c>
      <c r="C5" s="32" t="s">
        <v>11</v>
      </c>
      <c r="D5" s="32" t="s">
        <v>11</v>
      </c>
      <c r="E5" s="32" t="s">
        <v>10</v>
      </c>
      <c r="F5" s="32" t="s">
        <v>10</v>
      </c>
      <c r="G5" s="32" t="s">
        <v>10</v>
      </c>
      <c r="H5" s="32" t="s">
        <v>10</v>
      </c>
      <c r="I5" s="32" t="s">
        <v>10</v>
      </c>
    </row>
    <row r="6" spans="1:13" ht="14.25" customHeight="1">
      <c r="A6" s="9" t="s">
        <v>6</v>
      </c>
      <c r="B6" s="88"/>
      <c r="C6" s="89"/>
      <c r="D6" s="88"/>
      <c r="E6" s="88"/>
      <c r="F6" s="88"/>
      <c r="G6" s="88"/>
      <c r="H6" s="88"/>
      <c r="J6" s="3"/>
      <c r="K6" s="12"/>
      <c r="L6" s="13"/>
      <c r="M6" s="13"/>
    </row>
    <row r="7" spans="1:13" ht="14.25" customHeight="1">
      <c r="A7" s="3" t="s">
        <v>93</v>
      </c>
      <c r="B7" s="90">
        <f aca="true" t="shared" si="0" ref="B7:D9">B16+B25</f>
        <v>44.8</v>
      </c>
      <c r="C7" s="90">
        <f t="shared" si="0"/>
        <v>15.5</v>
      </c>
      <c r="D7" s="90">
        <f t="shared" si="0"/>
        <v>29.3</v>
      </c>
      <c r="E7" s="87">
        <v>24.8</v>
      </c>
      <c r="F7" s="13">
        <v>13.4</v>
      </c>
      <c r="G7" s="13">
        <v>16.5</v>
      </c>
      <c r="H7" s="13">
        <v>9.2</v>
      </c>
      <c r="I7" s="87">
        <v>36.1</v>
      </c>
      <c r="J7" s="17"/>
      <c r="K7" s="7"/>
      <c r="L7" s="16"/>
      <c r="M7" s="16"/>
    </row>
    <row r="8" spans="1:13" ht="14.25" customHeight="1">
      <c r="A8" s="3" t="s">
        <v>1</v>
      </c>
      <c r="B8" s="90">
        <f t="shared" si="0"/>
        <v>44.4</v>
      </c>
      <c r="C8" s="90">
        <f t="shared" si="0"/>
        <v>14.399999999999999</v>
      </c>
      <c r="D8" s="90">
        <f t="shared" si="0"/>
        <v>30</v>
      </c>
      <c r="E8" s="90">
        <v>29.9</v>
      </c>
      <c r="F8" s="90">
        <v>10.8</v>
      </c>
      <c r="G8" s="90">
        <v>16.8</v>
      </c>
      <c r="H8" s="90">
        <v>12</v>
      </c>
      <c r="I8" s="90">
        <f>100-(E8+F8+G8+H8)</f>
        <v>30.5</v>
      </c>
      <c r="J8" s="17"/>
      <c r="K8" s="7"/>
      <c r="L8" s="16"/>
      <c r="M8" s="16"/>
    </row>
    <row r="9" spans="1:13" ht="14.25" customHeight="1">
      <c r="A9" s="3" t="s">
        <v>2</v>
      </c>
      <c r="B9" s="90">
        <f t="shared" si="0"/>
        <v>41.6</v>
      </c>
      <c r="C9" s="90">
        <f t="shared" si="0"/>
        <v>14.1</v>
      </c>
      <c r="D9" s="90">
        <f t="shared" si="0"/>
        <v>27.5</v>
      </c>
      <c r="E9" s="87">
        <v>36.9</v>
      </c>
      <c r="F9" s="87">
        <v>12.7</v>
      </c>
      <c r="G9" s="87">
        <v>14.3</v>
      </c>
      <c r="H9" s="87">
        <v>6.4</v>
      </c>
      <c r="I9" s="90">
        <f>100-(E9+F9+G9+H9)</f>
        <v>29.700000000000003</v>
      </c>
      <c r="J9" s="17"/>
      <c r="K9" s="7"/>
      <c r="L9" s="16"/>
      <c r="M9" s="16"/>
    </row>
    <row r="10" spans="1:13" ht="14.25" customHeight="1">
      <c r="A10" s="3" t="s">
        <v>89</v>
      </c>
      <c r="B10" s="90">
        <f aca="true" t="shared" si="1" ref="B10:D11">B19+B28</f>
        <v>48.5</v>
      </c>
      <c r="C10" s="90">
        <f t="shared" si="1"/>
        <v>17.1</v>
      </c>
      <c r="D10" s="90">
        <f t="shared" si="1"/>
        <v>31.3</v>
      </c>
      <c r="E10" s="87">
        <v>24.2</v>
      </c>
      <c r="F10" s="87">
        <v>13.2</v>
      </c>
      <c r="G10" s="87">
        <v>19.9</v>
      </c>
      <c r="H10" s="87">
        <v>9.8</v>
      </c>
      <c r="I10" s="90">
        <f>100-(E10+F10+G10+H10)</f>
        <v>32.900000000000006</v>
      </c>
      <c r="J10" s="17"/>
      <c r="K10" s="7"/>
      <c r="L10" s="16"/>
      <c r="M10" s="16"/>
    </row>
    <row r="11" spans="1:13" ht="14.25" customHeight="1">
      <c r="A11" s="3" t="s">
        <v>0</v>
      </c>
      <c r="B11" s="90">
        <f t="shared" si="1"/>
        <v>46.2</v>
      </c>
      <c r="C11" s="90">
        <f t="shared" si="1"/>
        <v>14.700000000000001</v>
      </c>
      <c r="D11" s="90">
        <f t="shared" si="1"/>
        <v>31.5</v>
      </c>
      <c r="E11" s="87">
        <v>21.5</v>
      </c>
      <c r="F11" s="87">
        <v>13.1</v>
      </c>
      <c r="G11" s="87">
        <v>17.7</v>
      </c>
      <c r="H11" s="87">
        <v>10.3</v>
      </c>
      <c r="I11" s="90">
        <f>100-(E11+F11+G11+H11)</f>
        <v>37.400000000000006</v>
      </c>
      <c r="J11" s="17"/>
      <c r="K11" s="34"/>
      <c r="L11" s="12"/>
      <c r="M11" s="12"/>
    </row>
    <row r="12" spans="1:13" ht="14.25" customHeight="1">
      <c r="A12" s="18" t="s">
        <v>9</v>
      </c>
      <c r="B12" s="87"/>
      <c r="C12" s="87"/>
      <c r="D12" s="87"/>
      <c r="E12" s="87"/>
      <c r="F12" s="87"/>
      <c r="G12" s="87"/>
      <c r="H12" s="87"/>
      <c r="K12" s="20"/>
      <c r="L12" s="16"/>
      <c r="M12" s="16"/>
    </row>
    <row r="13" spans="1:9" ht="14.25" customHeight="1">
      <c r="A13" s="21" t="s">
        <v>3</v>
      </c>
      <c r="B13" s="90">
        <f>B11-B10</f>
        <v>-2.299999999999997</v>
      </c>
      <c r="C13" s="90">
        <f>C11-C10</f>
        <v>-2.4000000000000004</v>
      </c>
      <c r="D13" s="90">
        <f>D11-D10</f>
        <v>0.1999999999999993</v>
      </c>
      <c r="E13" s="90"/>
      <c r="F13" s="90"/>
      <c r="G13" s="90"/>
      <c r="H13" s="90"/>
      <c r="I13" s="90"/>
    </row>
    <row r="14" spans="1:11" ht="14.25" customHeight="1">
      <c r="A14" s="22" t="s">
        <v>4</v>
      </c>
      <c r="B14" s="90">
        <f>B11-B7</f>
        <v>1.4000000000000057</v>
      </c>
      <c r="C14" s="90">
        <f>C11-C7</f>
        <v>-0.7999999999999989</v>
      </c>
      <c r="D14" s="90">
        <f>D11-D7</f>
        <v>2.1999999999999993</v>
      </c>
      <c r="E14" s="90"/>
      <c r="F14" s="90"/>
      <c r="G14" s="90"/>
      <c r="H14" s="90"/>
      <c r="I14" s="90"/>
      <c r="J14" s="12"/>
      <c r="K14" s="12"/>
    </row>
    <row r="15" spans="1:8" ht="14.25" customHeight="1">
      <c r="A15" s="23" t="s">
        <v>7</v>
      </c>
      <c r="B15" s="91"/>
      <c r="C15" s="91"/>
      <c r="D15" s="91"/>
      <c r="E15" s="91"/>
      <c r="F15" s="91"/>
      <c r="G15" s="91"/>
      <c r="H15" s="91"/>
    </row>
    <row r="16" spans="1:10" ht="14.25" customHeight="1">
      <c r="A16" s="3" t="s">
        <v>93</v>
      </c>
      <c r="B16" s="90">
        <v>18.1</v>
      </c>
      <c r="C16" s="90">
        <v>6.5</v>
      </c>
      <c r="D16" s="90">
        <v>11.600000000000001</v>
      </c>
      <c r="E16" s="90">
        <v>15.5</v>
      </c>
      <c r="F16" s="90">
        <v>33.8</v>
      </c>
      <c r="G16" s="90">
        <v>7.1</v>
      </c>
      <c r="H16" s="90">
        <v>11.6</v>
      </c>
      <c r="I16" s="90">
        <f>100-(E16+F16+G16+H16)</f>
        <v>32</v>
      </c>
      <c r="J16" s="17"/>
    </row>
    <row r="17" spans="1:13" ht="14.25" customHeight="1">
      <c r="A17" s="3" t="s">
        <v>1</v>
      </c>
      <c r="B17" s="87">
        <v>16.2</v>
      </c>
      <c r="C17" s="87">
        <v>5.8</v>
      </c>
      <c r="D17" s="87">
        <f>B17-C17</f>
        <v>10.399999999999999</v>
      </c>
      <c r="E17" s="87">
        <v>17.7</v>
      </c>
      <c r="F17" s="87">
        <v>31.1</v>
      </c>
      <c r="G17" s="87">
        <v>3.6</v>
      </c>
      <c r="H17" s="87">
        <v>15.2</v>
      </c>
      <c r="I17" s="87">
        <f>100-(E17+F17+G17+H17)</f>
        <v>32.400000000000006</v>
      </c>
      <c r="J17" s="17"/>
      <c r="L17" s="12"/>
      <c r="M17" s="12"/>
    </row>
    <row r="18" spans="1:13" ht="14.25" customHeight="1">
      <c r="A18" s="3" t="s">
        <v>2</v>
      </c>
      <c r="B18" s="87">
        <v>13.1</v>
      </c>
      <c r="C18" s="87">
        <v>3.6</v>
      </c>
      <c r="D18" s="87">
        <v>9.5</v>
      </c>
      <c r="E18" s="87">
        <v>20.9</v>
      </c>
      <c r="F18" s="87">
        <v>36.6</v>
      </c>
      <c r="G18" s="87">
        <v>10.8</v>
      </c>
      <c r="H18" s="87">
        <v>8.5</v>
      </c>
      <c r="I18" s="87">
        <f>100-(E18+F18+G18+H18)</f>
        <v>23.200000000000003</v>
      </c>
      <c r="J18" s="17"/>
      <c r="K18" s="3"/>
      <c r="L18" s="12"/>
      <c r="M18" s="12"/>
    </row>
    <row r="19" spans="1:13" ht="14.25" customHeight="1">
      <c r="A19" s="3" t="s">
        <v>89</v>
      </c>
      <c r="B19" s="90">
        <v>19</v>
      </c>
      <c r="C19" s="90">
        <v>5.8</v>
      </c>
      <c r="D19" s="90">
        <v>13.2</v>
      </c>
      <c r="E19" s="90">
        <v>19.7</v>
      </c>
      <c r="F19" s="90">
        <v>29.3</v>
      </c>
      <c r="G19" s="90">
        <v>12.3</v>
      </c>
      <c r="H19" s="90">
        <v>11.3</v>
      </c>
      <c r="I19" s="90">
        <f>100-(E19+F19+G19+H19)</f>
        <v>27.400000000000006</v>
      </c>
      <c r="J19" s="17"/>
      <c r="K19" s="3"/>
      <c r="L19" s="12"/>
      <c r="M19" s="12"/>
    </row>
    <row r="20" spans="1:13" ht="14.25" customHeight="1">
      <c r="A20" s="3" t="s">
        <v>0</v>
      </c>
      <c r="B20" s="90">
        <v>19.7</v>
      </c>
      <c r="C20" s="90">
        <v>5.4</v>
      </c>
      <c r="D20" s="90">
        <v>14.3</v>
      </c>
      <c r="E20" s="90">
        <v>13.3</v>
      </c>
      <c r="F20" s="90">
        <v>26.5</v>
      </c>
      <c r="G20" s="90">
        <v>9.7</v>
      </c>
      <c r="H20" s="90">
        <v>11.8</v>
      </c>
      <c r="I20" s="90">
        <f>100-(E20+F20+G20+H20)</f>
        <v>38.7</v>
      </c>
      <c r="J20" s="17"/>
      <c r="K20" s="3"/>
      <c r="L20" s="12"/>
      <c r="M20" s="12"/>
    </row>
    <row r="21" spans="1:13" ht="14.25" customHeight="1">
      <c r="A21" s="18" t="s">
        <v>9</v>
      </c>
      <c r="B21" s="87"/>
      <c r="C21" s="87"/>
      <c r="D21" s="87"/>
      <c r="E21" s="87"/>
      <c r="F21" s="87"/>
      <c r="G21" s="87"/>
      <c r="H21" s="87"/>
      <c r="K21" s="3"/>
      <c r="L21" s="12"/>
      <c r="M21" s="12"/>
    </row>
    <row r="22" spans="1:13" ht="14.25" customHeight="1">
      <c r="A22" s="21" t="s">
        <v>3</v>
      </c>
      <c r="B22" s="90">
        <f>B20-B19</f>
        <v>0.6999999999999993</v>
      </c>
      <c r="C22" s="90">
        <f>C20-C19</f>
        <v>-0.39999999999999947</v>
      </c>
      <c r="D22" s="90">
        <f>D20-D19</f>
        <v>1.1000000000000014</v>
      </c>
      <c r="E22" s="90"/>
      <c r="F22" s="90"/>
      <c r="G22" s="90"/>
      <c r="H22" s="90"/>
      <c r="I22" s="90"/>
      <c r="K22" s="3"/>
      <c r="L22" s="12"/>
      <c r="M22" s="12"/>
    </row>
    <row r="23" spans="1:9" ht="14.25" customHeight="1">
      <c r="A23" s="22" t="s">
        <v>4</v>
      </c>
      <c r="B23" s="90">
        <f>B20-B16</f>
        <v>1.5999999999999979</v>
      </c>
      <c r="C23" s="90">
        <f>C20-C16</f>
        <v>-1.0999999999999996</v>
      </c>
      <c r="D23" s="90">
        <f>D20-D16</f>
        <v>2.6999999999999993</v>
      </c>
      <c r="E23" s="90"/>
      <c r="F23" s="90"/>
      <c r="G23" s="90"/>
      <c r="H23" s="90"/>
      <c r="I23" s="90"/>
    </row>
    <row r="24" spans="1:8" ht="14.25" customHeight="1">
      <c r="A24" s="23" t="s">
        <v>8</v>
      </c>
      <c r="B24" s="91"/>
      <c r="C24" s="91"/>
      <c r="D24" s="91"/>
      <c r="E24" s="91"/>
      <c r="F24" s="91"/>
      <c r="G24" s="91"/>
      <c r="H24" s="91"/>
    </row>
    <row r="25" spans="1:10" ht="14.25" customHeight="1">
      <c r="A25" s="3" t="s">
        <v>93</v>
      </c>
      <c r="B25" s="90">
        <v>26.7</v>
      </c>
      <c r="C25" s="90">
        <v>9</v>
      </c>
      <c r="D25" s="90">
        <v>17.7</v>
      </c>
      <c r="E25" s="90">
        <v>30.9</v>
      </c>
      <c r="F25" s="90">
        <v>0</v>
      </c>
      <c r="G25" s="90">
        <v>22.7</v>
      </c>
      <c r="H25" s="90">
        <v>7.7</v>
      </c>
      <c r="I25" s="90">
        <f>100-(E25+F25+G25+H25)</f>
        <v>38.7</v>
      </c>
      <c r="J25" s="17"/>
    </row>
    <row r="26" spans="1:10" ht="14.25" customHeight="1">
      <c r="A26" s="3" t="s">
        <v>1</v>
      </c>
      <c r="B26" s="87">
        <v>28.2</v>
      </c>
      <c r="C26" s="87">
        <v>8.6</v>
      </c>
      <c r="D26" s="87">
        <f>B26-C26</f>
        <v>19.6</v>
      </c>
      <c r="E26" s="87">
        <v>36.3</v>
      </c>
      <c r="F26" s="90">
        <v>0</v>
      </c>
      <c r="G26" s="87">
        <v>23.8</v>
      </c>
      <c r="H26" s="87">
        <v>10.3</v>
      </c>
      <c r="I26" s="87">
        <f>100-(E26+F26+G26+H26)</f>
        <v>29.60000000000001</v>
      </c>
      <c r="J26" s="17"/>
    </row>
    <row r="27" spans="1:10" ht="14.25" customHeight="1">
      <c r="A27" s="3" t="s">
        <v>2</v>
      </c>
      <c r="B27" s="87">
        <v>28.5</v>
      </c>
      <c r="C27" s="87">
        <v>10.5</v>
      </c>
      <c r="D27" s="90">
        <v>18</v>
      </c>
      <c r="E27" s="87">
        <v>45.4</v>
      </c>
      <c r="F27" s="90">
        <v>0</v>
      </c>
      <c r="G27" s="87">
        <v>16.2</v>
      </c>
      <c r="H27" s="87">
        <v>5.3</v>
      </c>
      <c r="I27" s="87">
        <f>100-(E27+F27+G27+H27)</f>
        <v>33.10000000000001</v>
      </c>
      <c r="J27" s="17"/>
    </row>
    <row r="28" spans="1:10" ht="14.25" customHeight="1">
      <c r="A28" s="3" t="s">
        <v>89</v>
      </c>
      <c r="B28" s="90">
        <v>29.5</v>
      </c>
      <c r="C28" s="90">
        <v>11.3</v>
      </c>
      <c r="D28" s="90">
        <v>18.1</v>
      </c>
      <c r="E28" s="90">
        <v>27.6</v>
      </c>
      <c r="F28" s="90">
        <v>1</v>
      </c>
      <c r="G28" s="90">
        <v>25.7</v>
      </c>
      <c r="H28" s="90">
        <v>8.7</v>
      </c>
      <c r="I28" s="90">
        <f>100-(E28+F28+G28+H28)</f>
        <v>37</v>
      </c>
      <c r="J28" s="17"/>
    </row>
    <row r="29" spans="1:10" ht="14.25" customHeight="1">
      <c r="A29" s="3" t="s">
        <v>0</v>
      </c>
      <c r="B29" s="90">
        <v>26.5</v>
      </c>
      <c r="C29" s="90">
        <v>9.3</v>
      </c>
      <c r="D29" s="90">
        <v>17.2</v>
      </c>
      <c r="E29" s="90">
        <v>29.6</v>
      </c>
      <c r="F29" s="90">
        <v>0</v>
      </c>
      <c r="G29" s="90">
        <v>25.6</v>
      </c>
      <c r="H29" s="90">
        <v>8.9</v>
      </c>
      <c r="I29" s="90">
        <f>100-(E29+F29+G29+H29)</f>
        <v>35.89999999999999</v>
      </c>
      <c r="J29" s="17"/>
    </row>
    <row r="30" spans="1:8" ht="14.25" customHeight="1">
      <c r="A30" s="18" t="s">
        <v>9</v>
      </c>
      <c r="B30" s="87"/>
      <c r="C30" s="87"/>
      <c r="D30" s="87" t="s">
        <v>104</v>
      </c>
      <c r="E30" s="87"/>
      <c r="F30" s="87"/>
      <c r="G30" s="87"/>
      <c r="H30" s="87"/>
    </row>
    <row r="31" spans="1:9" ht="14.25" customHeight="1">
      <c r="A31" s="21" t="s">
        <v>3</v>
      </c>
      <c r="B31" s="90">
        <f>B29-B28</f>
        <v>-3</v>
      </c>
      <c r="C31" s="90">
        <f>C29-C28</f>
        <v>-2</v>
      </c>
      <c r="D31" s="90">
        <f>D29-D28</f>
        <v>-0.9000000000000021</v>
      </c>
      <c r="E31" s="90"/>
      <c r="F31" s="90"/>
      <c r="G31" s="90"/>
      <c r="H31" s="90"/>
      <c r="I31" s="90"/>
    </row>
    <row r="32" spans="1:9" ht="14.25" customHeight="1">
      <c r="A32" s="22" t="s">
        <v>4</v>
      </c>
      <c r="B32" s="90">
        <f>B29-B25</f>
        <v>-0.1999999999999993</v>
      </c>
      <c r="C32" s="90">
        <f>C29-C25</f>
        <v>0.3000000000000007</v>
      </c>
      <c r="D32" s="90">
        <f>D29-D25</f>
        <v>-0.5</v>
      </c>
      <c r="E32" s="90"/>
      <c r="F32" s="90"/>
      <c r="G32" s="90"/>
      <c r="H32" s="90"/>
      <c r="I32" s="90"/>
    </row>
    <row r="33" spans="1:9" ht="5.25" customHeight="1" thickBot="1">
      <c r="A33" s="25"/>
      <c r="B33" s="92"/>
      <c r="C33" s="92"/>
      <c r="D33" s="92"/>
      <c r="E33" s="92"/>
      <c r="F33" s="92"/>
      <c r="G33" s="92"/>
      <c r="H33" s="92"/>
      <c r="I33" s="92"/>
    </row>
    <row r="34" spans="1:8" ht="18" customHeight="1">
      <c r="A34" s="29"/>
      <c r="B34" s="93"/>
      <c r="C34" s="93"/>
      <c r="D34" s="93"/>
      <c r="E34" s="93"/>
      <c r="F34" s="93"/>
      <c r="G34" s="93"/>
      <c r="H34" s="93"/>
    </row>
    <row r="35" ht="16.5">
      <c r="A35" s="30"/>
    </row>
    <row r="36" ht="15">
      <c r="A36" s="3"/>
    </row>
    <row r="37" ht="15">
      <c r="A37" s="3"/>
    </row>
    <row r="38" ht="15">
      <c r="A38" s="3"/>
    </row>
    <row r="52" ht="6.75" customHeight="1"/>
  </sheetData>
  <sheetProtection/>
  <mergeCells count="3">
    <mergeCell ref="B3:B4"/>
    <mergeCell ref="C3:C4"/>
    <mergeCell ref="D3:I3"/>
  </mergeCells>
  <printOptions/>
  <pageMargins left="0.5" right="0.5"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N32"/>
  <sheetViews>
    <sheetView showGridLines="0" zoomScalePageLayoutView="0" workbookViewId="0" topLeftCell="A10">
      <selection activeCell="G10" sqref="G10"/>
    </sheetView>
  </sheetViews>
  <sheetFormatPr defaultColWidth="9.140625" defaultRowHeight="15"/>
  <cols>
    <col min="1" max="1" width="20.00390625" style="2" customWidth="1"/>
    <col min="2" max="2" width="10.57421875" style="2" customWidth="1"/>
    <col min="3" max="3" width="8.57421875" style="2" customWidth="1"/>
    <col min="4" max="4" width="12.00390625" style="2" customWidth="1"/>
    <col min="5" max="8" width="10.28125" style="2" customWidth="1"/>
    <col min="9" max="9" width="9.140625" style="2" customWidth="1"/>
    <col min="10" max="10" width="16.140625" style="2" customWidth="1"/>
    <col min="11" max="16384" width="9.140625" style="2" customWidth="1"/>
  </cols>
  <sheetData>
    <row r="1" ht="17.25" customHeight="1">
      <c r="A1" s="1" t="s">
        <v>102</v>
      </c>
    </row>
    <row r="2" ht="6" customHeight="1" thickBot="1"/>
    <row r="3" spans="1:8" ht="18.75" customHeight="1">
      <c r="A3" s="4"/>
      <c r="B3" s="103" t="s">
        <v>13</v>
      </c>
      <c r="C3" s="111" t="s">
        <v>15</v>
      </c>
      <c r="D3" s="111"/>
      <c r="E3" s="111"/>
      <c r="F3" s="111"/>
      <c r="G3" s="111"/>
      <c r="H3" s="111"/>
    </row>
    <row r="4" spans="1:8" ht="26.25" customHeight="1">
      <c r="A4" s="6"/>
      <c r="B4" s="115"/>
      <c r="C4" s="38" t="s">
        <v>5</v>
      </c>
      <c r="D4" s="38" t="s">
        <v>14</v>
      </c>
      <c r="E4" s="38" t="s">
        <v>16</v>
      </c>
      <c r="F4" s="38" t="s">
        <v>17</v>
      </c>
      <c r="G4" s="38" t="s">
        <v>18</v>
      </c>
      <c r="H4" s="33" t="s">
        <v>12</v>
      </c>
    </row>
    <row r="5" spans="1:8" ht="15" customHeight="1" thickBot="1">
      <c r="A5" s="8"/>
      <c r="B5" s="32" t="s">
        <v>11</v>
      </c>
      <c r="C5" s="32" t="s">
        <v>11</v>
      </c>
      <c r="D5" s="32" t="s">
        <v>10</v>
      </c>
      <c r="E5" s="32" t="s">
        <v>10</v>
      </c>
      <c r="F5" s="32" t="s">
        <v>10</v>
      </c>
      <c r="G5" s="32" t="s">
        <v>10</v>
      </c>
      <c r="H5" s="32" t="s">
        <v>10</v>
      </c>
    </row>
    <row r="6" spans="1:13" ht="15.75" customHeight="1">
      <c r="A6" s="9" t="s">
        <v>6</v>
      </c>
      <c r="B6" s="10"/>
      <c r="C6" s="10"/>
      <c r="D6" s="10"/>
      <c r="E6" s="10"/>
      <c r="F6" s="10"/>
      <c r="G6" s="10"/>
      <c r="I6" s="3"/>
      <c r="J6" s="12"/>
      <c r="K6" s="7"/>
      <c r="L6" s="7"/>
      <c r="M6" s="7"/>
    </row>
    <row r="7" spans="1:13" ht="14.25" customHeight="1">
      <c r="A7" s="3" t="s">
        <v>93</v>
      </c>
      <c r="B7" s="16">
        <f aca="true" t="shared" si="0" ref="B7:C11">B14+B21</f>
        <v>970.5</v>
      </c>
      <c r="C7" s="16">
        <f t="shared" si="0"/>
        <v>383.79999999999995</v>
      </c>
      <c r="D7" s="16">
        <v>43.7</v>
      </c>
      <c r="E7" s="16">
        <v>23.1</v>
      </c>
      <c r="F7" s="16">
        <v>22.9</v>
      </c>
      <c r="G7" s="16">
        <v>7.5</v>
      </c>
      <c r="H7" s="16">
        <v>2.8</v>
      </c>
      <c r="I7" s="3"/>
      <c r="J7" s="3"/>
      <c r="K7" s="16"/>
      <c r="L7" s="16"/>
      <c r="M7" s="16"/>
    </row>
    <row r="8" spans="1:13" ht="14.25" customHeight="1">
      <c r="A8" s="3" t="s">
        <v>1</v>
      </c>
      <c r="B8" s="16">
        <f t="shared" si="0"/>
        <v>972.5</v>
      </c>
      <c r="C8" s="16">
        <f t="shared" si="0"/>
        <v>385.9</v>
      </c>
      <c r="D8" s="16">
        <v>43.7</v>
      </c>
      <c r="E8" s="16">
        <v>23</v>
      </c>
      <c r="F8" s="16">
        <v>23.1</v>
      </c>
      <c r="G8" s="16">
        <v>7.7</v>
      </c>
      <c r="H8" s="16">
        <f>100-(D8+E8+F8+G8)</f>
        <v>2.499999999999986</v>
      </c>
      <c r="I8" s="3"/>
      <c r="J8" s="3"/>
      <c r="K8" s="16"/>
      <c r="L8" s="16"/>
      <c r="M8" s="16"/>
    </row>
    <row r="9" spans="1:13" ht="14.25" customHeight="1">
      <c r="A9" s="3" t="s">
        <v>2</v>
      </c>
      <c r="B9" s="16">
        <f t="shared" si="0"/>
        <v>975.2</v>
      </c>
      <c r="C9" s="16">
        <f t="shared" si="0"/>
        <v>395.9</v>
      </c>
      <c r="D9" s="19">
        <v>43.5</v>
      </c>
      <c r="E9" s="19">
        <v>21.9</v>
      </c>
      <c r="F9" s="19">
        <v>23.2</v>
      </c>
      <c r="G9" s="19">
        <v>7.9</v>
      </c>
      <c r="H9" s="16">
        <f>100-(D9+E9+F9+G9)</f>
        <v>3.499999999999986</v>
      </c>
      <c r="I9" s="3"/>
      <c r="J9" s="3"/>
      <c r="K9" s="16"/>
      <c r="L9" s="16"/>
      <c r="M9" s="16"/>
    </row>
    <row r="10" spans="1:13" ht="14.25" customHeight="1">
      <c r="A10" s="3" t="s">
        <v>89</v>
      </c>
      <c r="B10" s="16">
        <f t="shared" si="0"/>
        <v>978.2</v>
      </c>
      <c r="C10" s="16">
        <f t="shared" si="0"/>
        <v>394.1</v>
      </c>
      <c r="D10" s="19">
        <v>40.4</v>
      </c>
      <c r="E10" s="19">
        <v>23.8</v>
      </c>
      <c r="F10" s="19">
        <v>21.4</v>
      </c>
      <c r="G10" s="19">
        <v>7.7</v>
      </c>
      <c r="H10" s="16">
        <f>100-(D10+E10+F10+G10)</f>
        <v>6.700000000000003</v>
      </c>
      <c r="I10" s="17"/>
      <c r="J10" s="3"/>
      <c r="K10" s="16"/>
      <c r="L10" s="16"/>
      <c r="M10" s="16"/>
    </row>
    <row r="11" spans="1:13" ht="14.25" customHeight="1">
      <c r="A11" s="3" t="s">
        <v>0</v>
      </c>
      <c r="B11" s="16">
        <f t="shared" si="0"/>
        <v>981.4</v>
      </c>
      <c r="C11" s="16">
        <f t="shared" si="0"/>
        <v>403.79999999999995</v>
      </c>
      <c r="D11" s="19">
        <v>38.1</v>
      </c>
      <c r="E11" s="19">
        <v>25.5</v>
      </c>
      <c r="F11" s="19">
        <v>21.4</v>
      </c>
      <c r="G11" s="19">
        <v>7.8</v>
      </c>
      <c r="H11" s="16">
        <f>100-(D11+E11+F11+G11)</f>
        <v>7.200000000000003</v>
      </c>
      <c r="I11" s="17"/>
      <c r="J11" s="3"/>
      <c r="K11" s="16"/>
      <c r="L11" s="16"/>
      <c r="M11" s="16"/>
    </row>
    <row r="12" spans="1:12" ht="14.25" customHeight="1">
      <c r="A12" s="18"/>
      <c r="B12" s="19"/>
      <c r="C12" s="19"/>
      <c r="D12" s="19"/>
      <c r="E12" s="19"/>
      <c r="F12" s="19"/>
      <c r="G12" s="19"/>
      <c r="J12" s="20"/>
      <c r="K12" s="16"/>
      <c r="L12" s="16"/>
    </row>
    <row r="13" spans="1:7" ht="14.25" customHeight="1">
      <c r="A13" s="23" t="s">
        <v>7</v>
      </c>
      <c r="B13" s="24"/>
      <c r="C13" s="24"/>
      <c r="D13" s="24"/>
      <c r="E13" s="24"/>
      <c r="F13" s="24"/>
      <c r="G13" s="24"/>
    </row>
    <row r="14" spans="1:14" ht="14.25" customHeight="1">
      <c r="A14" s="3" t="s">
        <v>93</v>
      </c>
      <c r="B14" s="16">
        <v>475.8</v>
      </c>
      <c r="C14" s="16">
        <v>111.4</v>
      </c>
      <c r="D14" s="16">
        <v>0.1</v>
      </c>
      <c r="E14" s="16">
        <v>44.3</v>
      </c>
      <c r="F14" s="16">
        <v>40.5</v>
      </c>
      <c r="G14" s="16">
        <v>12.2</v>
      </c>
      <c r="H14" s="16">
        <v>2.9</v>
      </c>
      <c r="M14" s="36"/>
      <c r="N14" s="36"/>
    </row>
    <row r="15" spans="1:14" ht="14.25" customHeight="1">
      <c r="A15" s="3" t="s">
        <v>1</v>
      </c>
      <c r="B15" s="19">
        <v>477.1</v>
      </c>
      <c r="C15" s="16">
        <v>110</v>
      </c>
      <c r="D15" s="16">
        <v>0</v>
      </c>
      <c r="E15" s="16">
        <v>44.2</v>
      </c>
      <c r="F15" s="16">
        <v>39.3</v>
      </c>
      <c r="G15" s="16">
        <v>12.7</v>
      </c>
      <c r="H15" s="16">
        <f>100-(D15+E15+F15+G15)</f>
        <v>3.799999999999997</v>
      </c>
      <c r="L15" s="37"/>
      <c r="M15" s="16"/>
      <c r="N15" s="16"/>
    </row>
    <row r="16" spans="1:14" ht="14.25" customHeight="1">
      <c r="A16" s="3" t="s">
        <v>2</v>
      </c>
      <c r="B16" s="19">
        <v>478.3</v>
      </c>
      <c r="C16" s="19">
        <v>115.9</v>
      </c>
      <c r="D16" s="19">
        <v>0.4</v>
      </c>
      <c r="E16" s="19">
        <v>42.2</v>
      </c>
      <c r="F16" s="19">
        <v>40.6</v>
      </c>
      <c r="G16" s="19">
        <v>12.1</v>
      </c>
      <c r="H16" s="16">
        <f>100-(D16+E16+F16+G16)</f>
        <v>4.700000000000003</v>
      </c>
      <c r="J16" s="3"/>
      <c r="L16" s="37"/>
      <c r="M16" s="16"/>
      <c r="N16" s="16"/>
    </row>
    <row r="17" spans="1:14" ht="14.25" customHeight="1">
      <c r="A17" s="3" t="s">
        <v>89</v>
      </c>
      <c r="B17" s="19">
        <v>479.7</v>
      </c>
      <c r="C17" s="19">
        <v>113.6</v>
      </c>
      <c r="D17" s="19">
        <v>0.1</v>
      </c>
      <c r="E17" s="19">
        <v>41.5</v>
      </c>
      <c r="F17" s="19">
        <v>37.3</v>
      </c>
      <c r="G17" s="19">
        <v>12.8</v>
      </c>
      <c r="H17" s="16">
        <f>100-(D17+E17+F17+G17)</f>
        <v>8.299999999999997</v>
      </c>
      <c r="I17" s="17"/>
      <c r="J17" s="3"/>
      <c r="L17" s="37"/>
      <c r="M17" s="16"/>
      <c r="N17" s="16"/>
    </row>
    <row r="18" spans="1:14" ht="14.25" customHeight="1">
      <c r="A18" s="3" t="s">
        <v>0</v>
      </c>
      <c r="B18" s="19">
        <v>481.2</v>
      </c>
      <c r="C18" s="19">
        <v>123.4</v>
      </c>
      <c r="D18" s="19">
        <v>0.3</v>
      </c>
      <c r="E18" s="16">
        <v>43</v>
      </c>
      <c r="F18" s="19">
        <v>34.9</v>
      </c>
      <c r="G18" s="16">
        <v>13</v>
      </c>
      <c r="H18" s="16">
        <f>100-(D18+E18+F18+G18)</f>
        <v>8.800000000000011</v>
      </c>
      <c r="I18" s="17"/>
      <c r="J18" s="3"/>
      <c r="L18" s="37"/>
      <c r="M18" s="16"/>
      <c r="N18" s="16"/>
    </row>
    <row r="19" spans="1:14" ht="14.25" customHeight="1">
      <c r="A19" s="18"/>
      <c r="B19" s="19"/>
      <c r="C19" s="19"/>
      <c r="D19" s="19"/>
      <c r="E19" s="19"/>
      <c r="F19" s="19"/>
      <c r="G19" s="19"/>
      <c r="J19" s="3"/>
      <c r="L19" s="37"/>
      <c r="M19" s="16"/>
      <c r="N19" s="16"/>
    </row>
    <row r="20" spans="1:7" ht="14.25" customHeight="1">
      <c r="A20" s="23" t="s">
        <v>8</v>
      </c>
      <c r="B20" s="24"/>
      <c r="C20" s="24"/>
      <c r="D20" s="24"/>
      <c r="E20" s="24"/>
      <c r="F20" s="24"/>
      <c r="G20" s="24"/>
    </row>
    <row r="21" spans="1:9" ht="14.25" customHeight="1">
      <c r="A21" s="3" t="s">
        <v>93</v>
      </c>
      <c r="B21" s="16">
        <v>494.7</v>
      </c>
      <c r="C21" s="16">
        <v>272.4</v>
      </c>
      <c r="D21" s="16">
        <v>61.7</v>
      </c>
      <c r="E21" s="16">
        <v>14.3</v>
      </c>
      <c r="F21" s="16">
        <v>15.6</v>
      </c>
      <c r="G21" s="16">
        <v>5.5</v>
      </c>
      <c r="H21" s="16">
        <v>2.9</v>
      </c>
      <c r="I21" s="17"/>
    </row>
    <row r="22" spans="1:8" ht="14.25" customHeight="1">
      <c r="A22" s="3" t="s">
        <v>1</v>
      </c>
      <c r="B22" s="19">
        <v>495.4</v>
      </c>
      <c r="C22" s="16">
        <v>275.9</v>
      </c>
      <c r="D22" s="16">
        <v>61.3</v>
      </c>
      <c r="E22" s="16">
        <v>14.5</v>
      </c>
      <c r="F22" s="16">
        <v>16.6</v>
      </c>
      <c r="G22" s="16">
        <v>5.8</v>
      </c>
      <c r="H22" s="16">
        <f>100-(D22+E22+F22+G22)</f>
        <v>1.7999999999999972</v>
      </c>
    </row>
    <row r="23" spans="1:8" ht="14.25" customHeight="1">
      <c r="A23" s="3" t="s">
        <v>2</v>
      </c>
      <c r="B23" s="19">
        <v>496.9</v>
      </c>
      <c r="C23" s="16">
        <v>280</v>
      </c>
      <c r="D23" s="19">
        <v>61.4</v>
      </c>
      <c r="E23" s="19">
        <v>13.5</v>
      </c>
      <c r="F23" s="16">
        <v>16</v>
      </c>
      <c r="G23" s="19">
        <v>6.2</v>
      </c>
      <c r="H23" s="16">
        <f>100-(D23+E23+F23+G23)</f>
        <v>2.8999999999999915</v>
      </c>
    </row>
    <row r="24" spans="1:8" ht="14.25" customHeight="1">
      <c r="A24" s="3" t="s">
        <v>89</v>
      </c>
      <c r="B24" s="19">
        <v>498.5</v>
      </c>
      <c r="C24" s="16">
        <v>280.5</v>
      </c>
      <c r="D24" s="19">
        <v>56.7</v>
      </c>
      <c r="E24" s="19">
        <v>16.6</v>
      </c>
      <c r="F24" s="16">
        <v>15</v>
      </c>
      <c r="G24" s="19">
        <v>5.7</v>
      </c>
      <c r="H24" s="16">
        <f>100-(D24+E24+F24+G24)</f>
        <v>5.999999999999986</v>
      </c>
    </row>
    <row r="25" spans="1:9" ht="14.25" customHeight="1">
      <c r="A25" s="3" t="s">
        <v>0</v>
      </c>
      <c r="B25" s="19">
        <v>500.2</v>
      </c>
      <c r="C25" s="16">
        <v>280.4</v>
      </c>
      <c r="D25" s="19">
        <v>54.7</v>
      </c>
      <c r="E25" s="19">
        <v>17.8</v>
      </c>
      <c r="F25" s="16">
        <v>15.5</v>
      </c>
      <c r="G25" s="19">
        <v>5.5</v>
      </c>
      <c r="H25" s="16">
        <f>100-(D25+E25+F25+G25)</f>
        <v>6.5</v>
      </c>
      <c r="I25" s="17"/>
    </row>
    <row r="26" spans="1:8" ht="14.25" customHeight="1">
      <c r="A26" s="22"/>
      <c r="B26" s="16"/>
      <c r="C26" s="16"/>
      <c r="D26" s="16"/>
      <c r="E26" s="16"/>
      <c r="F26" s="16"/>
      <c r="G26" s="16"/>
      <c r="H26" s="16"/>
    </row>
    <row r="27" spans="1:8" ht="6" customHeight="1" thickBot="1">
      <c r="A27" s="25"/>
      <c r="B27" s="27"/>
      <c r="C27" s="27"/>
      <c r="D27" s="28"/>
      <c r="E27" s="28"/>
      <c r="F27" s="28"/>
      <c r="G27" s="28"/>
      <c r="H27" s="8"/>
    </row>
    <row r="28" spans="1:7" ht="18" customHeight="1">
      <c r="A28" s="29"/>
      <c r="B28" s="12"/>
      <c r="C28" s="12"/>
      <c r="D28" s="12"/>
      <c r="E28" s="12"/>
      <c r="F28" s="12"/>
      <c r="G28" s="12"/>
    </row>
    <row r="29" ht="16.5">
      <c r="A29" s="30"/>
    </row>
    <row r="30" ht="15">
      <c r="A30" s="3"/>
    </row>
    <row r="31" ht="15">
      <c r="A31" s="3"/>
    </row>
    <row r="32" ht="15">
      <c r="A32" s="3"/>
    </row>
    <row r="41" ht="14.25" customHeight="1"/>
    <row r="42" ht="14.25" customHeight="1"/>
    <row r="43" ht="14.25" customHeight="1"/>
    <row r="46" ht="8.25" customHeight="1"/>
  </sheetData>
  <sheetProtection/>
  <mergeCells count="2">
    <mergeCell ref="B3:B4"/>
    <mergeCell ref="C3:H3"/>
  </mergeCells>
  <printOptions/>
  <pageMargins left="0.5" right="0.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juleemun</dc:creator>
  <cp:keywords/>
  <dc:description/>
  <cp:lastModifiedBy>Administrator</cp:lastModifiedBy>
  <cp:lastPrinted>2011-09-16T09:58:10Z</cp:lastPrinted>
  <dcterms:created xsi:type="dcterms:W3CDTF">2009-05-22T06:48:45Z</dcterms:created>
  <dcterms:modified xsi:type="dcterms:W3CDTF">2011-09-28T05:29:47Z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HeaderStyleDefinitio">
    <vt:lpwstr/>
  </property>
  <property fmtid="{D5CDD505-2E9C-101B-9397-08002B2CF9AE}" pid="4" name="PublishingVariationGroup">
    <vt:lpwstr>56f57e1c-12e0-4442-935c-8e27e22306d0</vt:lpwstr>
  </property>
  <property fmtid="{D5CDD505-2E9C-101B-9397-08002B2CF9AE}" pid="5" name="PublishingVariationRelationshipLinkField">
    <vt:lpwstr>http://statsmauritius.gov.mu/Relationships List/4883_.000, /Relationships List/4883_.000</vt:lpwstr>
  </property>
</Properties>
</file>