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0" windowWidth="15480" windowHeight="9120" tabRatio="594"/>
  </bookViews>
  <sheets>
    <sheet name="Table 1" sheetId="14" r:id="rId1"/>
    <sheet name="Table 2 " sheetId="19" r:id="rId2"/>
    <sheet name="Table 3" sheetId="16" r:id="rId3"/>
    <sheet name="Table 4" sheetId="17" r:id="rId4"/>
    <sheet name="Table 5" sheetId="18" r:id="rId5"/>
    <sheet name="Table 6 " sheetId="9" r:id="rId6"/>
    <sheet name="Table 7" sheetId="12" r:id="rId7"/>
    <sheet name="Table 8" sheetId="10" r:id="rId8"/>
    <sheet name="Table 9" sheetId="8" r:id="rId9"/>
  </sheets>
  <definedNames>
    <definedName name="_xlnm.Print_Area" localSheetId="0">'Table 1'!$A$1:$J$50</definedName>
    <definedName name="_xlnm.Print_Area" localSheetId="1">'Table 2 '!$A$1:$G$47</definedName>
    <definedName name="_xlnm.Print_Area" localSheetId="2">'Table 3'!$A$1:$I$45</definedName>
    <definedName name="_xlnm.Print_Area" localSheetId="3">'Table 4'!$A$1:$G$44</definedName>
    <definedName name="_xlnm.Print_Area" localSheetId="4">'Table 5'!$A$1:$I$43</definedName>
    <definedName name="_xlnm.Print_Area" localSheetId="5">'Table 6 '!$A$1:$L$45</definedName>
    <definedName name="_xlnm.Print_Area" localSheetId="6">'Table 7'!$A$1:$F$49</definedName>
    <definedName name="_xlnm.Print_Area" localSheetId="7">'Table 8'!$A$1:$I$51</definedName>
    <definedName name="_xlnm.Print_Area" localSheetId="8">'Table 9'!$A$1:$H$46</definedName>
  </definedNames>
  <calcPr calcId="124519"/>
</workbook>
</file>

<file path=xl/calcChain.xml><?xml version="1.0" encoding="utf-8"?>
<calcChain xmlns="http://schemas.openxmlformats.org/spreadsheetml/2006/main">
  <c r="D11" i="10"/>
  <c r="I11"/>
  <c r="F10" i="12"/>
  <c r="C18" i="9"/>
  <c r="H24" i="8"/>
  <c r="H23"/>
  <c r="H17"/>
  <c r="H16"/>
  <c r="H10"/>
  <c r="C10"/>
  <c r="B10"/>
  <c r="H9"/>
  <c r="C9"/>
  <c r="B9"/>
  <c r="C8"/>
  <c r="B8"/>
  <c r="C7"/>
  <c r="B7"/>
  <c r="I28" i="10"/>
  <c r="I27"/>
  <c r="D27"/>
  <c r="D9" s="1"/>
  <c r="I26"/>
  <c r="I25"/>
  <c r="I19"/>
  <c r="I18"/>
  <c r="D18"/>
  <c r="I17"/>
  <c r="I16"/>
  <c r="I10"/>
  <c r="D10"/>
  <c r="C10"/>
  <c r="B10"/>
  <c r="I9"/>
  <c r="C9"/>
  <c r="B9"/>
  <c r="D8"/>
  <c r="C8"/>
  <c r="B8"/>
  <c r="I7"/>
  <c r="D7"/>
  <c r="C7"/>
  <c r="B7"/>
  <c r="E27" i="12"/>
  <c r="E9" s="1"/>
  <c r="E18"/>
  <c r="F9"/>
  <c r="D9"/>
  <c r="B9"/>
  <c r="F8"/>
  <c r="E8"/>
  <c r="D8"/>
  <c r="B8"/>
  <c r="F7"/>
  <c r="E7"/>
  <c r="D7"/>
  <c r="B7"/>
  <c r="F6"/>
  <c r="E6"/>
  <c r="D6"/>
  <c r="B6"/>
  <c r="G24" i="9"/>
  <c r="C24"/>
  <c r="G23"/>
  <c r="C23"/>
  <c r="G22"/>
  <c r="C22"/>
  <c r="G21"/>
  <c r="C21"/>
  <c r="G17"/>
  <c r="C17"/>
  <c r="G16"/>
  <c r="C16"/>
  <c r="G15"/>
  <c r="C15"/>
  <c r="G14"/>
  <c r="C14"/>
  <c r="G10"/>
  <c r="C10"/>
  <c r="B10"/>
  <c r="G9"/>
  <c r="C9"/>
  <c r="B9"/>
  <c r="G8"/>
  <c r="C8"/>
  <c r="B8"/>
  <c r="G7"/>
  <c r="C7"/>
  <c r="B7"/>
  <c r="C9" i="18"/>
  <c r="B9"/>
  <c r="C8"/>
  <c r="B8"/>
  <c r="C7"/>
  <c r="B7"/>
  <c r="C6"/>
  <c r="B6"/>
  <c r="B11" i="17"/>
  <c r="B10"/>
  <c r="B9"/>
  <c r="B8"/>
  <c r="I26" i="16"/>
  <c r="I25"/>
  <c r="I24"/>
  <c r="I18"/>
  <c r="I17"/>
  <c r="I11"/>
  <c r="B11"/>
  <c r="I10"/>
  <c r="B10"/>
  <c r="I9"/>
  <c r="B9"/>
  <c r="I8"/>
  <c r="G28" i="14"/>
  <c r="G27"/>
  <c r="G26"/>
  <c r="I26" s="1"/>
  <c r="G25"/>
  <c r="I25" s="1"/>
  <c r="G24"/>
  <c r="I24" s="1"/>
  <c r="G18"/>
  <c r="G9" s="1"/>
  <c r="G17"/>
  <c r="I17" s="1"/>
  <c r="G16"/>
  <c r="I16" s="1"/>
  <c r="G15"/>
  <c r="I15" s="1"/>
  <c r="J9"/>
  <c r="I9"/>
  <c r="H9"/>
  <c r="F9"/>
  <c r="E9"/>
  <c r="D9"/>
  <c r="C9"/>
  <c r="B9"/>
  <c r="J8"/>
  <c r="H8"/>
  <c r="F8"/>
  <c r="E8"/>
  <c r="D8"/>
  <c r="C8"/>
  <c r="B8"/>
  <c r="J7"/>
  <c r="H7"/>
  <c r="G7"/>
  <c r="F7"/>
  <c r="E7"/>
  <c r="D7"/>
  <c r="C7"/>
  <c r="B7"/>
  <c r="J6"/>
  <c r="H6"/>
  <c r="F6"/>
  <c r="E6"/>
  <c r="D6"/>
  <c r="C6"/>
  <c r="B6"/>
  <c r="C11" i="8"/>
  <c r="B11"/>
  <c r="I29" i="10"/>
  <c r="I20"/>
  <c r="B11"/>
  <c r="C11"/>
  <c r="D10" i="12"/>
  <c r="E10"/>
  <c r="B12" i="17"/>
  <c r="B11" i="9"/>
  <c r="B10" i="18"/>
  <c r="I19" i="16"/>
  <c r="I12"/>
  <c r="B12"/>
  <c r="G26" i="19"/>
  <c r="G28" s="1"/>
  <c r="F26"/>
  <c r="F28" s="1"/>
  <c r="E26"/>
  <c r="E28" s="1"/>
  <c r="D26"/>
  <c r="D28" s="1"/>
  <c r="C26"/>
  <c r="C28" s="1"/>
  <c r="D17"/>
  <c r="D19" s="1"/>
  <c r="E17"/>
  <c r="E19" s="1"/>
  <c r="F17"/>
  <c r="F19" s="1"/>
  <c r="G17"/>
  <c r="G19" s="1"/>
  <c r="C17"/>
  <c r="C19" s="1"/>
  <c r="B10" i="14"/>
  <c r="H10"/>
  <c r="I10"/>
  <c r="J10"/>
  <c r="C10"/>
  <c r="D10"/>
  <c r="E10"/>
  <c r="F10"/>
  <c r="H11" i="8"/>
  <c r="H18"/>
  <c r="H25"/>
  <c r="D32" i="10"/>
  <c r="C32"/>
  <c r="B32"/>
  <c r="D31"/>
  <c r="C31"/>
  <c r="B31"/>
  <c r="D23"/>
  <c r="C23"/>
  <c r="B23"/>
  <c r="D22"/>
  <c r="C22"/>
  <c r="B22"/>
  <c r="F31" i="12"/>
  <c r="E31"/>
  <c r="D31"/>
  <c r="B31"/>
  <c r="F30"/>
  <c r="D30"/>
  <c r="B30"/>
  <c r="B10"/>
  <c r="F22"/>
  <c r="E22"/>
  <c r="D22"/>
  <c r="B22"/>
  <c r="F21"/>
  <c r="E21"/>
  <c r="D21"/>
  <c r="B21"/>
  <c r="G25" i="9"/>
  <c r="C25"/>
  <c r="G18"/>
  <c r="G11"/>
  <c r="C11"/>
  <c r="C30" i="14"/>
  <c r="D30"/>
  <c r="E30"/>
  <c r="F30"/>
  <c r="H30"/>
  <c r="J30"/>
  <c r="C31"/>
  <c r="D31"/>
  <c r="E31"/>
  <c r="F31"/>
  <c r="H31"/>
  <c r="J31"/>
  <c r="B30"/>
  <c r="C21"/>
  <c r="D21"/>
  <c r="E21"/>
  <c r="F21"/>
  <c r="H21"/>
  <c r="J21"/>
  <c r="C22"/>
  <c r="D22"/>
  <c r="E22"/>
  <c r="F22"/>
  <c r="H22"/>
  <c r="J22"/>
  <c r="B21"/>
  <c r="G19"/>
  <c r="E30" i="12" l="1"/>
  <c r="G6" i="14"/>
  <c r="G8"/>
  <c r="I6"/>
  <c r="I8"/>
  <c r="I7"/>
  <c r="G10"/>
  <c r="J12"/>
  <c r="H12"/>
  <c r="C12"/>
  <c r="D12"/>
  <c r="E12"/>
  <c r="F12"/>
  <c r="B12"/>
  <c r="G30" l="1"/>
  <c r="G21"/>
  <c r="B27" i="19"/>
  <c r="B25"/>
  <c r="B24"/>
  <c r="B16"/>
  <c r="B18"/>
  <c r="B15"/>
  <c r="B13" i="10"/>
  <c r="C13"/>
  <c r="D12" i="12"/>
  <c r="E12"/>
  <c r="F12"/>
  <c r="B13"/>
  <c r="B12"/>
  <c r="I30" i="14"/>
  <c r="I21"/>
  <c r="C6" i="19"/>
  <c r="D6"/>
  <c r="E6"/>
  <c r="F6"/>
  <c r="G6"/>
  <c r="G9"/>
  <c r="F9"/>
  <c r="E9"/>
  <c r="D9"/>
  <c r="C9"/>
  <c r="G8"/>
  <c r="F8"/>
  <c r="E8"/>
  <c r="D8"/>
  <c r="G7"/>
  <c r="F7"/>
  <c r="E7"/>
  <c r="D7"/>
  <c r="C7"/>
  <c r="F12" l="1"/>
  <c r="B9"/>
  <c r="D12"/>
  <c r="D13" i="10"/>
  <c r="G12" i="14"/>
  <c r="I12"/>
  <c r="G11" i="19"/>
  <c r="B17"/>
  <c r="B19" s="1"/>
  <c r="B7"/>
  <c r="E12"/>
  <c r="G12"/>
  <c r="B26"/>
  <c r="B28" s="1"/>
  <c r="B6"/>
  <c r="E11"/>
  <c r="F11"/>
  <c r="D11"/>
  <c r="E10"/>
  <c r="E13" s="1"/>
  <c r="E20"/>
  <c r="G20"/>
  <c r="E21"/>
  <c r="G21"/>
  <c r="C30"/>
  <c r="E31"/>
  <c r="G31"/>
  <c r="E29"/>
  <c r="G29"/>
  <c r="E30"/>
  <c r="G30"/>
  <c r="D20"/>
  <c r="F20"/>
  <c r="D21"/>
  <c r="F21"/>
  <c r="D31"/>
  <c r="F31"/>
  <c r="D29"/>
  <c r="F29"/>
  <c r="D30"/>
  <c r="F30"/>
  <c r="C8" l="1"/>
  <c r="D10"/>
  <c r="D13" s="1"/>
  <c r="G10"/>
  <c r="G13" s="1"/>
  <c r="D22"/>
  <c r="G22"/>
  <c r="C21"/>
  <c r="C31"/>
  <c r="F10"/>
  <c r="F13" s="1"/>
  <c r="F22"/>
  <c r="C29"/>
  <c r="E22"/>
  <c r="C20"/>
  <c r="B10" l="1"/>
  <c r="C10"/>
  <c r="B22"/>
  <c r="B8"/>
  <c r="B21"/>
  <c r="B20"/>
  <c r="B31"/>
  <c r="B30"/>
  <c r="B29"/>
  <c r="C11"/>
  <c r="C12"/>
  <c r="C22"/>
  <c r="C13" l="1"/>
  <c r="B13"/>
  <c r="B12"/>
  <c r="B11"/>
  <c r="G31" i="14"/>
  <c r="G22"/>
  <c r="J13"/>
  <c r="H13"/>
  <c r="F13"/>
  <c r="E13"/>
  <c r="D13"/>
  <c r="C13"/>
  <c r="B14" i="10"/>
  <c r="C14"/>
  <c r="D13" i="12"/>
  <c r="E13"/>
  <c r="F13"/>
  <c r="I31" i="14" l="1"/>
  <c r="I22"/>
  <c r="I13"/>
  <c r="B31"/>
  <c r="D14" i="10"/>
  <c r="B22" i="14" l="1"/>
  <c r="G13"/>
  <c r="B13" l="1"/>
</calcChain>
</file>

<file path=xl/sharedStrings.xml><?xml version="1.0" encoding="utf-8"?>
<sst xmlns="http://schemas.openxmlformats.org/spreadsheetml/2006/main" count="330" uniqueCount="102">
  <si>
    <t>Q2</t>
  </si>
  <si>
    <t>Q3</t>
  </si>
  <si>
    <t>Q4</t>
  </si>
  <si>
    <t>previous quarter</t>
  </si>
  <si>
    <t>same quarter a year ago</t>
  </si>
  <si>
    <t>Total</t>
  </si>
  <si>
    <t>Both sexes</t>
  </si>
  <si>
    <t>Male</t>
  </si>
  <si>
    <t>Female</t>
  </si>
  <si>
    <t>Change, latest quarter over:</t>
  </si>
  <si>
    <t>(%)</t>
  </si>
  <si>
    <t>(000s)</t>
  </si>
  <si>
    <t>Other</t>
  </si>
  <si>
    <t>Total Mauritians aged 16+</t>
  </si>
  <si>
    <t>Homemakers</t>
  </si>
  <si>
    <t>Economically inactive by reason</t>
  </si>
  <si>
    <t>Retired or elderly</t>
  </si>
  <si>
    <t>Students</t>
  </si>
  <si>
    <t>Sick or disabled</t>
  </si>
  <si>
    <t>All aged 16 and over</t>
  </si>
  <si>
    <t>Unemployed Mauritians aged 16+</t>
  </si>
  <si>
    <t>Primary</t>
  </si>
  <si>
    <t>Secondary</t>
  </si>
  <si>
    <t>Tertiary</t>
  </si>
  <si>
    <t>Below CPE</t>
  </si>
  <si>
    <t>Passed CPE</t>
  </si>
  <si>
    <t>Below SC</t>
  </si>
  <si>
    <t>Passed SC</t>
  </si>
  <si>
    <t>Passed HSC</t>
  </si>
  <si>
    <t>No. of first job seekers</t>
  </si>
  <si>
    <t>Unemployed with work experience by industry</t>
  </si>
  <si>
    <t>Construction</t>
  </si>
  <si>
    <t>Trade</t>
  </si>
  <si>
    <t>Hotels and restaurants</t>
  </si>
  <si>
    <t>2010 Q1</t>
  </si>
  <si>
    <t>Manuf.</t>
  </si>
  <si>
    <t>16-24</t>
  </si>
  <si>
    <t>25-49</t>
  </si>
  <si>
    <t>50+</t>
  </si>
  <si>
    <t>Age group (years)</t>
  </si>
  <si>
    <t>In thousands</t>
  </si>
  <si>
    <t>Total Mauritian population aged 16 &amp; over</t>
  </si>
  <si>
    <t>In employment</t>
  </si>
  <si>
    <t>Unemployed</t>
  </si>
  <si>
    <t>Total econ. active</t>
  </si>
  <si>
    <t>Total econ. inactive</t>
  </si>
  <si>
    <t>Employees</t>
  </si>
  <si>
    <t>Employers</t>
  </si>
  <si>
    <t>Own account workers</t>
  </si>
  <si>
    <t>Contrib. family workers</t>
  </si>
  <si>
    <t>% change, latest quarter over:</t>
  </si>
  <si>
    <t>Mauritian aged 16 and over</t>
  </si>
  <si>
    <t>25 - 29</t>
  </si>
  <si>
    <t>30 - 39</t>
  </si>
  <si>
    <t>40 - 49</t>
  </si>
  <si>
    <t>Labour force</t>
  </si>
  <si>
    <t>Economically inactive</t>
  </si>
  <si>
    <t>Total Population</t>
  </si>
  <si>
    <t>Employment rate (%)</t>
  </si>
  <si>
    <t>Unemployment rate (%)</t>
  </si>
  <si>
    <t>Activity rate (%)</t>
  </si>
  <si>
    <t>Total employed aged 16+</t>
  </si>
  <si>
    <t>Primary sector</t>
  </si>
  <si>
    <t>Secondary sector</t>
  </si>
  <si>
    <t>Tertiary sector</t>
  </si>
  <si>
    <t>Selected NSIC* Sections</t>
  </si>
  <si>
    <t>Manufacturing</t>
  </si>
  <si>
    <t>Wholesale and retail trade</t>
  </si>
  <si>
    <t>Other services</t>
  </si>
  <si>
    <t>C</t>
  </si>
  <si>
    <t>F</t>
  </si>
  <si>
    <t>G</t>
  </si>
  <si>
    <t>H - Q</t>
  </si>
  <si>
    <r>
      <t xml:space="preserve">* </t>
    </r>
    <r>
      <rPr>
        <sz val="9"/>
        <rFont val="Times New Roman"/>
        <family val="1"/>
      </rPr>
      <t xml:space="preserve">National version of the International Standard Industrial Classification (ISIC Revision 3)   </t>
    </r>
  </si>
  <si>
    <t>ISCO (International Standard Classification of Occupations)</t>
  </si>
  <si>
    <t>Managers, senior officials &amp; professionals</t>
  </si>
  <si>
    <t>Admin &amp; Secretarial staff</t>
  </si>
  <si>
    <t>Service workers</t>
  </si>
  <si>
    <t>Agricultural &amp; trade workers, operators</t>
  </si>
  <si>
    <t>Elementary occupations</t>
  </si>
  <si>
    <t>1,2,3</t>
  </si>
  <si>
    <t>6,7,8</t>
  </si>
  <si>
    <t>Total employed aged 16+ (000's)</t>
  </si>
  <si>
    <t>% having worked for:</t>
  </si>
  <si>
    <t>Average number of hours worked</t>
  </si>
  <si>
    <t xml:space="preserve">0 hour </t>
  </si>
  <si>
    <t xml:space="preserve">1 to 23 hours </t>
  </si>
  <si>
    <t>24 to 40 hours</t>
  </si>
  <si>
    <t>41 to 50 hours</t>
  </si>
  <si>
    <t>51 and above</t>
  </si>
  <si>
    <t>2011 Q1</t>
  </si>
  <si>
    <t xml:space="preserve">Table 2: Labour force characteristics by age and sex, 1st Quarter 2011 </t>
  </si>
  <si>
    <t>Table 3: Employment by industrial activity, 1st Quarter 2010 to 1st Quarter 2011</t>
  </si>
  <si>
    <t>Table 4: Employment by occupational group, 1st Quarter 2010 to 1st Quarter 2011</t>
  </si>
  <si>
    <r>
      <t>Table 5: Employment by hours worked, 1st Quarter 2010 to 1st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2011</t>
    </r>
  </si>
  <si>
    <r>
      <t>Table 6: Unemployment by educational attainment, 1st Quarter 2010 to 1st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2011</t>
    </r>
  </si>
  <si>
    <r>
      <t>Table 7: Unemployment by age, 1st Quarter 2010 to 1st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2011</t>
    </r>
  </si>
  <si>
    <r>
      <t>Table 8: Unemployment by work experience, 1st Quarter 2010 to 1st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2011</t>
    </r>
  </si>
  <si>
    <r>
      <t>Table 9: Economically inactive population by reason, 1st Quarter 2010 to 1st Quarter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2011</t>
    </r>
  </si>
  <si>
    <t>Total hours worked (000's)</t>
  </si>
  <si>
    <t>0 hour not included in total hours worked &amp; in average number of hours worked</t>
  </si>
  <si>
    <t>Table 1: Labour market activity by status, 1st Quarter 2010 to 1st Quarter 2011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</si>
</sst>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trike/>
      <sz val="11"/>
      <color theme="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10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6" fillId="0" borderId="2" xfId="0" applyNumberFormat="1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7" fillId="0" borderId="0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164" fontId="3" fillId="0" borderId="0" xfId="0" applyNumberFormat="1" applyFont="1" applyAlignment="1">
      <alignment horizontal="right" indent="1"/>
    </xf>
    <xf numFmtId="0" fontId="13" fillId="0" borderId="0" xfId="0" applyFont="1" applyAlignment="1">
      <alignment horizontal="left" indent="2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2"/>
    </xf>
    <xf numFmtId="0" fontId="13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/>
    <xf numFmtId="164" fontId="14" fillId="0" borderId="0" xfId="0" applyNumberFormat="1" applyFont="1"/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2" fillId="0" borderId="0" xfId="0" applyFont="1" applyBorder="1"/>
    <xf numFmtId="0" fontId="10" fillId="0" borderId="0" xfId="0" applyFont="1" applyBorder="1" applyAlignment="1">
      <alignment horizontal="right"/>
    </xf>
    <xf numFmtId="164" fontId="12" fillId="0" borderId="0" xfId="0" applyNumberFormat="1" applyFont="1" applyBorder="1"/>
    <xf numFmtId="164" fontId="14" fillId="0" borderId="2" xfId="0" applyNumberFormat="1" applyFont="1" applyBorder="1"/>
    <xf numFmtId="164" fontId="12" fillId="0" borderId="2" xfId="0" applyNumberFormat="1" applyFont="1" applyBorder="1"/>
    <xf numFmtId="0" fontId="7" fillId="0" borderId="1" xfId="0" applyFont="1" applyBorder="1"/>
    <xf numFmtId="0" fontId="7" fillId="0" borderId="2" xfId="0" applyFont="1" applyBorder="1"/>
    <xf numFmtId="0" fontId="12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12" fillId="0" borderId="2" xfId="0" applyFont="1" applyBorder="1"/>
    <xf numFmtId="0" fontId="3" fillId="0" borderId="0" xfId="0" applyFont="1" applyAlignment="1"/>
    <xf numFmtId="16" fontId="3" fillId="0" borderId="0" xfId="0" quotePrefix="1" applyNumberFormat="1" applyFont="1" applyAlignment="1">
      <alignment horizontal="right"/>
    </xf>
    <xf numFmtId="164" fontId="16" fillId="0" borderId="0" xfId="0" applyNumberFormat="1" applyFont="1"/>
    <xf numFmtId="0" fontId="16" fillId="0" borderId="0" xfId="0" applyFont="1" applyBorder="1"/>
    <xf numFmtId="0" fontId="17" fillId="0" borderId="0" xfId="0" applyFont="1"/>
    <xf numFmtId="0" fontId="18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3" fontId="3" fillId="0" borderId="0" xfId="0" applyNumberFormat="1" applyFont="1"/>
    <xf numFmtId="3" fontId="6" fillId="0" borderId="0" xfId="0" applyNumberFormat="1" applyFont="1"/>
    <xf numFmtId="16" fontId="3" fillId="0" borderId="0" xfId="0" quotePrefix="1" applyNumberFormat="1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/>
  </sheetViews>
  <sheetFormatPr defaultRowHeight="15"/>
  <cols>
    <col min="1" max="1" width="16.85546875" style="2" customWidth="1"/>
    <col min="2" max="2" width="9.140625" style="53" customWidth="1"/>
    <col min="3" max="4" width="9.140625" style="2" customWidth="1"/>
    <col min="5" max="6" width="7.5703125" style="2" customWidth="1"/>
    <col min="7" max="7" width="7" style="53" customWidth="1"/>
    <col min="8" max="8" width="10.42578125" style="53" customWidth="1"/>
    <col min="9" max="10" width="7.140625" style="53" customWidth="1"/>
    <col min="11" max="11" width="9.140625" style="2"/>
    <col min="12" max="13" width="6.5703125" style="2" customWidth="1"/>
    <col min="14" max="14" width="7.42578125" style="2" customWidth="1"/>
    <col min="15" max="17" width="6.5703125" style="2" customWidth="1"/>
    <col min="18" max="18" width="7.42578125" style="2" customWidth="1"/>
    <col min="19" max="16384" width="9.140625" style="2"/>
  </cols>
  <sheetData>
    <row r="1" spans="1:18" ht="15.75">
      <c r="A1" s="1" t="s">
        <v>101</v>
      </c>
    </row>
    <row r="2" spans="1:18" ht="12.75" customHeight="1" thickBot="1">
      <c r="J2" s="84" t="s">
        <v>40</v>
      </c>
    </row>
    <row r="3" spans="1:18" ht="15.75" customHeight="1">
      <c r="A3" s="4"/>
      <c r="B3" s="99" t="s">
        <v>41</v>
      </c>
      <c r="C3" s="101" t="s">
        <v>42</v>
      </c>
      <c r="D3" s="101"/>
      <c r="E3" s="101"/>
      <c r="F3" s="101"/>
      <c r="G3" s="101"/>
      <c r="H3" s="102" t="s">
        <v>43</v>
      </c>
      <c r="I3" s="104" t="s">
        <v>44</v>
      </c>
      <c r="J3" s="104" t="s">
        <v>45</v>
      </c>
    </row>
    <row r="4" spans="1:18" ht="53.25" customHeight="1" thickBot="1">
      <c r="A4" s="8"/>
      <c r="B4" s="100"/>
      <c r="C4" s="55" t="s">
        <v>46</v>
      </c>
      <c r="D4" s="55" t="s">
        <v>47</v>
      </c>
      <c r="E4" s="55" t="s">
        <v>48</v>
      </c>
      <c r="F4" s="55" t="s">
        <v>49</v>
      </c>
      <c r="G4" s="55" t="s">
        <v>5</v>
      </c>
      <c r="H4" s="103"/>
      <c r="I4" s="105"/>
      <c r="J4" s="105"/>
      <c r="L4" s="56"/>
      <c r="M4" s="57"/>
      <c r="N4" s="56"/>
      <c r="O4" s="56"/>
      <c r="P4" s="56"/>
      <c r="Q4" s="56"/>
      <c r="R4" s="57"/>
    </row>
    <row r="5" spans="1:18" ht="17.25" customHeight="1">
      <c r="A5" s="58" t="s">
        <v>6</v>
      </c>
      <c r="B5" s="83"/>
      <c r="C5" s="10"/>
      <c r="D5" s="11"/>
      <c r="E5" s="10"/>
      <c r="F5" s="10"/>
      <c r="G5" s="83"/>
      <c r="H5" s="83"/>
      <c r="I5" s="83"/>
      <c r="J5" s="83"/>
    </row>
    <row r="6" spans="1:18" ht="12.75" customHeight="1">
      <c r="A6" s="3" t="s">
        <v>34</v>
      </c>
      <c r="B6" s="59">
        <f t="shared" ref="B6:J6" si="0">B15+B24</f>
        <v>967.3</v>
      </c>
      <c r="C6" s="35">
        <f t="shared" si="0"/>
        <v>425</v>
      </c>
      <c r="D6" s="35">
        <f t="shared" si="0"/>
        <v>17.899999999999999</v>
      </c>
      <c r="E6" s="35">
        <f t="shared" si="0"/>
        <v>68.2</v>
      </c>
      <c r="F6" s="35">
        <f t="shared" si="0"/>
        <v>13.3</v>
      </c>
      <c r="G6" s="59">
        <f t="shared" si="0"/>
        <v>524.4</v>
      </c>
      <c r="H6" s="59">
        <f t="shared" si="0"/>
        <v>48</v>
      </c>
      <c r="I6" s="59">
        <f t="shared" si="0"/>
        <v>572.4</v>
      </c>
      <c r="J6" s="59">
        <f t="shared" si="0"/>
        <v>394.9</v>
      </c>
      <c r="Q6" s="12"/>
    </row>
    <row r="7" spans="1:18" ht="12.75" customHeight="1">
      <c r="A7" s="3" t="s">
        <v>0</v>
      </c>
      <c r="B7" s="59">
        <f t="shared" ref="B7:J7" si="1">B16+B25</f>
        <v>970.5</v>
      </c>
      <c r="C7" s="35">
        <f t="shared" si="1"/>
        <v>433.1</v>
      </c>
      <c r="D7" s="35">
        <f t="shared" si="1"/>
        <v>23.9</v>
      </c>
      <c r="E7" s="35">
        <f t="shared" si="1"/>
        <v>72.699999999999989</v>
      </c>
      <c r="F7" s="35">
        <f t="shared" si="1"/>
        <v>12.2</v>
      </c>
      <c r="G7" s="59">
        <f t="shared" si="1"/>
        <v>541.90000000000009</v>
      </c>
      <c r="H7" s="59">
        <f t="shared" si="1"/>
        <v>44.8</v>
      </c>
      <c r="I7" s="59">
        <f t="shared" si="1"/>
        <v>586.70000000000005</v>
      </c>
      <c r="J7" s="59">
        <f t="shared" si="1"/>
        <v>383.79999999999995</v>
      </c>
      <c r="Q7" s="12"/>
    </row>
    <row r="8" spans="1:18" ht="12.75" customHeight="1">
      <c r="A8" s="3" t="s">
        <v>1</v>
      </c>
      <c r="B8" s="59">
        <f t="shared" ref="B8:J8" si="2">B17+B26</f>
        <v>972.5</v>
      </c>
      <c r="C8" s="35">
        <f t="shared" si="2"/>
        <v>429.2</v>
      </c>
      <c r="D8" s="35">
        <f t="shared" si="2"/>
        <v>21.700000000000003</v>
      </c>
      <c r="E8" s="35">
        <f t="shared" si="2"/>
        <v>78</v>
      </c>
      <c r="F8" s="35">
        <f t="shared" si="2"/>
        <v>13.3</v>
      </c>
      <c r="G8" s="59">
        <f t="shared" si="2"/>
        <v>542.20000000000005</v>
      </c>
      <c r="H8" s="59">
        <f t="shared" si="2"/>
        <v>44.4</v>
      </c>
      <c r="I8" s="59">
        <f t="shared" si="2"/>
        <v>586.6</v>
      </c>
      <c r="J8" s="59">
        <f t="shared" si="2"/>
        <v>385.9</v>
      </c>
      <c r="Q8" s="12"/>
    </row>
    <row r="9" spans="1:18" ht="12.75" customHeight="1">
      <c r="A9" s="3" t="s">
        <v>2</v>
      </c>
      <c r="B9" s="59">
        <f t="shared" ref="B9:J9" si="3">B18+B27</f>
        <v>975.2</v>
      </c>
      <c r="C9" s="35">
        <f t="shared" si="3"/>
        <v>429.20000000000005</v>
      </c>
      <c r="D9" s="35">
        <f t="shared" si="3"/>
        <v>23.5</v>
      </c>
      <c r="E9" s="35">
        <f t="shared" si="3"/>
        <v>72.900000000000006</v>
      </c>
      <c r="F9" s="35">
        <f t="shared" si="3"/>
        <v>12.100000000000001</v>
      </c>
      <c r="G9" s="59">
        <f t="shared" si="3"/>
        <v>537.70000000000005</v>
      </c>
      <c r="H9" s="59">
        <f t="shared" si="3"/>
        <v>41.6</v>
      </c>
      <c r="I9" s="59">
        <f t="shared" si="3"/>
        <v>579.29999999999995</v>
      </c>
      <c r="J9" s="59">
        <f t="shared" si="3"/>
        <v>395.9</v>
      </c>
      <c r="Q9" s="12"/>
    </row>
    <row r="10" spans="1:18" ht="12.75" customHeight="1">
      <c r="A10" s="3" t="s">
        <v>90</v>
      </c>
      <c r="B10" s="59">
        <f t="shared" ref="B10:J10" si="4">B19+B28</f>
        <v>978.2</v>
      </c>
      <c r="C10" s="35">
        <f t="shared" si="4"/>
        <v>426.8</v>
      </c>
      <c r="D10" s="35">
        <f t="shared" si="4"/>
        <v>24.1</v>
      </c>
      <c r="E10" s="35">
        <f t="shared" si="4"/>
        <v>72.7</v>
      </c>
      <c r="F10" s="35">
        <f t="shared" si="4"/>
        <v>12</v>
      </c>
      <c r="G10" s="59">
        <f t="shared" si="4"/>
        <v>535.6</v>
      </c>
      <c r="H10" s="59">
        <f t="shared" si="4"/>
        <v>48.5</v>
      </c>
      <c r="I10" s="59">
        <f t="shared" si="4"/>
        <v>584.1</v>
      </c>
      <c r="J10" s="59">
        <f t="shared" si="4"/>
        <v>394.1</v>
      </c>
      <c r="Q10" s="12"/>
    </row>
    <row r="11" spans="1:18">
      <c r="A11" s="18" t="s">
        <v>50</v>
      </c>
      <c r="B11" s="60"/>
      <c r="C11" s="61"/>
      <c r="D11" s="61"/>
      <c r="E11" s="61"/>
      <c r="F11" s="61"/>
      <c r="G11" s="60"/>
      <c r="H11" s="60"/>
      <c r="I11" s="60"/>
      <c r="J11" s="60"/>
    </row>
    <row r="12" spans="1:18" ht="17.25" customHeight="1">
      <c r="A12" s="21" t="s">
        <v>3</v>
      </c>
      <c r="B12" s="59">
        <f>(B10*100/B9)-100</f>
        <v>0.30762920426579399</v>
      </c>
      <c r="C12" s="35">
        <f t="shared" ref="C12:J12" si="5">(C10*100/C9)-100</f>
        <v>-0.5591798695247121</v>
      </c>
      <c r="D12" s="35">
        <f t="shared" si="5"/>
        <v>2.5531914893617085</v>
      </c>
      <c r="E12" s="35">
        <f t="shared" si="5"/>
        <v>-0.27434842249657265</v>
      </c>
      <c r="F12" s="35">
        <f t="shared" si="5"/>
        <v>-0.82644628099174611</v>
      </c>
      <c r="G12" s="59">
        <f t="shared" si="5"/>
        <v>-0.39055235261298549</v>
      </c>
      <c r="H12" s="59">
        <f t="shared" si="5"/>
        <v>16.586538461538453</v>
      </c>
      <c r="I12" s="59">
        <f t="shared" si="5"/>
        <v>0.82858622475401944</v>
      </c>
      <c r="J12" s="59">
        <f t="shared" si="5"/>
        <v>-0.45466026774437296</v>
      </c>
    </row>
    <row r="13" spans="1:18">
      <c r="A13" s="22" t="s">
        <v>4</v>
      </c>
      <c r="B13" s="59">
        <f>(B10*100/B6)-100</f>
        <v>1.1268479272200977</v>
      </c>
      <c r="C13" s="35">
        <f t="shared" ref="C13:J13" si="6">(C10*100/C6)-100</f>
        <v>0.42352941176470438</v>
      </c>
      <c r="D13" s="35">
        <f t="shared" si="6"/>
        <v>34.636871508379897</v>
      </c>
      <c r="E13" s="35">
        <f t="shared" si="6"/>
        <v>6.5982404692082071</v>
      </c>
      <c r="F13" s="35">
        <f t="shared" si="6"/>
        <v>-9.7744360902255636</v>
      </c>
      <c r="G13" s="59">
        <f t="shared" si="6"/>
        <v>2.1357742181540829</v>
      </c>
      <c r="H13" s="59">
        <f t="shared" si="6"/>
        <v>1.0416666666666714</v>
      </c>
      <c r="I13" s="59">
        <f t="shared" si="6"/>
        <v>2.0440251572327099</v>
      </c>
      <c r="J13" s="59">
        <f t="shared" si="6"/>
        <v>-0.20258293238794067</v>
      </c>
    </row>
    <row r="14" spans="1:18">
      <c r="A14" s="23" t="s">
        <v>7</v>
      </c>
      <c r="B14" s="62"/>
      <c r="C14" s="63"/>
      <c r="D14" s="63"/>
      <c r="E14" s="63"/>
      <c r="F14" s="63"/>
      <c r="G14" s="62"/>
      <c r="H14" s="62"/>
      <c r="I14" s="62"/>
      <c r="J14" s="62"/>
    </row>
    <row r="15" spans="1:18" ht="12.75" customHeight="1">
      <c r="A15" s="3" t="s">
        <v>34</v>
      </c>
      <c r="B15" s="59">
        <v>474.3</v>
      </c>
      <c r="C15" s="16">
        <v>268.39999999999998</v>
      </c>
      <c r="D15" s="16">
        <v>14.5</v>
      </c>
      <c r="E15" s="16">
        <v>52.8</v>
      </c>
      <c r="F15" s="16">
        <v>2.7</v>
      </c>
      <c r="G15" s="59">
        <f>SUM(C15:F15)</f>
        <v>338.4</v>
      </c>
      <c r="H15" s="59">
        <v>19.3</v>
      </c>
      <c r="I15" s="59">
        <f>G15+H15</f>
        <v>357.7</v>
      </c>
      <c r="J15" s="59">
        <v>116.6</v>
      </c>
      <c r="L15" s="12"/>
    </row>
    <row r="16" spans="1:18" ht="12.75" customHeight="1">
      <c r="A16" s="3" t="s">
        <v>0</v>
      </c>
      <c r="B16" s="53">
        <v>475.8</v>
      </c>
      <c r="C16" s="16">
        <v>269.8</v>
      </c>
      <c r="D16" s="16">
        <v>20.399999999999999</v>
      </c>
      <c r="E16" s="16">
        <v>52.3</v>
      </c>
      <c r="F16" s="16">
        <v>3.8</v>
      </c>
      <c r="G16" s="59">
        <f t="shared" ref="G16:G17" si="7">SUM(C16:F16)</f>
        <v>346.3</v>
      </c>
      <c r="H16" s="53">
        <v>18.100000000000001</v>
      </c>
      <c r="I16" s="53">
        <f>G16+H16</f>
        <v>364.40000000000003</v>
      </c>
      <c r="J16" s="53">
        <v>111.4</v>
      </c>
      <c r="L16" s="12"/>
    </row>
    <row r="17" spans="1:12" ht="12.75" customHeight="1">
      <c r="A17" s="3" t="s">
        <v>1</v>
      </c>
      <c r="B17" s="53">
        <v>477.1</v>
      </c>
      <c r="C17" s="16">
        <v>269.5</v>
      </c>
      <c r="D17" s="16">
        <v>18.600000000000001</v>
      </c>
      <c r="E17" s="16">
        <v>60</v>
      </c>
      <c r="F17" s="16">
        <v>2.8</v>
      </c>
      <c r="G17" s="59">
        <f t="shared" si="7"/>
        <v>350.90000000000003</v>
      </c>
      <c r="H17" s="53">
        <v>16.2</v>
      </c>
      <c r="I17" s="53">
        <f>G17+H17</f>
        <v>367.1</v>
      </c>
      <c r="J17" s="15">
        <v>110</v>
      </c>
      <c r="L17" s="12"/>
    </row>
    <row r="18" spans="1:12" ht="12.75" customHeight="1">
      <c r="A18" s="3" t="s">
        <v>2</v>
      </c>
      <c r="B18" s="53">
        <v>478.3</v>
      </c>
      <c r="C18" s="16">
        <v>271.10000000000002</v>
      </c>
      <c r="D18" s="16">
        <v>19.899999999999999</v>
      </c>
      <c r="E18" s="16">
        <v>54.1</v>
      </c>
      <c r="F18" s="16">
        <v>4.2</v>
      </c>
      <c r="G18" s="59">
        <f t="shared" ref="G18" si="8">SUM(C18:F18)</f>
        <v>349.3</v>
      </c>
      <c r="H18" s="53">
        <v>13.1</v>
      </c>
      <c r="I18" s="53">
        <v>362.4</v>
      </c>
      <c r="J18" s="15">
        <v>115.9</v>
      </c>
      <c r="L18" s="12"/>
    </row>
    <row r="19" spans="1:12" ht="12.75" customHeight="1">
      <c r="A19" s="3" t="s">
        <v>90</v>
      </c>
      <c r="B19" s="53">
        <v>479.7</v>
      </c>
      <c r="C19" s="16">
        <v>268.3</v>
      </c>
      <c r="D19" s="16">
        <v>20.8</v>
      </c>
      <c r="E19" s="16">
        <v>55.2</v>
      </c>
      <c r="F19" s="16">
        <v>2.8</v>
      </c>
      <c r="G19" s="59">
        <f t="shared" ref="G19" si="9">SUM(C19:F19)</f>
        <v>347.1</v>
      </c>
      <c r="H19" s="15">
        <v>19</v>
      </c>
      <c r="I19" s="15">
        <v>366.1</v>
      </c>
      <c r="J19" s="15">
        <v>113.6</v>
      </c>
      <c r="L19" s="12"/>
    </row>
    <row r="20" spans="1:12">
      <c r="A20" s="18" t="s">
        <v>50</v>
      </c>
      <c r="B20" s="60"/>
      <c r="C20" s="61"/>
      <c r="D20" s="61"/>
      <c r="E20" s="61"/>
      <c r="F20" s="61"/>
      <c r="G20" s="60"/>
      <c r="H20" s="60"/>
      <c r="I20" s="60"/>
      <c r="J20" s="60"/>
    </row>
    <row r="21" spans="1:12" ht="16.5" customHeight="1">
      <c r="A21" s="21" t="s">
        <v>3</v>
      </c>
      <c r="B21" s="59">
        <f>(B19*100/B18)-100</f>
        <v>0.29270332427346091</v>
      </c>
      <c r="C21" s="35">
        <f t="shared" ref="C21:J21" si="10">(C19*100/C18)-100</f>
        <v>-1.0328292143120734</v>
      </c>
      <c r="D21" s="35">
        <f t="shared" si="10"/>
        <v>4.5226130653266381</v>
      </c>
      <c r="E21" s="35">
        <f t="shared" si="10"/>
        <v>2.0332717190388081</v>
      </c>
      <c r="F21" s="35">
        <f t="shared" si="10"/>
        <v>-33.333333333333343</v>
      </c>
      <c r="G21" s="59">
        <f t="shared" si="10"/>
        <v>-0.62983109075294408</v>
      </c>
      <c r="H21" s="59">
        <f t="shared" si="10"/>
        <v>45.038167938931309</v>
      </c>
      <c r="I21" s="59">
        <f t="shared" si="10"/>
        <v>1.0209713024282649</v>
      </c>
      <c r="J21" s="59">
        <f t="shared" si="10"/>
        <v>-1.9844693701466838</v>
      </c>
    </row>
    <row r="22" spans="1:12">
      <c r="A22" s="22" t="s">
        <v>4</v>
      </c>
      <c r="B22" s="59">
        <f>(B19*100/B15)-100</f>
        <v>1.1385199240986736</v>
      </c>
      <c r="C22" s="35">
        <f t="shared" ref="C22:J22" si="11">(C19*100/C15)-100</f>
        <v>-3.7257824143054563E-2</v>
      </c>
      <c r="D22" s="35">
        <f t="shared" si="11"/>
        <v>43.448275862068954</v>
      </c>
      <c r="E22" s="35">
        <f t="shared" si="11"/>
        <v>4.5454545454545467</v>
      </c>
      <c r="F22" s="35">
        <f t="shared" si="11"/>
        <v>3.7037037037036953</v>
      </c>
      <c r="G22" s="59">
        <f t="shared" si="11"/>
        <v>2.570921985815616</v>
      </c>
      <c r="H22" s="59">
        <f t="shared" si="11"/>
        <v>-1.5544041450777257</v>
      </c>
      <c r="I22" s="59">
        <f t="shared" si="11"/>
        <v>2.3483365949119417</v>
      </c>
      <c r="J22" s="59">
        <f t="shared" si="11"/>
        <v>-2.5728987993138901</v>
      </c>
    </row>
    <row r="23" spans="1:12">
      <c r="A23" s="23" t="s">
        <v>8</v>
      </c>
      <c r="B23" s="62"/>
      <c r="C23" s="63"/>
      <c r="D23" s="63"/>
      <c r="E23" s="63"/>
      <c r="F23" s="63"/>
      <c r="G23" s="62"/>
      <c r="H23" s="62"/>
      <c r="I23" s="62"/>
      <c r="J23" s="62"/>
    </row>
    <row r="24" spans="1:12" ht="12.75" customHeight="1">
      <c r="A24" s="3" t="s">
        <v>34</v>
      </c>
      <c r="B24" s="59">
        <v>493</v>
      </c>
      <c r="C24" s="16">
        <v>156.6</v>
      </c>
      <c r="D24" s="16">
        <v>3.4</v>
      </c>
      <c r="E24" s="16">
        <v>15.4</v>
      </c>
      <c r="F24" s="16">
        <v>10.6</v>
      </c>
      <c r="G24" s="59">
        <f>SUM(C24:F24)</f>
        <v>186</v>
      </c>
      <c r="H24" s="59">
        <v>28.7</v>
      </c>
      <c r="I24" s="59">
        <f>G24+H24</f>
        <v>214.7</v>
      </c>
      <c r="J24" s="59">
        <v>278.3</v>
      </c>
      <c r="L24" s="12"/>
    </row>
    <row r="25" spans="1:12" ht="12.75" customHeight="1">
      <c r="A25" s="3" t="s">
        <v>0</v>
      </c>
      <c r="B25" s="53">
        <v>494.7</v>
      </c>
      <c r="C25" s="16">
        <v>163.30000000000001</v>
      </c>
      <c r="D25" s="16">
        <v>3.5</v>
      </c>
      <c r="E25" s="16">
        <v>20.399999999999999</v>
      </c>
      <c r="F25" s="16">
        <v>8.4</v>
      </c>
      <c r="G25" s="59">
        <f t="shared" ref="G25:G27" si="12">SUM(C25:F25)</f>
        <v>195.60000000000002</v>
      </c>
      <c r="H25" s="53">
        <v>26.7</v>
      </c>
      <c r="I25" s="53">
        <f>G25+H25</f>
        <v>222.3</v>
      </c>
      <c r="J25" s="53">
        <v>272.39999999999998</v>
      </c>
      <c r="L25" s="12"/>
    </row>
    <row r="26" spans="1:12" ht="12.75" customHeight="1">
      <c r="A26" s="3" t="s">
        <v>1</v>
      </c>
      <c r="B26" s="53">
        <v>495.4</v>
      </c>
      <c r="C26" s="16">
        <v>159.69999999999999</v>
      </c>
      <c r="D26" s="16">
        <v>3.1</v>
      </c>
      <c r="E26" s="16">
        <v>18</v>
      </c>
      <c r="F26" s="16">
        <v>10.5</v>
      </c>
      <c r="G26" s="59">
        <f t="shared" si="12"/>
        <v>191.29999999999998</v>
      </c>
      <c r="H26" s="53">
        <v>28.2</v>
      </c>
      <c r="I26" s="53">
        <f>G26+H26</f>
        <v>219.49999999999997</v>
      </c>
      <c r="J26" s="53">
        <v>275.89999999999998</v>
      </c>
      <c r="L26" s="12"/>
    </row>
    <row r="27" spans="1:12" ht="12.75" customHeight="1">
      <c r="A27" s="3" t="s">
        <v>2</v>
      </c>
      <c r="B27" s="53">
        <v>496.9</v>
      </c>
      <c r="C27" s="19">
        <v>158.1</v>
      </c>
      <c r="D27" s="19">
        <v>3.6</v>
      </c>
      <c r="E27" s="19">
        <v>18.8</v>
      </c>
      <c r="F27" s="19">
        <v>7.9</v>
      </c>
      <c r="G27" s="53">
        <f t="shared" si="12"/>
        <v>188.4</v>
      </c>
      <c r="H27" s="53">
        <v>28.5</v>
      </c>
      <c r="I27" s="53">
        <v>216.9</v>
      </c>
      <c r="J27" s="15">
        <v>280</v>
      </c>
      <c r="L27" s="12"/>
    </row>
    <row r="28" spans="1:12" ht="12.75" customHeight="1">
      <c r="A28" s="3" t="s">
        <v>90</v>
      </c>
      <c r="B28" s="53">
        <v>498.5</v>
      </c>
      <c r="C28" s="16">
        <v>158.5</v>
      </c>
      <c r="D28" s="16">
        <v>3.3</v>
      </c>
      <c r="E28" s="16">
        <v>17.5</v>
      </c>
      <c r="F28" s="16">
        <v>9.1999999999999993</v>
      </c>
      <c r="G28" s="59">
        <f t="shared" ref="G28" si="13">SUM(C28:F28)</f>
        <v>188.5</v>
      </c>
      <c r="H28" s="15">
        <v>29.5</v>
      </c>
      <c r="I28" s="15">
        <v>218</v>
      </c>
      <c r="J28" s="15">
        <v>280.5</v>
      </c>
      <c r="L28" s="12"/>
    </row>
    <row r="29" spans="1:12">
      <c r="A29" s="18" t="s">
        <v>50</v>
      </c>
      <c r="B29" s="60"/>
      <c r="C29" s="61"/>
      <c r="D29" s="61"/>
      <c r="E29" s="61"/>
      <c r="F29" s="61"/>
      <c r="G29" s="60"/>
      <c r="H29" s="60"/>
      <c r="I29" s="60"/>
      <c r="J29" s="60"/>
    </row>
    <row r="30" spans="1:12" ht="16.5" customHeight="1">
      <c r="A30" s="21" t="s">
        <v>3</v>
      </c>
      <c r="B30" s="59">
        <f>(B28*100/B27)-100</f>
        <v>0.32199637754075638</v>
      </c>
      <c r="C30" s="35">
        <f t="shared" ref="C30:J30" si="14">(C28*100/C27)-100</f>
        <v>0.25300442757747987</v>
      </c>
      <c r="D30" s="35">
        <f t="shared" si="14"/>
        <v>-8.3333333333333286</v>
      </c>
      <c r="E30" s="35">
        <f t="shared" si="14"/>
        <v>-6.9148936170212778</v>
      </c>
      <c r="F30" s="35">
        <f t="shared" si="14"/>
        <v>16.455696202531627</v>
      </c>
      <c r="G30" s="59">
        <f t="shared" si="14"/>
        <v>5.3078556263272958E-2</v>
      </c>
      <c r="H30" s="59">
        <f t="shared" si="14"/>
        <v>3.5087719298245617</v>
      </c>
      <c r="I30" s="59">
        <f t="shared" si="14"/>
        <v>0.50714615029967547</v>
      </c>
      <c r="J30" s="59">
        <f t="shared" si="14"/>
        <v>0.1785714285714306</v>
      </c>
    </row>
    <row r="31" spans="1:12" ht="18" customHeight="1">
      <c r="A31" s="64" t="s">
        <v>4</v>
      </c>
      <c r="B31" s="59">
        <f>(B28*100/B24)-100</f>
        <v>1.1156186612576136</v>
      </c>
      <c r="C31" s="35">
        <f t="shared" ref="C31:J31" si="15">(C28*100/C24)-100</f>
        <v>1.213282247765008</v>
      </c>
      <c r="D31" s="35">
        <f t="shared" si="15"/>
        <v>-2.941176470588232</v>
      </c>
      <c r="E31" s="35">
        <f t="shared" si="15"/>
        <v>13.63636363636364</v>
      </c>
      <c r="F31" s="35">
        <f t="shared" si="15"/>
        <v>-13.207547169811335</v>
      </c>
      <c r="G31" s="59">
        <f t="shared" si="15"/>
        <v>1.344086021505376</v>
      </c>
      <c r="H31" s="59">
        <f t="shared" si="15"/>
        <v>2.7874564459930298</v>
      </c>
      <c r="I31" s="59">
        <f t="shared" si="15"/>
        <v>1.5370284117373103</v>
      </c>
      <c r="J31" s="59">
        <f t="shared" si="15"/>
        <v>0.79051383399209385</v>
      </c>
    </row>
    <row r="32" spans="1:12" ht="6.75" customHeight="1" thickBot="1">
      <c r="A32" s="25"/>
      <c r="B32" s="66"/>
      <c r="C32" s="67"/>
      <c r="D32" s="67"/>
      <c r="E32" s="67"/>
      <c r="F32" s="67"/>
      <c r="G32" s="66"/>
      <c r="H32" s="66"/>
      <c r="I32" s="66"/>
      <c r="J32" s="66"/>
    </row>
    <row r="33" spans="1:10" ht="18.75" customHeight="1">
      <c r="A33" s="29"/>
      <c r="B33" s="15"/>
      <c r="C33" s="12"/>
      <c r="D33" s="12"/>
      <c r="E33" s="12"/>
      <c r="F33" s="12"/>
      <c r="G33" s="15"/>
      <c r="H33" s="15"/>
      <c r="I33" s="15"/>
      <c r="J33" s="15"/>
    </row>
    <row r="34" spans="1:10" ht="16.5">
      <c r="A34" s="30"/>
    </row>
    <row r="35" spans="1:10">
      <c r="A35" s="3"/>
    </row>
    <row r="36" spans="1:10">
      <c r="A36" s="3"/>
    </row>
    <row r="37" spans="1:10">
      <c r="A37" s="3"/>
    </row>
    <row r="50" ht="6.75" customHeight="1"/>
  </sheetData>
  <mergeCells count="5">
    <mergeCell ref="B3:B4"/>
    <mergeCell ref="C3:G3"/>
    <mergeCell ref="H3:H4"/>
    <mergeCell ref="I3:I4"/>
    <mergeCell ref="J3:J4"/>
  </mergeCells>
  <pageMargins left="0.6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>
      <selection activeCell="B22" sqref="B22"/>
    </sheetView>
  </sheetViews>
  <sheetFormatPr defaultRowHeight="15"/>
  <cols>
    <col min="1" max="1" width="21.42578125" style="2" customWidth="1"/>
    <col min="2" max="2" width="12.7109375" style="2" customWidth="1"/>
    <col min="3" max="3" width="9.7109375" style="2" customWidth="1"/>
    <col min="4" max="5" width="9.140625" style="2" customWidth="1"/>
    <col min="6" max="7" width="9.140625" style="2"/>
    <col min="8" max="8" width="2.5703125" style="2" customWidth="1"/>
    <col min="9" max="16384" width="9.140625" style="2"/>
  </cols>
  <sheetData>
    <row r="1" spans="1:9" ht="20.25" customHeight="1">
      <c r="A1" s="1" t="s">
        <v>91</v>
      </c>
    </row>
    <row r="2" spans="1:9" ht="14.25" customHeight="1" thickBot="1">
      <c r="G2" s="3" t="s">
        <v>40</v>
      </c>
    </row>
    <row r="3" spans="1:9" ht="14.25" customHeight="1">
      <c r="A3" s="68"/>
      <c r="B3" s="106" t="s">
        <v>51</v>
      </c>
      <c r="C3" s="108" t="s">
        <v>39</v>
      </c>
      <c r="D3" s="108"/>
      <c r="E3" s="108"/>
      <c r="F3" s="108"/>
      <c r="G3" s="108"/>
    </row>
    <row r="4" spans="1:9" ht="16.5" customHeight="1" thickBot="1">
      <c r="A4" s="69"/>
      <c r="B4" s="107"/>
      <c r="C4" s="95" t="s">
        <v>36</v>
      </c>
      <c r="D4" s="95" t="s">
        <v>52</v>
      </c>
      <c r="E4" s="95" t="s">
        <v>53</v>
      </c>
      <c r="F4" s="95" t="s">
        <v>54</v>
      </c>
      <c r="G4" s="96" t="s">
        <v>38</v>
      </c>
    </row>
    <row r="5" spans="1:9" ht="17.25" customHeight="1">
      <c r="A5" s="58" t="s">
        <v>6</v>
      </c>
      <c r="B5" s="10"/>
      <c r="C5" s="11"/>
      <c r="F5" s="12"/>
      <c r="G5" s="12"/>
    </row>
    <row r="6" spans="1:9" ht="15" customHeight="1">
      <c r="A6" s="70" t="s">
        <v>42</v>
      </c>
      <c r="B6" s="59">
        <f>B15+B24</f>
        <v>535.6</v>
      </c>
      <c r="C6" s="35">
        <f t="shared" ref="C6:G6" si="0">C15+C24</f>
        <v>62.8</v>
      </c>
      <c r="D6" s="35">
        <f t="shared" si="0"/>
        <v>62.9</v>
      </c>
      <c r="E6" s="35">
        <f t="shared" si="0"/>
        <v>146.69999999999999</v>
      </c>
      <c r="F6" s="35">
        <f t="shared" si="0"/>
        <v>140</v>
      </c>
      <c r="G6" s="35">
        <f t="shared" si="0"/>
        <v>123.19999999999999</v>
      </c>
      <c r="H6" s="19"/>
      <c r="I6" s="12"/>
    </row>
    <row r="7" spans="1:9" ht="15" customHeight="1">
      <c r="A7" s="70" t="s">
        <v>43</v>
      </c>
      <c r="B7" s="59">
        <f t="shared" ref="B7:G10" si="1">B16+B25</f>
        <v>48.499999999999993</v>
      </c>
      <c r="C7" s="35">
        <f t="shared" si="1"/>
        <v>18.8</v>
      </c>
      <c r="D7" s="35">
        <f t="shared" si="1"/>
        <v>8.1</v>
      </c>
      <c r="E7" s="35">
        <f t="shared" si="1"/>
        <v>10.3</v>
      </c>
      <c r="F7" s="35">
        <f t="shared" si="1"/>
        <v>6.7</v>
      </c>
      <c r="G7" s="35">
        <f t="shared" si="1"/>
        <v>4.5999999999999996</v>
      </c>
      <c r="H7" s="19"/>
      <c r="I7" s="12"/>
    </row>
    <row r="8" spans="1:9" ht="15" customHeight="1">
      <c r="A8" s="70" t="s">
        <v>55</v>
      </c>
      <c r="B8" s="59">
        <f t="shared" si="1"/>
        <v>584.1</v>
      </c>
      <c r="C8" s="35">
        <f t="shared" si="1"/>
        <v>81.599999999999994</v>
      </c>
      <c r="D8" s="35">
        <f t="shared" si="1"/>
        <v>71</v>
      </c>
      <c r="E8" s="35">
        <f t="shared" si="1"/>
        <v>157</v>
      </c>
      <c r="F8" s="35">
        <f t="shared" si="1"/>
        <v>146.69999999999999</v>
      </c>
      <c r="G8" s="35">
        <f t="shared" si="1"/>
        <v>127.80000000000001</v>
      </c>
      <c r="H8" s="19"/>
      <c r="I8" s="12"/>
    </row>
    <row r="9" spans="1:9" ht="15" customHeight="1">
      <c r="A9" s="70" t="s">
        <v>56</v>
      </c>
      <c r="B9" s="59">
        <f t="shared" si="1"/>
        <v>394.1</v>
      </c>
      <c r="C9" s="35">
        <f t="shared" si="1"/>
        <v>101.6</v>
      </c>
      <c r="D9" s="35">
        <f t="shared" si="1"/>
        <v>22.1</v>
      </c>
      <c r="E9" s="35">
        <f t="shared" si="1"/>
        <v>43.2</v>
      </c>
      <c r="F9" s="35">
        <f t="shared" si="1"/>
        <v>47.4</v>
      </c>
      <c r="G9" s="35">
        <f t="shared" si="1"/>
        <v>179.8</v>
      </c>
      <c r="H9" s="19"/>
      <c r="I9" s="12"/>
    </row>
    <row r="10" spans="1:9" ht="15" customHeight="1">
      <c r="A10" s="70" t="s">
        <v>57</v>
      </c>
      <c r="B10" s="59">
        <f t="shared" si="1"/>
        <v>978.2</v>
      </c>
      <c r="C10" s="35">
        <f t="shared" si="1"/>
        <v>183.2</v>
      </c>
      <c r="D10" s="35">
        <f t="shared" si="1"/>
        <v>93.1</v>
      </c>
      <c r="E10" s="35">
        <f t="shared" si="1"/>
        <v>200.20000000000002</v>
      </c>
      <c r="F10" s="35">
        <f t="shared" si="1"/>
        <v>194.1</v>
      </c>
      <c r="G10" s="35">
        <f t="shared" si="1"/>
        <v>307.60000000000002</v>
      </c>
      <c r="H10" s="19"/>
      <c r="I10" s="12"/>
    </row>
    <row r="11" spans="1:9" ht="15" customHeight="1">
      <c r="A11" s="70" t="s">
        <v>58</v>
      </c>
      <c r="B11" s="59">
        <f>B6/B8*100</f>
        <v>91.696627289847626</v>
      </c>
      <c r="C11" s="35">
        <f t="shared" ref="C11:G11" si="2">C6/C8*100</f>
        <v>76.960784313725497</v>
      </c>
      <c r="D11" s="35">
        <f t="shared" si="2"/>
        <v>88.591549295774641</v>
      </c>
      <c r="E11" s="35">
        <f t="shared" si="2"/>
        <v>93.43949044585986</v>
      </c>
      <c r="F11" s="35">
        <f t="shared" si="2"/>
        <v>95.432856169052499</v>
      </c>
      <c r="G11" s="35">
        <f t="shared" si="2"/>
        <v>96.400625978090744</v>
      </c>
      <c r="H11" s="19"/>
      <c r="I11" s="12"/>
    </row>
    <row r="12" spans="1:9" ht="15" customHeight="1">
      <c r="A12" s="70" t="s">
        <v>59</v>
      </c>
      <c r="B12" s="59">
        <f>B7/B8*100</f>
        <v>8.3033727101523702</v>
      </c>
      <c r="C12" s="35">
        <f t="shared" ref="C12:G12" si="3">C7/C8*100</f>
        <v>23.03921568627451</v>
      </c>
      <c r="D12" s="35">
        <f t="shared" si="3"/>
        <v>11.408450704225352</v>
      </c>
      <c r="E12" s="35">
        <f t="shared" si="3"/>
        <v>6.5605095541401273</v>
      </c>
      <c r="F12" s="35">
        <f t="shared" si="3"/>
        <v>4.5671438309475123</v>
      </c>
      <c r="G12" s="35">
        <f t="shared" si="3"/>
        <v>3.5993740219092323</v>
      </c>
      <c r="H12" s="19"/>
      <c r="I12" s="12"/>
    </row>
    <row r="13" spans="1:9" ht="15" customHeight="1">
      <c r="A13" s="70" t="s">
        <v>60</v>
      </c>
      <c r="B13" s="59">
        <f>B8/B10*100</f>
        <v>59.711715395624623</v>
      </c>
      <c r="C13" s="35">
        <f t="shared" ref="C13:G13" si="4">C8/C10*100</f>
        <v>44.541484716157207</v>
      </c>
      <c r="D13" s="35">
        <f t="shared" si="4"/>
        <v>76.262083780880772</v>
      </c>
      <c r="E13" s="35">
        <f t="shared" si="4"/>
        <v>78.421578421578417</v>
      </c>
      <c r="F13" s="35">
        <f t="shared" si="4"/>
        <v>75.579598145285928</v>
      </c>
      <c r="G13" s="35">
        <f t="shared" si="4"/>
        <v>41.547464239271783</v>
      </c>
      <c r="H13" s="19"/>
      <c r="I13" s="12"/>
    </row>
    <row r="14" spans="1:9" ht="17.25" customHeight="1">
      <c r="A14" s="23" t="s">
        <v>7</v>
      </c>
      <c r="B14" s="62"/>
      <c r="C14" s="35"/>
      <c r="D14" s="19"/>
      <c r="E14" s="19"/>
      <c r="F14" s="19"/>
      <c r="G14" s="19"/>
      <c r="H14" s="19"/>
      <c r="I14" s="12"/>
    </row>
    <row r="15" spans="1:9" ht="13.5" customHeight="1">
      <c r="A15" s="70" t="s">
        <v>42</v>
      </c>
      <c r="B15" s="15">
        <f>SUM(C15:G15)</f>
        <v>347.1</v>
      </c>
      <c r="C15" s="16">
        <v>39.1</v>
      </c>
      <c r="D15" s="16">
        <v>40.299999999999997</v>
      </c>
      <c r="E15" s="16">
        <v>93.2</v>
      </c>
      <c r="F15" s="16">
        <v>90.2</v>
      </c>
      <c r="G15" s="16">
        <v>84.3</v>
      </c>
      <c r="H15" s="19"/>
      <c r="I15" s="12"/>
    </row>
    <row r="16" spans="1:9" ht="13.5" customHeight="1">
      <c r="A16" s="70" t="s">
        <v>43</v>
      </c>
      <c r="B16" s="15">
        <f t="shared" ref="B16:B18" si="5">SUM(C16:G16)</f>
        <v>18.999999999999996</v>
      </c>
      <c r="C16" s="16">
        <v>8.4</v>
      </c>
      <c r="D16" s="16">
        <v>4.3</v>
      </c>
      <c r="E16" s="16">
        <v>2.2000000000000002</v>
      </c>
      <c r="F16" s="16">
        <v>1.7</v>
      </c>
      <c r="G16" s="16">
        <v>2.4</v>
      </c>
      <c r="H16" s="16"/>
      <c r="I16" s="12"/>
    </row>
    <row r="17" spans="1:13" ht="13.5" customHeight="1">
      <c r="A17" s="70" t="s">
        <v>55</v>
      </c>
      <c r="B17" s="15">
        <f>SUM(B15:B16)</f>
        <v>366.1</v>
      </c>
      <c r="C17" s="16">
        <f>C15+C16</f>
        <v>47.5</v>
      </c>
      <c r="D17" s="16">
        <f t="shared" ref="D17:G17" si="6">D15+D16</f>
        <v>44.599999999999994</v>
      </c>
      <c r="E17" s="16">
        <f t="shared" si="6"/>
        <v>95.4</v>
      </c>
      <c r="F17" s="16">
        <f t="shared" si="6"/>
        <v>91.9</v>
      </c>
      <c r="G17" s="16">
        <f t="shared" si="6"/>
        <v>86.7</v>
      </c>
      <c r="H17" s="16"/>
      <c r="I17" s="12"/>
    </row>
    <row r="18" spans="1:13" ht="13.5" customHeight="1">
      <c r="A18" s="70" t="s">
        <v>56</v>
      </c>
      <c r="B18" s="15">
        <f t="shared" si="5"/>
        <v>113.6</v>
      </c>
      <c r="C18" s="16">
        <v>46</v>
      </c>
      <c r="D18" s="16">
        <v>3.1</v>
      </c>
      <c r="E18" s="16">
        <v>4</v>
      </c>
      <c r="F18" s="16">
        <v>4.5</v>
      </c>
      <c r="G18" s="16">
        <v>56</v>
      </c>
      <c r="H18" s="16"/>
      <c r="I18" s="12"/>
    </row>
    <row r="19" spans="1:13" ht="13.5" customHeight="1">
      <c r="A19" s="70" t="s">
        <v>57</v>
      </c>
      <c r="B19" s="15">
        <f>B17+B18</f>
        <v>479.70000000000005</v>
      </c>
      <c r="C19" s="16">
        <f>C18+C17</f>
        <v>93.5</v>
      </c>
      <c r="D19" s="16">
        <f t="shared" ref="D19:G19" si="7">D18+D17</f>
        <v>47.699999999999996</v>
      </c>
      <c r="E19" s="16">
        <f t="shared" si="7"/>
        <v>99.4</v>
      </c>
      <c r="F19" s="16">
        <f t="shared" si="7"/>
        <v>96.4</v>
      </c>
      <c r="G19" s="16">
        <f t="shared" si="7"/>
        <v>142.69999999999999</v>
      </c>
      <c r="H19" s="16"/>
      <c r="I19" s="12"/>
    </row>
    <row r="20" spans="1:13" ht="13.5" customHeight="1">
      <c r="A20" s="70" t="s">
        <v>58</v>
      </c>
      <c r="B20" s="59">
        <f>B15/B17*100</f>
        <v>94.810161158153505</v>
      </c>
      <c r="C20" s="35">
        <f t="shared" ref="C20:G20" si="8">C15/C17*100</f>
        <v>82.315789473684205</v>
      </c>
      <c r="D20" s="35">
        <f t="shared" si="8"/>
        <v>90.358744394618839</v>
      </c>
      <c r="E20" s="35">
        <f t="shared" si="8"/>
        <v>97.693920335429766</v>
      </c>
      <c r="F20" s="35">
        <f t="shared" si="8"/>
        <v>98.150163220892267</v>
      </c>
      <c r="G20" s="35">
        <f t="shared" si="8"/>
        <v>97.231833910034595</v>
      </c>
      <c r="H20" s="16"/>
      <c r="I20" s="12"/>
      <c r="K20" s="35"/>
      <c r="L20" s="35"/>
      <c r="M20" s="35"/>
    </row>
    <row r="21" spans="1:13" ht="13.5" customHeight="1">
      <c r="A21" s="70" t="s">
        <v>59</v>
      </c>
      <c r="B21" s="59">
        <f>B16/B17*100</f>
        <v>5.1898388418464885</v>
      </c>
      <c r="C21" s="35">
        <f t="shared" ref="C21:G21" si="9">C16/C17*100</f>
        <v>17.684210526315791</v>
      </c>
      <c r="D21" s="35">
        <f t="shared" si="9"/>
        <v>9.6412556053811667</v>
      </c>
      <c r="E21" s="35">
        <f t="shared" si="9"/>
        <v>2.3060796645702304</v>
      </c>
      <c r="F21" s="35">
        <f t="shared" si="9"/>
        <v>1.8498367791077257</v>
      </c>
      <c r="G21" s="35">
        <f t="shared" si="9"/>
        <v>2.7681660899653977</v>
      </c>
      <c r="H21" s="16"/>
      <c r="I21" s="12"/>
      <c r="K21" s="35"/>
      <c r="L21" s="35"/>
      <c r="M21" s="35"/>
    </row>
    <row r="22" spans="1:13" ht="13.5" customHeight="1">
      <c r="A22" s="70" t="s">
        <v>60</v>
      </c>
      <c r="B22" s="59">
        <f>B17/B19*100</f>
        <v>76.31853241609339</v>
      </c>
      <c r="C22" s="35">
        <f t="shared" ref="C22:G22" si="10">C17/C19*100</f>
        <v>50.802139037433157</v>
      </c>
      <c r="D22" s="35">
        <f t="shared" si="10"/>
        <v>93.501048218029354</v>
      </c>
      <c r="E22" s="35">
        <f t="shared" si="10"/>
        <v>95.975855130784709</v>
      </c>
      <c r="F22" s="35">
        <f t="shared" si="10"/>
        <v>95.331950207468878</v>
      </c>
      <c r="G22" s="35">
        <f t="shared" si="10"/>
        <v>60.756832515767357</v>
      </c>
      <c r="H22" s="19"/>
      <c r="I22" s="12"/>
      <c r="K22" s="35"/>
      <c r="L22" s="35"/>
      <c r="M22" s="35"/>
    </row>
    <row r="23" spans="1:13" ht="15" customHeight="1">
      <c r="A23" s="23" t="s">
        <v>8</v>
      </c>
      <c r="B23" s="62"/>
      <c r="C23" s="35"/>
      <c r="D23" s="19"/>
      <c r="E23" s="19"/>
      <c r="F23" s="19"/>
      <c r="G23" s="19"/>
      <c r="H23" s="19"/>
      <c r="I23" s="12"/>
    </row>
    <row r="24" spans="1:13" ht="15" customHeight="1">
      <c r="A24" s="70" t="s">
        <v>42</v>
      </c>
      <c r="B24" s="15">
        <f>SUM(C24:G24)</f>
        <v>188.5</v>
      </c>
      <c r="C24" s="16">
        <v>23.7</v>
      </c>
      <c r="D24" s="16">
        <v>22.6</v>
      </c>
      <c r="E24" s="16">
        <v>53.5</v>
      </c>
      <c r="F24" s="16">
        <v>49.8</v>
      </c>
      <c r="G24" s="16">
        <v>38.9</v>
      </c>
      <c r="H24" s="19"/>
      <c r="I24" s="12"/>
    </row>
    <row r="25" spans="1:13" ht="15" customHeight="1">
      <c r="A25" s="70" t="s">
        <v>43</v>
      </c>
      <c r="B25" s="15">
        <f t="shared" ref="B25" si="11">SUM(C25:G25)</f>
        <v>29.499999999999996</v>
      </c>
      <c r="C25" s="16">
        <v>10.4</v>
      </c>
      <c r="D25" s="16">
        <v>3.8</v>
      </c>
      <c r="E25" s="16">
        <v>8.1</v>
      </c>
      <c r="F25" s="16">
        <v>5</v>
      </c>
      <c r="G25" s="16">
        <v>2.2000000000000002</v>
      </c>
      <c r="H25" s="19"/>
      <c r="I25" s="12"/>
    </row>
    <row r="26" spans="1:13" ht="15" customHeight="1">
      <c r="A26" s="70" t="s">
        <v>55</v>
      </c>
      <c r="B26" s="15">
        <f>SUM(B24:B25)</f>
        <v>218</v>
      </c>
      <c r="C26" s="16">
        <f>C24+C25</f>
        <v>34.1</v>
      </c>
      <c r="D26" s="16">
        <f t="shared" ref="D26" si="12">D24+D25</f>
        <v>26.400000000000002</v>
      </c>
      <c r="E26" s="16">
        <f t="shared" ref="E26" si="13">E24+E25</f>
        <v>61.6</v>
      </c>
      <c r="F26" s="16">
        <f t="shared" ref="F26" si="14">F24+F25</f>
        <v>54.8</v>
      </c>
      <c r="G26" s="16">
        <f t="shared" ref="G26" si="15">G24+G25</f>
        <v>41.1</v>
      </c>
      <c r="H26" s="19"/>
      <c r="I26" s="12"/>
    </row>
    <row r="27" spans="1:13" ht="15" customHeight="1">
      <c r="A27" s="70" t="s">
        <v>56</v>
      </c>
      <c r="B27" s="15">
        <f t="shared" ref="B27" si="16">SUM(C27:G27)</f>
        <v>280.5</v>
      </c>
      <c r="C27" s="16">
        <v>55.6</v>
      </c>
      <c r="D27" s="16">
        <v>19</v>
      </c>
      <c r="E27" s="16">
        <v>39.200000000000003</v>
      </c>
      <c r="F27" s="16">
        <v>42.9</v>
      </c>
      <c r="G27" s="16">
        <v>123.8</v>
      </c>
      <c r="H27" s="19"/>
      <c r="I27" s="12"/>
    </row>
    <row r="28" spans="1:13" ht="15" customHeight="1">
      <c r="A28" s="70" t="s">
        <v>57</v>
      </c>
      <c r="B28" s="15">
        <f>B26+B27</f>
        <v>498.5</v>
      </c>
      <c r="C28" s="16">
        <f>C27+C26</f>
        <v>89.7</v>
      </c>
      <c r="D28" s="16">
        <f t="shared" ref="D28" si="17">D27+D26</f>
        <v>45.400000000000006</v>
      </c>
      <c r="E28" s="16">
        <f t="shared" ref="E28" si="18">E27+E26</f>
        <v>100.80000000000001</v>
      </c>
      <c r="F28" s="16">
        <f t="shared" ref="F28" si="19">F27+F26</f>
        <v>97.699999999999989</v>
      </c>
      <c r="G28" s="16">
        <f t="shared" ref="G28" si="20">G27+G26</f>
        <v>164.9</v>
      </c>
      <c r="H28" s="19"/>
      <c r="I28" s="12"/>
    </row>
    <row r="29" spans="1:13" ht="15" customHeight="1">
      <c r="A29" s="70" t="s">
        <v>58</v>
      </c>
      <c r="B29" s="59">
        <f>B24/B26*100</f>
        <v>86.467889908256879</v>
      </c>
      <c r="C29" s="35">
        <f t="shared" ref="C29:G29" si="21">C24/C26*100</f>
        <v>69.501466275659823</v>
      </c>
      <c r="D29" s="35">
        <f t="shared" si="21"/>
        <v>85.606060606060609</v>
      </c>
      <c r="E29" s="35">
        <f t="shared" si="21"/>
        <v>86.850649350649348</v>
      </c>
      <c r="F29" s="35">
        <f t="shared" si="21"/>
        <v>90.87591240875912</v>
      </c>
      <c r="G29" s="35">
        <f t="shared" si="21"/>
        <v>94.647201946472009</v>
      </c>
      <c r="H29" s="19"/>
      <c r="I29" s="12"/>
      <c r="K29" s="35"/>
      <c r="L29" s="35"/>
      <c r="M29" s="35"/>
    </row>
    <row r="30" spans="1:13" ht="15" customHeight="1">
      <c r="A30" s="70" t="s">
        <v>59</v>
      </c>
      <c r="B30" s="59">
        <f>B25/B26*100</f>
        <v>13.532110091743119</v>
      </c>
      <c r="C30" s="35">
        <f t="shared" ref="C30:G30" si="22">C25/C26*100</f>
        <v>30.498533724340177</v>
      </c>
      <c r="D30" s="35">
        <f t="shared" si="22"/>
        <v>14.393939393939393</v>
      </c>
      <c r="E30" s="35">
        <f t="shared" si="22"/>
        <v>13.14935064935065</v>
      </c>
      <c r="F30" s="35">
        <f t="shared" si="22"/>
        <v>9.1240875912408761</v>
      </c>
      <c r="G30" s="35">
        <f t="shared" si="22"/>
        <v>5.3527980535279811</v>
      </c>
      <c r="H30" s="19"/>
      <c r="I30" s="12"/>
      <c r="K30" s="35"/>
      <c r="L30" s="35"/>
      <c r="M30" s="35"/>
    </row>
    <row r="31" spans="1:13" ht="15" customHeight="1">
      <c r="A31" s="70" t="s">
        <v>60</v>
      </c>
      <c r="B31" s="59">
        <f>B26/B28*100</f>
        <v>43.731193580742229</v>
      </c>
      <c r="C31" s="35">
        <f t="shared" ref="C31:G31" si="23">C26/C28*100</f>
        <v>38.01560758082497</v>
      </c>
      <c r="D31" s="35">
        <f t="shared" si="23"/>
        <v>58.149779735682813</v>
      </c>
      <c r="E31" s="35">
        <f t="shared" si="23"/>
        <v>61.111111111111107</v>
      </c>
      <c r="F31" s="35">
        <f t="shared" si="23"/>
        <v>56.090071647901738</v>
      </c>
      <c r="G31" s="35">
        <f t="shared" si="23"/>
        <v>24.924196482716798</v>
      </c>
      <c r="H31" s="19"/>
      <c r="I31" s="12"/>
      <c r="K31" s="35"/>
      <c r="L31" s="35"/>
      <c r="M31" s="35"/>
    </row>
    <row r="32" spans="1:13" ht="3.75" customHeight="1" thickBot="1">
      <c r="A32" s="71"/>
      <c r="B32" s="72"/>
      <c r="C32" s="72"/>
      <c r="D32" s="8"/>
      <c r="E32" s="8"/>
      <c r="F32" s="8"/>
      <c r="G32" s="8"/>
    </row>
    <row r="33" spans="9:15" ht="22.5" customHeight="1"/>
    <row r="34" spans="9:15" ht="14.25" customHeight="1"/>
    <row r="35" spans="9:15" ht="18.75" customHeight="1"/>
    <row r="36" spans="9:15">
      <c r="J36" s="73"/>
      <c r="K36" s="73"/>
      <c r="L36" s="73"/>
      <c r="M36" s="73"/>
      <c r="N36" s="73"/>
      <c r="O36" s="73"/>
    </row>
    <row r="38" spans="9:15">
      <c r="J38" s="56"/>
      <c r="K38" s="56"/>
      <c r="L38" s="56"/>
    </row>
    <row r="39" spans="9:15">
      <c r="I39" s="70"/>
    </row>
    <row r="40" spans="9:15">
      <c r="I40" s="70"/>
    </row>
    <row r="41" spans="9:15">
      <c r="I41" s="70"/>
    </row>
    <row r="42" spans="9:15">
      <c r="I42" s="70"/>
    </row>
    <row r="43" spans="9:15">
      <c r="I43" s="70"/>
    </row>
  </sheetData>
  <mergeCells count="2">
    <mergeCell ref="B3:B4"/>
    <mergeCell ref="C3:G3"/>
  </mergeCells>
  <pageMargins left="0.6" right="0.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>
      <selection activeCell="K6" sqref="K6"/>
    </sheetView>
  </sheetViews>
  <sheetFormatPr defaultRowHeight="15"/>
  <cols>
    <col min="1" max="1" width="14" style="2" customWidth="1"/>
    <col min="2" max="2" width="9" style="2" customWidth="1"/>
    <col min="3" max="3" width="8" style="2" customWidth="1"/>
    <col min="4" max="4" width="9.42578125" style="2" customWidth="1"/>
    <col min="5" max="5" width="7.7109375" style="2" customWidth="1"/>
    <col min="6" max="6" width="12.7109375" style="2" customWidth="1"/>
    <col min="7" max="7" width="11.28515625" style="2" customWidth="1"/>
    <col min="8" max="8" width="9.5703125" style="2" customWidth="1"/>
    <col min="9" max="9" width="9.140625" style="2" customWidth="1"/>
    <col min="10" max="10" width="4.85546875" style="2" customWidth="1"/>
    <col min="11" max="13" width="9.140625" style="2"/>
    <col min="14" max="14" width="4.85546875" style="2" customWidth="1"/>
    <col min="15" max="22" width="6.85546875" style="2" customWidth="1"/>
    <col min="23" max="16384" width="9.140625" style="2"/>
  </cols>
  <sheetData>
    <row r="1" spans="1:23" ht="15.75">
      <c r="A1" s="1" t="s">
        <v>92</v>
      </c>
    </row>
    <row r="2" spans="1:23" ht="7.5" customHeight="1" thickBot="1"/>
    <row r="3" spans="1:23" ht="17.25" customHeight="1">
      <c r="A3" s="4"/>
      <c r="B3" s="99" t="s">
        <v>61</v>
      </c>
      <c r="C3" s="99" t="s">
        <v>62</v>
      </c>
      <c r="D3" s="99" t="s">
        <v>63</v>
      </c>
      <c r="E3" s="99" t="s">
        <v>64</v>
      </c>
      <c r="F3" s="101" t="s">
        <v>65</v>
      </c>
      <c r="G3" s="101"/>
      <c r="H3" s="101"/>
      <c r="I3" s="101"/>
    </row>
    <row r="4" spans="1:23" ht="41.25" customHeight="1">
      <c r="A4" s="6"/>
      <c r="B4" s="109"/>
      <c r="C4" s="109"/>
      <c r="D4" s="109"/>
      <c r="E4" s="109"/>
      <c r="F4" s="50" t="s">
        <v>66</v>
      </c>
      <c r="G4" s="50" t="s">
        <v>31</v>
      </c>
      <c r="H4" s="50" t="s">
        <v>67</v>
      </c>
      <c r="I4" s="50" t="s">
        <v>68</v>
      </c>
    </row>
    <row r="5" spans="1:23" ht="14.25" customHeight="1">
      <c r="A5" s="6"/>
      <c r="B5" s="109"/>
      <c r="C5" s="109"/>
      <c r="D5" s="109"/>
      <c r="E5" s="109"/>
      <c r="F5" s="50" t="s">
        <v>69</v>
      </c>
      <c r="G5" s="50" t="s">
        <v>70</v>
      </c>
      <c r="H5" s="50" t="s">
        <v>71</v>
      </c>
      <c r="I5" s="50" t="s">
        <v>72</v>
      </c>
    </row>
    <row r="6" spans="1:23" ht="17.25" customHeight="1" thickBot="1">
      <c r="A6" s="8"/>
      <c r="B6" s="55" t="s">
        <v>11</v>
      </c>
      <c r="C6" s="55" t="s">
        <v>10</v>
      </c>
      <c r="D6" s="55" t="s">
        <v>10</v>
      </c>
      <c r="E6" s="55" t="s">
        <v>10</v>
      </c>
      <c r="F6" s="55" t="s">
        <v>10</v>
      </c>
      <c r="G6" s="55" t="s">
        <v>10</v>
      </c>
      <c r="H6" s="55" t="s">
        <v>10</v>
      </c>
      <c r="I6" s="55" t="s">
        <v>10</v>
      </c>
    </row>
    <row r="7" spans="1:23" ht="14.25" customHeight="1">
      <c r="A7" s="58" t="s">
        <v>6</v>
      </c>
      <c r="B7" s="10"/>
      <c r="C7" s="10"/>
      <c r="D7" s="10"/>
      <c r="E7" s="10"/>
      <c r="F7" s="10"/>
      <c r="G7" s="11"/>
      <c r="H7" s="10"/>
      <c r="I7" s="10"/>
      <c r="K7" s="74"/>
      <c r="L7" s="35"/>
      <c r="M7" s="35"/>
    </row>
    <row r="8" spans="1:23" ht="14.25" customHeight="1">
      <c r="A8" s="3" t="s">
        <v>34</v>
      </c>
      <c r="B8" s="35">
        <v>524.4</v>
      </c>
      <c r="C8" s="35">
        <v>8.1999999999999993</v>
      </c>
      <c r="D8" s="35">
        <v>29.4</v>
      </c>
      <c r="E8" s="35">
        <v>62.4</v>
      </c>
      <c r="F8" s="35">
        <v>18.2</v>
      </c>
      <c r="G8" s="35">
        <v>10.6</v>
      </c>
      <c r="H8" s="35">
        <v>13.8</v>
      </c>
      <c r="I8" s="35">
        <f>E8-H8</f>
        <v>48.599999999999994</v>
      </c>
      <c r="K8" s="17"/>
      <c r="L8" s="35"/>
      <c r="M8" s="35"/>
      <c r="O8" s="35"/>
      <c r="P8" s="35"/>
      <c r="Q8" s="35"/>
      <c r="R8" s="35"/>
      <c r="S8" s="35"/>
      <c r="T8" s="35"/>
      <c r="U8" s="35"/>
      <c r="V8" s="35"/>
      <c r="W8" s="12"/>
    </row>
    <row r="9" spans="1:23" ht="14.25" customHeight="1">
      <c r="A9" s="3" t="s">
        <v>0</v>
      </c>
      <c r="B9" s="19">
        <f>B16+B23</f>
        <v>541.9</v>
      </c>
      <c r="C9" s="16">
        <v>8.1999999999999993</v>
      </c>
      <c r="D9" s="16">
        <v>28.1</v>
      </c>
      <c r="E9" s="16">
        <v>63.7</v>
      </c>
      <c r="F9" s="16">
        <v>16.399999999999999</v>
      </c>
      <c r="G9" s="16">
        <v>10.9</v>
      </c>
      <c r="H9" s="16">
        <v>14.9</v>
      </c>
      <c r="I9" s="16">
        <f>E9-H9</f>
        <v>48.800000000000004</v>
      </c>
      <c r="K9" s="17"/>
      <c r="L9" s="35"/>
      <c r="M9" s="35"/>
      <c r="O9" s="35"/>
      <c r="P9" s="35"/>
      <c r="Q9" s="35"/>
      <c r="R9" s="35"/>
      <c r="S9" s="35"/>
      <c r="T9" s="35"/>
      <c r="U9" s="35"/>
      <c r="V9" s="35"/>
      <c r="W9" s="12"/>
    </row>
    <row r="10" spans="1:23" ht="14.25" customHeight="1">
      <c r="A10" s="3" t="s">
        <v>1</v>
      </c>
      <c r="B10" s="19">
        <f>B17+B24</f>
        <v>542.20000000000005</v>
      </c>
      <c r="C10" s="16">
        <v>9.5</v>
      </c>
      <c r="D10" s="16">
        <v>27.1</v>
      </c>
      <c r="E10" s="16">
        <v>63.4</v>
      </c>
      <c r="F10" s="16">
        <v>15.3</v>
      </c>
      <c r="G10" s="16">
        <v>11.1</v>
      </c>
      <c r="H10" s="16">
        <v>14</v>
      </c>
      <c r="I10" s="16">
        <f>E10-H10</f>
        <v>49.4</v>
      </c>
      <c r="K10" s="17"/>
      <c r="L10" s="35"/>
      <c r="M10" s="35"/>
      <c r="O10" s="35"/>
      <c r="P10" s="35"/>
      <c r="Q10" s="35"/>
      <c r="R10" s="35"/>
      <c r="S10" s="35"/>
      <c r="T10" s="35"/>
      <c r="U10" s="35"/>
      <c r="V10" s="35"/>
      <c r="W10" s="12"/>
    </row>
    <row r="11" spans="1:23" ht="14.25" customHeight="1">
      <c r="A11" s="3" t="s">
        <v>2</v>
      </c>
      <c r="B11" s="19">
        <f>B18+B25</f>
        <v>537.70000000000005</v>
      </c>
      <c r="C11" s="19">
        <v>8.9</v>
      </c>
      <c r="D11" s="19">
        <v>28.2</v>
      </c>
      <c r="E11" s="19">
        <v>62.9</v>
      </c>
      <c r="F11" s="19">
        <v>16.899999999999999</v>
      </c>
      <c r="G11" s="19">
        <v>10.7</v>
      </c>
      <c r="H11" s="19">
        <v>13.3</v>
      </c>
      <c r="I11" s="16">
        <f>E11-H11</f>
        <v>49.599999999999994</v>
      </c>
      <c r="K11" s="17"/>
      <c r="L11" s="35"/>
      <c r="M11" s="35"/>
      <c r="O11" s="35"/>
      <c r="P11" s="35"/>
      <c r="Q11" s="35"/>
      <c r="R11" s="35"/>
      <c r="S11" s="35"/>
      <c r="T11" s="35"/>
      <c r="U11" s="35"/>
      <c r="V11" s="35"/>
      <c r="W11" s="12"/>
    </row>
    <row r="12" spans="1:23" ht="14.25" customHeight="1">
      <c r="A12" s="3" t="s">
        <v>90</v>
      </c>
      <c r="B12" s="19">
        <f>B19+B26</f>
        <v>535.6</v>
      </c>
      <c r="C12" s="19">
        <v>7.6</v>
      </c>
      <c r="D12" s="19">
        <v>28.6</v>
      </c>
      <c r="E12" s="19">
        <v>63.8</v>
      </c>
      <c r="F12" s="19">
        <v>17.100000000000001</v>
      </c>
      <c r="G12" s="19">
        <v>10.9</v>
      </c>
      <c r="H12" s="19">
        <v>15.6</v>
      </c>
      <c r="I12" s="16">
        <f>E12-H12</f>
        <v>48.199999999999996</v>
      </c>
      <c r="K12" s="17"/>
      <c r="L12" s="35"/>
      <c r="M12" s="35"/>
      <c r="O12" s="35"/>
      <c r="P12" s="35"/>
      <c r="Q12" s="35"/>
      <c r="R12" s="35"/>
      <c r="S12" s="35"/>
      <c r="T12" s="35"/>
      <c r="U12" s="35"/>
      <c r="V12" s="35"/>
      <c r="W12" s="12"/>
    </row>
    <row r="13" spans="1:23" ht="14.25" customHeight="1">
      <c r="A13" s="22"/>
      <c r="B13" s="35"/>
      <c r="C13" s="35"/>
      <c r="D13" s="35"/>
      <c r="E13" s="35"/>
      <c r="F13" s="35"/>
      <c r="G13" s="35"/>
      <c r="H13" s="35"/>
      <c r="I13" s="75"/>
      <c r="K13" s="12"/>
      <c r="L13" s="12"/>
      <c r="M13" s="12"/>
      <c r="O13" s="35"/>
      <c r="P13" s="35"/>
      <c r="Q13" s="35"/>
      <c r="R13" s="35"/>
      <c r="S13" s="35"/>
      <c r="T13" s="35"/>
      <c r="U13" s="35"/>
      <c r="V13" s="35"/>
    </row>
    <row r="14" spans="1:23" ht="14.25" customHeight="1">
      <c r="A14" s="23" t="s">
        <v>7</v>
      </c>
      <c r="B14" s="63"/>
      <c r="C14" s="63"/>
      <c r="D14" s="63"/>
      <c r="E14" s="63"/>
      <c r="F14" s="63"/>
      <c r="G14" s="63"/>
      <c r="H14" s="63"/>
      <c r="I14" s="76"/>
      <c r="O14" s="63"/>
      <c r="P14" s="63"/>
      <c r="Q14" s="63"/>
      <c r="R14" s="63"/>
      <c r="S14" s="63"/>
      <c r="T14" s="63"/>
      <c r="U14" s="63"/>
      <c r="V14" s="63"/>
    </row>
    <row r="15" spans="1:23" ht="14.25" customHeight="1">
      <c r="A15" s="3" t="s">
        <v>34</v>
      </c>
      <c r="B15" s="35">
        <v>338.4</v>
      </c>
      <c r="C15" s="35">
        <v>8.6</v>
      </c>
      <c r="D15" s="35">
        <v>32.299999999999997</v>
      </c>
      <c r="E15" s="35">
        <v>59.1</v>
      </c>
      <c r="F15" s="35">
        <v>15.5</v>
      </c>
      <c r="G15" s="35">
        <v>16</v>
      </c>
      <c r="H15" s="35">
        <v>14</v>
      </c>
      <c r="I15" s="35">
        <v>45.1</v>
      </c>
      <c r="K15" s="17"/>
      <c r="O15" s="35"/>
      <c r="P15" s="35"/>
      <c r="Q15" s="35"/>
      <c r="R15" s="35"/>
      <c r="S15" s="35"/>
      <c r="T15" s="35"/>
      <c r="U15" s="35"/>
      <c r="V15" s="35"/>
      <c r="W15" s="12"/>
    </row>
    <row r="16" spans="1:23" ht="14.25" customHeight="1">
      <c r="A16" s="3" t="s">
        <v>0</v>
      </c>
      <c r="B16" s="19">
        <v>346.3</v>
      </c>
      <c r="C16" s="16">
        <v>9</v>
      </c>
      <c r="D16" s="16">
        <v>31.7</v>
      </c>
      <c r="E16" s="16">
        <v>59.3</v>
      </c>
      <c r="F16" s="16">
        <v>14.1</v>
      </c>
      <c r="G16" s="16">
        <v>16.399999999999999</v>
      </c>
      <c r="H16" s="16">
        <v>14.2</v>
      </c>
      <c r="I16" s="16">
        <v>45.099999999999994</v>
      </c>
      <c r="K16" s="17"/>
      <c r="N16" s="12"/>
      <c r="O16" s="35"/>
      <c r="P16" s="35"/>
      <c r="Q16" s="35"/>
      <c r="R16" s="35"/>
      <c r="S16" s="35"/>
      <c r="T16" s="35"/>
      <c r="U16" s="35"/>
      <c r="V16" s="35"/>
      <c r="W16" s="12"/>
    </row>
    <row r="17" spans="1:23" ht="14.25" customHeight="1">
      <c r="A17" s="3" t="s">
        <v>1</v>
      </c>
      <c r="B17" s="19">
        <v>350.9</v>
      </c>
      <c r="C17" s="16">
        <v>10.199999999999999</v>
      </c>
      <c r="D17" s="16">
        <v>31.5</v>
      </c>
      <c r="E17" s="16">
        <v>58.3</v>
      </c>
      <c r="F17" s="16">
        <v>14</v>
      </c>
      <c r="G17" s="16">
        <v>16.600000000000001</v>
      </c>
      <c r="H17" s="16">
        <v>12.8</v>
      </c>
      <c r="I17" s="16">
        <f>E17-H17</f>
        <v>45.5</v>
      </c>
      <c r="K17" s="17"/>
      <c r="N17" s="12"/>
      <c r="O17" s="35"/>
      <c r="P17" s="35"/>
      <c r="Q17" s="35"/>
      <c r="R17" s="35"/>
      <c r="S17" s="35"/>
      <c r="T17" s="35"/>
      <c r="U17" s="35"/>
      <c r="V17" s="35"/>
      <c r="W17" s="12"/>
    </row>
    <row r="18" spans="1:23" ht="14.25" customHeight="1">
      <c r="A18" s="3" t="s">
        <v>2</v>
      </c>
      <c r="B18" s="19">
        <v>349.3</v>
      </c>
      <c r="C18" s="19">
        <v>9.9</v>
      </c>
      <c r="D18" s="19">
        <v>32.700000000000003</v>
      </c>
      <c r="E18" s="19">
        <v>57.4</v>
      </c>
      <c r="F18" s="16">
        <v>16</v>
      </c>
      <c r="G18" s="16">
        <v>16</v>
      </c>
      <c r="H18" s="16">
        <v>12.6</v>
      </c>
      <c r="I18" s="16">
        <f>E18-H18</f>
        <v>44.8</v>
      </c>
      <c r="K18" s="17"/>
      <c r="N18" s="12"/>
      <c r="O18" s="35"/>
      <c r="P18" s="35"/>
      <c r="Q18" s="35"/>
      <c r="R18" s="35"/>
      <c r="S18" s="35"/>
      <c r="T18" s="35"/>
      <c r="U18" s="35"/>
      <c r="V18" s="35"/>
      <c r="W18" s="12"/>
    </row>
    <row r="19" spans="1:23" ht="14.25" customHeight="1">
      <c r="A19" s="3" t="s">
        <v>90</v>
      </c>
      <c r="B19" s="19">
        <v>347.1</v>
      </c>
      <c r="C19" s="19">
        <v>8.4</v>
      </c>
      <c r="D19" s="19">
        <v>31.9</v>
      </c>
      <c r="E19" s="19">
        <v>59.8</v>
      </c>
      <c r="F19" s="16">
        <v>14.9</v>
      </c>
      <c r="G19" s="16">
        <v>16.2</v>
      </c>
      <c r="H19" s="16">
        <v>15.3</v>
      </c>
      <c r="I19" s="16">
        <f>E19-H19</f>
        <v>44.5</v>
      </c>
      <c r="K19" s="17"/>
      <c r="N19" s="12"/>
      <c r="O19" s="35"/>
      <c r="P19" s="35"/>
      <c r="Q19" s="35"/>
      <c r="R19" s="35"/>
      <c r="S19" s="35"/>
      <c r="T19" s="35"/>
      <c r="U19" s="35"/>
      <c r="V19" s="35"/>
      <c r="W19" s="12"/>
    </row>
    <row r="20" spans="1:23" ht="14.25" customHeight="1">
      <c r="A20" s="22"/>
      <c r="B20" s="35"/>
      <c r="C20" s="35"/>
      <c r="D20" s="35"/>
      <c r="E20" s="35"/>
      <c r="F20" s="35"/>
      <c r="G20" s="35"/>
      <c r="H20" s="35"/>
      <c r="I20" s="75"/>
      <c r="O20" s="35"/>
      <c r="P20" s="35"/>
      <c r="Q20" s="35"/>
      <c r="R20" s="35"/>
      <c r="S20" s="35"/>
      <c r="T20" s="35"/>
      <c r="U20" s="35"/>
      <c r="V20" s="35"/>
    </row>
    <row r="21" spans="1:23" ht="14.25" customHeight="1">
      <c r="A21" s="23" t="s">
        <v>8</v>
      </c>
      <c r="B21" s="63"/>
      <c r="I21" s="77"/>
      <c r="O21" s="63"/>
    </row>
    <row r="22" spans="1:23" ht="14.25" customHeight="1">
      <c r="A22" s="3" t="s">
        <v>34</v>
      </c>
      <c r="B22" s="35">
        <v>186</v>
      </c>
      <c r="C22" s="35">
        <v>7.7</v>
      </c>
      <c r="D22" s="35">
        <v>24</v>
      </c>
      <c r="E22" s="35">
        <v>68.3</v>
      </c>
      <c r="F22" s="35">
        <v>23.1</v>
      </c>
      <c r="G22" s="35">
        <v>0.7</v>
      </c>
      <c r="H22" s="35">
        <v>13.4</v>
      </c>
      <c r="I22" s="35">
        <v>54.9</v>
      </c>
      <c r="K22" s="17"/>
      <c r="O22" s="35"/>
      <c r="P22" s="65"/>
      <c r="Q22" s="65"/>
      <c r="R22" s="65"/>
      <c r="S22" s="65"/>
      <c r="T22" s="65"/>
      <c r="U22" s="65"/>
      <c r="V22" s="35"/>
      <c r="W22" s="12"/>
    </row>
    <row r="23" spans="1:23" ht="14.25" customHeight="1">
      <c r="A23" s="3" t="s">
        <v>0</v>
      </c>
      <c r="B23" s="19">
        <v>195.6</v>
      </c>
      <c r="C23" s="16">
        <v>6.9</v>
      </c>
      <c r="D23" s="16">
        <v>21.7</v>
      </c>
      <c r="E23" s="16">
        <v>71.400000000000006</v>
      </c>
      <c r="F23" s="16">
        <v>20.399999999999999</v>
      </c>
      <c r="G23" s="16">
        <v>1.2</v>
      </c>
      <c r="H23" s="16">
        <v>16.3</v>
      </c>
      <c r="I23" s="16">
        <v>55.100000000000009</v>
      </c>
      <c r="K23" s="17"/>
      <c r="O23" s="35"/>
      <c r="P23" s="35"/>
      <c r="Q23" s="35"/>
      <c r="R23" s="35"/>
      <c r="S23" s="35"/>
      <c r="T23" s="35"/>
      <c r="U23" s="35"/>
      <c r="V23" s="35"/>
      <c r="W23" s="12"/>
    </row>
    <row r="24" spans="1:23" ht="14.25" customHeight="1">
      <c r="A24" s="3" t="s">
        <v>1</v>
      </c>
      <c r="B24" s="19">
        <v>191.3</v>
      </c>
      <c r="C24" s="16">
        <v>8.1999999999999993</v>
      </c>
      <c r="D24" s="16">
        <v>19</v>
      </c>
      <c r="E24" s="16">
        <v>72.8</v>
      </c>
      <c r="F24" s="16">
        <v>17.8</v>
      </c>
      <c r="G24" s="16">
        <v>1.2</v>
      </c>
      <c r="H24" s="16">
        <v>16.2</v>
      </c>
      <c r="I24" s="16">
        <f>E24-H24</f>
        <v>56.599999999999994</v>
      </c>
      <c r="K24" s="17"/>
      <c r="O24" s="35"/>
      <c r="P24" s="35"/>
      <c r="Q24" s="35"/>
      <c r="R24" s="35"/>
      <c r="S24" s="35"/>
      <c r="T24" s="35"/>
      <c r="U24" s="35"/>
      <c r="V24" s="35"/>
      <c r="W24" s="12"/>
    </row>
    <row r="25" spans="1:23" ht="14.25" customHeight="1">
      <c r="A25" s="3" t="s">
        <v>2</v>
      </c>
      <c r="B25" s="19">
        <v>188.4</v>
      </c>
      <c r="C25" s="16">
        <v>7</v>
      </c>
      <c r="D25" s="16">
        <v>20</v>
      </c>
      <c r="E25" s="16">
        <v>73</v>
      </c>
      <c r="F25" s="16">
        <v>18.8</v>
      </c>
      <c r="G25" s="16">
        <v>1</v>
      </c>
      <c r="H25" s="16">
        <v>14.6</v>
      </c>
      <c r="I25" s="16">
        <f>E25-H25</f>
        <v>58.4</v>
      </c>
      <c r="K25" s="17"/>
      <c r="O25" s="35"/>
      <c r="P25" s="35"/>
      <c r="Q25" s="35"/>
      <c r="R25" s="35"/>
      <c r="S25" s="35"/>
      <c r="T25" s="35"/>
      <c r="U25" s="35"/>
      <c r="V25" s="35"/>
      <c r="W25" s="12"/>
    </row>
    <row r="26" spans="1:23" ht="14.25" customHeight="1">
      <c r="A26" s="3" t="s">
        <v>90</v>
      </c>
      <c r="B26" s="19">
        <v>188.5</v>
      </c>
      <c r="C26" s="19">
        <v>6.1</v>
      </c>
      <c r="D26" s="19">
        <v>22.6</v>
      </c>
      <c r="E26" s="19">
        <v>71.3</v>
      </c>
      <c r="F26" s="16">
        <v>21.2</v>
      </c>
      <c r="G26" s="16">
        <v>1.2</v>
      </c>
      <c r="H26" s="16">
        <v>16.100000000000001</v>
      </c>
      <c r="I26" s="16">
        <f>E26-H26</f>
        <v>55.199999999999996</v>
      </c>
      <c r="K26" s="17"/>
      <c r="O26" s="35"/>
      <c r="P26" s="35"/>
      <c r="Q26" s="35"/>
      <c r="R26" s="35"/>
      <c r="S26" s="35"/>
      <c r="T26" s="35"/>
      <c r="U26" s="35"/>
      <c r="V26" s="35"/>
      <c r="W26" s="12"/>
    </row>
    <row r="27" spans="1:23" ht="14.25" customHeight="1" thickBot="1">
      <c r="A27" s="25"/>
      <c r="B27" s="67"/>
      <c r="C27" s="67"/>
      <c r="D27" s="67"/>
      <c r="E27" s="67"/>
      <c r="F27" s="67"/>
      <c r="G27" s="67"/>
      <c r="H27" s="67"/>
      <c r="I27" s="67"/>
      <c r="O27" s="65"/>
      <c r="P27" s="65"/>
      <c r="Q27" s="65"/>
      <c r="R27" s="65"/>
      <c r="S27" s="65"/>
      <c r="T27" s="65"/>
      <c r="U27" s="65"/>
      <c r="V27" s="65"/>
    </row>
    <row r="28" spans="1:23" ht="15.75" customHeight="1">
      <c r="A28" s="78" t="s">
        <v>73</v>
      </c>
      <c r="B28" s="12"/>
      <c r="C28" s="12"/>
      <c r="D28" s="12"/>
      <c r="E28" s="12"/>
      <c r="F28" s="12"/>
      <c r="G28" s="12"/>
      <c r="H28" s="12"/>
      <c r="I28" s="12"/>
    </row>
    <row r="29" spans="1:23" ht="15.75" customHeight="1"/>
    <row r="30" spans="1:23">
      <c r="A30" s="3"/>
    </row>
    <row r="31" spans="1:23">
      <c r="A31" s="3"/>
    </row>
    <row r="32" spans="1:23">
      <c r="A32" s="3"/>
    </row>
    <row r="45" ht="5.25" customHeight="1"/>
  </sheetData>
  <mergeCells count="5">
    <mergeCell ref="B3:B5"/>
    <mergeCell ref="C3:C5"/>
    <mergeCell ref="D3:D5"/>
    <mergeCell ref="E3:E5"/>
    <mergeCell ref="F3:I3"/>
  </mergeCells>
  <pageMargins left="0.6" right="0.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showGridLines="0" workbookViewId="0">
      <selection activeCell="I4" sqref="I4"/>
    </sheetView>
  </sheetViews>
  <sheetFormatPr defaultRowHeight="15"/>
  <cols>
    <col min="1" max="1" width="17.7109375" style="2" customWidth="1"/>
    <col min="2" max="2" width="11.42578125" style="2" customWidth="1"/>
    <col min="3" max="3" width="12.140625" style="2" customWidth="1"/>
    <col min="4" max="4" width="11.42578125" style="2" customWidth="1"/>
    <col min="5" max="5" width="9.7109375" style="2" customWidth="1"/>
    <col min="6" max="7" width="11.42578125" style="2" customWidth="1"/>
    <col min="8" max="16384" width="9.140625" style="2"/>
  </cols>
  <sheetData>
    <row r="1" spans="1:18" ht="21" customHeight="1">
      <c r="A1" s="1" t="s">
        <v>93</v>
      </c>
    </row>
    <row r="2" spans="1:18" ht="6.75" customHeight="1" thickBot="1"/>
    <row r="3" spans="1:18" ht="19.5" customHeight="1">
      <c r="A3" s="4"/>
      <c r="B3" s="99" t="s">
        <v>61</v>
      </c>
      <c r="C3" s="101" t="s">
        <v>74</v>
      </c>
      <c r="D3" s="101"/>
      <c r="E3" s="101"/>
      <c r="F3" s="101"/>
      <c r="G3" s="101"/>
    </row>
    <row r="4" spans="1:18" ht="58.5" customHeight="1">
      <c r="A4" s="6"/>
      <c r="B4" s="109"/>
      <c r="C4" s="50" t="s">
        <v>75</v>
      </c>
      <c r="D4" s="50" t="s">
        <v>76</v>
      </c>
      <c r="E4" s="50" t="s">
        <v>77</v>
      </c>
      <c r="F4" s="50" t="s">
        <v>78</v>
      </c>
      <c r="G4" s="50" t="s">
        <v>79</v>
      </c>
    </row>
    <row r="5" spans="1:18" ht="15.75" customHeight="1">
      <c r="A5" s="6"/>
      <c r="B5" s="79"/>
      <c r="C5" s="50" t="s">
        <v>80</v>
      </c>
      <c r="D5" s="50">
        <v>4</v>
      </c>
      <c r="E5" s="50">
        <v>5</v>
      </c>
      <c r="F5" s="50" t="s">
        <v>81</v>
      </c>
      <c r="G5" s="50">
        <v>9</v>
      </c>
    </row>
    <row r="6" spans="1:18" ht="15" customHeight="1" thickBot="1">
      <c r="A6" s="8"/>
      <c r="B6" s="55" t="s">
        <v>11</v>
      </c>
      <c r="C6" s="55" t="s">
        <v>10</v>
      </c>
      <c r="D6" s="55" t="s">
        <v>10</v>
      </c>
      <c r="E6" s="55" t="s">
        <v>10</v>
      </c>
      <c r="F6" s="55" t="s">
        <v>10</v>
      </c>
      <c r="G6" s="55" t="s">
        <v>10</v>
      </c>
    </row>
    <row r="7" spans="1:18" ht="16.5" customHeight="1">
      <c r="A7" s="58" t="s">
        <v>6</v>
      </c>
      <c r="B7" s="10"/>
      <c r="C7" s="10"/>
      <c r="D7" s="11"/>
      <c r="E7" s="10"/>
      <c r="F7" s="10"/>
      <c r="G7" s="10"/>
      <c r="I7" s="74"/>
      <c r="J7" s="35"/>
      <c r="K7" s="35"/>
    </row>
    <row r="8" spans="1:18" ht="14.25" customHeight="1">
      <c r="A8" s="3" t="s">
        <v>34</v>
      </c>
      <c r="B8" s="35">
        <f>B15+B22</f>
        <v>524.4</v>
      </c>
      <c r="C8" s="35">
        <v>18.600000000000001</v>
      </c>
      <c r="D8" s="35">
        <v>9.9</v>
      </c>
      <c r="E8" s="35">
        <v>18.899999999999999</v>
      </c>
      <c r="F8" s="35">
        <v>33.5</v>
      </c>
      <c r="G8" s="35">
        <v>19.100000000000001</v>
      </c>
      <c r="H8" s="12"/>
      <c r="I8" s="3"/>
      <c r="J8" s="35"/>
      <c r="K8" s="35"/>
      <c r="M8" s="35"/>
      <c r="N8" s="35"/>
      <c r="O8" s="35"/>
      <c r="P8" s="35"/>
      <c r="Q8" s="35"/>
      <c r="R8" s="35"/>
    </row>
    <row r="9" spans="1:18" ht="14.25" customHeight="1">
      <c r="A9" s="3" t="s">
        <v>0</v>
      </c>
      <c r="B9" s="35">
        <f>B16+B23</f>
        <v>541.9</v>
      </c>
      <c r="C9" s="19">
        <v>17.3</v>
      </c>
      <c r="D9" s="16">
        <v>10</v>
      </c>
      <c r="E9" s="19">
        <v>19.7</v>
      </c>
      <c r="F9" s="19">
        <v>33.6</v>
      </c>
      <c r="G9" s="19">
        <v>19.399999999999999</v>
      </c>
      <c r="H9" s="12"/>
      <c r="I9" s="3"/>
      <c r="J9" s="35"/>
      <c r="K9" s="35"/>
      <c r="M9" s="35"/>
      <c r="N9" s="35"/>
      <c r="O9" s="35"/>
      <c r="P9" s="35"/>
      <c r="Q9" s="35"/>
      <c r="R9" s="35"/>
    </row>
    <row r="10" spans="1:18" ht="14.25" customHeight="1">
      <c r="A10" s="3" t="s">
        <v>1</v>
      </c>
      <c r="B10" s="35">
        <f>B17+B24</f>
        <v>542.20000000000005</v>
      </c>
      <c r="C10" s="16">
        <v>17</v>
      </c>
      <c r="D10" s="16">
        <v>10.5</v>
      </c>
      <c r="E10" s="16">
        <v>19.2</v>
      </c>
      <c r="F10" s="16">
        <v>33.700000000000003</v>
      </c>
      <c r="G10" s="16">
        <v>19.600000000000001</v>
      </c>
      <c r="H10" s="12"/>
      <c r="I10" s="74"/>
      <c r="J10" s="35"/>
      <c r="K10" s="35"/>
      <c r="M10" s="35"/>
      <c r="N10" s="35"/>
      <c r="O10" s="35"/>
      <c r="P10" s="35"/>
      <c r="Q10" s="35"/>
      <c r="R10" s="35"/>
    </row>
    <row r="11" spans="1:18" ht="14.25" customHeight="1">
      <c r="A11" s="3" t="s">
        <v>2</v>
      </c>
      <c r="B11" s="35">
        <f>B18+B25</f>
        <v>537.70000000000005</v>
      </c>
      <c r="C11" s="19">
        <v>17.399999999999999</v>
      </c>
      <c r="D11" s="19">
        <v>10.5</v>
      </c>
      <c r="E11" s="19">
        <v>19.7</v>
      </c>
      <c r="F11" s="19">
        <v>34.1</v>
      </c>
      <c r="G11" s="19">
        <v>18.3</v>
      </c>
      <c r="H11" s="12"/>
      <c r="I11" s="3"/>
      <c r="J11" s="35"/>
      <c r="K11" s="35"/>
      <c r="M11" s="35"/>
      <c r="N11" s="35"/>
      <c r="O11" s="35"/>
      <c r="P11" s="35"/>
      <c r="Q11" s="35"/>
      <c r="R11" s="35"/>
    </row>
    <row r="12" spans="1:18" ht="14.25" customHeight="1">
      <c r="A12" s="3" t="s">
        <v>90</v>
      </c>
      <c r="B12" s="35">
        <f>B19+B26</f>
        <v>535.6</v>
      </c>
      <c r="C12" s="16">
        <v>18.8</v>
      </c>
      <c r="D12" s="16">
        <v>10</v>
      </c>
      <c r="E12" s="16">
        <v>20.8</v>
      </c>
      <c r="F12" s="16">
        <v>33.1</v>
      </c>
      <c r="G12" s="16">
        <v>17.3</v>
      </c>
      <c r="H12" s="12"/>
      <c r="M12" s="35"/>
      <c r="N12" s="35"/>
      <c r="O12" s="35"/>
      <c r="P12" s="35"/>
      <c r="Q12" s="35"/>
      <c r="R12" s="35"/>
    </row>
    <row r="13" spans="1:18" ht="14.25" customHeight="1">
      <c r="A13" s="22"/>
      <c r="B13" s="35"/>
      <c r="C13" s="35"/>
      <c r="D13" s="35"/>
      <c r="E13" s="35"/>
      <c r="F13" s="35"/>
      <c r="G13" s="35"/>
      <c r="H13" s="12"/>
      <c r="I13" s="12"/>
      <c r="J13" s="12"/>
      <c r="K13" s="12"/>
      <c r="M13" s="35"/>
      <c r="N13" s="35"/>
      <c r="O13" s="35"/>
      <c r="P13" s="35"/>
      <c r="Q13" s="35"/>
      <c r="R13" s="35"/>
    </row>
    <row r="14" spans="1:18" ht="14.25" customHeight="1">
      <c r="A14" s="23" t="s">
        <v>7</v>
      </c>
      <c r="B14" s="63"/>
      <c r="C14" s="63"/>
      <c r="D14" s="63"/>
      <c r="E14" s="63"/>
      <c r="F14" s="63"/>
      <c r="G14" s="63"/>
      <c r="M14" s="63"/>
      <c r="N14" s="63"/>
      <c r="O14" s="63"/>
      <c r="P14" s="63"/>
      <c r="Q14" s="63"/>
      <c r="R14" s="63"/>
    </row>
    <row r="15" spans="1:18" ht="14.25" customHeight="1">
      <c r="A15" s="3" t="s">
        <v>34</v>
      </c>
      <c r="B15" s="35">
        <v>338.4</v>
      </c>
      <c r="C15" s="35">
        <v>16.8</v>
      </c>
      <c r="D15" s="35">
        <v>6.1</v>
      </c>
      <c r="E15" s="35">
        <v>18.3</v>
      </c>
      <c r="F15" s="35">
        <v>41.5</v>
      </c>
      <c r="G15" s="35">
        <v>17.3</v>
      </c>
      <c r="H15" s="12"/>
      <c r="M15" s="35"/>
      <c r="N15" s="35"/>
      <c r="O15" s="35"/>
      <c r="P15" s="35"/>
      <c r="Q15" s="35"/>
      <c r="R15" s="35"/>
    </row>
    <row r="16" spans="1:18" ht="14.25" customHeight="1">
      <c r="A16" s="3" t="s">
        <v>0</v>
      </c>
      <c r="B16" s="19">
        <v>346.3</v>
      </c>
      <c r="C16" s="19">
        <v>15.3</v>
      </c>
      <c r="D16" s="19">
        <v>6.6</v>
      </c>
      <c r="E16" s="19">
        <v>18.600000000000001</v>
      </c>
      <c r="F16" s="19">
        <v>42.4</v>
      </c>
      <c r="G16" s="19">
        <v>17.100000000000001</v>
      </c>
      <c r="H16" s="12"/>
      <c r="L16" s="12"/>
      <c r="M16" s="35"/>
      <c r="N16" s="35"/>
      <c r="O16" s="35"/>
      <c r="P16" s="35"/>
      <c r="Q16" s="35"/>
      <c r="R16" s="35"/>
    </row>
    <row r="17" spans="1:19" ht="14.25" customHeight="1">
      <c r="A17" s="3" t="s">
        <v>1</v>
      </c>
      <c r="B17" s="19">
        <v>350.9</v>
      </c>
      <c r="C17" s="16">
        <v>15.2</v>
      </c>
      <c r="D17" s="16">
        <v>7.1</v>
      </c>
      <c r="E17" s="16">
        <v>16.8</v>
      </c>
      <c r="F17" s="16">
        <v>43.6</v>
      </c>
      <c r="G17" s="16">
        <v>17.3</v>
      </c>
      <c r="H17" s="12"/>
      <c r="L17" s="12"/>
      <c r="M17" s="35"/>
      <c r="N17" s="35"/>
      <c r="O17" s="35"/>
      <c r="P17" s="35"/>
      <c r="Q17" s="35"/>
      <c r="R17" s="35"/>
    </row>
    <row r="18" spans="1:19" ht="14.25" customHeight="1">
      <c r="A18" s="3" t="s">
        <v>2</v>
      </c>
      <c r="B18" s="19">
        <v>349.3</v>
      </c>
      <c r="C18" s="19">
        <v>15.5</v>
      </c>
      <c r="D18" s="19">
        <v>6.7</v>
      </c>
      <c r="E18" s="19">
        <v>18.100000000000001</v>
      </c>
      <c r="F18" s="19">
        <v>43.1</v>
      </c>
      <c r="G18" s="19">
        <v>16.600000000000001</v>
      </c>
      <c r="H18" s="12"/>
      <c r="L18" s="12"/>
      <c r="M18" s="35"/>
      <c r="N18" s="35"/>
      <c r="O18" s="35"/>
      <c r="P18" s="35"/>
      <c r="Q18" s="35"/>
      <c r="R18" s="35"/>
    </row>
    <row r="19" spans="1:19" ht="14.25" customHeight="1">
      <c r="A19" s="3" t="s">
        <v>90</v>
      </c>
      <c r="B19" s="16">
        <v>347.1</v>
      </c>
      <c r="C19" s="16">
        <v>17.100000000000001</v>
      </c>
      <c r="D19" s="16">
        <v>6.5</v>
      </c>
      <c r="E19" s="16">
        <v>19.600000000000001</v>
      </c>
      <c r="F19" s="16">
        <v>41.5</v>
      </c>
      <c r="G19" s="16">
        <v>15.3</v>
      </c>
      <c r="H19" s="12"/>
      <c r="L19" s="12"/>
      <c r="M19" s="35"/>
      <c r="N19" s="35"/>
      <c r="O19" s="35"/>
      <c r="P19" s="35"/>
      <c r="Q19" s="35"/>
      <c r="R19" s="35"/>
    </row>
    <row r="20" spans="1:19" ht="14.25" customHeight="1">
      <c r="A20" s="22"/>
      <c r="B20" s="35"/>
      <c r="C20" s="35"/>
      <c r="D20" s="35"/>
      <c r="E20" s="35"/>
      <c r="F20" s="35"/>
      <c r="G20" s="35"/>
      <c r="L20" s="6"/>
      <c r="M20" s="65"/>
      <c r="N20" s="65"/>
      <c r="O20" s="65"/>
      <c r="P20" s="65"/>
      <c r="Q20" s="65"/>
      <c r="R20" s="65"/>
      <c r="S20" s="6"/>
    </row>
    <row r="21" spans="1:19" ht="13.5" customHeight="1">
      <c r="A21" s="23" t="s">
        <v>8</v>
      </c>
      <c r="B21" s="63"/>
      <c r="C21" s="63"/>
      <c r="D21" s="63"/>
      <c r="E21" s="63"/>
      <c r="F21" s="63"/>
      <c r="G21" s="63"/>
      <c r="L21" s="6"/>
      <c r="M21" s="63"/>
      <c r="N21" s="63"/>
      <c r="O21" s="63"/>
      <c r="P21" s="63"/>
      <c r="Q21" s="63"/>
      <c r="R21" s="63"/>
      <c r="S21" s="6"/>
    </row>
    <row r="22" spans="1:19" ht="14.25" customHeight="1">
      <c r="A22" s="3" t="s">
        <v>34</v>
      </c>
      <c r="B22" s="35">
        <v>186</v>
      </c>
      <c r="C22" s="35">
        <v>21.9</v>
      </c>
      <c r="D22" s="35">
        <v>16.5</v>
      </c>
      <c r="E22" s="35">
        <v>20.2</v>
      </c>
      <c r="F22" s="35">
        <v>18.899999999999999</v>
      </c>
      <c r="G22" s="35">
        <v>22.5</v>
      </c>
      <c r="H22" s="12"/>
      <c r="L22" s="6"/>
      <c r="M22" s="65"/>
      <c r="N22" s="65"/>
      <c r="O22" s="65"/>
      <c r="P22" s="65"/>
      <c r="Q22" s="65"/>
      <c r="R22" s="65"/>
      <c r="S22" s="6"/>
    </row>
    <row r="23" spans="1:19" ht="14.25" customHeight="1">
      <c r="A23" s="3" t="s">
        <v>0</v>
      </c>
      <c r="B23" s="19">
        <v>195.6</v>
      </c>
      <c r="C23" s="19">
        <v>20.9</v>
      </c>
      <c r="D23" s="16">
        <v>16</v>
      </c>
      <c r="E23" s="19">
        <v>21.7</v>
      </c>
      <c r="F23" s="19">
        <v>17.899999999999999</v>
      </c>
      <c r="G23" s="19">
        <v>23.5</v>
      </c>
      <c r="H23" s="12"/>
      <c r="L23" s="6"/>
      <c r="M23" s="65"/>
      <c r="N23" s="65"/>
      <c r="O23" s="65"/>
      <c r="P23" s="65"/>
      <c r="Q23" s="65"/>
      <c r="R23" s="65"/>
      <c r="S23" s="6"/>
    </row>
    <row r="24" spans="1:19" ht="14.25" customHeight="1">
      <c r="A24" s="3" t="s">
        <v>1</v>
      </c>
      <c r="B24" s="19">
        <v>191.3</v>
      </c>
      <c r="C24" s="19">
        <v>20.3</v>
      </c>
      <c r="D24" s="16">
        <v>16.7</v>
      </c>
      <c r="E24" s="19">
        <v>23.6</v>
      </c>
      <c r="F24" s="19">
        <v>15.6</v>
      </c>
      <c r="G24" s="19">
        <v>23.8</v>
      </c>
      <c r="H24" s="12"/>
      <c r="L24" s="6"/>
      <c r="M24" s="65"/>
      <c r="N24" s="65"/>
      <c r="O24" s="65"/>
      <c r="P24" s="65"/>
      <c r="Q24" s="65"/>
      <c r="R24" s="65"/>
      <c r="S24" s="6"/>
    </row>
    <row r="25" spans="1:19" ht="14.25" customHeight="1">
      <c r="A25" s="3" t="s">
        <v>2</v>
      </c>
      <c r="B25" s="19">
        <v>188.4</v>
      </c>
      <c r="C25" s="19">
        <v>20.7</v>
      </c>
      <c r="D25" s="19">
        <v>17.5</v>
      </c>
      <c r="E25" s="19">
        <v>22.7</v>
      </c>
      <c r="F25" s="19">
        <v>17.7</v>
      </c>
      <c r="G25" s="19">
        <v>21.4</v>
      </c>
      <c r="H25" s="12"/>
      <c r="L25" s="6"/>
      <c r="M25" s="65"/>
      <c r="N25" s="65"/>
      <c r="O25" s="65"/>
      <c r="P25" s="65"/>
      <c r="Q25" s="65"/>
      <c r="R25" s="65"/>
      <c r="S25" s="6"/>
    </row>
    <row r="26" spans="1:19" ht="14.25" customHeight="1">
      <c r="A26" s="3" t="s">
        <v>90</v>
      </c>
      <c r="B26" s="16">
        <v>188.5</v>
      </c>
      <c r="C26" s="16">
        <v>21.9</v>
      </c>
      <c r="D26" s="16">
        <v>16.5</v>
      </c>
      <c r="E26" s="16">
        <v>23</v>
      </c>
      <c r="F26" s="16">
        <v>17.7</v>
      </c>
      <c r="G26" s="16">
        <v>20.9</v>
      </c>
      <c r="H26" s="12"/>
      <c r="L26" s="6"/>
      <c r="M26" s="65"/>
      <c r="N26" s="65"/>
      <c r="O26" s="65"/>
      <c r="P26" s="65"/>
      <c r="Q26" s="65"/>
      <c r="R26" s="65"/>
      <c r="S26" s="6"/>
    </row>
    <row r="27" spans="1:19" ht="14.25" customHeight="1" thickBot="1">
      <c r="A27" s="25"/>
      <c r="B27" s="67"/>
      <c r="C27" s="67"/>
      <c r="D27" s="67"/>
      <c r="E27" s="67"/>
      <c r="F27" s="67"/>
      <c r="G27" s="67"/>
      <c r="L27" s="6"/>
      <c r="M27" s="65"/>
      <c r="N27" s="65"/>
      <c r="O27" s="65"/>
      <c r="P27" s="65"/>
      <c r="Q27" s="65"/>
      <c r="R27" s="65"/>
      <c r="S27" s="6"/>
    </row>
    <row r="28" spans="1:19" ht="18.75" customHeight="1">
      <c r="A28" s="29"/>
      <c r="B28" s="12"/>
      <c r="C28" s="12"/>
      <c r="D28" s="12"/>
      <c r="E28" s="12"/>
      <c r="F28" s="12"/>
      <c r="G28" s="12"/>
      <c r="L28" s="6"/>
      <c r="M28" s="6"/>
      <c r="N28" s="6"/>
      <c r="O28" s="6"/>
      <c r="P28" s="6"/>
      <c r="Q28" s="6"/>
      <c r="R28" s="6"/>
      <c r="S28" s="6"/>
    </row>
    <row r="29" spans="1:19" ht="16.5">
      <c r="A29" s="30"/>
      <c r="L29" s="6"/>
      <c r="M29" s="6"/>
      <c r="N29" s="6"/>
      <c r="O29" s="6"/>
      <c r="P29" s="6"/>
      <c r="Q29" s="6"/>
      <c r="R29" s="6"/>
      <c r="S29" s="6"/>
    </row>
    <row r="30" spans="1:19">
      <c r="A30" s="3"/>
      <c r="L30" s="6"/>
      <c r="M30" s="6"/>
      <c r="N30" s="6"/>
      <c r="O30" s="6"/>
      <c r="P30" s="6"/>
      <c r="Q30" s="6"/>
      <c r="R30" s="6"/>
      <c r="S30" s="6"/>
    </row>
    <row r="31" spans="1:19">
      <c r="A31" s="3"/>
      <c r="L31" s="6"/>
      <c r="M31" s="6"/>
      <c r="N31" s="6"/>
      <c r="O31" s="6"/>
      <c r="P31" s="6"/>
      <c r="Q31" s="6"/>
      <c r="R31" s="6"/>
      <c r="S31" s="6"/>
    </row>
    <row r="32" spans="1:19">
      <c r="A32" s="3"/>
    </row>
    <row r="44" ht="6.75" customHeight="1"/>
  </sheetData>
  <mergeCells count="2">
    <mergeCell ref="B3:B4"/>
    <mergeCell ref="C3:G3"/>
  </mergeCells>
  <pageMargins left="0.6" right="0.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showGridLines="0" workbookViewId="0">
      <selection activeCell="K5" sqref="K5"/>
    </sheetView>
  </sheetViews>
  <sheetFormatPr defaultRowHeight="15"/>
  <cols>
    <col min="1" max="1" width="17.7109375" style="2" customWidth="1"/>
    <col min="2" max="2" width="9.140625" style="2" customWidth="1"/>
    <col min="3" max="3" width="9.140625" style="2"/>
    <col min="4" max="4" width="7.7109375" style="2" customWidth="1"/>
    <col min="5" max="9" width="9.140625" style="2"/>
    <col min="10" max="10" width="9.42578125" style="80" customWidth="1"/>
    <col min="11" max="16" width="9.42578125" style="2" customWidth="1"/>
    <col min="17" max="16384" width="9.140625" style="2"/>
  </cols>
  <sheetData>
    <row r="1" spans="1:24" ht="17.25">
      <c r="A1" s="1" t="s">
        <v>94</v>
      </c>
    </row>
    <row r="2" spans="1:24" ht="6" customHeight="1" thickBot="1"/>
    <row r="3" spans="1:24" ht="23.25" customHeight="1">
      <c r="A3" s="4"/>
      <c r="B3" s="99" t="s">
        <v>82</v>
      </c>
      <c r="C3" s="99" t="s">
        <v>99</v>
      </c>
      <c r="D3" s="101" t="s">
        <v>83</v>
      </c>
      <c r="E3" s="101"/>
      <c r="F3" s="101"/>
      <c r="G3" s="101"/>
      <c r="H3" s="101"/>
      <c r="I3" s="104" t="s">
        <v>84</v>
      </c>
    </row>
    <row r="4" spans="1:24" ht="36" customHeight="1" thickBot="1">
      <c r="A4" s="8"/>
      <c r="B4" s="100"/>
      <c r="C4" s="100"/>
      <c r="D4" s="55" t="s">
        <v>85</v>
      </c>
      <c r="E4" s="55" t="s">
        <v>86</v>
      </c>
      <c r="F4" s="55" t="s">
        <v>87</v>
      </c>
      <c r="G4" s="55" t="s">
        <v>88</v>
      </c>
      <c r="H4" s="55" t="s">
        <v>89</v>
      </c>
      <c r="I4" s="105"/>
    </row>
    <row r="5" spans="1:24" ht="18.75" customHeight="1">
      <c r="A5" s="58" t="s">
        <v>6</v>
      </c>
      <c r="B5" s="10"/>
      <c r="C5" s="10"/>
      <c r="D5" s="10"/>
      <c r="E5" s="11"/>
      <c r="F5" s="10"/>
      <c r="G5" s="10"/>
      <c r="H5" s="10"/>
      <c r="I5" s="10"/>
      <c r="K5" s="3"/>
      <c r="L5" s="12"/>
      <c r="M5" s="12"/>
    </row>
    <row r="6" spans="1:24" ht="14.25" customHeight="1">
      <c r="A6" s="3" t="s">
        <v>34</v>
      </c>
      <c r="B6" s="35">
        <f t="shared" ref="B6:C6" si="0">B13+B20</f>
        <v>524.4</v>
      </c>
      <c r="C6" s="81">
        <f t="shared" si="0"/>
        <v>19000</v>
      </c>
      <c r="D6" s="35">
        <v>3.9</v>
      </c>
      <c r="E6" s="35">
        <v>11.3</v>
      </c>
      <c r="F6" s="35">
        <v>48.5</v>
      </c>
      <c r="G6" s="35">
        <v>22.9</v>
      </c>
      <c r="H6" s="35">
        <v>13.4</v>
      </c>
      <c r="I6" s="35">
        <v>37.700000000000003</v>
      </c>
      <c r="J6" s="81"/>
      <c r="K6" s="54"/>
      <c r="L6" s="12"/>
      <c r="M6" s="12"/>
      <c r="Q6" s="35"/>
      <c r="R6" s="35"/>
      <c r="S6" s="35"/>
      <c r="T6" s="35"/>
      <c r="U6" s="35"/>
      <c r="V6" s="35"/>
      <c r="W6" s="35"/>
      <c r="X6" s="35"/>
    </row>
    <row r="7" spans="1:24" ht="14.25" customHeight="1">
      <c r="A7" s="3" t="s">
        <v>0</v>
      </c>
      <c r="B7" s="35">
        <f t="shared" ref="B7:C7" si="1">B14+B21</f>
        <v>541.9</v>
      </c>
      <c r="C7" s="81">
        <f t="shared" si="1"/>
        <v>21000</v>
      </c>
      <c r="D7" s="35">
        <v>4.2</v>
      </c>
      <c r="E7" s="35">
        <v>9.9</v>
      </c>
      <c r="F7" s="35">
        <v>39</v>
      </c>
      <c r="G7" s="35">
        <v>30.4</v>
      </c>
      <c r="H7" s="35">
        <v>16.5</v>
      </c>
      <c r="I7" s="35">
        <v>38.799999999999997</v>
      </c>
      <c r="J7" s="81"/>
      <c r="K7" s="54"/>
      <c r="L7" s="12"/>
      <c r="M7" s="12"/>
      <c r="Q7" s="35"/>
      <c r="R7" s="35"/>
      <c r="S7" s="35"/>
      <c r="T7" s="35"/>
      <c r="U7" s="35"/>
      <c r="V7" s="35"/>
      <c r="W7" s="35"/>
      <c r="X7" s="35"/>
    </row>
    <row r="8" spans="1:24" ht="14.25" customHeight="1">
      <c r="A8" s="3" t="s">
        <v>1</v>
      </c>
      <c r="B8" s="35">
        <f t="shared" ref="B8:C8" si="2">B15+B22</f>
        <v>542.20000000000005</v>
      </c>
      <c r="C8" s="81">
        <f t="shared" si="2"/>
        <v>21000</v>
      </c>
      <c r="D8" s="35">
        <v>4.8</v>
      </c>
      <c r="E8" s="35">
        <v>9.4</v>
      </c>
      <c r="F8" s="35">
        <v>38</v>
      </c>
      <c r="G8" s="35">
        <v>30.7</v>
      </c>
      <c r="H8" s="35">
        <v>17.100000000000001</v>
      </c>
      <c r="I8" s="35">
        <v>41.1</v>
      </c>
      <c r="J8" s="81"/>
      <c r="K8" s="54"/>
      <c r="L8" s="12"/>
      <c r="M8" s="12"/>
      <c r="Q8" s="35"/>
      <c r="R8" s="35"/>
      <c r="S8" s="35"/>
      <c r="T8" s="35"/>
      <c r="U8" s="35"/>
      <c r="V8" s="35"/>
      <c r="W8" s="35"/>
      <c r="X8" s="35"/>
    </row>
    <row r="9" spans="1:24" ht="14.25" customHeight="1">
      <c r="A9" s="3" t="s">
        <v>2</v>
      </c>
      <c r="B9" s="35">
        <f t="shared" ref="B9:C9" si="3">B16+B23</f>
        <v>537.70000000000005</v>
      </c>
      <c r="C9" s="81">
        <f t="shared" si="3"/>
        <v>21500</v>
      </c>
      <c r="D9" s="16">
        <v>4.9000000000000004</v>
      </c>
      <c r="E9" s="16">
        <v>8.6</v>
      </c>
      <c r="F9" s="16">
        <v>36</v>
      </c>
      <c r="G9" s="16">
        <v>30.4</v>
      </c>
      <c r="H9" s="16">
        <v>20.2</v>
      </c>
      <c r="I9" s="16">
        <v>42.3</v>
      </c>
      <c r="J9" s="81"/>
      <c r="K9" s="54"/>
      <c r="L9" s="12"/>
      <c r="M9" s="12"/>
      <c r="Q9" s="35"/>
      <c r="R9" s="35"/>
      <c r="S9" s="35"/>
      <c r="T9" s="35"/>
      <c r="U9" s="35"/>
      <c r="V9" s="35"/>
      <c r="W9" s="35"/>
      <c r="X9" s="35"/>
    </row>
    <row r="10" spans="1:24" ht="14.25" customHeight="1">
      <c r="A10" s="3" t="s">
        <v>90</v>
      </c>
      <c r="B10" s="35">
        <f t="shared" ref="B10" si="4">B17+B24</f>
        <v>535.6</v>
      </c>
      <c r="C10" s="81">
        <v>21200</v>
      </c>
      <c r="D10" s="16">
        <v>5.2</v>
      </c>
      <c r="E10" s="16">
        <v>8.8000000000000007</v>
      </c>
      <c r="F10" s="16">
        <v>38.700000000000003</v>
      </c>
      <c r="G10" s="16">
        <v>28.5</v>
      </c>
      <c r="H10" s="16">
        <v>18.8</v>
      </c>
      <c r="I10" s="16">
        <v>41.6</v>
      </c>
      <c r="J10" s="81"/>
      <c r="K10" s="19"/>
      <c r="Q10" s="35"/>
      <c r="R10" s="35"/>
      <c r="S10" s="35"/>
      <c r="T10" s="35"/>
      <c r="U10" s="35"/>
      <c r="V10" s="35"/>
      <c r="W10" s="35"/>
      <c r="X10" s="35"/>
    </row>
    <row r="11" spans="1:24" ht="14.25" customHeight="1">
      <c r="A11" s="18"/>
      <c r="B11" s="61"/>
      <c r="C11" s="81"/>
      <c r="D11" s="61"/>
      <c r="E11" s="61"/>
      <c r="F11" s="61"/>
      <c r="G11" s="61"/>
      <c r="H11" s="61"/>
      <c r="I11" s="61"/>
      <c r="J11" s="81"/>
      <c r="K11" s="19"/>
      <c r="Q11" s="61"/>
      <c r="R11" s="61"/>
      <c r="S11" s="61"/>
      <c r="T11" s="61"/>
      <c r="U11" s="61"/>
      <c r="V11" s="61"/>
      <c r="W11" s="61"/>
      <c r="X11" s="61"/>
    </row>
    <row r="12" spans="1:24" ht="14.25" customHeight="1">
      <c r="A12" s="23" t="s">
        <v>7</v>
      </c>
      <c r="B12" s="63"/>
      <c r="C12" s="81"/>
      <c r="D12" s="63"/>
      <c r="E12" s="63"/>
      <c r="F12" s="63"/>
      <c r="G12" s="63"/>
      <c r="H12" s="63"/>
      <c r="I12" s="63"/>
      <c r="J12" s="81"/>
      <c r="K12" s="19"/>
      <c r="Q12" s="63"/>
      <c r="R12" s="63"/>
      <c r="S12" s="63"/>
      <c r="T12" s="63"/>
      <c r="U12" s="63"/>
      <c r="V12" s="63"/>
      <c r="W12" s="63"/>
      <c r="X12" s="63"/>
    </row>
    <row r="13" spans="1:24" ht="14.25" customHeight="1">
      <c r="A13" s="3" t="s">
        <v>34</v>
      </c>
      <c r="B13" s="35">
        <v>338.4</v>
      </c>
      <c r="C13" s="81">
        <v>12900</v>
      </c>
      <c r="D13" s="35">
        <v>4.5</v>
      </c>
      <c r="E13" s="35">
        <v>7.6</v>
      </c>
      <c r="F13" s="35">
        <v>46.5</v>
      </c>
      <c r="G13" s="35">
        <v>25.1</v>
      </c>
      <c r="H13" s="35">
        <v>16.3</v>
      </c>
      <c r="I13" s="35">
        <v>39.9</v>
      </c>
      <c r="J13" s="81"/>
      <c r="K13" s="19"/>
      <c r="M13" s="82"/>
      <c r="Q13" s="35"/>
      <c r="R13" s="35"/>
      <c r="S13" s="35"/>
      <c r="T13" s="35"/>
      <c r="U13" s="35"/>
      <c r="V13" s="35"/>
      <c r="W13" s="35"/>
      <c r="X13" s="35"/>
    </row>
    <row r="14" spans="1:24" ht="14.25" customHeight="1">
      <c r="A14" s="3" t="s">
        <v>0</v>
      </c>
      <c r="B14" s="19">
        <v>346.3</v>
      </c>
      <c r="C14" s="81">
        <v>14100</v>
      </c>
      <c r="D14" s="19">
        <v>4.2</v>
      </c>
      <c r="E14" s="19">
        <v>6.8</v>
      </c>
      <c r="F14" s="19">
        <v>36.9</v>
      </c>
      <c r="G14" s="19">
        <v>32.200000000000003</v>
      </c>
      <c r="H14" s="19">
        <v>19.899999999999999</v>
      </c>
      <c r="I14" s="19">
        <v>40.799999999999997</v>
      </c>
      <c r="J14" s="81"/>
      <c r="K14" s="19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4.25" customHeight="1">
      <c r="A15" s="3" t="s">
        <v>1</v>
      </c>
      <c r="B15" s="19">
        <v>350.9</v>
      </c>
      <c r="C15" s="81">
        <v>14300</v>
      </c>
      <c r="D15" s="35">
        <v>5.0999999999999996</v>
      </c>
      <c r="E15" s="35">
        <v>6.6</v>
      </c>
      <c r="F15" s="35">
        <v>34.4</v>
      </c>
      <c r="G15" s="35">
        <v>33.5</v>
      </c>
      <c r="H15" s="35">
        <v>20.399999999999999</v>
      </c>
      <c r="I15" s="35">
        <v>43.5</v>
      </c>
      <c r="J15" s="81"/>
      <c r="K15" s="19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4.25" customHeight="1">
      <c r="A16" s="3" t="s">
        <v>2</v>
      </c>
      <c r="B16" s="19">
        <v>349.3</v>
      </c>
      <c r="C16" s="81">
        <v>14900</v>
      </c>
      <c r="D16" s="19">
        <v>4.2</v>
      </c>
      <c r="E16" s="19">
        <v>5.3</v>
      </c>
      <c r="F16" s="19">
        <v>33.299999999999997</v>
      </c>
      <c r="G16" s="19">
        <v>32.700000000000003</v>
      </c>
      <c r="H16" s="19">
        <v>24.5</v>
      </c>
      <c r="I16" s="19">
        <v>44.8</v>
      </c>
      <c r="J16" s="81"/>
      <c r="K16" s="19"/>
      <c r="N16" s="12"/>
      <c r="O16" s="12"/>
      <c r="Q16" s="35"/>
      <c r="R16" s="35"/>
      <c r="S16" s="35"/>
      <c r="T16" s="35"/>
      <c r="U16" s="35"/>
      <c r="V16" s="35"/>
      <c r="W16" s="35"/>
      <c r="X16" s="35"/>
    </row>
    <row r="17" spans="1:24" ht="14.25" customHeight="1">
      <c r="A17" s="3" t="s">
        <v>90</v>
      </c>
      <c r="B17" s="19">
        <v>347.1</v>
      </c>
      <c r="C17" s="81">
        <v>14300</v>
      </c>
      <c r="D17" s="19">
        <v>5.6</v>
      </c>
      <c r="E17" s="19">
        <v>6.3</v>
      </c>
      <c r="F17" s="19">
        <v>36.1</v>
      </c>
      <c r="G17" s="19">
        <v>30.2</v>
      </c>
      <c r="H17" s="19">
        <v>21.8</v>
      </c>
      <c r="I17" s="19">
        <v>43.7</v>
      </c>
      <c r="J17" s="81"/>
      <c r="K17" s="19"/>
      <c r="N17" s="12"/>
      <c r="O17" s="12"/>
      <c r="Q17" s="35"/>
      <c r="R17" s="35"/>
      <c r="S17" s="35"/>
      <c r="T17" s="35"/>
      <c r="U17" s="35"/>
      <c r="V17" s="35"/>
      <c r="W17" s="35"/>
      <c r="X17" s="35"/>
    </row>
    <row r="18" spans="1:24" ht="14.25" customHeight="1">
      <c r="A18" s="22"/>
      <c r="B18" s="35"/>
      <c r="C18" s="81"/>
      <c r="D18" s="35"/>
      <c r="E18" s="35"/>
      <c r="F18" s="35"/>
      <c r="G18" s="35"/>
      <c r="H18" s="35"/>
      <c r="I18" s="35"/>
      <c r="J18" s="81"/>
      <c r="K18" s="19"/>
      <c r="Q18" s="35"/>
      <c r="R18" s="35"/>
      <c r="S18" s="35"/>
      <c r="T18" s="35"/>
      <c r="U18" s="35"/>
      <c r="V18" s="35"/>
      <c r="W18" s="35"/>
      <c r="X18" s="35"/>
    </row>
    <row r="19" spans="1:24" ht="14.25" customHeight="1">
      <c r="A19" s="23" t="s">
        <v>8</v>
      </c>
      <c r="B19" s="63"/>
      <c r="C19" s="81"/>
      <c r="D19" s="63"/>
      <c r="E19" s="63"/>
      <c r="F19" s="63"/>
      <c r="G19" s="63"/>
      <c r="H19" s="63"/>
      <c r="I19" s="63"/>
      <c r="J19" s="81"/>
      <c r="K19" s="19"/>
      <c r="Q19" s="63"/>
      <c r="R19" s="63"/>
      <c r="S19" s="63"/>
      <c r="T19" s="63"/>
      <c r="U19" s="63"/>
      <c r="V19" s="63"/>
      <c r="W19" s="63"/>
      <c r="X19" s="63"/>
    </row>
    <row r="20" spans="1:24" ht="14.25" customHeight="1">
      <c r="A20" s="3" t="s">
        <v>34</v>
      </c>
      <c r="B20" s="35">
        <v>186</v>
      </c>
      <c r="C20" s="81">
        <v>6100</v>
      </c>
      <c r="D20" s="35">
        <v>2.7</v>
      </c>
      <c r="E20" s="35">
        <v>17.899999999999999</v>
      </c>
      <c r="F20" s="35">
        <v>52.3</v>
      </c>
      <c r="G20" s="35">
        <v>19</v>
      </c>
      <c r="H20" s="35">
        <v>8.1</v>
      </c>
      <c r="I20" s="35">
        <v>33.799999999999997</v>
      </c>
      <c r="J20" s="81"/>
      <c r="K20" s="19"/>
      <c r="Q20" s="35"/>
      <c r="R20" s="35"/>
      <c r="S20" s="35"/>
      <c r="T20" s="35"/>
      <c r="U20" s="35"/>
      <c r="V20" s="35"/>
      <c r="W20" s="35"/>
      <c r="X20" s="35"/>
    </row>
    <row r="21" spans="1:24" ht="14.25" customHeight="1">
      <c r="A21" s="3" t="s">
        <v>0</v>
      </c>
      <c r="B21" s="19">
        <v>195.6</v>
      </c>
      <c r="C21" s="81">
        <v>6900</v>
      </c>
      <c r="D21" s="19">
        <v>4.0999999999999996</v>
      </c>
      <c r="E21" s="19">
        <v>15.5</v>
      </c>
      <c r="F21" s="19">
        <v>42.9</v>
      </c>
      <c r="G21" s="16">
        <v>27</v>
      </c>
      <c r="H21" s="19">
        <v>10.5</v>
      </c>
      <c r="I21" s="19">
        <v>35.200000000000003</v>
      </c>
      <c r="J21" s="81"/>
      <c r="K21" s="19"/>
      <c r="Q21" s="35"/>
      <c r="R21" s="35"/>
      <c r="S21" s="35"/>
      <c r="T21" s="35"/>
      <c r="U21" s="35"/>
      <c r="V21" s="35"/>
      <c r="W21" s="35"/>
      <c r="X21" s="35"/>
    </row>
    <row r="22" spans="1:24" ht="14.25" customHeight="1">
      <c r="A22" s="3" t="s">
        <v>1</v>
      </c>
      <c r="B22" s="19">
        <v>191.3</v>
      </c>
      <c r="C22" s="81">
        <v>6700</v>
      </c>
      <c r="D22" s="35">
        <v>4.5999999999999996</v>
      </c>
      <c r="E22" s="35">
        <v>14.4</v>
      </c>
      <c r="F22" s="35">
        <v>44.4</v>
      </c>
      <c r="G22" s="35">
        <v>25.7</v>
      </c>
      <c r="H22" s="35">
        <v>10.9</v>
      </c>
      <c r="I22" s="35">
        <v>36.9</v>
      </c>
      <c r="J22" s="81"/>
      <c r="K22" s="19"/>
      <c r="Q22" s="35"/>
      <c r="R22" s="35"/>
      <c r="S22" s="35"/>
      <c r="T22" s="35"/>
      <c r="U22" s="35"/>
      <c r="V22" s="35"/>
      <c r="W22" s="35"/>
      <c r="X22" s="35"/>
    </row>
    <row r="23" spans="1:24" ht="14.25" customHeight="1">
      <c r="A23" s="3" t="s">
        <v>2</v>
      </c>
      <c r="B23" s="19">
        <v>188.4</v>
      </c>
      <c r="C23" s="81">
        <v>6600</v>
      </c>
      <c r="D23" s="16">
        <v>6.2</v>
      </c>
      <c r="E23" s="16">
        <v>14.8</v>
      </c>
      <c r="F23" s="16">
        <v>41</v>
      </c>
      <c r="G23" s="16">
        <v>26</v>
      </c>
      <c r="H23" s="16">
        <v>12</v>
      </c>
      <c r="I23" s="19">
        <v>37.5</v>
      </c>
      <c r="J23" s="81"/>
      <c r="K23" s="19"/>
      <c r="Q23" s="35"/>
      <c r="R23" s="35"/>
      <c r="S23" s="35"/>
      <c r="T23" s="35"/>
      <c r="U23" s="35"/>
      <c r="V23" s="35"/>
      <c r="W23" s="35"/>
      <c r="X23" s="35"/>
    </row>
    <row r="24" spans="1:24" ht="14.25" customHeight="1">
      <c r="A24" s="3" t="s">
        <v>90</v>
      </c>
      <c r="B24" s="19">
        <v>188.5</v>
      </c>
      <c r="C24" s="81">
        <v>6800</v>
      </c>
      <c r="D24" s="16">
        <v>4.5</v>
      </c>
      <c r="E24" s="16">
        <v>13.4</v>
      </c>
      <c r="F24" s="16">
        <v>43.4</v>
      </c>
      <c r="G24" s="16">
        <v>25.5</v>
      </c>
      <c r="H24" s="16">
        <v>13.2</v>
      </c>
      <c r="I24" s="16">
        <v>38</v>
      </c>
      <c r="J24" s="81"/>
      <c r="K24" s="19"/>
      <c r="Q24" s="35"/>
      <c r="R24" s="35"/>
      <c r="S24" s="35"/>
      <c r="T24" s="35"/>
      <c r="U24" s="35"/>
      <c r="V24" s="35"/>
      <c r="W24" s="35"/>
      <c r="X24" s="35"/>
    </row>
    <row r="25" spans="1:24" ht="14.25" customHeight="1">
      <c r="A25" s="18"/>
      <c r="B25" s="61"/>
      <c r="C25" s="61"/>
      <c r="D25" s="61"/>
      <c r="E25" s="61"/>
      <c r="F25" s="61"/>
      <c r="G25" s="61"/>
      <c r="H25" s="61"/>
      <c r="I25" s="61"/>
      <c r="J25" s="81"/>
      <c r="K25" s="19"/>
      <c r="Q25" s="61"/>
      <c r="R25" s="61"/>
      <c r="S25" s="61"/>
      <c r="T25" s="61"/>
      <c r="U25" s="61"/>
      <c r="V25" s="61"/>
      <c r="W25" s="61"/>
      <c r="X25" s="61"/>
    </row>
    <row r="26" spans="1:24" ht="7.5" customHeight="1" thickBot="1">
      <c r="A26" s="25"/>
      <c r="B26" s="67"/>
      <c r="C26" s="67"/>
      <c r="D26" s="67"/>
      <c r="E26" s="67"/>
      <c r="F26" s="67"/>
      <c r="G26" s="67"/>
      <c r="H26" s="67"/>
      <c r="I26" s="67"/>
      <c r="Q26" s="35"/>
      <c r="R26" s="35"/>
      <c r="S26" s="35"/>
      <c r="T26" s="35"/>
      <c r="U26" s="35"/>
      <c r="V26" s="35"/>
      <c r="W26" s="35"/>
      <c r="X26" s="35"/>
    </row>
    <row r="27" spans="1:24" ht="19.5" customHeight="1">
      <c r="A27" s="29" t="s">
        <v>100</v>
      </c>
      <c r="B27" s="12"/>
      <c r="C27" s="12"/>
      <c r="D27" s="12"/>
      <c r="E27" s="12"/>
      <c r="F27" s="12"/>
      <c r="G27" s="12"/>
      <c r="H27" s="12"/>
      <c r="I27" s="12"/>
    </row>
    <row r="28" spans="1:24" ht="16.5">
      <c r="A28" s="30"/>
    </row>
    <row r="29" spans="1:24">
      <c r="A29" s="3"/>
    </row>
    <row r="30" spans="1:24">
      <c r="A30" s="3"/>
    </row>
    <row r="31" spans="1:24">
      <c r="A31" s="3"/>
    </row>
    <row r="43" ht="6" customHeight="1"/>
  </sheetData>
  <mergeCells count="4">
    <mergeCell ref="B3:B4"/>
    <mergeCell ref="C3:C4"/>
    <mergeCell ref="D3:H3"/>
    <mergeCell ref="I3:I4"/>
  </mergeCells>
  <pageMargins left="0.6" right="0.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>
      <selection activeCell="M1" sqref="M1:M1048576"/>
    </sheetView>
  </sheetViews>
  <sheetFormatPr defaultRowHeight="15"/>
  <cols>
    <col min="1" max="1" width="17.7109375" style="2" customWidth="1"/>
    <col min="2" max="2" width="11.140625" style="2" customWidth="1"/>
    <col min="3" max="5" width="7.140625" style="2" customWidth="1"/>
    <col min="6" max="6" width="2.140625" style="2" customWidth="1"/>
    <col min="7" max="10" width="7.140625" style="2" customWidth="1"/>
    <col min="11" max="11" width="2.42578125" style="2" customWidth="1"/>
    <col min="12" max="12" width="7.140625" style="2" customWidth="1"/>
    <col min="13" max="14" width="9.140625" style="2"/>
    <col min="15" max="15" width="16.140625" style="2" customWidth="1"/>
    <col min="16" max="16384" width="9.140625" style="2"/>
  </cols>
  <sheetData>
    <row r="1" spans="1:20" ht="17.25">
      <c r="A1" s="1" t="s">
        <v>95</v>
      </c>
      <c r="B1" s="1"/>
    </row>
    <row r="2" spans="1:20" ht="5.25" customHeight="1" thickBot="1">
      <c r="L2" s="3"/>
    </row>
    <row r="3" spans="1:20" ht="15.75" customHeight="1">
      <c r="A3" s="4"/>
      <c r="B3" s="110" t="s">
        <v>20</v>
      </c>
      <c r="C3" s="101" t="s">
        <v>21</v>
      </c>
      <c r="D3" s="101"/>
      <c r="E3" s="101"/>
      <c r="F3" s="5"/>
      <c r="G3" s="112" t="s">
        <v>22</v>
      </c>
      <c r="H3" s="112"/>
      <c r="I3" s="112"/>
      <c r="J3" s="112"/>
      <c r="K3" s="5"/>
      <c r="L3" s="39" t="s">
        <v>23</v>
      </c>
    </row>
    <row r="4" spans="1:20" ht="26.25" customHeight="1">
      <c r="A4" s="6"/>
      <c r="B4" s="111"/>
      <c r="C4" s="38" t="s">
        <v>5</v>
      </c>
      <c r="D4" s="38" t="s">
        <v>24</v>
      </c>
      <c r="E4" s="38" t="s">
        <v>25</v>
      </c>
      <c r="F4" s="38"/>
      <c r="G4" s="38" t="s">
        <v>5</v>
      </c>
      <c r="H4" s="38" t="s">
        <v>26</v>
      </c>
      <c r="I4" s="38" t="s">
        <v>27</v>
      </c>
      <c r="J4" s="38" t="s">
        <v>28</v>
      </c>
      <c r="K4" s="38"/>
      <c r="L4" s="31"/>
    </row>
    <row r="5" spans="1:20" ht="15" customHeight="1" thickBot="1">
      <c r="A5" s="8"/>
      <c r="B5" s="32" t="s">
        <v>11</v>
      </c>
      <c r="C5" s="32" t="s">
        <v>10</v>
      </c>
      <c r="D5" s="32" t="s">
        <v>10</v>
      </c>
      <c r="E5" s="32" t="s">
        <v>10</v>
      </c>
      <c r="F5" s="32"/>
      <c r="G5" s="32" t="s">
        <v>10</v>
      </c>
      <c r="H5" s="32" t="s">
        <v>10</v>
      </c>
      <c r="I5" s="32" t="s">
        <v>10</v>
      </c>
      <c r="J5" s="32" t="s">
        <v>10</v>
      </c>
      <c r="K5" s="32"/>
      <c r="L5" s="32" t="s">
        <v>10</v>
      </c>
    </row>
    <row r="6" spans="1:20" ht="14.25" customHeight="1">
      <c r="A6" s="9" t="s">
        <v>6</v>
      </c>
      <c r="B6" s="9"/>
      <c r="C6" s="10"/>
      <c r="D6" s="11"/>
      <c r="E6" s="10"/>
      <c r="F6" s="10"/>
      <c r="G6" s="10"/>
      <c r="H6" s="10"/>
      <c r="I6" s="10"/>
      <c r="J6" s="10"/>
      <c r="K6" s="10"/>
      <c r="L6" s="10"/>
      <c r="M6" s="3"/>
      <c r="N6" s="12"/>
      <c r="O6" s="12"/>
      <c r="P6" s="13"/>
      <c r="Q6" s="13"/>
    </row>
    <row r="7" spans="1:20" ht="14.25" customHeight="1">
      <c r="A7" s="3" t="s">
        <v>34</v>
      </c>
      <c r="B7" s="40">
        <f>B14+B21</f>
        <v>48</v>
      </c>
      <c r="C7" s="15">
        <f>SUM(D7:E7)</f>
        <v>30.8</v>
      </c>
      <c r="D7" s="16">
        <v>20.8</v>
      </c>
      <c r="E7" s="16">
        <v>10</v>
      </c>
      <c r="F7" s="16"/>
      <c r="G7" s="15">
        <f>SUM(H7:J7)</f>
        <v>61.300000000000004</v>
      </c>
      <c r="H7" s="16">
        <v>34.1</v>
      </c>
      <c r="I7" s="16">
        <v>19.5</v>
      </c>
      <c r="J7" s="16">
        <v>7.7</v>
      </c>
      <c r="K7" s="16"/>
      <c r="L7" s="15">
        <v>7.9</v>
      </c>
      <c r="M7" s="17"/>
      <c r="N7" s="12"/>
      <c r="O7" s="7"/>
      <c r="P7" s="16"/>
      <c r="Q7" s="16"/>
      <c r="T7" s="12"/>
    </row>
    <row r="8" spans="1:20" ht="14.25" customHeight="1">
      <c r="A8" s="3" t="s">
        <v>0</v>
      </c>
      <c r="B8" s="40">
        <f>B15+B22</f>
        <v>44.8</v>
      </c>
      <c r="C8" s="15">
        <f>SUM(D8:E8)</f>
        <v>28.8</v>
      </c>
      <c r="D8" s="19">
        <v>18.3</v>
      </c>
      <c r="E8" s="19">
        <v>10.5</v>
      </c>
      <c r="F8" s="19"/>
      <c r="G8" s="15">
        <f>SUM(H8:J8)</f>
        <v>64.900000000000006</v>
      </c>
      <c r="H8" s="19">
        <v>34.1</v>
      </c>
      <c r="I8" s="19">
        <v>19.3</v>
      </c>
      <c r="J8" s="19">
        <v>11.5</v>
      </c>
      <c r="K8" s="19"/>
      <c r="L8" s="15">
        <v>6.3</v>
      </c>
      <c r="M8" s="17"/>
      <c r="N8" s="12"/>
      <c r="O8" s="7"/>
      <c r="P8" s="16"/>
      <c r="Q8" s="16"/>
      <c r="T8" s="12"/>
    </row>
    <row r="9" spans="1:20" ht="14.25" customHeight="1">
      <c r="A9" s="3" t="s">
        <v>1</v>
      </c>
      <c r="B9" s="40">
        <f>B16+B23</f>
        <v>44.4</v>
      </c>
      <c r="C9" s="15">
        <f>SUM(D9:E9)</f>
        <v>25.5</v>
      </c>
      <c r="D9" s="19">
        <v>15.2</v>
      </c>
      <c r="E9" s="19">
        <v>10.3</v>
      </c>
      <c r="G9" s="15">
        <f>SUM(H9:J9)</f>
        <v>64.8</v>
      </c>
      <c r="H9" s="19">
        <v>34.6</v>
      </c>
      <c r="I9" s="16">
        <v>21</v>
      </c>
      <c r="J9" s="19">
        <v>9.1999999999999993</v>
      </c>
      <c r="K9" s="19"/>
      <c r="L9" s="15">
        <v>9.6999999999999993</v>
      </c>
      <c r="M9" s="17"/>
      <c r="N9" s="12"/>
      <c r="O9" s="7"/>
      <c r="P9" s="16"/>
      <c r="Q9" s="16"/>
      <c r="T9" s="12"/>
    </row>
    <row r="10" spans="1:20" ht="14.25" customHeight="1">
      <c r="A10" s="3" t="s">
        <v>2</v>
      </c>
      <c r="B10" s="40">
        <f>B17+B24</f>
        <v>41.6</v>
      </c>
      <c r="C10" s="15">
        <f>SUM(D10:E10)</f>
        <v>33.799999999999997</v>
      </c>
      <c r="D10" s="19">
        <v>21.6</v>
      </c>
      <c r="E10" s="19">
        <v>12.2</v>
      </c>
      <c r="F10" s="19"/>
      <c r="G10" s="15">
        <f>SUM(H10:J10)</f>
        <v>58.3</v>
      </c>
      <c r="H10" s="19">
        <v>27.8</v>
      </c>
      <c r="I10" s="19">
        <v>22</v>
      </c>
      <c r="J10" s="19">
        <v>8.5</v>
      </c>
      <c r="L10" s="15">
        <v>7.9</v>
      </c>
      <c r="M10" s="17"/>
      <c r="N10" s="12"/>
      <c r="O10" s="7"/>
      <c r="P10" s="16"/>
      <c r="Q10" s="16"/>
      <c r="T10" s="12"/>
    </row>
    <row r="11" spans="1:20" ht="14.25" customHeight="1">
      <c r="A11" s="3" t="s">
        <v>90</v>
      </c>
      <c r="B11" s="40">
        <f>B18+B25</f>
        <v>48.5</v>
      </c>
      <c r="C11" s="15">
        <f>SUM(D11:E11)</f>
        <v>29.400000000000002</v>
      </c>
      <c r="D11" s="19">
        <v>20.6</v>
      </c>
      <c r="E11" s="19">
        <v>8.8000000000000007</v>
      </c>
      <c r="F11" s="19"/>
      <c r="G11" s="15">
        <f>SUM(H11:J11)</f>
        <v>57.199999999999996</v>
      </c>
      <c r="H11" s="19">
        <v>30.6</v>
      </c>
      <c r="I11" s="19">
        <v>18.7</v>
      </c>
      <c r="J11" s="19">
        <v>7.9</v>
      </c>
      <c r="L11" s="15">
        <v>13.4</v>
      </c>
      <c r="M11" s="17"/>
      <c r="O11" s="7"/>
      <c r="P11" s="16"/>
      <c r="Q11" s="16"/>
      <c r="T11" s="12"/>
    </row>
    <row r="12" spans="1:20" ht="14.25" customHeight="1">
      <c r="A12" s="22"/>
      <c r="B12" s="15"/>
      <c r="C12" s="15"/>
      <c r="D12" s="16"/>
      <c r="E12" s="16"/>
      <c r="F12" s="16"/>
      <c r="G12" s="15"/>
      <c r="H12" s="16"/>
      <c r="I12" s="16"/>
      <c r="J12" s="16"/>
      <c r="K12" s="16"/>
      <c r="L12" s="15"/>
      <c r="M12" s="12"/>
      <c r="N12" s="12"/>
      <c r="O12" s="12"/>
      <c r="T12" s="12"/>
    </row>
    <row r="13" spans="1:20" ht="14.25" customHeight="1">
      <c r="A13" s="23" t="s">
        <v>7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T13" s="12"/>
    </row>
    <row r="14" spans="1:20" ht="14.25" customHeight="1">
      <c r="A14" s="3" t="s">
        <v>34</v>
      </c>
      <c r="B14" s="40">
        <v>19.3</v>
      </c>
      <c r="C14" s="15">
        <f t="shared" ref="C14:C16" si="0">SUM(D14:E14)</f>
        <v>32.700000000000003</v>
      </c>
      <c r="D14" s="16">
        <v>24.1</v>
      </c>
      <c r="E14" s="16">
        <v>8.6</v>
      </c>
      <c r="F14" s="16"/>
      <c r="G14" s="15">
        <f>SUM(H14:J14)</f>
        <v>57.900000000000006</v>
      </c>
      <c r="H14" s="16">
        <v>40.700000000000003</v>
      </c>
      <c r="I14" s="16">
        <v>10.199999999999999</v>
      </c>
      <c r="J14" s="16">
        <v>7</v>
      </c>
      <c r="K14" s="16"/>
      <c r="L14" s="15">
        <v>9.4</v>
      </c>
      <c r="M14" s="17"/>
      <c r="T14" s="12"/>
    </row>
    <row r="15" spans="1:20" ht="14.25" customHeight="1">
      <c r="A15" s="3" t="s">
        <v>0</v>
      </c>
      <c r="B15" s="53">
        <v>18.100000000000001</v>
      </c>
      <c r="C15" s="15">
        <f t="shared" si="0"/>
        <v>28.8</v>
      </c>
      <c r="D15" s="19">
        <v>20.3</v>
      </c>
      <c r="E15" s="19">
        <v>8.5</v>
      </c>
      <c r="F15" s="19"/>
      <c r="G15" s="15">
        <f>SUM(H15:J15)</f>
        <v>62.8</v>
      </c>
      <c r="H15" s="19">
        <v>36.4</v>
      </c>
      <c r="I15" s="19">
        <v>12.1</v>
      </c>
      <c r="J15" s="19">
        <v>14.3</v>
      </c>
      <c r="K15" s="19"/>
      <c r="L15" s="15">
        <v>8.4</v>
      </c>
      <c r="M15" s="17"/>
      <c r="P15" s="12"/>
      <c r="Q15" s="12"/>
      <c r="T15" s="12"/>
    </row>
    <row r="16" spans="1:20" ht="14.25" customHeight="1">
      <c r="A16" s="3" t="s">
        <v>1</v>
      </c>
      <c r="B16" s="53">
        <v>16.2</v>
      </c>
      <c r="C16" s="15">
        <f t="shared" si="0"/>
        <v>23.7</v>
      </c>
      <c r="D16" s="19">
        <v>16.399999999999999</v>
      </c>
      <c r="E16" s="19">
        <v>7.3</v>
      </c>
      <c r="F16" s="19"/>
      <c r="G16" s="15">
        <f>SUM(H16:J16)</f>
        <v>62</v>
      </c>
      <c r="H16" s="19">
        <v>29.7</v>
      </c>
      <c r="I16" s="19">
        <v>20.5</v>
      </c>
      <c r="J16" s="19">
        <v>11.8</v>
      </c>
      <c r="K16" s="19"/>
      <c r="L16" s="53">
        <v>14.3</v>
      </c>
      <c r="M16" s="17"/>
      <c r="O16" s="3"/>
      <c r="P16" s="12"/>
      <c r="Q16" s="12"/>
      <c r="T16" s="12"/>
    </row>
    <row r="17" spans="1:20" ht="14.25" customHeight="1">
      <c r="A17" s="3" t="s">
        <v>2</v>
      </c>
      <c r="B17" s="53">
        <v>13.1</v>
      </c>
      <c r="C17" s="15">
        <f t="shared" ref="C17" si="1">SUM(D17:E17)</f>
        <v>38.700000000000003</v>
      </c>
      <c r="D17" s="19">
        <v>27.5</v>
      </c>
      <c r="E17" s="19">
        <v>11.2</v>
      </c>
      <c r="F17" s="19"/>
      <c r="G17" s="15">
        <f>SUM(H17:J17)</f>
        <v>55.5</v>
      </c>
      <c r="H17" s="19">
        <v>29.1</v>
      </c>
      <c r="I17" s="19">
        <v>13.9</v>
      </c>
      <c r="J17" s="19">
        <v>12.5</v>
      </c>
      <c r="K17" s="19"/>
      <c r="L17" s="53">
        <v>5.8</v>
      </c>
      <c r="M17" s="17"/>
      <c r="O17" s="3"/>
      <c r="P17" s="12"/>
      <c r="Q17" s="12"/>
      <c r="T17" s="12"/>
    </row>
    <row r="18" spans="1:20" s="19" customFormat="1" ht="14.25" customHeight="1">
      <c r="A18" s="3" t="s">
        <v>90</v>
      </c>
      <c r="B18" s="15">
        <v>19</v>
      </c>
      <c r="C18" s="15">
        <f t="shared" ref="C18" si="2">SUM(D18:E18)</f>
        <v>29.8</v>
      </c>
      <c r="D18" s="16">
        <v>20</v>
      </c>
      <c r="E18" s="16">
        <v>9.8000000000000007</v>
      </c>
      <c r="F18" s="16"/>
      <c r="G18" s="15">
        <f>SUM(H18:J18)</f>
        <v>58.099999999999994</v>
      </c>
      <c r="H18" s="16">
        <v>35.6</v>
      </c>
      <c r="I18" s="16">
        <v>12.7</v>
      </c>
      <c r="J18" s="16">
        <v>9.8000000000000007</v>
      </c>
      <c r="K18" s="16"/>
      <c r="L18" s="15">
        <v>12.1</v>
      </c>
      <c r="M18" s="14"/>
      <c r="O18" s="54"/>
      <c r="P18" s="16"/>
      <c r="Q18" s="16"/>
      <c r="T18" s="16"/>
    </row>
    <row r="19" spans="1:20" ht="14.25" customHeight="1">
      <c r="A19" s="22"/>
      <c r="B19" s="15"/>
      <c r="C19" s="15"/>
      <c r="D19" s="16"/>
      <c r="E19" s="16"/>
      <c r="F19" s="16"/>
      <c r="G19" s="15"/>
      <c r="H19" s="16"/>
      <c r="I19" s="16"/>
      <c r="J19" s="16"/>
      <c r="K19" s="16"/>
      <c r="L19" s="15"/>
      <c r="T19" s="12"/>
    </row>
    <row r="20" spans="1:20" ht="14.25" customHeight="1">
      <c r="A20" s="23" t="s">
        <v>8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85"/>
      <c r="T20" s="12"/>
    </row>
    <row r="21" spans="1:20" ht="14.25" customHeight="1">
      <c r="A21" s="3" t="s">
        <v>34</v>
      </c>
      <c r="B21" s="40">
        <v>28.7</v>
      </c>
      <c r="C21" s="15">
        <f t="shared" ref="C21:C23" si="3">SUM(D21:E21)</f>
        <v>29.5</v>
      </c>
      <c r="D21" s="16">
        <v>18.5</v>
      </c>
      <c r="E21" s="16">
        <v>11</v>
      </c>
      <c r="F21" s="16"/>
      <c r="G21" s="15">
        <f>SUM(H21:J21)</f>
        <v>63.599999999999994</v>
      </c>
      <c r="H21" s="16">
        <v>29.7</v>
      </c>
      <c r="I21" s="16">
        <v>25.7</v>
      </c>
      <c r="J21" s="16">
        <v>8.1999999999999993</v>
      </c>
      <c r="K21" s="16"/>
      <c r="L21" s="15">
        <v>6.9</v>
      </c>
      <c r="M21" s="17"/>
      <c r="T21" s="12"/>
    </row>
    <row r="22" spans="1:20" ht="14.25" customHeight="1">
      <c r="A22" s="3" t="s">
        <v>0</v>
      </c>
      <c r="B22" s="53">
        <v>26.7</v>
      </c>
      <c r="C22" s="15">
        <f t="shared" si="3"/>
        <v>28.7</v>
      </c>
      <c r="D22" s="19">
        <v>16.899999999999999</v>
      </c>
      <c r="E22" s="19">
        <v>11.8</v>
      </c>
      <c r="F22" s="19"/>
      <c r="G22" s="15">
        <f>SUM(H22:J22)</f>
        <v>66.300000000000011</v>
      </c>
      <c r="H22" s="19">
        <v>32.700000000000003</v>
      </c>
      <c r="I22" s="19">
        <v>24.1</v>
      </c>
      <c r="J22" s="19">
        <v>9.5</v>
      </c>
      <c r="K22" s="19"/>
      <c r="L22" s="15">
        <v>5</v>
      </c>
      <c r="M22" s="17"/>
      <c r="T22" s="12"/>
    </row>
    <row r="23" spans="1:20" ht="14.25" customHeight="1">
      <c r="A23" s="3" t="s">
        <v>1</v>
      </c>
      <c r="B23" s="53">
        <v>28.2</v>
      </c>
      <c r="C23" s="15">
        <f t="shared" si="3"/>
        <v>26.5</v>
      </c>
      <c r="D23" s="19">
        <v>14.5</v>
      </c>
      <c r="E23" s="16">
        <v>12</v>
      </c>
      <c r="F23" s="19"/>
      <c r="G23" s="15">
        <f>SUM(H23:J23)</f>
        <v>66.400000000000006</v>
      </c>
      <c r="H23" s="19">
        <v>37.4</v>
      </c>
      <c r="I23" s="19">
        <v>21.3</v>
      </c>
      <c r="J23" s="19">
        <v>7.7</v>
      </c>
      <c r="K23" s="19"/>
      <c r="L23" s="53">
        <v>7.1</v>
      </c>
      <c r="M23" s="17"/>
      <c r="T23" s="12"/>
    </row>
    <row r="24" spans="1:20" ht="14.25" customHeight="1">
      <c r="A24" s="3" t="s">
        <v>2</v>
      </c>
      <c r="B24" s="53">
        <v>28.5</v>
      </c>
      <c r="C24" s="15">
        <f t="shared" ref="C24" si="4">SUM(D24:E24)</f>
        <v>31.599999999999998</v>
      </c>
      <c r="D24" s="19">
        <v>18.899999999999999</v>
      </c>
      <c r="E24" s="19">
        <v>12.7</v>
      </c>
      <c r="F24" s="19"/>
      <c r="G24" s="15">
        <f>SUM(H24:J24)</f>
        <v>59.5</v>
      </c>
      <c r="H24" s="19">
        <v>27.1</v>
      </c>
      <c r="I24" s="19">
        <v>25.7</v>
      </c>
      <c r="J24" s="19">
        <v>6.7</v>
      </c>
      <c r="K24" s="19"/>
      <c r="L24" s="53">
        <v>8.9</v>
      </c>
      <c r="M24" s="17"/>
      <c r="T24" s="12"/>
    </row>
    <row r="25" spans="1:20" s="19" customFormat="1" ht="14.25" customHeight="1">
      <c r="A25" s="3" t="s">
        <v>90</v>
      </c>
      <c r="B25" s="15">
        <v>29.5</v>
      </c>
      <c r="C25" s="15">
        <f t="shared" ref="C25" si="5">SUM(D25:E25)</f>
        <v>29</v>
      </c>
      <c r="D25" s="16">
        <v>20.9</v>
      </c>
      <c r="E25" s="16">
        <v>8.1</v>
      </c>
      <c r="F25" s="16"/>
      <c r="G25" s="15">
        <f>SUM(H25:J25)</f>
        <v>56.8</v>
      </c>
      <c r="H25" s="16">
        <v>27.5</v>
      </c>
      <c r="I25" s="16">
        <v>22.5</v>
      </c>
      <c r="J25" s="16">
        <v>6.8</v>
      </c>
      <c r="K25" s="16"/>
      <c r="L25" s="15">
        <v>14.2</v>
      </c>
      <c r="M25" s="14"/>
      <c r="T25" s="16"/>
    </row>
    <row r="26" spans="1:20" ht="14.25" customHeight="1">
      <c r="A26" s="22"/>
      <c r="B26" s="15"/>
      <c r="C26" s="15"/>
      <c r="D26" s="16"/>
      <c r="E26" s="16"/>
      <c r="F26" s="16"/>
      <c r="G26" s="15"/>
      <c r="H26" s="16"/>
      <c r="I26" s="16"/>
      <c r="J26" s="16"/>
      <c r="K26" s="16"/>
      <c r="L26" s="15"/>
    </row>
    <row r="27" spans="1:20" ht="6" customHeight="1" thickBot="1">
      <c r="A27" s="25"/>
      <c r="B27" s="26"/>
      <c r="C27" s="27"/>
      <c r="D27" s="28"/>
      <c r="E27" s="28"/>
      <c r="F27" s="28"/>
      <c r="G27" s="27"/>
      <c r="H27" s="28"/>
      <c r="I27" s="28"/>
      <c r="J27" s="28"/>
      <c r="K27" s="28"/>
      <c r="L27" s="27"/>
    </row>
    <row r="28" spans="1:20" ht="15.75" customHeight="1">
      <c r="A28" s="29"/>
      <c r="B28" s="29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0" ht="16.5">
      <c r="A29" s="30"/>
      <c r="B29" s="30"/>
    </row>
    <row r="30" spans="1:20">
      <c r="A30" s="3"/>
      <c r="B30" s="3"/>
    </row>
    <row r="31" spans="1:20">
      <c r="A31" s="3"/>
      <c r="B31" s="3"/>
    </row>
    <row r="32" spans="1:20">
      <c r="A32" s="3"/>
      <c r="B32" s="3"/>
    </row>
  </sheetData>
  <mergeCells count="3">
    <mergeCell ref="B3:B4"/>
    <mergeCell ref="C3:E3"/>
    <mergeCell ref="G3:J3"/>
  </mergeCells>
  <pageMargins left="0.5" right="0.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/>
  </sheetViews>
  <sheetFormatPr defaultRowHeight="15"/>
  <cols>
    <col min="1" max="1" width="29.85546875" style="2" customWidth="1"/>
    <col min="2" max="2" width="13.7109375" style="2" customWidth="1"/>
    <col min="3" max="3" width="4.140625" style="2" customWidth="1"/>
    <col min="4" max="6" width="13.7109375" style="2" customWidth="1"/>
    <col min="7" max="16384" width="9.140625" style="2"/>
  </cols>
  <sheetData>
    <row r="1" spans="1:6" ht="20.25" customHeight="1">
      <c r="A1" s="1" t="s">
        <v>96</v>
      </c>
    </row>
    <row r="2" spans="1:6" ht="12.75" customHeight="1" thickBot="1">
      <c r="E2" s="6"/>
      <c r="F2" s="6"/>
    </row>
    <row r="3" spans="1:6" ht="12.75" customHeight="1">
      <c r="A3" s="4"/>
      <c r="B3" s="114" t="s">
        <v>19</v>
      </c>
      <c r="C3" s="4"/>
      <c r="D3" s="113" t="s">
        <v>39</v>
      </c>
      <c r="E3" s="113"/>
      <c r="F3" s="113"/>
    </row>
    <row r="4" spans="1:6" ht="29.25" customHeight="1" thickBot="1">
      <c r="A4" s="8"/>
      <c r="B4" s="115"/>
      <c r="C4" s="52"/>
      <c r="D4" s="97" t="s">
        <v>36</v>
      </c>
      <c r="E4" s="98" t="s">
        <v>37</v>
      </c>
      <c r="F4" s="98" t="s">
        <v>38</v>
      </c>
    </row>
    <row r="5" spans="1:6" ht="15" customHeight="1">
      <c r="A5" s="44" t="s">
        <v>6</v>
      </c>
      <c r="B5" s="10"/>
      <c r="C5" s="10"/>
      <c r="D5" s="10"/>
      <c r="F5" s="3"/>
    </row>
    <row r="6" spans="1:6" ht="14.25" customHeight="1">
      <c r="A6" s="3" t="s">
        <v>34</v>
      </c>
      <c r="B6" s="46">
        <f>B15+B24</f>
        <v>48</v>
      </c>
      <c r="C6" s="46"/>
      <c r="D6" s="46">
        <f t="shared" ref="D6:F6" si="0">D15+D24</f>
        <v>20.200000000000003</v>
      </c>
      <c r="E6" s="46">
        <f t="shared" si="0"/>
        <v>24.200000000000003</v>
      </c>
      <c r="F6" s="46">
        <f t="shared" si="0"/>
        <v>3.6</v>
      </c>
    </row>
    <row r="7" spans="1:6" ht="14.25" customHeight="1">
      <c r="A7" s="3" t="s">
        <v>0</v>
      </c>
      <c r="B7" s="46">
        <f>B16+B25</f>
        <v>44.8</v>
      </c>
      <c r="D7" s="46">
        <f t="shared" ref="D7:F7" si="1">D16+D25</f>
        <v>19.8</v>
      </c>
      <c r="E7" s="46">
        <f t="shared" si="1"/>
        <v>21.9</v>
      </c>
      <c r="F7" s="46">
        <f t="shared" si="1"/>
        <v>3.1</v>
      </c>
    </row>
    <row r="8" spans="1:6" ht="14.25" customHeight="1">
      <c r="A8" s="3" t="s">
        <v>1</v>
      </c>
      <c r="B8" s="46">
        <f>B17+B26</f>
        <v>44.4</v>
      </c>
      <c r="D8" s="46">
        <f t="shared" ref="D8:F8" si="2">D17+D26</f>
        <v>18</v>
      </c>
      <c r="E8" s="46">
        <f t="shared" si="2"/>
        <v>24.4</v>
      </c>
      <c r="F8" s="46">
        <f t="shared" si="2"/>
        <v>2</v>
      </c>
    </row>
    <row r="9" spans="1:6" ht="14.25" customHeight="1">
      <c r="A9" s="3" t="s">
        <v>2</v>
      </c>
      <c r="B9" s="46">
        <f>B18+B27</f>
        <v>41.6</v>
      </c>
      <c r="D9" s="46">
        <f t="shared" ref="D9:F9" si="3">D18+D27</f>
        <v>15.3</v>
      </c>
      <c r="E9" s="46">
        <f t="shared" si="3"/>
        <v>23.5</v>
      </c>
      <c r="F9" s="46">
        <f t="shared" si="3"/>
        <v>2.8</v>
      </c>
    </row>
    <row r="10" spans="1:6" ht="14.25" customHeight="1">
      <c r="A10" s="3" t="s">
        <v>90</v>
      </c>
      <c r="B10" s="46">
        <f>B19+B28</f>
        <v>48.5</v>
      </c>
      <c r="D10" s="46">
        <f t="shared" ref="D10:F10" si="4">D19+D28</f>
        <v>18.8</v>
      </c>
      <c r="E10" s="46">
        <f t="shared" si="4"/>
        <v>25.099999999999998</v>
      </c>
      <c r="F10" s="46">
        <f t="shared" si="4"/>
        <v>4.5999999999999996</v>
      </c>
    </row>
    <row r="11" spans="1:6" ht="14.25" customHeight="1">
      <c r="A11" s="45" t="s">
        <v>9</v>
      </c>
      <c r="B11" s="43"/>
      <c r="C11" s="43"/>
      <c r="D11" s="51"/>
      <c r="E11" s="48"/>
      <c r="F11" s="48"/>
    </row>
    <row r="12" spans="1:6" ht="14.25" customHeight="1">
      <c r="A12" s="41" t="s">
        <v>3</v>
      </c>
      <c r="B12" s="46">
        <f>B10-B9</f>
        <v>6.8999999999999986</v>
      </c>
      <c r="C12" s="46"/>
      <c r="D12" s="46">
        <f t="shared" ref="D12:F12" si="5">D10-D9</f>
        <v>3.5</v>
      </c>
      <c r="E12" s="46">
        <f t="shared" si="5"/>
        <v>1.5999999999999979</v>
      </c>
      <c r="F12" s="46">
        <f t="shared" si="5"/>
        <v>1.7999999999999998</v>
      </c>
    </row>
    <row r="13" spans="1:6" ht="14.25" customHeight="1">
      <c r="A13" s="42" t="s">
        <v>4</v>
      </c>
      <c r="B13" s="46">
        <f>B10-B6</f>
        <v>0.5</v>
      </c>
      <c r="C13" s="46"/>
      <c r="D13" s="46">
        <f t="shared" ref="D13:F13" si="6">D10-D6</f>
        <v>-1.4000000000000021</v>
      </c>
      <c r="E13" s="46">
        <f t="shared" si="6"/>
        <v>0.89999999999999503</v>
      </c>
      <c r="F13" s="46">
        <f t="shared" si="6"/>
        <v>0.99999999999999956</v>
      </c>
    </row>
    <row r="14" spans="1:6" ht="14.25" customHeight="1">
      <c r="A14" s="47" t="s">
        <v>7</v>
      </c>
      <c r="B14" s="49"/>
      <c r="C14" s="49"/>
      <c r="D14" s="49"/>
      <c r="E14" s="48"/>
      <c r="F14" s="48"/>
    </row>
    <row r="15" spans="1:6" ht="14.25" customHeight="1">
      <c r="A15" s="3" t="s">
        <v>34</v>
      </c>
      <c r="B15" s="46">
        <v>19.3</v>
      </c>
      <c r="C15" s="46"/>
      <c r="D15" s="46">
        <v>9.4</v>
      </c>
      <c r="E15" s="46">
        <v>8.3000000000000007</v>
      </c>
      <c r="F15" s="46">
        <v>1.6</v>
      </c>
    </row>
    <row r="16" spans="1:6" ht="14.25" customHeight="1">
      <c r="A16" s="3" t="s">
        <v>0</v>
      </c>
      <c r="B16" s="46">
        <v>18.100000000000001</v>
      </c>
      <c r="D16" s="46">
        <v>10.3</v>
      </c>
      <c r="E16" s="46">
        <v>6.7</v>
      </c>
      <c r="F16" s="46">
        <v>1.1000000000000001</v>
      </c>
    </row>
    <row r="17" spans="1:6" ht="14.25" customHeight="1">
      <c r="A17" s="3" t="s">
        <v>1</v>
      </c>
      <c r="B17" s="46">
        <v>16.2</v>
      </c>
      <c r="D17" s="46">
        <v>9.1</v>
      </c>
      <c r="E17" s="46">
        <v>6.2</v>
      </c>
      <c r="F17" s="46">
        <v>0.9</v>
      </c>
    </row>
    <row r="18" spans="1:6" ht="14.25" customHeight="1">
      <c r="A18" s="3" t="s">
        <v>2</v>
      </c>
      <c r="B18" s="46">
        <v>13.1</v>
      </c>
      <c r="D18" s="46">
        <v>6.7</v>
      </c>
      <c r="E18" s="46">
        <f>1.8+1.9+1.6</f>
        <v>5.3000000000000007</v>
      </c>
      <c r="F18" s="46">
        <v>1.1000000000000001</v>
      </c>
    </row>
    <row r="19" spans="1:6" ht="14.25" customHeight="1">
      <c r="A19" s="3" t="s">
        <v>90</v>
      </c>
      <c r="B19" s="46">
        <v>19</v>
      </c>
      <c r="D19" s="46">
        <v>8.4</v>
      </c>
      <c r="E19" s="46">
        <v>8.1999999999999993</v>
      </c>
      <c r="F19" s="46">
        <v>2.4</v>
      </c>
    </row>
    <row r="20" spans="1:6" ht="14.25" customHeight="1">
      <c r="A20" s="45" t="s">
        <v>9</v>
      </c>
      <c r="B20" s="48"/>
      <c r="C20" s="48"/>
      <c r="D20" s="48"/>
      <c r="E20" s="48"/>
      <c r="F20" s="48"/>
    </row>
    <row r="21" spans="1:6" ht="14.25" customHeight="1">
      <c r="A21" s="41" t="s">
        <v>3</v>
      </c>
      <c r="B21" s="46">
        <f>B19-B18</f>
        <v>5.9</v>
      </c>
      <c r="C21" s="46"/>
      <c r="D21" s="46">
        <f t="shared" ref="D21:F21" si="7">D19-D18</f>
        <v>1.7000000000000002</v>
      </c>
      <c r="E21" s="46">
        <f t="shared" si="7"/>
        <v>2.8999999999999986</v>
      </c>
      <c r="F21" s="46">
        <f t="shared" si="7"/>
        <v>1.2999999999999998</v>
      </c>
    </row>
    <row r="22" spans="1:6" ht="14.25" customHeight="1">
      <c r="A22" s="42" t="s">
        <v>4</v>
      </c>
      <c r="B22" s="46">
        <f>B19-B15</f>
        <v>-0.30000000000000071</v>
      </c>
      <c r="C22" s="46"/>
      <c r="D22" s="46">
        <f t="shared" ref="D22:F22" si="8">D19-D15</f>
        <v>-1</v>
      </c>
      <c r="E22" s="46">
        <f t="shared" si="8"/>
        <v>-0.10000000000000142</v>
      </c>
      <c r="F22" s="46">
        <f t="shared" si="8"/>
        <v>0.79999999999999982</v>
      </c>
    </row>
    <row r="23" spans="1:6" ht="14.25" customHeight="1">
      <c r="A23" s="47" t="s">
        <v>8</v>
      </c>
      <c r="B23" s="49"/>
      <c r="C23" s="49"/>
      <c r="D23" s="49"/>
      <c r="E23" s="48"/>
      <c r="F23" s="48"/>
    </row>
    <row r="24" spans="1:6" ht="14.25" customHeight="1">
      <c r="A24" s="3" t="s">
        <v>34</v>
      </c>
      <c r="B24" s="46">
        <v>28.7</v>
      </c>
      <c r="C24" s="46"/>
      <c r="D24" s="46">
        <v>10.8</v>
      </c>
      <c r="E24" s="46">
        <v>15.9</v>
      </c>
      <c r="F24" s="46">
        <v>2</v>
      </c>
    </row>
    <row r="25" spans="1:6" ht="14.25" customHeight="1">
      <c r="A25" s="3" t="s">
        <v>0</v>
      </c>
      <c r="B25" s="46">
        <v>26.7</v>
      </c>
      <c r="D25" s="46">
        <v>9.5</v>
      </c>
      <c r="E25" s="46">
        <v>15.2</v>
      </c>
      <c r="F25" s="46">
        <v>2</v>
      </c>
    </row>
    <row r="26" spans="1:6" ht="14.25" customHeight="1">
      <c r="A26" s="3" t="s">
        <v>1</v>
      </c>
      <c r="B26" s="46">
        <v>28.2</v>
      </c>
      <c r="D26" s="46">
        <v>8.9</v>
      </c>
      <c r="E26" s="46">
        <v>18.2</v>
      </c>
      <c r="F26" s="46">
        <v>1.1000000000000001</v>
      </c>
    </row>
    <row r="27" spans="1:6" ht="14.25" customHeight="1">
      <c r="A27" s="3" t="s">
        <v>2</v>
      </c>
      <c r="B27" s="46">
        <v>28.5</v>
      </c>
      <c r="D27" s="46">
        <v>8.6</v>
      </c>
      <c r="E27" s="46">
        <f>4.6+7.1+6.5</f>
        <v>18.2</v>
      </c>
      <c r="F27" s="46">
        <v>1.7</v>
      </c>
    </row>
    <row r="28" spans="1:6" ht="14.25" customHeight="1">
      <c r="A28" s="3" t="s">
        <v>90</v>
      </c>
      <c r="B28" s="46">
        <v>29.5</v>
      </c>
      <c r="D28" s="46">
        <v>10.4</v>
      </c>
      <c r="E28" s="46">
        <v>16.899999999999999</v>
      </c>
      <c r="F28" s="46">
        <v>2.2000000000000002</v>
      </c>
    </row>
    <row r="29" spans="1:6" ht="14.25" customHeight="1">
      <c r="A29" s="45" t="s">
        <v>9</v>
      </c>
      <c r="B29" s="48"/>
      <c r="C29" s="48"/>
      <c r="D29" s="48"/>
      <c r="E29" s="48"/>
      <c r="F29" s="48"/>
    </row>
    <row r="30" spans="1:6" ht="14.25" customHeight="1">
      <c r="A30" s="41" t="s">
        <v>3</v>
      </c>
      <c r="B30" s="46">
        <f>B28-B27</f>
        <v>1</v>
      </c>
      <c r="C30" s="46"/>
      <c r="D30" s="46">
        <f t="shared" ref="D30:F30" si="9">D28-D27</f>
        <v>1.8000000000000007</v>
      </c>
      <c r="E30" s="46">
        <f t="shared" si="9"/>
        <v>-1.3000000000000007</v>
      </c>
      <c r="F30" s="46">
        <f t="shared" si="9"/>
        <v>0.50000000000000022</v>
      </c>
    </row>
    <row r="31" spans="1:6" ht="14.25" customHeight="1">
      <c r="A31" s="42" t="s">
        <v>4</v>
      </c>
      <c r="B31" s="46">
        <f>B28-B24</f>
        <v>0.80000000000000071</v>
      </c>
      <c r="C31" s="46"/>
      <c r="D31" s="46">
        <f t="shared" ref="D31:F31" si="10">D28-D24</f>
        <v>-0.40000000000000036</v>
      </c>
      <c r="E31" s="46">
        <f t="shared" si="10"/>
        <v>0.99999999999999822</v>
      </c>
      <c r="F31" s="46">
        <f t="shared" si="10"/>
        <v>0.20000000000000018</v>
      </c>
    </row>
    <row r="32" spans="1:6" ht="6" customHeight="1" thickBot="1">
      <c r="A32" s="25"/>
      <c r="B32" s="28"/>
      <c r="C32" s="28"/>
      <c r="D32" s="28"/>
      <c r="E32" s="8"/>
      <c r="F32" s="8"/>
    </row>
    <row r="33" spans="1:4" ht="15.75" customHeight="1">
      <c r="A33" s="29"/>
      <c r="B33" s="12"/>
      <c r="C33" s="12"/>
      <c r="D33" s="12"/>
    </row>
    <row r="34" spans="1:4" ht="16.5">
      <c r="A34" s="30"/>
    </row>
    <row r="35" spans="1:4">
      <c r="A35" s="3"/>
    </row>
    <row r="36" spans="1:4">
      <c r="A36" s="3"/>
    </row>
    <row r="37" spans="1:4">
      <c r="A37" s="3"/>
    </row>
    <row r="50" ht="18" customHeight="1"/>
  </sheetData>
  <mergeCells count="2">
    <mergeCell ref="D3:F3"/>
    <mergeCell ref="B3:B4"/>
  </mergeCells>
  <pageMargins left="0.5" right="0.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/>
  </sheetViews>
  <sheetFormatPr defaultRowHeight="15"/>
  <cols>
    <col min="1" max="1" width="17.7109375" style="2" customWidth="1"/>
    <col min="2" max="2" width="10.7109375" style="13" customWidth="1"/>
    <col min="3" max="3" width="7.7109375" style="13" customWidth="1"/>
    <col min="4" max="4" width="9" style="13" customWidth="1"/>
    <col min="5" max="5" width="8.5703125" style="13" customWidth="1"/>
    <col min="6" max="6" width="11.42578125" style="13" customWidth="1"/>
    <col min="7" max="7" width="9" style="13" customWidth="1"/>
    <col min="8" max="8" width="9.85546875" style="13" customWidth="1"/>
    <col min="9" max="9" width="8.140625" style="88" customWidth="1"/>
    <col min="10" max="10" width="9.140625" style="2"/>
    <col min="11" max="11" width="16.140625" style="2" customWidth="1"/>
    <col min="12" max="16384" width="9.140625" style="2"/>
  </cols>
  <sheetData>
    <row r="1" spans="1:13" ht="17.25" customHeight="1">
      <c r="A1" s="1" t="s">
        <v>97</v>
      </c>
    </row>
    <row r="2" spans="1:13" ht="3.75" customHeight="1" thickBot="1"/>
    <row r="3" spans="1:13" ht="16.5" customHeight="1">
      <c r="A3" s="4"/>
      <c r="B3" s="104" t="s">
        <v>20</v>
      </c>
      <c r="C3" s="110" t="s">
        <v>29</v>
      </c>
      <c r="D3" s="112" t="s">
        <v>30</v>
      </c>
      <c r="E3" s="112"/>
      <c r="F3" s="112"/>
      <c r="G3" s="112"/>
      <c r="H3" s="112"/>
      <c r="I3" s="112"/>
    </row>
    <row r="4" spans="1:13" ht="38.25" customHeight="1">
      <c r="A4" s="6"/>
      <c r="B4" s="116"/>
      <c r="C4" s="111"/>
      <c r="D4" s="86" t="s">
        <v>5</v>
      </c>
      <c r="E4" s="87" t="s">
        <v>35</v>
      </c>
      <c r="F4" s="86" t="s">
        <v>31</v>
      </c>
      <c r="G4" s="86" t="s">
        <v>32</v>
      </c>
      <c r="H4" s="86" t="s">
        <v>33</v>
      </c>
      <c r="I4" s="33" t="s">
        <v>12</v>
      </c>
    </row>
    <row r="5" spans="1:13" ht="15" customHeight="1" thickBot="1">
      <c r="A5" s="8"/>
      <c r="B5" s="32" t="s">
        <v>11</v>
      </c>
      <c r="C5" s="32" t="s">
        <v>11</v>
      </c>
      <c r="D5" s="32" t="s">
        <v>11</v>
      </c>
      <c r="E5" s="32" t="s">
        <v>10</v>
      </c>
      <c r="F5" s="32" t="s">
        <v>10</v>
      </c>
      <c r="G5" s="32" t="s">
        <v>10</v>
      </c>
      <c r="H5" s="32" t="s">
        <v>10</v>
      </c>
      <c r="I5" s="32" t="s">
        <v>10</v>
      </c>
    </row>
    <row r="6" spans="1:13" ht="14.25" customHeight="1">
      <c r="A6" s="9" t="s">
        <v>6</v>
      </c>
      <c r="B6" s="89"/>
      <c r="C6" s="90"/>
      <c r="D6" s="89"/>
      <c r="E6" s="89"/>
      <c r="F6" s="89"/>
      <c r="G6" s="89"/>
      <c r="H6" s="89"/>
      <c r="J6" s="3"/>
      <c r="K6" s="12"/>
      <c r="L6" s="13"/>
      <c r="M6" s="13"/>
    </row>
    <row r="7" spans="1:13" ht="14.25" customHeight="1">
      <c r="A7" s="3" t="s">
        <v>34</v>
      </c>
      <c r="B7" s="91">
        <f t="shared" ref="B7:D7" si="0">B16+B25</f>
        <v>48</v>
      </c>
      <c r="C7" s="91">
        <f t="shared" si="0"/>
        <v>15.4</v>
      </c>
      <c r="D7" s="91">
        <f t="shared" si="0"/>
        <v>32.6</v>
      </c>
      <c r="E7" s="91">
        <v>27.9</v>
      </c>
      <c r="F7" s="91">
        <v>16.899999999999999</v>
      </c>
      <c r="G7" s="91">
        <v>17</v>
      </c>
      <c r="H7" s="91">
        <v>8.1999999999999993</v>
      </c>
      <c r="I7" s="91">
        <f>100-(E7+F7+G7+H7)</f>
        <v>30</v>
      </c>
      <c r="J7" s="17"/>
      <c r="K7" s="7"/>
      <c r="L7" s="16"/>
      <c r="M7" s="16"/>
    </row>
    <row r="8" spans="1:13" ht="14.25" customHeight="1">
      <c r="A8" s="3" t="s">
        <v>0</v>
      </c>
      <c r="B8" s="91">
        <f t="shared" ref="B8:D8" si="1">B17+B26</f>
        <v>44.8</v>
      </c>
      <c r="C8" s="91">
        <f t="shared" si="1"/>
        <v>15.5</v>
      </c>
      <c r="D8" s="91">
        <f t="shared" si="1"/>
        <v>29.3</v>
      </c>
      <c r="E8" s="88">
        <v>24.8</v>
      </c>
      <c r="F8" s="13">
        <v>13.4</v>
      </c>
      <c r="G8" s="13">
        <v>16.5</v>
      </c>
      <c r="H8" s="13">
        <v>9.1999999999999993</v>
      </c>
      <c r="I8" s="88">
        <v>36.1</v>
      </c>
      <c r="J8" s="17"/>
      <c r="K8" s="7"/>
      <c r="L8" s="16"/>
      <c r="M8" s="16"/>
    </row>
    <row r="9" spans="1:13" ht="14.25" customHeight="1">
      <c r="A9" s="3" t="s">
        <v>1</v>
      </c>
      <c r="B9" s="91">
        <f t="shared" ref="B9:D9" si="2">B18+B27</f>
        <v>44.4</v>
      </c>
      <c r="C9" s="91">
        <f t="shared" si="2"/>
        <v>14.399999999999999</v>
      </c>
      <c r="D9" s="91">
        <f t="shared" si="2"/>
        <v>30</v>
      </c>
      <c r="E9" s="91">
        <v>29.9</v>
      </c>
      <c r="F9" s="91">
        <v>10.8</v>
      </c>
      <c r="G9" s="91">
        <v>16.8</v>
      </c>
      <c r="H9" s="91">
        <v>12</v>
      </c>
      <c r="I9" s="91">
        <f>100-(E9+F9+G9+H9)</f>
        <v>30.5</v>
      </c>
      <c r="J9" s="17"/>
      <c r="K9" s="7"/>
      <c r="L9" s="16"/>
      <c r="M9" s="16"/>
    </row>
    <row r="10" spans="1:13" ht="14.25" customHeight="1">
      <c r="A10" s="3" t="s">
        <v>2</v>
      </c>
      <c r="B10" s="91">
        <f t="shared" ref="B10:D11" si="3">B19+B28</f>
        <v>41.6</v>
      </c>
      <c r="C10" s="91">
        <f t="shared" si="3"/>
        <v>14.1</v>
      </c>
      <c r="D10" s="91">
        <f t="shared" si="3"/>
        <v>27.5</v>
      </c>
      <c r="E10" s="88">
        <v>36.9</v>
      </c>
      <c r="F10" s="88">
        <v>12.7</v>
      </c>
      <c r="G10" s="88">
        <v>14.3</v>
      </c>
      <c r="H10" s="88">
        <v>6.4</v>
      </c>
      <c r="I10" s="91">
        <f>100-(E10+F10+G10+H10)</f>
        <v>29.700000000000003</v>
      </c>
      <c r="J10" s="17"/>
      <c r="K10" s="7"/>
      <c r="L10" s="16"/>
      <c r="M10" s="16"/>
    </row>
    <row r="11" spans="1:13" ht="14.25" customHeight="1">
      <c r="A11" s="3" t="s">
        <v>90</v>
      </c>
      <c r="B11" s="91">
        <f t="shared" ref="B11:C11" si="4">B20+B29</f>
        <v>48.5</v>
      </c>
      <c r="C11" s="91">
        <f t="shared" si="4"/>
        <v>17.100000000000001</v>
      </c>
      <c r="D11" s="91">
        <f t="shared" si="3"/>
        <v>31.3</v>
      </c>
      <c r="E11" s="88">
        <v>24.2</v>
      </c>
      <c r="F11" s="88">
        <v>13.2</v>
      </c>
      <c r="G11" s="88">
        <v>19.899999999999999</v>
      </c>
      <c r="H11" s="88">
        <v>9.8000000000000007</v>
      </c>
      <c r="I11" s="91">
        <f>100-(E11+F11+G11+H11)</f>
        <v>32.900000000000006</v>
      </c>
      <c r="J11" s="17"/>
      <c r="K11" s="34"/>
      <c r="L11" s="12"/>
      <c r="M11" s="12"/>
    </row>
    <row r="12" spans="1:13" ht="14.25" customHeight="1">
      <c r="A12" s="18" t="s">
        <v>9</v>
      </c>
      <c r="B12" s="88"/>
      <c r="C12" s="88"/>
      <c r="D12" s="88"/>
      <c r="E12" s="88"/>
      <c r="F12" s="88"/>
      <c r="G12" s="88"/>
      <c r="H12" s="88"/>
      <c r="K12" s="20"/>
      <c r="L12" s="16"/>
      <c r="M12" s="16"/>
    </row>
    <row r="13" spans="1:13" ht="14.25" customHeight="1">
      <c r="A13" s="21" t="s">
        <v>3</v>
      </c>
      <c r="B13" s="91">
        <f>B11-B10</f>
        <v>6.8999999999999986</v>
      </c>
      <c r="C13" s="91">
        <f t="shared" ref="C13:D13" si="5">C11-C10</f>
        <v>3.0000000000000018</v>
      </c>
      <c r="D13" s="91">
        <f t="shared" si="5"/>
        <v>3.8000000000000007</v>
      </c>
      <c r="E13" s="91"/>
      <c r="F13" s="91"/>
      <c r="G13" s="91"/>
      <c r="H13" s="91"/>
      <c r="I13" s="91"/>
    </row>
    <row r="14" spans="1:13" ht="14.25" customHeight="1">
      <c r="A14" s="22" t="s">
        <v>4</v>
      </c>
      <c r="B14" s="91">
        <f>B11-B7</f>
        <v>0.5</v>
      </c>
      <c r="C14" s="91">
        <f t="shared" ref="C14:D14" si="6">C11-C7</f>
        <v>1.7000000000000011</v>
      </c>
      <c r="D14" s="91">
        <f t="shared" si="6"/>
        <v>-1.3000000000000007</v>
      </c>
      <c r="E14" s="91"/>
      <c r="F14" s="91"/>
      <c r="G14" s="91"/>
      <c r="H14" s="91"/>
      <c r="I14" s="91"/>
      <c r="J14" s="12"/>
      <c r="K14" s="12"/>
    </row>
    <row r="15" spans="1:13" ht="14.25" customHeight="1">
      <c r="A15" s="23" t="s">
        <v>7</v>
      </c>
      <c r="B15" s="92"/>
      <c r="C15" s="92"/>
      <c r="D15" s="92"/>
      <c r="E15" s="92"/>
      <c r="F15" s="92"/>
      <c r="G15" s="92"/>
      <c r="H15" s="92"/>
    </row>
    <row r="16" spans="1:13" ht="14.25" customHeight="1">
      <c r="A16" s="3" t="s">
        <v>34</v>
      </c>
      <c r="B16" s="91">
        <v>19.3</v>
      </c>
      <c r="C16" s="91">
        <v>4.5999999999999996</v>
      </c>
      <c r="D16" s="91">
        <v>14.700000000000001</v>
      </c>
      <c r="E16" s="91">
        <v>12.5</v>
      </c>
      <c r="F16" s="91">
        <v>37.4</v>
      </c>
      <c r="G16" s="91">
        <v>12.9</v>
      </c>
      <c r="H16" s="91">
        <v>9.6999999999999993</v>
      </c>
      <c r="I16" s="91">
        <f>100-(E16+F16+G16+H16)</f>
        <v>27.5</v>
      </c>
      <c r="J16" s="17"/>
    </row>
    <row r="17" spans="1:13" ht="14.25" customHeight="1">
      <c r="A17" s="3" t="s">
        <v>0</v>
      </c>
      <c r="B17" s="91">
        <v>18.100000000000001</v>
      </c>
      <c r="C17" s="91">
        <v>6.5</v>
      </c>
      <c r="D17" s="91">
        <v>11.600000000000001</v>
      </c>
      <c r="E17" s="91">
        <v>15.5</v>
      </c>
      <c r="F17" s="91">
        <v>33.799999999999997</v>
      </c>
      <c r="G17" s="91">
        <v>7.1</v>
      </c>
      <c r="H17" s="91">
        <v>11.6</v>
      </c>
      <c r="I17" s="91">
        <f>100-(E17+F17+G17+H17)</f>
        <v>32</v>
      </c>
      <c r="J17" s="17"/>
      <c r="L17" s="12"/>
      <c r="M17" s="12"/>
    </row>
    <row r="18" spans="1:13" ht="14.25" customHeight="1">
      <c r="A18" s="3" t="s">
        <v>1</v>
      </c>
      <c r="B18" s="88">
        <v>16.2</v>
      </c>
      <c r="C18" s="88">
        <v>5.8</v>
      </c>
      <c r="D18" s="88">
        <f>B18-C18</f>
        <v>10.399999999999999</v>
      </c>
      <c r="E18" s="88">
        <v>17.7</v>
      </c>
      <c r="F18" s="88">
        <v>31.1</v>
      </c>
      <c r="G18" s="88">
        <v>3.6</v>
      </c>
      <c r="H18" s="88">
        <v>15.2</v>
      </c>
      <c r="I18" s="88">
        <f>100-(E18+F18+G18+H18)</f>
        <v>32.400000000000006</v>
      </c>
      <c r="J18" s="17"/>
      <c r="K18" s="3"/>
      <c r="L18" s="12"/>
      <c r="M18" s="12"/>
    </row>
    <row r="19" spans="1:13" ht="14.25" customHeight="1">
      <c r="A19" s="3" t="s">
        <v>2</v>
      </c>
      <c r="B19" s="88">
        <v>13.1</v>
      </c>
      <c r="C19" s="88">
        <v>3.6</v>
      </c>
      <c r="D19" s="88">
        <v>9.5</v>
      </c>
      <c r="E19" s="88">
        <v>20.9</v>
      </c>
      <c r="F19" s="88">
        <v>36.6</v>
      </c>
      <c r="G19" s="88">
        <v>10.8</v>
      </c>
      <c r="H19" s="88">
        <v>8.5</v>
      </c>
      <c r="I19" s="88">
        <f>100-(E19+F19+G19+H19)</f>
        <v>23.200000000000003</v>
      </c>
      <c r="J19" s="17"/>
      <c r="K19" s="3"/>
      <c r="L19" s="12"/>
      <c r="M19" s="12"/>
    </row>
    <row r="20" spans="1:13" ht="14.25" customHeight="1">
      <c r="A20" s="3" t="s">
        <v>90</v>
      </c>
      <c r="B20" s="91">
        <v>19</v>
      </c>
      <c r="C20" s="91">
        <v>5.8</v>
      </c>
      <c r="D20" s="91">
        <v>13.2</v>
      </c>
      <c r="E20" s="91">
        <v>19.7</v>
      </c>
      <c r="F20" s="91">
        <v>29.3</v>
      </c>
      <c r="G20" s="91">
        <v>12.3</v>
      </c>
      <c r="H20" s="91">
        <v>11.3</v>
      </c>
      <c r="I20" s="91">
        <f>100-(E20+F20+G20+H20)</f>
        <v>27.400000000000006</v>
      </c>
      <c r="J20" s="17"/>
      <c r="K20" s="3"/>
      <c r="L20" s="12"/>
      <c r="M20" s="12"/>
    </row>
    <row r="21" spans="1:13" ht="14.25" customHeight="1">
      <c r="A21" s="18" t="s">
        <v>9</v>
      </c>
      <c r="B21" s="88"/>
      <c r="C21" s="88"/>
      <c r="D21" s="88"/>
      <c r="E21" s="88"/>
      <c r="F21" s="88"/>
      <c r="G21" s="88"/>
      <c r="H21" s="88"/>
      <c r="K21" s="3"/>
      <c r="L21" s="12"/>
      <c r="M21" s="12"/>
    </row>
    <row r="22" spans="1:13" ht="14.25" customHeight="1">
      <c r="A22" s="21" t="s">
        <v>3</v>
      </c>
      <c r="B22" s="91">
        <f>B20-B19</f>
        <v>5.9</v>
      </c>
      <c r="C22" s="91">
        <f t="shared" ref="C22:D22" si="7">C20-C19</f>
        <v>2.1999999999999997</v>
      </c>
      <c r="D22" s="91">
        <f t="shared" si="7"/>
        <v>3.6999999999999993</v>
      </c>
      <c r="E22" s="91"/>
      <c r="F22" s="91"/>
      <c r="G22" s="91"/>
      <c r="H22" s="91"/>
      <c r="I22" s="91"/>
      <c r="K22" s="3"/>
      <c r="L22" s="12"/>
      <c r="M22" s="12"/>
    </row>
    <row r="23" spans="1:13" ht="14.25" customHeight="1">
      <c r="A23" s="22" t="s">
        <v>4</v>
      </c>
      <c r="B23" s="91">
        <f>B20-B16</f>
        <v>-0.30000000000000071</v>
      </c>
      <c r="C23" s="91">
        <f t="shared" ref="C23:D23" si="8">C20-C16</f>
        <v>1.2000000000000002</v>
      </c>
      <c r="D23" s="91">
        <f t="shared" si="8"/>
        <v>-1.5000000000000018</v>
      </c>
      <c r="E23" s="91"/>
      <c r="F23" s="91"/>
      <c r="G23" s="91"/>
      <c r="H23" s="91"/>
      <c r="I23" s="91"/>
    </row>
    <row r="24" spans="1:13" ht="14.25" customHeight="1">
      <c r="A24" s="23" t="s">
        <v>8</v>
      </c>
      <c r="B24" s="92"/>
      <c r="C24" s="92"/>
      <c r="D24" s="92"/>
      <c r="E24" s="92"/>
      <c r="F24" s="92"/>
      <c r="G24" s="92"/>
      <c r="H24" s="92"/>
    </row>
    <row r="25" spans="1:13" ht="14.25" customHeight="1">
      <c r="A25" s="3" t="s">
        <v>34</v>
      </c>
      <c r="B25" s="91">
        <v>28.7</v>
      </c>
      <c r="C25" s="91">
        <v>10.8</v>
      </c>
      <c r="D25" s="91">
        <v>17.899999999999999</v>
      </c>
      <c r="E25" s="91">
        <v>40.5</v>
      </c>
      <c r="F25" s="91">
        <v>0</v>
      </c>
      <c r="G25" s="91">
        <v>20.399999999999999</v>
      </c>
      <c r="H25" s="91">
        <v>7.1</v>
      </c>
      <c r="I25" s="91">
        <f>100-(E25+F25+G25+H25)</f>
        <v>32</v>
      </c>
      <c r="J25" s="17"/>
    </row>
    <row r="26" spans="1:13" ht="14.25" customHeight="1">
      <c r="A26" s="3" t="s">
        <v>0</v>
      </c>
      <c r="B26" s="91">
        <v>26.7</v>
      </c>
      <c r="C26" s="91">
        <v>9</v>
      </c>
      <c r="D26" s="91">
        <v>17.7</v>
      </c>
      <c r="E26" s="91">
        <v>30.9</v>
      </c>
      <c r="F26" s="91">
        <v>0</v>
      </c>
      <c r="G26" s="91">
        <v>22.7</v>
      </c>
      <c r="H26" s="91">
        <v>7.7</v>
      </c>
      <c r="I26" s="91">
        <f>100-(E26+F26+G26+H26)</f>
        <v>38.700000000000003</v>
      </c>
      <c r="J26" s="17"/>
    </row>
    <row r="27" spans="1:13" ht="14.25" customHeight="1">
      <c r="A27" s="3" t="s">
        <v>1</v>
      </c>
      <c r="B27" s="88">
        <v>28.2</v>
      </c>
      <c r="C27" s="88">
        <v>8.6</v>
      </c>
      <c r="D27" s="88">
        <f>B27-C27</f>
        <v>19.600000000000001</v>
      </c>
      <c r="E27" s="88">
        <v>36.299999999999997</v>
      </c>
      <c r="F27" s="91">
        <v>0</v>
      </c>
      <c r="G27" s="88">
        <v>23.8</v>
      </c>
      <c r="H27" s="88">
        <v>10.3</v>
      </c>
      <c r="I27" s="88">
        <f>100-(E27+F27+G27+H27)</f>
        <v>29.600000000000009</v>
      </c>
      <c r="J27" s="17"/>
    </row>
    <row r="28" spans="1:13" ht="14.25" customHeight="1">
      <c r="A28" s="3" t="s">
        <v>2</v>
      </c>
      <c r="B28" s="88">
        <v>28.5</v>
      </c>
      <c r="C28" s="88">
        <v>10.5</v>
      </c>
      <c r="D28" s="91">
        <v>18</v>
      </c>
      <c r="E28" s="88">
        <v>45.4</v>
      </c>
      <c r="F28" s="91">
        <v>0</v>
      </c>
      <c r="G28" s="88">
        <v>16.2</v>
      </c>
      <c r="H28" s="88">
        <v>5.3</v>
      </c>
      <c r="I28" s="88">
        <f>100-(E28+F28+G28+H28)</f>
        <v>33.100000000000009</v>
      </c>
      <c r="J28" s="17"/>
    </row>
    <row r="29" spans="1:13" ht="14.25" customHeight="1">
      <c r="A29" s="3" t="s">
        <v>90</v>
      </c>
      <c r="B29" s="91">
        <v>29.5</v>
      </c>
      <c r="C29" s="91">
        <v>11.3</v>
      </c>
      <c r="D29" s="91">
        <v>18.100000000000001</v>
      </c>
      <c r="E29" s="91">
        <v>27.6</v>
      </c>
      <c r="F29" s="91">
        <v>1</v>
      </c>
      <c r="G29" s="91">
        <v>25.7</v>
      </c>
      <c r="H29" s="91">
        <v>8.6999999999999993</v>
      </c>
      <c r="I29" s="91">
        <f>100-(E29+F29+G29+H29)</f>
        <v>37</v>
      </c>
      <c r="J29" s="17"/>
    </row>
    <row r="30" spans="1:13" ht="14.25" customHeight="1">
      <c r="A30" s="18" t="s">
        <v>9</v>
      </c>
      <c r="B30" s="88"/>
      <c r="C30" s="88"/>
      <c r="D30" s="88"/>
      <c r="E30" s="88"/>
      <c r="F30" s="88"/>
      <c r="G30" s="88"/>
      <c r="H30" s="88"/>
    </row>
    <row r="31" spans="1:13" ht="14.25" customHeight="1">
      <c r="A31" s="21" t="s">
        <v>3</v>
      </c>
      <c r="B31" s="91">
        <f>B29-B28</f>
        <v>1</v>
      </c>
      <c r="C31" s="91">
        <f t="shared" ref="C31:D31" si="9">C29-C28</f>
        <v>0.80000000000000071</v>
      </c>
      <c r="D31" s="91">
        <f t="shared" si="9"/>
        <v>0.10000000000000142</v>
      </c>
      <c r="E31" s="91"/>
      <c r="F31" s="91"/>
      <c r="G31" s="91"/>
      <c r="H31" s="91"/>
      <c r="I31" s="91"/>
    </row>
    <row r="32" spans="1:13" ht="14.25" customHeight="1">
      <c r="A32" s="22" t="s">
        <v>4</v>
      </c>
      <c r="B32" s="91">
        <f>B29-B25</f>
        <v>0.80000000000000071</v>
      </c>
      <c r="C32" s="91">
        <f t="shared" ref="C32:D32" si="10">C29-C25</f>
        <v>0.5</v>
      </c>
      <c r="D32" s="91">
        <f t="shared" si="10"/>
        <v>0.20000000000000284</v>
      </c>
      <c r="E32" s="91"/>
      <c r="F32" s="91"/>
      <c r="G32" s="91"/>
      <c r="H32" s="91"/>
      <c r="I32" s="91"/>
    </row>
    <row r="33" spans="1:9" ht="5.25" customHeight="1" thickBot="1">
      <c r="A33" s="25"/>
      <c r="B33" s="93"/>
      <c r="C33" s="93"/>
      <c r="D33" s="93"/>
      <c r="E33" s="93"/>
      <c r="F33" s="93"/>
      <c r="G33" s="93"/>
      <c r="H33" s="93"/>
      <c r="I33" s="93"/>
    </row>
    <row r="34" spans="1:9" ht="18" customHeight="1">
      <c r="A34" s="29"/>
      <c r="B34" s="94"/>
      <c r="C34" s="94"/>
      <c r="D34" s="94"/>
      <c r="E34" s="94"/>
      <c r="F34" s="94"/>
      <c r="G34" s="94"/>
      <c r="H34" s="94"/>
    </row>
    <row r="35" spans="1:9" ht="16.5">
      <c r="A35" s="30"/>
    </row>
    <row r="36" spans="1:9">
      <c r="A36" s="3"/>
    </row>
    <row r="37" spans="1:9">
      <c r="A37" s="3"/>
    </row>
    <row r="38" spans="1:9">
      <c r="A38" s="3"/>
    </row>
    <row r="52" ht="6.75" customHeight="1"/>
  </sheetData>
  <mergeCells count="3">
    <mergeCell ref="B3:B4"/>
    <mergeCell ref="C3:C4"/>
    <mergeCell ref="D3:I3"/>
  </mergeCells>
  <pageMargins left="0.5" right="0.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/>
  </sheetViews>
  <sheetFormatPr defaultRowHeight="15"/>
  <cols>
    <col min="1" max="1" width="20" style="2" customWidth="1"/>
    <col min="2" max="2" width="10.5703125" style="2" customWidth="1"/>
    <col min="3" max="3" width="8.5703125" style="2" customWidth="1"/>
    <col min="4" max="4" width="12" style="2" customWidth="1"/>
    <col min="5" max="8" width="10.28515625" style="2" customWidth="1"/>
    <col min="9" max="9" width="9.140625" style="2"/>
    <col min="10" max="10" width="16.140625" style="2" customWidth="1"/>
    <col min="11" max="16384" width="9.140625" style="2"/>
  </cols>
  <sheetData>
    <row r="1" spans="1:14" ht="17.25" customHeight="1">
      <c r="A1" s="1" t="s">
        <v>98</v>
      </c>
    </row>
    <row r="2" spans="1:14" ht="6" customHeight="1" thickBot="1"/>
    <row r="3" spans="1:14" ht="18.75" customHeight="1">
      <c r="A3" s="4"/>
      <c r="B3" s="104" t="s">
        <v>13</v>
      </c>
      <c r="C3" s="112" t="s">
        <v>15</v>
      </c>
      <c r="D3" s="112"/>
      <c r="E3" s="112"/>
      <c r="F3" s="112"/>
      <c r="G3" s="112"/>
      <c r="H3" s="112"/>
    </row>
    <row r="4" spans="1:14" ht="26.25" customHeight="1">
      <c r="A4" s="6"/>
      <c r="B4" s="116"/>
      <c r="C4" s="38" t="s">
        <v>5</v>
      </c>
      <c r="D4" s="38" t="s">
        <v>14</v>
      </c>
      <c r="E4" s="38" t="s">
        <v>16</v>
      </c>
      <c r="F4" s="38" t="s">
        <v>17</v>
      </c>
      <c r="G4" s="38" t="s">
        <v>18</v>
      </c>
      <c r="H4" s="33" t="s">
        <v>12</v>
      </c>
    </row>
    <row r="5" spans="1:14" ht="15" customHeight="1" thickBot="1">
      <c r="A5" s="8"/>
      <c r="B5" s="32" t="s">
        <v>11</v>
      </c>
      <c r="C5" s="32" t="s">
        <v>11</v>
      </c>
      <c r="D5" s="32" t="s">
        <v>10</v>
      </c>
      <c r="E5" s="32" t="s">
        <v>10</v>
      </c>
      <c r="F5" s="32" t="s">
        <v>10</v>
      </c>
      <c r="G5" s="32" t="s">
        <v>10</v>
      </c>
      <c r="H5" s="32" t="s">
        <v>10</v>
      </c>
    </row>
    <row r="6" spans="1:14" ht="15.75" customHeight="1">
      <c r="A6" s="9" t="s">
        <v>6</v>
      </c>
      <c r="B6" s="10"/>
      <c r="C6" s="10"/>
      <c r="D6" s="10"/>
      <c r="E6" s="10"/>
      <c r="F6" s="10"/>
      <c r="G6" s="10"/>
      <c r="I6" s="3"/>
      <c r="J6" s="12"/>
      <c r="K6" s="7"/>
      <c r="L6" s="7"/>
      <c r="M6" s="7"/>
    </row>
    <row r="7" spans="1:14" ht="14.25" customHeight="1">
      <c r="A7" s="3" t="s">
        <v>34</v>
      </c>
      <c r="B7" s="16">
        <f t="shared" ref="B7:C7" si="0">B14+B21</f>
        <v>967.3</v>
      </c>
      <c r="C7" s="16">
        <f t="shared" si="0"/>
        <v>394.9</v>
      </c>
      <c r="D7" s="16">
        <v>44.6</v>
      </c>
      <c r="E7" s="16">
        <v>21.9</v>
      </c>
      <c r="F7" s="16">
        <v>23</v>
      </c>
      <c r="G7" s="16">
        <v>7.6</v>
      </c>
      <c r="H7" s="16">
        <v>2.9</v>
      </c>
      <c r="I7" s="3"/>
      <c r="J7" s="3"/>
      <c r="K7" s="16"/>
      <c r="L7" s="16"/>
      <c r="M7" s="16"/>
    </row>
    <row r="8" spans="1:14" ht="14.25" customHeight="1">
      <c r="A8" s="3" t="s">
        <v>0</v>
      </c>
      <c r="B8" s="16">
        <f t="shared" ref="B8:C8" si="1">B15+B22</f>
        <v>970.5</v>
      </c>
      <c r="C8" s="16">
        <f t="shared" si="1"/>
        <v>383.79999999999995</v>
      </c>
      <c r="D8" s="16">
        <v>43.7</v>
      </c>
      <c r="E8" s="16">
        <v>23.1</v>
      </c>
      <c r="F8" s="16">
        <v>22.9</v>
      </c>
      <c r="G8" s="16">
        <v>7.5</v>
      </c>
      <c r="H8" s="16">
        <v>2.8</v>
      </c>
      <c r="I8" s="3"/>
      <c r="J8" s="3"/>
      <c r="K8" s="16"/>
      <c r="L8" s="16"/>
      <c r="M8" s="16"/>
    </row>
    <row r="9" spans="1:14" ht="14.25" customHeight="1">
      <c r="A9" s="3" t="s">
        <v>1</v>
      </c>
      <c r="B9" s="16">
        <f t="shared" ref="B9:C9" si="2">B16+B23</f>
        <v>972.5</v>
      </c>
      <c r="C9" s="16">
        <f t="shared" si="2"/>
        <v>385.9</v>
      </c>
      <c r="D9" s="16">
        <v>43.7</v>
      </c>
      <c r="E9" s="16">
        <v>23</v>
      </c>
      <c r="F9" s="16">
        <v>23.1</v>
      </c>
      <c r="G9" s="16">
        <v>7.7</v>
      </c>
      <c r="H9" s="16">
        <f>100-(D9+E9+F9+G9)</f>
        <v>2.4999999999999858</v>
      </c>
      <c r="I9" s="3"/>
      <c r="J9" s="3"/>
      <c r="K9" s="16"/>
      <c r="L9" s="16"/>
      <c r="M9" s="16"/>
    </row>
    <row r="10" spans="1:14" ht="14.25" customHeight="1">
      <c r="A10" s="3" t="s">
        <v>2</v>
      </c>
      <c r="B10" s="16">
        <f t="shared" ref="B10:C10" si="3">B17+B24</f>
        <v>975.2</v>
      </c>
      <c r="C10" s="16">
        <f t="shared" si="3"/>
        <v>395.9</v>
      </c>
      <c r="D10" s="19">
        <v>43.5</v>
      </c>
      <c r="E10" s="19">
        <v>21.9</v>
      </c>
      <c r="F10" s="19">
        <v>23.2</v>
      </c>
      <c r="G10" s="19">
        <v>7.9</v>
      </c>
      <c r="H10" s="16">
        <f>100-(D10+E10+F10+G10)</f>
        <v>3.4999999999999858</v>
      </c>
      <c r="I10" s="17"/>
      <c r="J10" s="3"/>
      <c r="K10" s="16"/>
      <c r="L10" s="16"/>
      <c r="M10" s="16"/>
    </row>
    <row r="11" spans="1:14" ht="14.25" customHeight="1">
      <c r="A11" s="3" t="s">
        <v>90</v>
      </c>
      <c r="B11" s="16">
        <f t="shared" ref="B11:C11" si="4">B18+B25</f>
        <v>978.2</v>
      </c>
      <c r="C11" s="16">
        <f t="shared" si="4"/>
        <v>394.1</v>
      </c>
      <c r="D11" s="19">
        <v>40.4</v>
      </c>
      <c r="E11" s="19">
        <v>23.8</v>
      </c>
      <c r="F11" s="19">
        <v>21.4</v>
      </c>
      <c r="G11" s="19">
        <v>7.7</v>
      </c>
      <c r="H11" s="16">
        <f>100-(D11+E11+F11+G11)</f>
        <v>6.7000000000000028</v>
      </c>
      <c r="I11" s="17"/>
      <c r="J11" s="3"/>
      <c r="K11" s="16"/>
      <c r="L11" s="16"/>
      <c r="M11" s="16"/>
    </row>
    <row r="12" spans="1:14" ht="14.25" customHeight="1">
      <c r="A12" s="18"/>
      <c r="B12" s="19"/>
      <c r="C12" s="19"/>
      <c r="D12" s="19"/>
      <c r="E12" s="19"/>
      <c r="F12" s="19"/>
      <c r="G12" s="19"/>
      <c r="J12" s="20"/>
      <c r="K12" s="16"/>
      <c r="L12" s="16"/>
    </row>
    <row r="13" spans="1:14" ht="14.25" customHeight="1">
      <c r="A13" s="23" t="s">
        <v>7</v>
      </c>
      <c r="B13" s="24"/>
      <c r="C13" s="24"/>
      <c r="D13" s="24"/>
      <c r="E13" s="24"/>
      <c r="F13" s="24"/>
      <c r="G13" s="24"/>
    </row>
    <row r="14" spans="1:14" ht="14.25" customHeight="1">
      <c r="A14" s="3" t="s">
        <v>34</v>
      </c>
      <c r="B14" s="35">
        <v>474.3</v>
      </c>
      <c r="C14" s="16">
        <v>116.6</v>
      </c>
      <c r="D14" s="16">
        <v>0.2</v>
      </c>
      <c r="E14" s="16">
        <v>43.4</v>
      </c>
      <c r="F14" s="16">
        <v>40.4</v>
      </c>
      <c r="G14" s="16">
        <v>12.3</v>
      </c>
      <c r="H14" s="16">
        <v>3.7</v>
      </c>
      <c r="M14" s="36"/>
      <c r="N14" s="36"/>
    </row>
    <row r="15" spans="1:14" ht="14.25" customHeight="1">
      <c r="A15" s="3" t="s">
        <v>0</v>
      </c>
      <c r="B15" s="16">
        <v>475.8</v>
      </c>
      <c r="C15" s="16">
        <v>111.4</v>
      </c>
      <c r="D15" s="16">
        <v>0.1</v>
      </c>
      <c r="E15" s="16">
        <v>44.3</v>
      </c>
      <c r="F15" s="16">
        <v>40.5</v>
      </c>
      <c r="G15" s="16">
        <v>12.2</v>
      </c>
      <c r="H15" s="16">
        <v>2.9</v>
      </c>
      <c r="L15" s="37"/>
      <c r="M15" s="16"/>
      <c r="N15" s="16"/>
    </row>
    <row r="16" spans="1:14" ht="14.25" customHeight="1">
      <c r="A16" s="3" t="s">
        <v>1</v>
      </c>
      <c r="B16" s="19">
        <v>477.1</v>
      </c>
      <c r="C16" s="16">
        <v>110</v>
      </c>
      <c r="D16" s="16">
        <v>0</v>
      </c>
      <c r="E16" s="16">
        <v>44.2</v>
      </c>
      <c r="F16" s="16">
        <v>39.299999999999997</v>
      </c>
      <c r="G16" s="16">
        <v>12.7</v>
      </c>
      <c r="H16" s="16">
        <f>100-(D16+E16+F16+G16)</f>
        <v>3.7999999999999972</v>
      </c>
      <c r="J16" s="3"/>
      <c r="L16" s="37"/>
      <c r="M16" s="16"/>
      <c r="N16" s="16"/>
    </row>
    <row r="17" spans="1:14" ht="14.25" customHeight="1">
      <c r="A17" s="3" t="s">
        <v>2</v>
      </c>
      <c r="B17" s="19">
        <v>478.3</v>
      </c>
      <c r="C17" s="19">
        <v>115.9</v>
      </c>
      <c r="D17" s="19">
        <v>0.4</v>
      </c>
      <c r="E17" s="19">
        <v>42.2</v>
      </c>
      <c r="F17" s="19">
        <v>40.6</v>
      </c>
      <c r="G17" s="19">
        <v>12.1</v>
      </c>
      <c r="H17" s="16">
        <f>100-(D17+E17+F17+G17)</f>
        <v>4.7000000000000028</v>
      </c>
      <c r="I17" s="17"/>
      <c r="J17" s="3"/>
      <c r="L17" s="37"/>
      <c r="M17" s="16"/>
      <c r="N17" s="16"/>
    </row>
    <row r="18" spans="1:14" ht="14.25" customHeight="1">
      <c r="A18" s="3" t="s">
        <v>90</v>
      </c>
      <c r="B18" s="19">
        <v>479.7</v>
      </c>
      <c r="C18" s="19">
        <v>113.6</v>
      </c>
      <c r="D18" s="19">
        <v>0.1</v>
      </c>
      <c r="E18" s="19">
        <v>41.5</v>
      </c>
      <c r="F18" s="19">
        <v>37.299999999999997</v>
      </c>
      <c r="G18" s="19">
        <v>12.8</v>
      </c>
      <c r="H18" s="16">
        <f>100-(D18+E18+F18+G18)</f>
        <v>8.2999999999999972</v>
      </c>
      <c r="I18" s="17"/>
      <c r="J18" s="3"/>
      <c r="L18" s="37"/>
      <c r="M18" s="16"/>
      <c r="N18" s="16"/>
    </row>
    <row r="19" spans="1:14" ht="14.25" customHeight="1">
      <c r="A19" s="18"/>
      <c r="B19" s="19"/>
      <c r="C19" s="19"/>
      <c r="D19" s="19"/>
      <c r="E19" s="19"/>
      <c r="F19" s="19"/>
      <c r="G19" s="19"/>
      <c r="J19" s="3"/>
      <c r="L19" s="37"/>
      <c r="M19" s="16"/>
      <c r="N19" s="16"/>
    </row>
    <row r="20" spans="1:14" ht="14.25" customHeight="1">
      <c r="A20" s="23" t="s">
        <v>8</v>
      </c>
      <c r="B20" s="24"/>
      <c r="C20" s="24"/>
      <c r="D20" s="24"/>
      <c r="E20" s="24"/>
      <c r="F20" s="24"/>
      <c r="G20" s="24"/>
    </row>
    <row r="21" spans="1:14" ht="14.25" customHeight="1">
      <c r="A21" s="3" t="s">
        <v>34</v>
      </c>
      <c r="B21" s="35">
        <v>493</v>
      </c>
      <c r="C21" s="16">
        <v>278.3</v>
      </c>
      <c r="D21" s="16">
        <v>63.1</v>
      </c>
      <c r="E21" s="16">
        <v>12.9</v>
      </c>
      <c r="F21" s="16">
        <v>15.7</v>
      </c>
      <c r="G21" s="16">
        <v>5.7</v>
      </c>
      <c r="H21" s="16">
        <v>2.6</v>
      </c>
      <c r="I21" s="17"/>
    </row>
    <row r="22" spans="1:14" ht="14.25" customHeight="1">
      <c r="A22" s="3" t="s">
        <v>0</v>
      </c>
      <c r="B22" s="16">
        <v>494.7</v>
      </c>
      <c r="C22" s="16">
        <v>272.39999999999998</v>
      </c>
      <c r="D22" s="16">
        <v>61.7</v>
      </c>
      <c r="E22" s="16">
        <v>14.3</v>
      </c>
      <c r="F22" s="16">
        <v>15.6</v>
      </c>
      <c r="G22" s="16">
        <v>5.5</v>
      </c>
      <c r="H22" s="16">
        <v>2.9</v>
      </c>
    </row>
    <row r="23" spans="1:14" ht="14.25" customHeight="1">
      <c r="A23" s="3" t="s">
        <v>1</v>
      </c>
      <c r="B23" s="19">
        <v>495.4</v>
      </c>
      <c r="C23" s="16">
        <v>275.89999999999998</v>
      </c>
      <c r="D23" s="16">
        <v>61.3</v>
      </c>
      <c r="E23" s="16">
        <v>14.5</v>
      </c>
      <c r="F23" s="16">
        <v>16.600000000000001</v>
      </c>
      <c r="G23" s="16">
        <v>5.8</v>
      </c>
      <c r="H23" s="16">
        <f>100-(D23+E23+F23+G23)</f>
        <v>1.7999999999999972</v>
      </c>
    </row>
    <row r="24" spans="1:14" ht="14.25" customHeight="1">
      <c r="A24" s="3" t="s">
        <v>2</v>
      </c>
      <c r="B24" s="19">
        <v>496.9</v>
      </c>
      <c r="C24" s="16">
        <v>280</v>
      </c>
      <c r="D24" s="19">
        <v>61.4</v>
      </c>
      <c r="E24" s="19">
        <v>13.5</v>
      </c>
      <c r="F24" s="16">
        <v>16</v>
      </c>
      <c r="G24" s="19">
        <v>6.2</v>
      </c>
      <c r="H24" s="16">
        <f>100-(D24+E24+F24+G24)</f>
        <v>2.8999999999999915</v>
      </c>
    </row>
    <row r="25" spans="1:14" ht="14.25" customHeight="1">
      <c r="A25" s="3" t="s">
        <v>90</v>
      </c>
      <c r="B25" s="19">
        <v>498.5</v>
      </c>
      <c r="C25" s="16">
        <v>280.5</v>
      </c>
      <c r="D25" s="19">
        <v>56.7</v>
      </c>
      <c r="E25" s="19">
        <v>16.600000000000001</v>
      </c>
      <c r="F25" s="16">
        <v>15</v>
      </c>
      <c r="G25" s="19">
        <v>5.7</v>
      </c>
      <c r="H25" s="16">
        <f>100-(D25+E25+F25+G25)</f>
        <v>5.9999999999999858</v>
      </c>
      <c r="I25" s="17"/>
    </row>
    <row r="26" spans="1:14" ht="14.25" customHeight="1">
      <c r="A26" s="22"/>
      <c r="B26" s="16"/>
      <c r="C26" s="16"/>
      <c r="D26" s="16"/>
      <c r="E26" s="16"/>
      <c r="F26" s="16"/>
      <c r="G26" s="16"/>
      <c r="H26" s="16"/>
    </row>
    <row r="27" spans="1:14" ht="6" customHeight="1" thickBot="1">
      <c r="A27" s="25"/>
      <c r="B27" s="27"/>
      <c r="C27" s="27"/>
      <c r="D27" s="28"/>
      <c r="E27" s="28"/>
      <c r="F27" s="28"/>
      <c r="G27" s="28"/>
      <c r="H27" s="8"/>
    </row>
    <row r="28" spans="1:14" ht="18" customHeight="1">
      <c r="A28" s="29"/>
      <c r="B28" s="12"/>
      <c r="C28" s="12"/>
      <c r="D28" s="12"/>
      <c r="E28" s="12"/>
      <c r="F28" s="12"/>
      <c r="G28" s="12"/>
    </row>
    <row r="29" spans="1:14" ht="16.5">
      <c r="A29" s="30"/>
    </row>
    <row r="30" spans="1:14">
      <c r="A30" s="3"/>
    </row>
    <row r="31" spans="1:14">
      <c r="A31" s="3"/>
    </row>
    <row r="32" spans="1:14">
      <c r="A32" s="3"/>
    </row>
    <row r="41" ht="14.25" customHeight="1"/>
    <row r="42" ht="14.25" customHeight="1"/>
    <row r="43" ht="14.25" customHeight="1"/>
    <row r="46" ht="8.25" customHeight="1"/>
  </sheetData>
  <mergeCells count="2">
    <mergeCell ref="B3:B4"/>
    <mergeCell ref="C3:H3"/>
  </mergeCells>
  <pageMargins left="0.5" right="0.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922169-96C7-4685-AD10-CB379242B45C}"/>
</file>

<file path=customXml/itemProps2.xml><?xml version="1.0" encoding="utf-8"?>
<ds:datastoreItem xmlns:ds="http://schemas.openxmlformats.org/officeDocument/2006/customXml" ds:itemID="{E73EDD81-A331-4094-A0BB-7951964576FC}"/>
</file>

<file path=customXml/itemProps3.xml><?xml version="1.0" encoding="utf-8"?>
<ds:datastoreItem xmlns:ds="http://schemas.openxmlformats.org/officeDocument/2006/customXml" ds:itemID="{1BD6CB6D-8FFE-4A33-BCF0-D9B345349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1</vt:lpstr>
      <vt:lpstr>Table 2 </vt:lpstr>
      <vt:lpstr>Table 3</vt:lpstr>
      <vt:lpstr>Table 4</vt:lpstr>
      <vt:lpstr>Table 5</vt:lpstr>
      <vt:lpstr>Table 6 </vt:lpstr>
      <vt:lpstr>Table 7</vt:lpstr>
      <vt:lpstr>Table 8</vt:lpstr>
      <vt:lpstr>Table 9</vt:lpstr>
      <vt:lpstr>'Table 1'!Print_Area</vt:lpstr>
      <vt:lpstr>'Table 2 '!Print_Area</vt:lpstr>
      <vt:lpstr>'Table 3'!Print_Area</vt:lpstr>
      <vt:lpstr>'Table 4'!Print_Area</vt:lpstr>
      <vt:lpstr>'Table 5'!Print_Area</vt:lpstr>
      <vt:lpstr>'Table 6 '!Print_Area</vt:lpstr>
      <vt:lpstr>'Table 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juleemun</dc:creator>
  <cp:lastModifiedBy>ahoolash</cp:lastModifiedBy>
  <cp:lastPrinted>2011-06-27T07:55:48Z</cp:lastPrinted>
  <dcterms:created xsi:type="dcterms:W3CDTF">2009-05-22T06:48:45Z</dcterms:created>
  <dcterms:modified xsi:type="dcterms:W3CDTF">2011-06-29T06:26:14Z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