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345" firstSheet="7" activeTab="12"/>
  </bookViews>
  <sheets>
    <sheet name="Table 1" sheetId="1" r:id="rId1"/>
    <sheet name="Table 2" sheetId="2" r:id="rId2"/>
    <sheet name="Table 3" sheetId="3" r:id="rId3"/>
    <sheet name="Table 4" sheetId="4" r:id="rId4"/>
    <sheet name="Table 5" sheetId="5" r:id="rId5"/>
    <sheet name="Table 6 &amp; 7" sheetId="6" r:id="rId6"/>
    <sheet name="Table 8" sheetId="7" r:id="rId7"/>
    <sheet name="Table 9&amp;10" sheetId="8" r:id="rId8"/>
    <sheet name="Table 11 &amp; 12" sheetId="9" r:id="rId9"/>
    <sheet name="Table 13" sheetId="10" r:id="rId10"/>
    <sheet name="Table 14" sheetId="11" r:id="rId11"/>
    <sheet name="Table 15" sheetId="12" r:id="rId12"/>
    <sheet name="Table 16&amp;17" sheetId="13" r:id="rId13"/>
  </sheets>
  <definedNames/>
  <calcPr fullCalcOnLoad="1"/>
</workbook>
</file>

<file path=xl/sharedStrings.xml><?xml version="1.0" encoding="utf-8"?>
<sst xmlns="http://schemas.openxmlformats.org/spreadsheetml/2006/main" count="355" uniqueCount="273">
  <si>
    <t>Fixed telephone lines per 100 inhabitants</t>
  </si>
  <si>
    <t>…</t>
  </si>
  <si>
    <t xml:space="preserve"> </t>
  </si>
  <si>
    <t>Opportunity</t>
  </si>
  <si>
    <t>Infrastructure</t>
  </si>
  <si>
    <t>Utilization</t>
  </si>
  <si>
    <t>Digital Opportunity Index</t>
  </si>
  <si>
    <t>On same network</t>
  </si>
  <si>
    <t>To a different network</t>
  </si>
  <si>
    <t>Reunion Island</t>
  </si>
  <si>
    <t>Fixed telephone lines (''000)</t>
  </si>
  <si>
    <t>1.</t>
  </si>
  <si>
    <t>2.</t>
  </si>
  <si>
    <t xml:space="preserve">                mobile </t>
  </si>
  <si>
    <t>3.</t>
  </si>
  <si>
    <t>4.</t>
  </si>
  <si>
    <t>5.</t>
  </si>
  <si>
    <t>6.</t>
  </si>
  <si>
    <t>7.</t>
  </si>
  <si>
    <t>8.</t>
  </si>
  <si>
    <t xml:space="preserve">               mobile </t>
  </si>
  <si>
    <t>na</t>
  </si>
  <si>
    <t xml:space="preserve">          Outgoing</t>
  </si>
  <si>
    <t xml:space="preserve">          Incoming</t>
  </si>
  <si>
    <t>Percentage of population covered by mobile telephony (%)</t>
  </si>
  <si>
    <t xml:space="preserve">          Other</t>
  </si>
  <si>
    <t xml:space="preserve">          3G</t>
  </si>
  <si>
    <t xml:space="preserve">     Mobile </t>
  </si>
  <si>
    <t xml:space="preserve">     Fixed (including wireless) </t>
  </si>
  <si>
    <t>Rupees</t>
  </si>
  <si>
    <t>1.   Fixed telephone</t>
  </si>
  <si>
    <t>To a fixed telephone</t>
  </si>
  <si>
    <t>Dial up Peak time (per minute)</t>
  </si>
  <si>
    <t xml:space="preserve">          Wireless</t>
  </si>
  <si>
    <t xml:space="preserve">Percentage of primary schools having Internet access for students </t>
  </si>
  <si>
    <t>Number of students examined in ICT at Higher School Certificate level</t>
  </si>
  <si>
    <t>Percentage of secondary schools having Internet access for students for study purposes (%)</t>
  </si>
  <si>
    <t>Students examined in ICT at School Certificate level (Number)</t>
  </si>
  <si>
    <t>(i)</t>
  </si>
  <si>
    <t>(ii)</t>
  </si>
  <si>
    <t>(iii)</t>
  </si>
  <si>
    <t>(iv)</t>
  </si>
  <si>
    <t>(v)</t>
  </si>
  <si>
    <t>(vi)</t>
  </si>
  <si>
    <t>Primary education</t>
  </si>
  <si>
    <t>Secondary education</t>
  </si>
  <si>
    <t>Percentage of students examined in ICT at Higher School Certificate level (%)</t>
  </si>
  <si>
    <t>Number of students enrolled in ICT or an ICT- dominated field at tertiary level</t>
  </si>
  <si>
    <t>Percentage of students enrolled in ICT or an ICT- dominated field at tertiary level (%)</t>
  </si>
  <si>
    <t xml:space="preserve">     Male</t>
  </si>
  <si>
    <t xml:space="preserve">     Female</t>
  </si>
  <si>
    <t>Value added  in the ICT sector (Rs Million)</t>
  </si>
  <si>
    <t xml:space="preserve">Value added in the ICT sector as a % of GDP </t>
  </si>
  <si>
    <t xml:space="preserve">     goods (c.i.f)</t>
  </si>
  <si>
    <t xml:space="preserve">     goods (f.o.b)</t>
  </si>
  <si>
    <t>Imports of ICT goods and services as a % of total imports</t>
  </si>
  <si>
    <t>Exports of ICT goods and services as a % of total exports</t>
  </si>
  <si>
    <t>Imports of ICT goods and services (Rs Million)</t>
  </si>
  <si>
    <t xml:space="preserve">Employment in the ICT sector as a % of total employment </t>
  </si>
  <si>
    <t>Residential monthly line rental</t>
  </si>
  <si>
    <t>Business monthly line rental</t>
  </si>
  <si>
    <t>Mn</t>
  </si>
  <si>
    <t xml:space="preserve">  Number of calls from fixed telephone</t>
  </si>
  <si>
    <t>TOTAL SUBSCRIBERS</t>
  </si>
  <si>
    <t xml:space="preserve">     Residential use </t>
  </si>
  <si>
    <t>Students per computer in secondary schools (Number)</t>
  </si>
  <si>
    <t>9.</t>
  </si>
  <si>
    <t>International Internet bandwidth capacity (Megabits per second)</t>
  </si>
  <si>
    <t>International Internet bandwidth (bits per second) per inhabitant</t>
  </si>
  <si>
    <t>New York</t>
  </si>
  <si>
    <t>London/Johannesburg</t>
  </si>
  <si>
    <t>China</t>
  </si>
  <si>
    <t>Sweden</t>
  </si>
  <si>
    <t>United Kingdom</t>
  </si>
  <si>
    <t>Australia</t>
  </si>
  <si>
    <t>Singapore</t>
  </si>
  <si>
    <t>Seychelles</t>
  </si>
  <si>
    <t>South Africa</t>
  </si>
  <si>
    <t>India</t>
  </si>
  <si>
    <t>DOI</t>
  </si>
  <si>
    <t xml:space="preserve">     Business use</t>
  </si>
  <si>
    <t>Local calls:</t>
  </si>
  <si>
    <t>International calls</t>
  </si>
  <si>
    <t>10.</t>
  </si>
  <si>
    <t>Source: Information and Communication Technologies Authority (ICTA) and National Computer Board (NCB)</t>
  </si>
  <si>
    <t xml:space="preserve">Source: Information and Communication Technologies Authority (ICTA) </t>
  </si>
  <si>
    <t>Mauritius</t>
  </si>
  <si>
    <t>A three-minute local call (off-peak time)</t>
  </si>
  <si>
    <t xml:space="preserve">        DSL (Digital Subscriber Line)</t>
  </si>
  <si>
    <t>Dial up Off Peak time (per minute)</t>
  </si>
  <si>
    <t xml:space="preserve">  Volume of calls from fixed telephone (minutes)</t>
  </si>
  <si>
    <t>Volume of outgoing calls (minutes)</t>
  </si>
  <si>
    <t>from fixed telephone</t>
  </si>
  <si>
    <t>from mobile cellular telephone</t>
  </si>
  <si>
    <t xml:space="preserve">  Number of calls from mobile cellular telephone</t>
  </si>
  <si>
    <t xml:space="preserve">  Volume of calls from mobile cellular telephone (minutes) </t>
  </si>
  <si>
    <t>Volume of incoming calls (minutes)</t>
  </si>
  <si>
    <t>to fixed telephone</t>
  </si>
  <si>
    <t>to mobile cellular telephone</t>
  </si>
  <si>
    <t>Korea Republic of</t>
  </si>
  <si>
    <t>Mobile cellular service providers (number)</t>
  </si>
  <si>
    <t>Internet hosts (number)</t>
  </si>
  <si>
    <t>Internet hosts per 10,000 inhabitants (number)</t>
  </si>
  <si>
    <t>ICT infrastructure</t>
  </si>
  <si>
    <t>ICT access</t>
  </si>
  <si>
    <t>Type of internet subscribers</t>
  </si>
  <si>
    <t>Telephone and internet</t>
  </si>
  <si>
    <t>Telephone calls</t>
  </si>
  <si>
    <t>Educational level</t>
  </si>
  <si>
    <t>Growth rate in the ICT sector (%)</t>
  </si>
  <si>
    <t xml:space="preserve">Category </t>
  </si>
  <si>
    <t>rank</t>
  </si>
  <si>
    <t>na: Not applicable                   …. Nil or negligible</t>
  </si>
  <si>
    <t>Fixed-line telephone service providers (number)</t>
  </si>
  <si>
    <t>Source: Annual Survey in Primary and Secondary Schools in March, Mauritius Examination Syndicate (MES) and Tertiary Education Commission (TEC)</t>
  </si>
  <si>
    <t>Source: International Telecommunication Union (ITU)</t>
  </si>
  <si>
    <t xml:space="preserve">…    </t>
  </si>
  <si>
    <t>Broadband internet as defined by the Information and Communication Technology Authority (ICTA) as “connectivity at a speed equal to or greater than 128 kbps, as the sum of capacity in both directions”.  However, for comparability purposes, the DOI has been computed based on broadband internet connection of speed equal to or greater than 256 kbps</t>
  </si>
  <si>
    <t xml:space="preserve">          GPRS (including WAP)</t>
  </si>
  <si>
    <t>GPRS - General Packet Radio Service,</t>
  </si>
  <si>
    <t xml:space="preserve">   of which pre-paid</t>
  </si>
  <si>
    <t xml:space="preserve">                postpaid</t>
  </si>
  <si>
    <t>Short Message Service (SMS)</t>
  </si>
  <si>
    <t>Number of SMS sent</t>
  </si>
  <si>
    <t>Number</t>
  </si>
  <si>
    <t>Number of students per computer in primary schools</t>
  </si>
  <si>
    <t>Computer</t>
  </si>
  <si>
    <t xml:space="preserve">computer </t>
  </si>
  <si>
    <t>internet</t>
  </si>
  <si>
    <t xml:space="preserve"> 12 - 19</t>
  </si>
  <si>
    <t xml:space="preserve"> 20 - 29</t>
  </si>
  <si>
    <t xml:space="preserve"> 30 - 39</t>
  </si>
  <si>
    <t xml:space="preserve"> 40 - 49</t>
  </si>
  <si>
    <t xml:space="preserve"> 50 - 59</t>
  </si>
  <si>
    <t xml:space="preserve"> &gt;=60</t>
  </si>
  <si>
    <t>Total</t>
  </si>
  <si>
    <t>age-group
 (years)</t>
  </si>
  <si>
    <t xml:space="preserve">  Households with:</t>
  </si>
  <si>
    <t xml:space="preserve">  Fixed telephone</t>
  </si>
  <si>
    <t xml:space="preserve">  Cellular mobile telephone</t>
  </si>
  <si>
    <t xml:space="preserve">  Television set</t>
  </si>
  <si>
    <t xml:space="preserve">  Computer</t>
  </si>
  <si>
    <t xml:space="preserve">  Internet access</t>
  </si>
  <si>
    <t>Source: Continious Multi Purpose Household Survey (CMPHS)</t>
  </si>
  <si>
    <t>Use of ICT</t>
  </si>
  <si>
    <t>Primary sector</t>
  </si>
  <si>
    <t>Secondary sector</t>
  </si>
  <si>
    <t>Tertiary sector</t>
  </si>
  <si>
    <t xml:space="preserve">All </t>
  </si>
  <si>
    <t>Website</t>
  </si>
  <si>
    <t>Internet/Email</t>
  </si>
  <si>
    <t>Intranet</t>
  </si>
  <si>
    <t>Receiving orders over the Internet</t>
  </si>
  <si>
    <t>Placing orders over the Internet</t>
  </si>
  <si>
    <t>Mobile Cellular telephone - 3 minutes local call on prepaid service</t>
  </si>
  <si>
    <t xml:space="preserve">  Internet </t>
  </si>
  <si>
    <t>ADSL 128 kbps (Unlimited Volume Usage)</t>
  </si>
  <si>
    <t>ADSL 512 kbps (Unlimited Volume Usage)</t>
  </si>
  <si>
    <t>ADSL 1 Mbps Home &amp; Business (Unlimited Volume Usage)</t>
  </si>
  <si>
    <t>Table 1 - ICT infrastructure as at end of year, 2004 - 2008</t>
  </si>
  <si>
    <t>Table 2 - ICT access as at end of year, 2004 - 2008</t>
  </si>
  <si>
    <t>Table 3 - Internet subscribers by type of access as at end of year, 2004 - 2008</t>
  </si>
  <si>
    <t>Table 5 - Local and International telephone calls, 2005 - 2008</t>
  </si>
  <si>
    <t>Source: Survey of Employment and Earnings in large establishments, March 2006 and 2008</t>
  </si>
  <si>
    <t>10.1.</t>
  </si>
  <si>
    <r>
      <t xml:space="preserve">  Paid TV channels </t>
    </r>
    <r>
      <rPr>
        <vertAlign val="superscript"/>
        <sz val="10"/>
        <rFont val="Arial"/>
        <family val="2"/>
      </rPr>
      <t>1</t>
    </r>
  </si>
  <si>
    <r>
      <rPr>
        <vertAlign val="superscript"/>
        <sz val="10"/>
        <rFont val="Arial"/>
        <family val="2"/>
      </rPr>
      <t xml:space="preserve"> 1 </t>
    </r>
    <r>
      <rPr>
        <sz val="10"/>
        <rFont val="Arial"/>
        <family val="2"/>
      </rPr>
      <t>Channels, other than those from the Mauritius Broadcasting Corporation (MBC)</t>
    </r>
  </si>
  <si>
    <t>Table 6: Availability of ICT to households, 2006 and 2008</t>
  </si>
  <si>
    <t>Male</t>
  </si>
  <si>
    <t>Female</t>
  </si>
  <si>
    <t>Both Sexes</t>
  </si>
  <si>
    <t xml:space="preserve"> At home</t>
  </si>
  <si>
    <t xml:space="preserve"> School/Educational institution</t>
  </si>
  <si>
    <t xml:space="preserve"> Workplace</t>
  </si>
  <si>
    <t xml:space="preserve"> Cybercafe/ Other commercial facility</t>
  </si>
  <si>
    <t xml:space="preserve"> Free public access facility</t>
  </si>
  <si>
    <t xml:space="preserve"> Another person's place</t>
  </si>
  <si>
    <t>Email/chat</t>
  </si>
  <si>
    <t>Make transactions with government: on-line</t>
  </si>
  <si>
    <t>Search for information: Government</t>
  </si>
  <si>
    <t>Search for information: Other</t>
  </si>
  <si>
    <t>Education purposes</t>
  </si>
  <si>
    <t>Overseas calls</t>
  </si>
  <si>
    <t>Banking</t>
  </si>
  <si>
    <t>Purchase of goods and/or services</t>
  </si>
  <si>
    <t>Entertainement</t>
  </si>
  <si>
    <t>Other</t>
  </si>
  <si>
    <t>Internet service providers (number)</t>
  </si>
  <si>
    <t>Mobile cellular subscriptions ('000)</t>
  </si>
  <si>
    <t>Mobile cellular subscriptions per 100 inhabitants</t>
  </si>
  <si>
    <t>Internet subscriptions ('000)</t>
  </si>
  <si>
    <t>Internet subscriptions per 100 inhabitants</t>
  </si>
  <si>
    <t>Table 4 - Selected telephone and Internet tariffs as at end of year, 2004 - 2008</t>
  </si>
  <si>
    <t>Percentage of households (%)</t>
  </si>
  <si>
    <t>Male (%)</t>
  </si>
  <si>
    <t>Female (%)</t>
  </si>
  <si>
    <t>Both Sexes (%)</t>
  </si>
  <si>
    <t xml:space="preserve"> Cybercafé/Other commercial facility</t>
  </si>
  <si>
    <t>% of establishments</t>
  </si>
  <si>
    <t>O Level in Computer Studies</t>
  </si>
  <si>
    <t>A level in computer Studies</t>
  </si>
  <si>
    <t>Diploma in IT or equivalent</t>
  </si>
  <si>
    <t>Degree in IT or equilvalent</t>
  </si>
  <si>
    <t>12 - 19</t>
  </si>
  <si>
    <t>20 - 29</t>
  </si>
  <si>
    <t>30 - 39</t>
  </si>
  <si>
    <t>40 - 49</t>
  </si>
  <si>
    <t>50 - 59</t>
  </si>
  <si>
    <t>&gt;= 60</t>
  </si>
  <si>
    <t>Narrowband Internet subscribers (dial-up)</t>
  </si>
  <si>
    <t>Table 13 - ICT usage in education, 2005 - 2008</t>
  </si>
  <si>
    <r>
      <t>Percentage of students examined in ICT at School Certificate level (%)</t>
    </r>
    <r>
      <rPr>
        <vertAlign val="superscript"/>
        <sz val="11"/>
        <rFont val="Times New Roman"/>
        <family val="1"/>
      </rPr>
      <t xml:space="preserve"> </t>
    </r>
  </si>
  <si>
    <r>
      <t>Tertiary education</t>
    </r>
    <r>
      <rPr>
        <b/>
        <vertAlign val="superscript"/>
        <sz val="11"/>
        <rFont val="Times New Roman"/>
        <family val="1"/>
      </rPr>
      <t>2</t>
    </r>
  </si>
  <si>
    <r>
      <t xml:space="preserve">3700 </t>
    </r>
    <r>
      <rPr>
        <vertAlign val="superscript"/>
        <sz val="11"/>
        <rFont val="Times New Roman"/>
        <family val="1"/>
      </rPr>
      <t>1</t>
    </r>
  </si>
  <si>
    <r>
      <t xml:space="preserve">10.6 </t>
    </r>
    <r>
      <rPr>
        <vertAlign val="superscript"/>
        <sz val="11"/>
        <rFont val="Times New Roman"/>
        <family val="1"/>
      </rPr>
      <t>1</t>
    </r>
  </si>
  <si>
    <r>
      <t xml:space="preserve">1 </t>
    </r>
    <r>
      <rPr>
        <sz val="11"/>
        <rFont val="Times New Roman"/>
        <family val="1"/>
      </rPr>
      <t xml:space="preserve">revised  </t>
    </r>
    <r>
      <rPr>
        <vertAlign val="superscript"/>
        <sz val="11"/>
        <rFont val="Times New Roman"/>
        <family val="1"/>
      </rPr>
      <t xml:space="preserve">  2</t>
    </r>
    <r>
      <rPr>
        <sz val="11"/>
        <rFont val="Times New Roman"/>
        <family val="1"/>
      </rPr>
      <t xml:space="preserve"> Includes also distance education and institutions abroad, and relates to school years 2005/2006, 2006/2007, 2007/2008 and 2008/2009</t>
    </r>
  </si>
  <si>
    <r>
      <t xml:space="preserve">Table 14 - ICT usage in business </t>
    </r>
    <r>
      <rPr>
        <b/>
        <vertAlign val="superscript"/>
        <sz val="11"/>
        <rFont val="Times New Roman"/>
        <family val="1"/>
      </rPr>
      <t>1</t>
    </r>
    <r>
      <rPr>
        <b/>
        <sz val="11"/>
        <rFont val="Times New Roman"/>
        <family val="1"/>
      </rPr>
      <t xml:space="preserve"> by industrial sector </t>
    </r>
    <r>
      <rPr>
        <b/>
        <vertAlign val="superscript"/>
        <sz val="11"/>
        <rFont val="Times New Roman"/>
        <family val="1"/>
      </rPr>
      <t>2</t>
    </r>
    <r>
      <rPr>
        <b/>
        <sz val="11"/>
        <rFont val="Times New Roman"/>
        <family val="1"/>
      </rPr>
      <t>, 2006 and 2008</t>
    </r>
  </si>
  <si>
    <r>
      <t>1</t>
    </r>
    <r>
      <rPr>
        <sz val="11"/>
        <rFont val="Times New Roman"/>
        <family val="1"/>
      </rPr>
      <t xml:space="preserve"> Covers establishments employing 10 or more persons, and excludes Government Ministries &amp; Departments, Municipalities and District Councils</t>
    </r>
  </si>
  <si>
    <r>
      <t>2</t>
    </r>
    <r>
      <rPr>
        <sz val="11"/>
        <rFont val="Times New Roman"/>
        <family val="1"/>
      </rPr>
      <t xml:space="preserve"> Primary sector covers “Agriculture, hunting, forestry &amp; fishing” and “Mining &amp; quarrying”, the Secondary sector includes “Manufacturing”, “Electricity, gas &amp; water supply” and “Construction” and the tertiary sector covers “trade,hotels &amp; restaurants,transport and all the other service industries"</t>
    </r>
  </si>
  <si>
    <t>Table 15 - Establishments, employment and value added in the ICT sector, 2004 - 2008 (ICT sector def: without training)</t>
  </si>
  <si>
    <r>
      <t>Number of establishments</t>
    </r>
    <r>
      <rPr>
        <vertAlign val="superscript"/>
        <sz val="11"/>
        <rFont val="Times New Roman"/>
        <family val="1"/>
      </rPr>
      <t>1</t>
    </r>
  </si>
  <si>
    <r>
      <t xml:space="preserve">Employment </t>
    </r>
    <r>
      <rPr>
        <vertAlign val="superscript"/>
        <sz val="11"/>
        <rFont val="Times New Roman"/>
        <family val="1"/>
      </rPr>
      <t xml:space="preserve">1 </t>
    </r>
    <r>
      <rPr>
        <sz val="11"/>
        <rFont val="Times New Roman"/>
        <family val="1"/>
      </rPr>
      <t>(number)</t>
    </r>
  </si>
  <si>
    <r>
      <t xml:space="preserve">     services </t>
    </r>
    <r>
      <rPr>
        <i/>
        <vertAlign val="superscript"/>
        <sz val="11"/>
        <rFont val="Times New Roman"/>
        <family val="1"/>
      </rPr>
      <t>2</t>
    </r>
  </si>
  <si>
    <r>
      <t>Exports of ICT goods and services</t>
    </r>
    <r>
      <rPr>
        <vertAlign val="superscript"/>
        <sz val="11"/>
        <rFont val="Times New Roman"/>
        <family val="1"/>
      </rPr>
      <t>2</t>
    </r>
    <r>
      <rPr>
        <sz val="11"/>
        <rFont val="Times New Roman"/>
        <family val="1"/>
      </rPr>
      <t xml:space="preserve"> (Rs Million)</t>
    </r>
  </si>
  <si>
    <r>
      <t>1</t>
    </r>
    <r>
      <rPr>
        <sz val="11"/>
        <rFont val="Times New Roman"/>
        <family val="1"/>
      </rPr>
      <t xml:space="preserve"> Large establishments, that is employing 10 or more persons</t>
    </r>
  </si>
  <si>
    <t>Table 16 - Digital Opportunity Index, 2004 - 2008</t>
  </si>
  <si>
    <t>Table 17 - Digital Opportunity Index (DOI) for selected countries, 2006</t>
  </si>
  <si>
    <r>
      <t xml:space="preserve">2007 </t>
    </r>
    <r>
      <rPr>
        <b/>
        <vertAlign val="superscript"/>
        <sz val="11"/>
        <rFont val="Times New Roman"/>
        <family val="1"/>
      </rPr>
      <t>1</t>
    </r>
  </si>
  <si>
    <r>
      <t xml:space="preserve">   of which fixed </t>
    </r>
    <r>
      <rPr>
        <i/>
        <vertAlign val="superscript"/>
        <sz val="11"/>
        <rFont val="Times New Roman"/>
        <family val="1"/>
      </rPr>
      <t>2</t>
    </r>
  </si>
  <si>
    <r>
      <t>Broadband Internet</t>
    </r>
    <r>
      <rPr>
        <vertAlign val="superscript"/>
        <sz val="11"/>
        <rFont val="Times New Roman"/>
        <family val="1"/>
      </rPr>
      <t xml:space="preserve"> 3</t>
    </r>
    <r>
      <rPr>
        <sz val="11"/>
        <rFont val="Times New Roman"/>
        <family val="1"/>
      </rPr>
      <t xml:space="preserve"> subscriptions ('000)</t>
    </r>
  </si>
  <si>
    <r>
      <t>Broadband Internet</t>
    </r>
    <r>
      <rPr>
        <vertAlign val="superscript"/>
        <sz val="11"/>
        <rFont val="Times New Roman"/>
        <family val="1"/>
      </rPr>
      <t xml:space="preserve"> 3 </t>
    </r>
    <r>
      <rPr>
        <sz val="11"/>
        <rFont val="Times New Roman"/>
        <family val="1"/>
      </rPr>
      <t>subscriptions per 100 inhabitants</t>
    </r>
  </si>
  <si>
    <r>
      <t xml:space="preserve">1 </t>
    </r>
    <r>
      <rPr>
        <sz val="11"/>
        <rFont val="Times New Roman"/>
        <family val="1"/>
      </rPr>
      <t>revised</t>
    </r>
    <r>
      <rPr>
        <vertAlign val="superscript"/>
        <sz val="11"/>
        <rFont val="Times New Roman"/>
        <family val="1"/>
      </rPr>
      <t xml:space="preserve">                  2</t>
    </r>
    <r>
      <rPr>
        <sz val="11"/>
        <rFont val="Times New Roman"/>
        <family val="1"/>
      </rPr>
      <t xml:space="preserve"> includes wireless as from 2005</t>
    </r>
  </si>
  <si>
    <r>
      <t xml:space="preserve">3 </t>
    </r>
    <r>
      <rPr>
        <sz val="11"/>
        <rFont val="Times New Roman"/>
        <family val="1"/>
      </rPr>
      <t>Broadband Internet refers to connection to the internet at a speed equal to or greater than 128 kbps, as the sum of capacity in both directions</t>
    </r>
  </si>
  <si>
    <r>
      <t>Broadband</t>
    </r>
    <r>
      <rPr>
        <b/>
        <vertAlign val="superscript"/>
        <sz val="11"/>
        <rFont val="Times New Roman"/>
        <family val="1"/>
      </rPr>
      <t>1</t>
    </r>
    <r>
      <rPr>
        <b/>
        <sz val="11"/>
        <rFont val="Times New Roman"/>
        <family val="1"/>
      </rPr>
      <t xml:space="preserve"> Internet subscribers</t>
    </r>
  </si>
  <si>
    <r>
      <t xml:space="preserve">  1 </t>
    </r>
    <r>
      <rPr>
        <sz val="11"/>
        <rFont val="Times New Roman"/>
        <family val="1"/>
      </rPr>
      <t>Broadband Internet refers to connection to the internet at a speed equal to or greater than 128 kbps, as the sum of capacity in both directions</t>
    </r>
  </si>
  <si>
    <r>
      <t>International Direct Dialling</t>
    </r>
    <r>
      <rPr>
        <sz val="10"/>
        <rFont val="Times New Roman"/>
        <family val="1"/>
      </rPr>
      <t xml:space="preserve"> - 3 minutes call from fixed telephone (off-peak) to:</t>
    </r>
  </si>
  <si>
    <r>
      <t xml:space="preserve">     Business use</t>
    </r>
    <r>
      <rPr>
        <vertAlign val="superscript"/>
        <sz val="10"/>
        <rFont val="Times New Roman"/>
        <family val="1"/>
      </rPr>
      <t>1</t>
    </r>
  </si>
  <si>
    <r>
      <t>Mobile cellular tariffs for 100 minutes of use during a month</t>
    </r>
    <r>
      <rPr>
        <b/>
        <vertAlign val="superscript"/>
        <sz val="10"/>
        <rFont val="Times New Roman"/>
        <family val="1"/>
      </rPr>
      <t>2</t>
    </r>
    <r>
      <rPr>
        <b/>
        <sz val="10"/>
        <rFont val="Times New Roman"/>
        <family val="1"/>
      </rPr>
      <t xml:space="preserve"> as a percentage of GNI per capita (%)</t>
    </r>
  </si>
  <si>
    <r>
      <t xml:space="preserve"> Internet access tariff for 20 hours of use  per month</t>
    </r>
    <r>
      <rPr>
        <b/>
        <vertAlign val="superscript"/>
        <sz val="10"/>
        <rFont val="Times New Roman"/>
        <family val="1"/>
      </rPr>
      <t>3</t>
    </r>
    <r>
      <rPr>
        <b/>
        <sz val="10"/>
        <rFont val="Times New Roman"/>
        <family val="1"/>
      </rPr>
      <t xml:space="preserve"> as a percentage of GNI per capita (%)</t>
    </r>
  </si>
  <si>
    <r>
      <t xml:space="preserve">1 </t>
    </r>
    <r>
      <rPr>
        <sz val="9"/>
        <rFont val="Times New Roman"/>
        <family val="1"/>
      </rPr>
      <t xml:space="preserve">upgraded to 256 kbps in 2006,    </t>
    </r>
  </si>
  <si>
    <r>
      <t xml:space="preserve"> 2</t>
    </r>
    <r>
      <rPr>
        <sz val="9"/>
        <rFont val="Times New Roman"/>
        <family val="1"/>
      </rPr>
      <t xml:space="preserve"> refers to 100 minutes of use (average of 100 minutes of use on same network, 100 minutes of use on a different network and 100 minutes of use to a fixed telephone) on a prepaid package                       </t>
    </r>
    <r>
      <rPr>
        <vertAlign val="superscript"/>
        <sz val="9"/>
        <rFont val="Times New Roman"/>
        <family val="1"/>
      </rPr>
      <t>3</t>
    </r>
    <r>
      <rPr>
        <sz val="9"/>
        <rFont val="Times New Roman"/>
        <family val="1"/>
      </rPr>
      <t xml:space="preserve"> refers to 10 hours dial up access during peak time and 10 hours dial up access off peak time.</t>
    </r>
  </si>
  <si>
    <t>Age group
(years)</t>
  </si>
  <si>
    <t>None
(can use computer)</t>
  </si>
  <si>
    <t xml:space="preserve">  More than one television set</t>
  </si>
  <si>
    <t>Percentage of persons 12 years and above (%) using</t>
  </si>
  <si>
    <t xml:space="preserve">  Purpose of use of internet</t>
  </si>
  <si>
    <r>
      <t>88</t>
    </r>
    <r>
      <rPr>
        <vertAlign val="superscript"/>
        <sz val="11"/>
        <rFont val="Times New Roman"/>
        <family val="1"/>
      </rPr>
      <t xml:space="preserve"> 3</t>
    </r>
  </si>
  <si>
    <r>
      <t xml:space="preserve">102 </t>
    </r>
    <r>
      <rPr>
        <vertAlign val="superscript"/>
        <sz val="11"/>
        <rFont val="Times New Roman"/>
        <family val="1"/>
      </rPr>
      <t>3</t>
    </r>
  </si>
  <si>
    <r>
      <t xml:space="preserve">108 </t>
    </r>
    <r>
      <rPr>
        <vertAlign val="superscript"/>
        <sz val="11"/>
        <rFont val="Times New Roman"/>
        <family val="1"/>
      </rPr>
      <t>3</t>
    </r>
  </si>
  <si>
    <r>
      <t xml:space="preserve">116 </t>
    </r>
    <r>
      <rPr>
        <vertAlign val="superscript"/>
        <sz val="11"/>
        <rFont val="Times New Roman"/>
        <family val="1"/>
      </rPr>
      <t>3</t>
    </r>
  </si>
  <si>
    <r>
      <t xml:space="preserve">6,150 </t>
    </r>
    <r>
      <rPr>
        <vertAlign val="superscript"/>
        <sz val="11"/>
        <rFont val="Times New Roman"/>
        <family val="1"/>
      </rPr>
      <t>3</t>
    </r>
  </si>
  <si>
    <r>
      <t xml:space="preserve">7,410 </t>
    </r>
    <r>
      <rPr>
        <vertAlign val="superscript"/>
        <sz val="11"/>
        <rFont val="Times New Roman"/>
        <family val="1"/>
      </rPr>
      <t>3</t>
    </r>
  </si>
  <si>
    <r>
      <t xml:space="preserve">7,970 </t>
    </r>
    <r>
      <rPr>
        <vertAlign val="superscript"/>
        <sz val="11"/>
        <rFont val="Times New Roman"/>
        <family val="1"/>
      </rPr>
      <t>3</t>
    </r>
  </si>
  <si>
    <r>
      <t>10,170</t>
    </r>
    <r>
      <rPr>
        <vertAlign val="superscript"/>
        <sz val="11"/>
        <rFont val="Times New Roman"/>
        <family val="1"/>
      </rPr>
      <t xml:space="preserve"> 3</t>
    </r>
  </si>
  <si>
    <r>
      <t xml:space="preserve">7,994 </t>
    </r>
    <r>
      <rPr>
        <i/>
        <vertAlign val="superscript"/>
        <sz val="11"/>
        <rFont val="Times New Roman"/>
        <family val="1"/>
      </rPr>
      <t>3</t>
    </r>
  </si>
  <si>
    <r>
      <t xml:space="preserve">2,965 </t>
    </r>
    <r>
      <rPr>
        <i/>
        <vertAlign val="superscript"/>
        <sz val="11"/>
        <rFont val="Times New Roman"/>
        <family val="1"/>
      </rPr>
      <t>3</t>
    </r>
  </si>
  <si>
    <r>
      <t>9,005</t>
    </r>
    <r>
      <rPr>
        <vertAlign val="superscript"/>
        <sz val="11"/>
        <rFont val="Times New Roman"/>
        <family val="1"/>
      </rPr>
      <t xml:space="preserve"> 3</t>
    </r>
  </si>
  <si>
    <r>
      <t xml:space="preserve">4,764 </t>
    </r>
    <r>
      <rPr>
        <vertAlign val="superscript"/>
        <sz val="11"/>
        <rFont val="Times New Roman"/>
        <family val="1"/>
      </rPr>
      <t>3</t>
    </r>
  </si>
  <si>
    <r>
      <rPr>
        <vertAlign val="superscript"/>
        <sz val="11"/>
        <rFont val="Times New Roman"/>
        <family val="1"/>
      </rPr>
      <t>2</t>
    </r>
    <r>
      <rPr>
        <sz val="11"/>
        <rFont val="Times New Roman"/>
        <family val="1"/>
      </rPr>
      <t xml:space="preserve">  Source: Bank of Mauritius                      </t>
    </r>
    <r>
      <rPr>
        <vertAlign val="superscript"/>
        <sz val="11"/>
        <rFont val="Times New Roman"/>
        <family val="1"/>
      </rPr>
      <t xml:space="preserve"> 3</t>
    </r>
    <r>
      <rPr>
        <sz val="11"/>
        <rFont val="Times New Roman"/>
        <family val="1"/>
      </rPr>
      <t xml:space="preserve"> Revised</t>
    </r>
  </si>
  <si>
    <t xml:space="preserve">% </t>
  </si>
  <si>
    <t xml:space="preserve">  Place of use of computer</t>
  </si>
  <si>
    <t>Highest IT qualification (%)</t>
  </si>
  <si>
    <t>2008 (%)</t>
  </si>
  <si>
    <t>%</t>
  </si>
  <si>
    <t xml:space="preserve">  Place of use of internet</t>
  </si>
  <si>
    <t xml:space="preserve">Table 7: Persons aged 12 years and above who can use computer by
              age-group and sex, 2008
</t>
  </si>
  <si>
    <t>Table 8: Persons aged 12 years and above who can use computer with highest IT qualification by age group, 2008</t>
  </si>
  <si>
    <t>Table 9: Persons aged 12 years and above using computer and internet by age-group , 
               2006 and 2008</t>
  </si>
  <si>
    <r>
      <t>Table10: Persons aged 12 years and above using computer  by place of use</t>
    </r>
    <r>
      <rPr>
        <b/>
        <vertAlign val="superscript"/>
        <sz val="11"/>
        <rFont val="Times New Roman"/>
        <family val="1"/>
      </rPr>
      <t>1</t>
    </r>
    <r>
      <rPr>
        <b/>
        <sz val="11"/>
        <rFont val="Times New Roman"/>
        <family val="1"/>
      </rPr>
      <t>, 
               2006 and  2008</t>
    </r>
  </si>
  <si>
    <r>
      <rPr>
        <vertAlign val="superscript"/>
        <sz val="11"/>
        <rFont val="Times New Roman"/>
        <family val="1"/>
      </rPr>
      <t xml:space="preserve">1 </t>
    </r>
    <r>
      <rPr>
        <sz val="11"/>
        <rFont val="Times New Roman"/>
        <family val="1"/>
      </rPr>
      <t>Persons may report more than one answer</t>
    </r>
  </si>
  <si>
    <r>
      <t>Table 11: Persons aged 12 years and above using internet  by place of use</t>
    </r>
    <r>
      <rPr>
        <b/>
        <vertAlign val="superscript"/>
        <sz val="11"/>
        <rFont val="Times New Roman"/>
        <family val="1"/>
      </rPr>
      <t>1</t>
    </r>
    <r>
      <rPr>
        <b/>
        <sz val="11"/>
        <rFont val="Times New Roman"/>
        <family val="1"/>
      </rPr>
      <t>, 
                2006 and  2008</t>
    </r>
  </si>
  <si>
    <r>
      <t>Table 12: Persons aged 12 years and above using internet  by purpose of use</t>
    </r>
    <r>
      <rPr>
        <b/>
        <vertAlign val="superscript"/>
        <sz val="11"/>
        <rFont val="Times New Roman"/>
        <family val="1"/>
      </rPr>
      <t>1</t>
    </r>
    <r>
      <rPr>
        <b/>
        <sz val="11"/>
        <rFont val="Times New Roman"/>
        <family val="1"/>
      </rPr>
      <t xml:space="preserve"> and 
                sex, 2008</t>
    </r>
  </si>
  <si>
    <t>Other Certificate in IT</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</si>
</sst>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
    <numFmt numFmtId="173" formatCode="0.0"/>
    <numFmt numFmtId="174" formatCode="#,##0.0"/>
    <numFmt numFmtId="175" formatCode="0.0000"/>
    <numFmt numFmtId="176" formatCode="0.000"/>
    <numFmt numFmtId="177" formatCode="00000000"/>
    <numFmt numFmtId="178" formatCode="0000000"/>
    <numFmt numFmtId="179" formatCode="00000000.0"/>
    <numFmt numFmtId="180" formatCode="00000"/>
    <numFmt numFmtId="181" formatCode="000000"/>
    <numFmt numFmtId="182" formatCode="#,##0\ \ "/>
    <numFmt numFmtId="183" formatCode="#,##0.0\ \ "/>
    <numFmt numFmtId="184" formatCode="0.0\ \ "/>
    <numFmt numFmtId="185" formatCode="0.00000"/>
    <numFmt numFmtId="186" formatCode="#,##0\ "/>
    <numFmt numFmtId="187" formatCode="#,##0.0\ "/>
    <numFmt numFmtId="188" formatCode="0.00\ \ "/>
    <numFmt numFmtId="189" formatCode="0.000000"/>
    <numFmt numFmtId="190" formatCode="0.0000000"/>
    <numFmt numFmtId="191" formatCode="0.00000000"/>
    <numFmt numFmtId="192" formatCode="&quot;Yes&quot;;&quot;Yes&quot;;&quot;No&quot;"/>
    <numFmt numFmtId="193" formatCode="&quot;True&quot;;&quot;True&quot;;&quot;False&quot;"/>
    <numFmt numFmtId="194" formatCode="&quot;On&quot;;&quot;On&quot;;&quot;Off&quot;"/>
    <numFmt numFmtId="195" formatCode="0\ "/>
    <numFmt numFmtId="196" formatCode="0\ \ "/>
    <numFmt numFmtId="197" formatCode="0\ \ \ \ \ "/>
    <numFmt numFmtId="198" formatCode="0.00\ \ \ "/>
    <numFmt numFmtId="199" formatCode="\(#,##0.0\ \)"/>
    <numFmt numFmtId="200" formatCode="&quot;£&quot;#,##0.00"/>
    <numFmt numFmtId="201" formatCode="0.00\ "/>
    <numFmt numFmtId="202" formatCode="\(#,##0\ \)"/>
    <numFmt numFmtId="203" formatCode="[$€-2]\ #,##0.00_);[Red]\([$€-2]\ #,##0.00\)"/>
    <numFmt numFmtId="204" formatCode="General\ \ "/>
    <numFmt numFmtId="205" formatCode="#,##0\ \ \ \ \ "/>
    <numFmt numFmtId="206" formatCode="General\ \ \ \ \ "/>
    <numFmt numFmtId="207" formatCode="#,##0.0\ \ \ \ \ \ "/>
    <numFmt numFmtId="208" formatCode="#,##0.00\ \ \ \ "/>
    <numFmt numFmtId="209" formatCode="#,##0.0\ \ \ \ "/>
    <numFmt numFmtId="210" formatCode="#,##0\ \ \ \ "/>
    <numFmt numFmtId="211" formatCode="\-\ "/>
    <numFmt numFmtId="212" formatCode="\-\-\ "/>
    <numFmt numFmtId="213" formatCode="[$-409]dddd\,\ mmmm\ dd\,\ yyyy"/>
    <numFmt numFmtId="214" formatCode="[$-409]h:mm:ss\ AM/PM"/>
    <numFmt numFmtId="215" formatCode="_(* #,##0.0_);_(* \(#,##0.0\);_(* &quot;-&quot;??_);_(@_)"/>
    <numFmt numFmtId="216" formatCode="#,##0.00\ "/>
    <numFmt numFmtId="217" formatCode="_(* #,##0_);_(* \(#,##0\);_(* &quot;-&quot;??_);_(@_)"/>
    <numFmt numFmtId="218" formatCode="0.0\ \ \ \ \ \ \ \ \ \ \ "/>
    <numFmt numFmtId="219" formatCode="0.0000000000000"/>
    <numFmt numFmtId="220" formatCode="0.000000000000"/>
    <numFmt numFmtId="221" formatCode="0.0\ \ \ \ \ \ \ "/>
    <numFmt numFmtId="222" formatCode="0.0\ \ \ \ "/>
  </numFmts>
  <fonts count="58">
    <font>
      <sz val="10"/>
      <name val="Arial"/>
      <family val="0"/>
    </font>
    <font>
      <u val="single"/>
      <sz val="10"/>
      <color indexed="36"/>
      <name val="Arial"/>
      <family val="2"/>
    </font>
    <font>
      <u val="single"/>
      <sz val="10"/>
      <color indexed="12"/>
      <name val="Arial"/>
      <family val="2"/>
    </font>
    <font>
      <b/>
      <sz val="10"/>
      <name val="Arial"/>
      <family val="2"/>
    </font>
    <font>
      <vertAlign val="superscript"/>
      <sz val="10"/>
      <name val="Arial"/>
      <family val="2"/>
    </font>
    <font>
      <sz val="10"/>
      <name val="Times New Roman"/>
      <family val="1"/>
    </font>
    <font>
      <sz val="8"/>
      <name val="Arial"/>
      <family val="2"/>
    </font>
    <font>
      <b/>
      <sz val="11"/>
      <name val="Times New Roman"/>
      <family val="1"/>
    </font>
    <font>
      <sz val="11"/>
      <name val="Times New Roman"/>
      <family val="1"/>
    </font>
    <font>
      <sz val="9"/>
      <name val="Times New Roman"/>
      <family val="1"/>
    </font>
    <font>
      <b/>
      <sz val="10"/>
      <name val="Times New Roman"/>
      <family val="1"/>
    </font>
    <font>
      <vertAlign val="superscript"/>
      <sz val="10"/>
      <name val="Times New Roman"/>
      <family val="1"/>
    </font>
    <font>
      <b/>
      <vertAlign val="superscript"/>
      <sz val="10"/>
      <name val="Times New Roman"/>
      <family val="1"/>
    </font>
    <font>
      <vertAlign val="superscript"/>
      <sz val="11"/>
      <name val="Times New Roman"/>
      <family val="1"/>
    </font>
    <font>
      <b/>
      <vertAlign val="superscript"/>
      <sz val="11"/>
      <name val="Times New Roman"/>
      <family val="1"/>
    </font>
    <font>
      <vertAlign val="superscript"/>
      <sz val="9"/>
      <name val="Times New Roman"/>
      <family val="1"/>
    </font>
    <font>
      <i/>
      <sz val="10"/>
      <name val="Times New Roman"/>
      <family val="1"/>
    </font>
    <font>
      <i/>
      <sz val="11"/>
      <name val="Times New Roman"/>
      <family val="1"/>
    </font>
    <font>
      <i/>
      <vertAlign val="superscript"/>
      <sz val="11"/>
      <name val="Times New Roman"/>
      <family val="1"/>
    </font>
    <font>
      <sz val="10"/>
      <color indexed="10"/>
      <name val="Times New Roman"/>
      <family val="1"/>
    </font>
    <font>
      <b/>
      <sz val="9"/>
      <color indexed="10"/>
      <name val="Times New Roman"/>
      <family val="1"/>
    </font>
    <font>
      <sz val="9"/>
      <color indexed="10"/>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style="thin"/>
      <bottom style="medium"/>
    </border>
    <border>
      <left>
        <color indexed="63"/>
      </left>
      <right style="thin"/>
      <top style="thin"/>
      <bottom style="mediu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style="thin"/>
      <top style="medium"/>
      <bottom style="thin"/>
    </border>
    <border>
      <left style="thin"/>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color indexed="63"/>
      </top>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medium"/>
    </border>
    <border>
      <left style="thin"/>
      <right style="thin"/>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8"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04">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2" fontId="8" fillId="0" borderId="13" xfId="0" applyNumberFormat="1" applyFont="1" applyBorder="1" applyAlignment="1">
      <alignment horizontal="center" vertical="center"/>
    </xf>
    <xf numFmtId="2" fontId="8" fillId="0" borderId="14" xfId="0" applyNumberFormat="1" applyFont="1" applyBorder="1" applyAlignment="1">
      <alignment horizontal="center" vertical="center"/>
    </xf>
    <xf numFmtId="2" fontId="8" fillId="0" borderId="15" xfId="0" applyNumberFormat="1" applyFont="1" applyBorder="1" applyAlignment="1">
      <alignment horizontal="center" vertical="center"/>
    </xf>
    <xf numFmtId="2" fontId="7" fillId="0" borderId="16" xfId="0" applyNumberFormat="1" applyFont="1" applyBorder="1" applyAlignment="1">
      <alignment horizontal="center" vertical="center"/>
    </xf>
    <xf numFmtId="2" fontId="7" fillId="0" borderId="17" xfId="0" applyNumberFormat="1" applyFont="1" applyBorder="1" applyAlignment="1">
      <alignment horizontal="center" vertical="center"/>
    </xf>
    <xf numFmtId="0" fontId="0" fillId="0" borderId="10" xfId="0" applyBorder="1" applyAlignment="1">
      <alignment horizontal="center" vertical="center" wrapText="1"/>
    </xf>
    <xf numFmtId="0" fontId="0" fillId="0" borderId="11" xfId="0" applyFont="1" applyBorder="1" applyAlignment="1">
      <alignment vertical="center"/>
    </xf>
    <xf numFmtId="0" fontId="3" fillId="0" borderId="0" xfId="0" applyFont="1" applyAlignment="1">
      <alignment wrapText="1"/>
    </xf>
    <xf numFmtId="0" fontId="0" fillId="0" borderId="0" xfId="0" applyFont="1" applyBorder="1" applyAlignment="1">
      <alignment vertical="center"/>
    </xf>
    <xf numFmtId="0" fontId="0" fillId="0" borderId="0" xfId="0" applyBorder="1" applyAlignment="1">
      <alignment horizontal="center" vertical="center"/>
    </xf>
    <xf numFmtId="0" fontId="0" fillId="0" borderId="10" xfId="0" applyFont="1" applyBorder="1" applyAlignment="1">
      <alignment horizontal="center" vertical="center"/>
    </xf>
    <xf numFmtId="16" fontId="0" fillId="0" borderId="18" xfId="0" applyNumberFormat="1" applyBorder="1" applyAlignment="1">
      <alignment horizontal="center" vertical="center"/>
    </xf>
    <xf numFmtId="222" fontId="0" fillId="0" borderId="18" xfId="0" applyNumberFormat="1" applyBorder="1" applyAlignment="1">
      <alignment vertical="center"/>
    </xf>
    <xf numFmtId="222" fontId="0" fillId="0" borderId="11" xfId="0" applyNumberFormat="1" applyBorder="1" applyAlignment="1">
      <alignment vertical="center"/>
    </xf>
    <xf numFmtId="222" fontId="0" fillId="0" borderId="10" xfId="0" applyNumberFormat="1" applyBorder="1" applyAlignment="1">
      <alignment vertical="center"/>
    </xf>
    <xf numFmtId="0" fontId="5" fillId="0" borderId="0" xfId="0" applyFont="1" applyAlignment="1">
      <alignment wrapText="1"/>
    </xf>
    <xf numFmtId="0" fontId="0" fillId="0" borderId="10" xfId="0" applyFont="1" applyBorder="1" applyAlignment="1">
      <alignment horizontal="center" vertical="center" wrapText="1"/>
    </xf>
    <xf numFmtId="0" fontId="7" fillId="0" borderId="0" xfId="59" applyFont="1">
      <alignment/>
      <protection/>
    </xf>
    <xf numFmtId="0" fontId="8" fillId="0" borderId="0" xfId="0" applyFont="1" applyAlignment="1">
      <alignment/>
    </xf>
    <xf numFmtId="0" fontId="8" fillId="0" borderId="12" xfId="0" applyFont="1" applyBorder="1" applyAlignment="1">
      <alignment horizontal="center" vertical="center"/>
    </xf>
    <xf numFmtId="16" fontId="8" fillId="0" borderId="11" xfId="0" applyNumberFormat="1" applyFont="1" applyBorder="1" applyAlignment="1">
      <alignment horizontal="center" vertical="center"/>
    </xf>
    <xf numFmtId="221" fontId="8" fillId="0" borderId="11" xfId="0" applyNumberFormat="1" applyFont="1" applyBorder="1" applyAlignment="1">
      <alignment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221" fontId="8" fillId="0" borderId="10" xfId="0" applyNumberFormat="1" applyFont="1" applyBorder="1" applyAlignment="1">
      <alignment vertical="center"/>
    </xf>
    <xf numFmtId="0" fontId="8" fillId="0" borderId="19" xfId="0" applyFont="1" applyBorder="1" applyAlignment="1">
      <alignment/>
    </xf>
    <xf numFmtId="0" fontId="8" fillId="0" borderId="0" xfId="0" applyFont="1" applyBorder="1" applyAlignment="1">
      <alignment/>
    </xf>
    <xf numFmtId="222" fontId="8" fillId="0" borderId="11" xfId="0" applyNumberFormat="1" applyFont="1" applyBorder="1" applyAlignment="1">
      <alignment/>
    </xf>
    <xf numFmtId="0" fontId="8" fillId="0" borderId="20" xfId="0" applyFont="1" applyBorder="1" applyAlignment="1">
      <alignment/>
    </xf>
    <xf numFmtId="0" fontId="8" fillId="0" borderId="21" xfId="0" applyFont="1" applyBorder="1" applyAlignment="1">
      <alignment/>
    </xf>
    <xf numFmtId="222" fontId="8" fillId="0" borderId="12" xfId="0" applyNumberFormat="1" applyFont="1" applyBorder="1" applyAlignment="1">
      <alignment/>
    </xf>
    <xf numFmtId="0" fontId="8" fillId="0" borderId="13" xfId="0" applyFont="1" applyBorder="1" applyAlignment="1">
      <alignment/>
    </xf>
    <xf numFmtId="0" fontId="8" fillId="0" borderId="22" xfId="0" applyFont="1" applyBorder="1" applyAlignment="1">
      <alignment/>
    </xf>
    <xf numFmtId="0" fontId="8" fillId="0" borderId="22" xfId="0" applyFont="1" applyBorder="1" applyAlignment="1">
      <alignment horizontal="center" vertical="center"/>
    </xf>
    <xf numFmtId="0" fontId="10" fillId="0" borderId="0" xfId="0" applyFont="1" applyAlignment="1">
      <alignment/>
    </xf>
    <xf numFmtId="0" fontId="5" fillId="0" borderId="0" xfId="0" applyFont="1" applyAlignment="1">
      <alignment/>
    </xf>
    <xf numFmtId="0" fontId="5" fillId="0" borderId="0" xfId="0" applyFont="1" applyAlignment="1">
      <alignment horizontal="right"/>
    </xf>
    <xf numFmtId="0" fontId="5" fillId="0" borderId="23" xfId="0" applyFont="1" applyBorder="1" applyAlignment="1">
      <alignment/>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27" xfId="0" applyFont="1" applyBorder="1" applyAlignment="1">
      <alignment/>
    </xf>
    <xf numFmtId="0" fontId="5" fillId="0" borderId="13" xfId="0" applyFont="1" applyBorder="1" applyAlignment="1">
      <alignment wrapText="1"/>
    </xf>
    <xf numFmtId="0" fontId="5" fillId="0" borderId="13" xfId="0" applyFont="1" applyBorder="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right"/>
    </xf>
    <xf numFmtId="0" fontId="7" fillId="0" borderId="0" xfId="0" applyFont="1" applyAlignment="1">
      <alignment horizontal="right"/>
    </xf>
    <xf numFmtId="0" fontId="8" fillId="0" borderId="23" xfId="0" applyFont="1" applyBorder="1" applyAlignment="1">
      <alignment/>
    </xf>
    <xf numFmtId="0" fontId="7" fillId="0" borderId="28" xfId="0" applyFont="1" applyBorder="1" applyAlignment="1">
      <alignment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0" xfId="0" applyFont="1" applyBorder="1" applyAlignment="1">
      <alignment horizontal="center"/>
    </xf>
    <xf numFmtId="0" fontId="7" fillId="0" borderId="27" xfId="0" applyFont="1" applyBorder="1" applyAlignment="1" quotePrefix="1">
      <alignment/>
    </xf>
    <xf numFmtId="0" fontId="7" fillId="0" borderId="13" xfId="0" applyFont="1" applyBorder="1" applyAlignment="1">
      <alignment/>
    </xf>
    <xf numFmtId="0" fontId="7" fillId="0" borderId="18" xfId="0" applyFont="1" applyBorder="1" applyAlignment="1">
      <alignment horizontal="right"/>
    </xf>
    <xf numFmtId="0" fontId="7" fillId="0" borderId="29" xfId="0" applyFont="1" applyBorder="1" applyAlignment="1">
      <alignment horizontal="right"/>
    </xf>
    <xf numFmtId="0" fontId="7" fillId="0" borderId="14" xfId="0" applyFont="1" applyBorder="1" applyAlignment="1">
      <alignment horizontal="right"/>
    </xf>
    <xf numFmtId="0" fontId="8" fillId="0" borderId="27" xfId="0" applyFont="1" applyBorder="1" applyAlignment="1">
      <alignment/>
    </xf>
    <xf numFmtId="0" fontId="8" fillId="0" borderId="13" xfId="0" applyFont="1" applyBorder="1" applyAlignment="1">
      <alignment wrapText="1"/>
    </xf>
    <xf numFmtId="174" fontId="8" fillId="0" borderId="11" xfId="0" applyNumberFormat="1" applyFont="1" applyBorder="1" applyAlignment="1">
      <alignment horizontal="right"/>
    </xf>
    <xf numFmtId="174" fontId="8" fillId="0" borderId="19" xfId="0" applyNumberFormat="1" applyFont="1" applyBorder="1" applyAlignment="1">
      <alignment horizontal="right"/>
    </xf>
    <xf numFmtId="174" fontId="8" fillId="0" borderId="15" xfId="0" applyNumberFormat="1" applyFont="1" applyBorder="1" applyAlignment="1">
      <alignment horizontal="right"/>
    </xf>
    <xf numFmtId="173" fontId="8" fillId="0" borderId="0" xfId="0" applyNumberFormat="1" applyFont="1" applyBorder="1" applyAlignment="1">
      <alignment/>
    </xf>
    <xf numFmtId="0" fontId="8" fillId="0" borderId="27" xfId="0" applyFont="1" applyFill="1" applyBorder="1" applyAlignment="1">
      <alignment/>
    </xf>
    <xf numFmtId="0" fontId="8" fillId="0" borderId="13" xfId="0" applyFont="1" applyBorder="1" applyAlignment="1">
      <alignment/>
    </xf>
    <xf numFmtId="3" fontId="8" fillId="0" borderId="11" xfId="0" applyNumberFormat="1" applyFont="1" applyBorder="1" applyAlignment="1">
      <alignment horizontal="right"/>
    </xf>
    <xf numFmtId="3" fontId="8" fillId="0" borderId="19" xfId="0" applyNumberFormat="1" applyFont="1" applyBorder="1" applyAlignment="1">
      <alignment horizontal="right"/>
    </xf>
    <xf numFmtId="3" fontId="8" fillId="0" borderId="15" xfId="0" applyNumberFormat="1" applyFont="1" applyBorder="1" applyAlignment="1">
      <alignment horizontal="right"/>
    </xf>
    <xf numFmtId="1" fontId="8" fillId="0" borderId="0" xfId="0" applyNumberFormat="1" applyFont="1" applyBorder="1" applyAlignment="1">
      <alignment/>
    </xf>
    <xf numFmtId="0" fontId="8" fillId="0" borderId="0" xfId="0" applyFont="1" applyBorder="1" applyAlignment="1">
      <alignment/>
    </xf>
    <xf numFmtId="0" fontId="7" fillId="0" borderId="27" xfId="0" applyFont="1" applyFill="1" applyBorder="1" applyAlignment="1" quotePrefix="1">
      <alignment/>
    </xf>
    <xf numFmtId="0" fontId="7" fillId="0" borderId="0" xfId="0" applyFont="1" applyBorder="1" applyAlignment="1">
      <alignment/>
    </xf>
    <xf numFmtId="0" fontId="8" fillId="0" borderId="30" xfId="0" applyFont="1" applyFill="1" applyBorder="1" applyAlignment="1">
      <alignment/>
    </xf>
    <xf numFmtId="0" fontId="8" fillId="0" borderId="31" xfId="0" applyFont="1" applyBorder="1" applyAlignment="1">
      <alignment wrapText="1"/>
    </xf>
    <xf numFmtId="174" fontId="8" fillId="0" borderId="32" xfId="0" applyNumberFormat="1" applyFont="1" applyBorder="1" applyAlignment="1">
      <alignment horizontal="right"/>
    </xf>
    <xf numFmtId="174" fontId="8" fillId="0" borderId="33" xfId="0" applyNumberFormat="1" applyFont="1" applyBorder="1" applyAlignment="1">
      <alignment horizontal="right"/>
    </xf>
    <xf numFmtId="174" fontId="8" fillId="0" borderId="34" xfId="0" applyNumberFormat="1" applyFont="1" applyBorder="1" applyAlignment="1">
      <alignment horizontal="right"/>
    </xf>
    <xf numFmtId="0" fontId="13" fillId="0" borderId="0" xfId="0" applyFont="1" applyFill="1" applyBorder="1" applyAlignment="1">
      <alignment/>
    </xf>
    <xf numFmtId="0" fontId="8" fillId="0" borderId="0" xfId="0" applyFont="1" applyFill="1" applyBorder="1" applyAlignment="1">
      <alignment/>
    </xf>
    <xf numFmtId="0" fontId="7" fillId="0" borderId="0" xfId="58" applyFont="1" applyAlignment="1">
      <alignment/>
      <protection/>
    </xf>
    <xf numFmtId="0" fontId="8" fillId="0" borderId="0" xfId="58" applyFont="1">
      <alignment/>
      <protection/>
    </xf>
    <xf numFmtId="0" fontId="7" fillId="0" borderId="0" xfId="58" applyFont="1">
      <alignment/>
      <protection/>
    </xf>
    <xf numFmtId="0" fontId="7" fillId="0" borderId="10" xfId="58" applyFont="1" applyBorder="1" applyAlignment="1">
      <alignment horizontal="center" vertical="center" wrapText="1"/>
      <protection/>
    </xf>
    <xf numFmtId="0" fontId="7" fillId="0" borderId="35" xfId="58" applyFont="1" applyBorder="1" applyAlignment="1">
      <alignment horizontal="center" vertical="center" wrapText="1"/>
      <protection/>
    </xf>
    <xf numFmtId="0" fontId="8" fillId="0" borderId="36" xfId="58" applyFont="1" applyBorder="1" applyAlignment="1" quotePrefix="1">
      <alignment horizontal="center"/>
      <protection/>
    </xf>
    <xf numFmtId="0" fontId="8" fillId="0" borderId="37" xfId="58" applyFont="1" applyBorder="1">
      <alignment/>
      <protection/>
    </xf>
    <xf numFmtId="173" fontId="8" fillId="0" borderId="11" xfId="58" applyNumberFormat="1" applyFont="1" applyBorder="1" applyAlignment="1">
      <alignment horizontal="center"/>
      <protection/>
    </xf>
    <xf numFmtId="0" fontId="8" fillId="0" borderId="14" xfId="58" applyFont="1" applyBorder="1" applyAlignment="1">
      <alignment horizontal="center"/>
      <protection/>
    </xf>
    <xf numFmtId="3" fontId="8" fillId="0" borderId="0" xfId="58" applyNumberFormat="1" applyFont="1">
      <alignment/>
      <protection/>
    </xf>
    <xf numFmtId="0" fontId="8" fillId="0" borderId="27" xfId="58" applyFont="1" applyBorder="1" applyAlignment="1" quotePrefix="1">
      <alignment horizontal="center"/>
      <protection/>
    </xf>
    <xf numFmtId="0" fontId="8" fillId="0" borderId="13" xfId="58" applyFont="1" applyBorder="1">
      <alignment/>
      <protection/>
    </xf>
    <xf numFmtId="0" fontId="8" fillId="0" borderId="15" xfId="58" applyFont="1" applyBorder="1" applyAlignment="1">
      <alignment horizontal="center"/>
      <protection/>
    </xf>
    <xf numFmtId="173" fontId="8" fillId="0" borderId="15" xfId="58" applyNumberFormat="1" applyFont="1" applyBorder="1" applyAlignment="1">
      <alignment horizontal="center"/>
      <protection/>
    </xf>
    <xf numFmtId="0" fontId="8" fillId="0" borderId="30" xfId="58" applyFont="1" applyBorder="1" applyAlignment="1" quotePrefix="1">
      <alignment horizontal="center"/>
      <protection/>
    </xf>
    <xf numFmtId="0" fontId="8" fillId="0" borderId="31" xfId="58" applyFont="1" applyBorder="1">
      <alignment/>
      <protection/>
    </xf>
    <xf numFmtId="173" fontId="8" fillId="0" borderId="32" xfId="58" applyNumberFormat="1" applyFont="1" applyBorder="1" applyAlignment="1">
      <alignment horizontal="center"/>
      <protection/>
    </xf>
    <xf numFmtId="0" fontId="8" fillId="0" borderId="34" xfId="58" applyFont="1" applyBorder="1" applyAlignment="1">
      <alignment horizontal="center"/>
      <protection/>
    </xf>
    <xf numFmtId="0" fontId="13" fillId="0" borderId="0" xfId="58" applyFont="1">
      <alignment/>
      <protection/>
    </xf>
    <xf numFmtId="0" fontId="7" fillId="0" borderId="0" xfId="0" applyFont="1" applyAlignment="1">
      <alignment horizontal="left"/>
    </xf>
    <xf numFmtId="0" fontId="8" fillId="0" borderId="0" xfId="0" applyFont="1" applyAlignment="1">
      <alignment horizontal="left"/>
    </xf>
    <xf numFmtId="0" fontId="8" fillId="0" borderId="0" xfId="0" applyFont="1" applyAlignment="1" quotePrefix="1">
      <alignment horizontal="right"/>
    </xf>
    <xf numFmtId="0" fontId="7" fillId="0" borderId="38" xfId="0" applyFont="1" applyBorder="1" applyAlignment="1">
      <alignment/>
    </xf>
    <xf numFmtId="0" fontId="7" fillId="0" borderId="39" xfId="0" applyFont="1" applyBorder="1" applyAlignment="1">
      <alignment horizontal="left"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8" fillId="0" borderId="27" xfId="0" applyFont="1" applyBorder="1" applyAlignment="1" quotePrefix="1">
      <alignment/>
    </xf>
    <xf numFmtId="0" fontId="8" fillId="0" borderId="13" xfId="0" applyFont="1" applyBorder="1" applyAlignment="1">
      <alignment horizontal="left" wrapText="1"/>
    </xf>
    <xf numFmtId="186" fontId="8" fillId="0" borderId="11" xfId="0" applyNumberFormat="1" applyFont="1" applyBorder="1" applyAlignment="1">
      <alignment horizontal="right"/>
    </xf>
    <xf numFmtId="186" fontId="8" fillId="0" borderId="19" xfId="0" applyNumberFormat="1" applyFont="1" applyBorder="1" applyAlignment="1">
      <alignment horizontal="right"/>
    </xf>
    <xf numFmtId="186" fontId="8" fillId="0" borderId="15" xfId="0" applyNumberFormat="1" applyFont="1" applyBorder="1" applyAlignment="1">
      <alignment horizontal="right"/>
    </xf>
    <xf numFmtId="0" fontId="17" fillId="0" borderId="27" xfId="0" applyFont="1" applyBorder="1" applyAlignment="1">
      <alignment/>
    </xf>
    <xf numFmtId="0" fontId="17" fillId="0" borderId="13" xfId="0" applyFont="1" applyBorder="1" applyAlignment="1">
      <alignment horizontal="left" wrapText="1"/>
    </xf>
    <xf numFmtId="202" fontId="17" fillId="0" borderId="11" xfId="0" applyNumberFormat="1" applyFont="1" applyBorder="1" applyAlignment="1">
      <alignment horizontal="right"/>
    </xf>
    <xf numFmtId="202" fontId="17" fillId="0" borderId="19" xfId="0" applyNumberFormat="1" applyFont="1" applyBorder="1" applyAlignment="1">
      <alignment horizontal="right"/>
    </xf>
    <xf numFmtId="202" fontId="17" fillId="0" borderId="15" xfId="0" applyNumberFormat="1" applyFont="1" applyBorder="1" applyAlignment="1">
      <alignment horizontal="right"/>
    </xf>
    <xf numFmtId="0" fontId="17" fillId="0" borderId="0" xfId="0" applyFont="1" applyAlignment="1">
      <alignment/>
    </xf>
    <xf numFmtId="187" fontId="8" fillId="0" borderId="11" xfId="0" applyNumberFormat="1" applyFont="1" applyBorder="1" applyAlignment="1">
      <alignment horizontal="right"/>
    </xf>
    <xf numFmtId="187" fontId="8" fillId="0" borderId="19" xfId="0" applyNumberFormat="1" applyFont="1" applyBorder="1" applyAlignment="1">
      <alignment horizontal="right"/>
    </xf>
    <xf numFmtId="187" fontId="8" fillId="0" borderId="15" xfId="0" applyNumberFormat="1" applyFont="1" applyBorder="1" applyAlignment="1">
      <alignment horizontal="right"/>
    </xf>
    <xf numFmtId="186" fontId="8" fillId="0" borderId="0" xfId="0" applyNumberFormat="1" applyFont="1" applyAlignment="1">
      <alignment/>
    </xf>
    <xf numFmtId="0" fontId="8" fillId="0" borderId="13" xfId="0" applyFont="1" applyBorder="1" applyAlignment="1">
      <alignment horizontal="left"/>
    </xf>
    <xf numFmtId="186" fontId="8" fillId="0" borderId="11" xfId="0" applyNumberFormat="1" applyFont="1" applyBorder="1" applyAlignment="1">
      <alignment horizontal="right" wrapText="1"/>
    </xf>
    <xf numFmtId="186" fontId="8" fillId="0" borderId="15" xfId="0" applyNumberFormat="1" applyFont="1" applyBorder="1" applyAlignment="1">
      <alignment horizontal="right" wrapText="1"/>
    </xf>
    <xf numFmtId="186" fontId="17" fillId="0" borderId="11" xfId="0" applyNumberFormat="1" applyFont="1" applyBorder="1" applyAlignment="1">
      <alignment horizontal="right"/>
    </xf>
    <xf numFmtId="186" fontId="17" fillId="0" borderId="19" xfId="0" applyNumberFormat="1" applyFont="1" applyBorder="1" applyAlignment="1">
      <alignment horizontal="right"/>
    </xf>
    <xf numFmtId="186" fontId="17" fillId="0" borderId="15" xfId="0" applyNumberFormat="1" applyFont="1" applyBorder="1" applyAlignment="1">
      <alignment horizontal="right"/>
    </xf>
    <xf numFmtId="3" fontId="17" fillId="0" borderId="11" xfId="0" applyNumberFormat="1" applyFont="1" applyBorder="1" applyAlignment="1">
      <alignment horizontal="right"/>
    </xf>
    <xf numFmtId="3" fontId="17" fillId="0" borderId="19" xfId="0" applyNumberFormat="1" applyFont="1" applyBorder="1" applyAlignment="1">
      <alignment horizontal="right"/>
    </xf>
    <xf numFmtId="3" fontId="17" fillId="0" borderId="15" xfId="0" applyNumberFormat="1" applyFont="1" applyBorder="1" applyAlignment="1">
      <alignment horizontal="right"/>
    </xf>
    <xf numFmtId="0" fontId="8" fillId="0" borderId="27" xfId="0" applyFont="1" applyBorder="1" applyAlignment="1" quotePrefix="1">
      <alignment horizontal="left"/>
    </xf>
    <xf numFmtId="0" fontId="17" fillId="0" borderId="27" xfId="0" applyFont="1" applyBorder="1" applyAlignment="1">
      <alignment horizontal="left"/>
    </xf>
    <xf numFmtId="0" fontId="8" fillId="0" borderId="30" xfId="0" applyFont="1" applyBorder="1" applyAlignment="1" quotePrefix="1">
      <alignment horizontal="left"/>
    </xf>
    <xf numFmtId="0" fontId="8" fillId="0" borderId="31" xfId="0" applyFont="1" applyBorder="1" applyAlignment="1">
      <alignment horizontal="left"/>
    </xf>
    <xf numFmtId="187" fontId="8" fillId="0" borderId="32" xfId="0" applyNumberFormat="1" applyFont="1" applyBorder="1" applyAlignment="1">
      <alignment horizontal="right"/>
    </xf>
    <xf numFmtId="187" fontId="8" fillId="0" borderId="33" xfId="0" applyNumberFormat="1" applyFont="1" applyBorder="1" applyAlignment="1">
      <alignment horizontal="right"/>
    </xf>
    <xf numFmtId="187" fontId="8" fillId="0" borderId="34" xfId="0" applyNumberFormat="1" applyFont="1" applyBorder="1" applyAlignment="1">
      <alignment horizontal="right"/>
    </xf>
    <xf numFmtId="0" fontId="7" fillId="0" borderId="0" xfId="0" applyFont="1" applyAlignment="1">
      <alignment/>
    </xf>
    <xf numFmtId="0" fontId="7" fillId="0" borderId="40" xfId="0" applyFont="1" applyBorder="1" applyAlignment="1">
      <alignment horizontal="center" vertical="center"/>
    </xf>
    <xf numFmtId="0" fontId="7" fillId="0" borderId="12" xfId="0" applyFont="1" applyBorder="1" applyAlignment="1">
      <alignment horizontal="center" vertical="center"/>
    </xf>
    <xf numFmtId="0" fontId="7" fillId="0" borderId="20" xfId="0" applyFont="1" applyBorder="1" applyAlignment="1">
      <alignment horizontal="center" vertical="center"/>
    </xf>
    <xf numFmtId="0" fontId="7" fillId="0" borderId="35" xfId="0" applyFont="1" applyBorder="1" applyAlignment="1">
      <alignment horizontal="center" vertical="center"/>
    </xf>
    <xf numFmtId="0" fontId="8" fillId="0" borderId="41" xfId="0" applyFont="1" applyBorder="1" applyAlignment="1">
      <alignment horizontal="left" vertical="center" indent="1"/>
    </xf>
    <xf numFmtId="0" fontId="8" fillId="0" borderId="42" xfId="0" applyFont="1" applyBorder="1" applyAlignment="1">
      <alignment horizontal="left" vertical="center" indent="1"/>
    </xf>
    <xf numFmtId="0" fontId="8" fillId="0" borderId="43" xfId="0" applyFont="1" applyBorder="1" applyAlignment="1">
      <alignment horizontal="left" vertical="center" indent="1"/>
    </xf>
    <xf numFmtId="0" fontId="7" fillId="0" borderId="44" xfId="0" applyFont="1" applyBorder="1" applyAlignment="1">
      <alignment horizontal="left" vertical="center" indent="1"/>
    </xf>
    <xf numFmtId="0" fontId="8" fillId="0" borderId="36" xfId="0" applyFont="1" applyBorder="1" applyAlignment="1">
      <alignment horizontal="left" vertical="center"/>
    </xf>
    <xf numFmtId="0" fontId="8" fillId="0" borderId="27" xfId="0" applyFont="1" applyBorder="1" applyAlignment="1">
      <alignment horizontal="left" vertical="center"/>
    </xf>
    <xf numFmtId="0" fontId="8" fillId="0" borderId="30" xfId="0" applyFont="1" applyBorder="1" applyAlignment="1">
      <alignment horizontal="left" vertical="center"/>
    </xf>
    <xf numFmtId="188" fontId="8" fillId="0" borderId="0" xfId="0" applyNumberFormat="1" applyFont="1" applyBorder="1" applyAlignment="1">
      <alignment/>
    </xf>
    <xf numFmtId="173" fontId="8" fillId="0" borderId="0" xfId="0" applyNumberFormat="1" applyFont="1" applyAlignment="1">
      <alignment horizontal="right"/>
    </xf>
    <xf numFmtId="1" fontId="7" fillId="0" borderId="24" xfId="0" applyNumberFormat="1" applyFont="1" applyBorder="1" applyAlignment="1">
      <alignment horizontal="center" vertical="center"/>
    </xf>
    <xf numFmtId="1" fontId="7" fillId="0" borderId="25" xfId="0" applyNumberFormat="1" applyFont="1" applyBorder="1" applyAlignment="1">
      <alignment horizontal="center" vertical="center"/>
    </xf>
    <xf numFmtId="1" fontId="7" fillId="0" borderId="26" xfId="0" applyNumberFormat="1" applyFont="1" applyBorder="1" applyAlignment="1">
      <alignment horizontal="center" vertical="center"/>
    </xf>
    <xf numFmtId="0" fontId="8" fillId="0" borderId="36" xfId="0" applyFont="1" applyBorder="1" applyAlignment="1" quotePrefix="1">
      <alignment horizontal="center" wrapText="1"/>
    </xf>
    <xf numFmtId="0" fontId="8" fillId="0" borderId="37" xfId="0" applyFont="1" applyBorder="1" applyAlignment="1">
      <alignment wrapText="1"/>
    </xf>
    <xf numFmtId="204" fontId="8" fillId="0" borderId="11" xfId="0" applyNumberFormat="1" applyFont="1" applyBorder="1" applyAlignment="1">
      <alignment horizontal="right"/>
    </xf>
    <xf numFmtId="204" fontId="8" fillId="0" borderId="19" xfId="0" applyNumberFormat="1" applyFont="1" applyBorder="1" applyAlignment="1">
      <alignment horizontal="right"/>
    </xf>
    <xf numFmtId="204" fontId="8" fillId="0" borderId="15" xfId="0" applyNumberFormat="1" applyFont="1" applyBorder="1" applyAlignment="1">
      <alignment horizontal="right"/>
    </xf>
    <xf numFmtId="0" fontId="8" fillId="0" borderId="27" xfId="0" applyFont="1" applyBorder="1" applyAlignment="1" quotePrefix="1">
      <alignment horizontal="center" wrapText="1"/>
    </xf>
    <xf numFmtId="0" fontId="8" fillId="0" borderId="27" xfId="0" applyFont="1" applyBorder="1" applyAlignment="1" quotePrefix="1">
      <alignment horizontal="center"/>
    </xf>
    <xf numFmtId="184" fontId="8" fillId="0" borderId="11" xfId="0" applyNumberFormat="1" applyFont="1" applyBorder="1" applyAlignment="1">
      <alignment/>
    </xf>
    <xf numFmtId="184" fontId="8" fillId="0" borderId="19" xfId="0" applyNumberFormat="1" applyFont="1" applyBorder="1" applyAlignment="1">
      <alignment/>
    </xf>
    <xf numFmtId="184" fontId="8" fillId="0" borderId="15" xfId="0" applyNumberFormat="1" applyFont="1" applyBorder="1" applyAlignment="1">
      <alignment/>
    </xf>
    <xf numFmtId="182" fontId="8" fillId="0" borderId="11" xfId="0" applyNumberFormat="1" applyFont="1" applyBorder="1" applyAlignment="1">
      <alignment horizontal="right"/>
    </xf>
    <xf numFmtId="182" fontId="8" fillId="0" borderId="19" xfId="0" applyNumberFormat="1" applyFont="1" applyBorder="1" applyAlignment="1">
      <alignment horizontal="right"/>
    </xf>
    <xf numFmtId="182" fontId="8" fillId="0" borderId="15" xfId="0" applyNumberFormat="1" applyFont="1" applyBorder="1" applyAlignment="1">
      <alignment horizontal="right"/>
    </xf>
    <xf numFmtId="204" fontId="8" fillId="0" borderId="11" xfId="0" applyNumberFormat="1" applyFont="1" applyBorder="1" applyAlignment="1">
      <alignment/>
    </xf>
    <xf numFmtId="204" fontId="8" fillId="0" borderId="19" xfId="0" applyNumberFormat="1" applyFont="1" applyBorder="1" applyAlignment="1">
      <alignment/>
    </xf>
    <xf numFmtId="204" fontId="8" fillId="0" borderId="15" xfId="0" applyNumberFormat="1" applyFont="1" applyBorder="1" applyAlignment="1">
      <alignment/>
    </xf>
    <xf numFmtId="0" fontId="8" fillId="0" borderId="27" xfId="0" applyFont="1" applyBorder="1" applyAlignment="1">
      <alignment horizontal="center"/>
    </xf>
    <xf numFmtId="184" fontId="8" fillId="0" borderId="11" xfId="0" applyNumberFormat="1" applyFont="1" applyBorder="1" applyAlignment="1">
      <alignment horizontal="right"/>
    </xf>
    <xf numFmtId="184" fontId="8" fillId="0" borderId="19" xfId="0" applyNumberFormat="1" applyFont="1" applyBorder="1" applyAlignment="1">
      <alignment horizontal="right"/>
    </xf>
    <xf numFmtId="184" fontId="8" fillId="0" borderId="15" xfId="0" applyNumberFormat="1" applyFont="1" applyBorder="1" applyAlignment="1">
      <alignment horizontal="right"/>
    </xf>
    <xf numFmtId="0" fontId="8" fillId="0" borderId="27" xfId="0" applyFont="1" applyBorder="1" applyAlignment="1">
      <alignment horizontal="left"/>
    </xf>
    <xf numFmtId="0" fontId="8" fillId="0" borderId="30" xfId="0" applyFont="1" applyBorder="1" applyAlignment="1">
      <alignment horizontal="left"/>
    </xf>
    <xf numFmtId="204" fontId="8" fillId="0" borderId="32" xfId="0" applyNumberFormat="1" applyFont="1" applyBorder="1" applyAlignment="1">
      <alignment horizontal="right"/>
    </xf>
    <xf numFmtId="204" fontId="8" fillId="0" borderId="33" xfId="0" applyNumberFormat="1" applyFont="1" applyBorder="1" applyAlignment="1">
      <alignment horizontal="right"/>
    </xf>
    <xf numFmtId="184" fontId="8" fillId="0" borderId="18" xfId="0" applyNumberFormat="1" applyFont="1" applyBorder="1" applyAlignment="1">
      <alignment horizontal="right"/>
    </xf>
    <xf numFmtId="184" fontId="8" fillId="0" borderId="29" xfId="0" applyNumberFormat="1" applyFont="1" applyBorder="1" applyAlignment="1">
      <alignment horizontal="right"/>
    </xf>
    <xf numFmtId="184" fontId="8" fillId="0" borderId="14" xfId="0" applyNumberFormat="1" applyFont="1" applyBorder="1" applyAlignment="1">
      <alignment horizontal="right"/>
    </xf>
    <xf numFmtId="215" fontId="8" fillId="0" borderId="15" xfId="42" applyNumberFormat="1" applyFont="1" applyBorder="1" applyAlignment="1">
      <alignment horizontal="right"/>
    </xf>
    <xf numFmtId="0" fontId="17" fillId="0" borderId="13" xfId="0" applyFont="1" applyBorder="1" applyAlignment="1">
      <alignment wrapText="1"/>
    </xf>
    <xf numFmtId="184" fontId="17" fillId="0" borderId="11" xfId="0" applyNumberFormat="1" applyFont="1" applyBorder="1" applyAlignment="1">
      <alignment horizontal="right"/>
    </xf>
    <xf numFmtId="184" fontId="17" fillId="0" borderId="19" xfId="0" applyNumberFormat="1" applyFont="1" applyBorder="1" applyAlignment="1">
      <alignment horizontal="right"/>
    </xf>
    <xf numFmtId="184" fontId="17" fillId="0" borderId="15" xfId="0" applyNumberFormat="1" applyFont="1" applyBorder="1" applyAlignment="1">
      <alignment horizontal="right"/>
    </xf>
    <xf numFmtId="0" fontId="8" fillId="0" borderId="27" xfId="0" applyFont="1" applyFill="1" applyBorder="1" applyAlignment="1" quotePrefix="1">
      <alignment/>
    </xf>
    <xf numFmtId="173" fontId="8" fillId="0" borderId="0" xfId="0" applyNumberFormat="1" applyFont="1" applyAlignment="1">
      <alignment/>
    </xf>
    <xf numFmtId="219" fontId="8" fillId="0" borderId="0" xfId="0" applyNumberFormat="1" applyFont="1" applyAlignment="1">
      <alignment/>
    </xf>
    <xf numFmtId="220" fontId="8" fillId="0" borderId="0" xfId="0" applyNumberFormat="1" applyFont="1" applyAlignment="1">
      <alignment/>
    </xf>
    <xf numFmtId="0" fontId="8" fillId="0" borderId="30" xfId="0" applyFont="1" applyBorder="1" applyAlignment="1">
      <alignment/>
    </xf>
    <xf numFmtId="0" fontId="17" fillId="0" borderId="31" xfId="0" applyFont="1" applyBorder="1" applyAlignment="1">
      <alignment horizontal="left" wrapText="1"/>
    </xf>
    <xf numFmtId="184" fontId="8" fillId="0" borderId="32" xfId="0" applyNumberFormat="1" applyFont="1" applyBorder="1" applyAlignment="1">
      <alignment horizontal="right"/>
    </xf>
    <xf numFmtId="184" fontId="8" fillId="0" borderId="33" xfId="0" applyNumberFormat="1" applyFont="1" applyBorder="1" applyAlignment="1">
      <alignment horizontal="right"/>
    </xf>
    <xf numFmtId="184" fontId="8" fillId="0" borderId="34" xfId="0" applyNumberFormat="1" applyFont="1" applyBorder="1" applyAlignment="1">
      <alignment horizontal="right"/>
    </xf>
    <xf numFmtId="0" fontId="13" fillId="0" borderId="0" xfId="0" applyFont="1" applyAlignment="1">
      <alignment/>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1" xfId="0" applyFont="1" applyBorder="1" applyAlignment="1">
      <alignment horizontal="left" indent="1"/>
    </xf>
    <xf numFmtId="205" fontId="7" fillId="0" borderId="18" xfId="0" applyNumberFormat="1" applyFont="1" applyBorder="1" applyAlignment="1">
      <alignment horizontal="right"/>
    </xf>
    <xf numFmtId="205" fontId="7" fillId="0" borderId="29" xfId="0" applyNumberFormat="1" applyFont="1" applyBorder="1" applyAlignment="1">
      <alignment horizontal="right"/>
    </xf>
    <xf numFmtId="205" fontId="7" fillId="0" borderId="14" xfId="0" applyNumberFormat="1" applyFont="1" applyBorder="1" applyAlignment="1">
      <alignment horizontal="right"/>
    </xf>
    <xf numFmtId="0" fontId="7" fillId="0" borderId="42" xfId="0" applyFont="1" applyBorder="1" applyAlignment="1">
      <alignment horizontal="left" wrapText="1" indent="1"/>
    </xf>
    <xf numFmtId="205" fontId="7" fillId="0" borderId="11" xfId="0" applyNumberFormat="1" applyFont="1" applyBorder="1" applyAlignment="1">
      <alignment horizontal="right"/>
    </xf>
    <xf numFmtId="205" fontId="7" fillId="0" borderId="19" xfId="0" applyNumberFormat="1" applyFont="1" applyBorder="1" applyAlignment="1">
      <alignment horizontal="right"/>
    </xf>
    <xf numFmtId="205" fontId="7" fillId="0" borderId="15" xfId="0" applyNumberFormat="1" applyFont="1" applyBorder="1" applyAlignment="1">
      <alignment horizontal="right"/>
    </xf>
    <xf numFmtId="0" fontId="8" fillId="0" borderId="42" xfId="0" applyFont="1" applyBorder="1" applyAlignment="1">
      <alignment horizontal="left" wrapText="1" indent="1"/>
    </xf>
    <xf numFmtId="205" fontId="8" fillId="0" borderId="11" xfId="0" applyNumberFormat="1" applyFont="1" applyBorder="1" applyAlignment="1">
      <alignment horizontal="right"/>
    </xf>
    <xf numFmtId="205" fontId="8" fillId="0" borderId="19" xfId="0" applyNumberFormat="1" applyFont="1" applyBorder="1" applyAlignment="1">
      <alignment horizontal="right"/>
    </xf>
    <xf numFmtId="205" fontId="8" fillId="0" borderId="15" xfId="0" applyNumberFormat="1" applyFont="1" applyBorder="1" applyAlignment="1">
      <alignment horizontal="right"/>
    </xf>
    <xf numFmtId="0" fontId="17" fillId="0" borderId="42" xfId="0" applyFont="1" applyBorder="1" applyAlignment="1">
      <alignment horizontal="left" wrapText="1" indent="2"/>
    </xf>
    <xf numFmtId="205" fontId="17" fillId="0" borderId="11" xfId="0" applyNumberFormat="1" applyFont="1" applyBorder="1" applyAlignment="1">
      <alignment horizontal="right"/>
    </xf>
    <xf numFmtId="205" fontId="17" fillId="0" borderId="19" xfId="0" applyNumberFormat="1" applyFont="1" applyBorder="1" applyAlignment="1">
      <alignment horizontal="right"/>
    </xf>
    <xf numFmtId="205" fontId="17" fillId="0" borderId="15" xfId="0" applyNumberFormat="1" applyFont="1" applyBorder="1" applyAlignment="1">
      <alignment horizontal="right"/>
    </xf>
    <xf numFmtId="0" fontId="17" fillId="0" borderId="42" xfId="0" applyFont="1" applyBorder="1" applyAlignment="1">
      <alignment horizontal="left" wrapText="1" indent="1"/>
    </xf>
    <xf numFmtId="206" fontId="17" fillId="0" borderId="11" xfId="0" applyNumberFormat="1" applyFont="1" applyBorder="1" applyAlignment="1">
      <alignment horizontal="left" indent="5"/>
    </xf>
    <xf numFmtId="205" fontId="17" fillId="0" borderId="11" xfId="0" applyNumberFormat="1" applyFont="1" applyBorder="1" applyAlignment="1">
      <alignment horizontal="left" indent="5"/>
    </xf>
    <xf numFmtId="205" fontId="8" fillId="0" borderId="11" xfId="0" applyNumberFormat="1" applyFont="1" applyBorder="1" applyAlignment="1">
      <alignment horizontal="left" indent="5"/>
    </xf>
    <xf numFmtId="0" fontId="17" fillId="0" borderId="48" xfId="0" applyFont="1" applyBorder="1" applyAlignment="1">
      <alignment horizontal="left" wrapText="1" indent="1"/>
    </xf>
    <xf numFmtId="205" fontId="17" fillId="0" borderId="32" xfId="0" applyNumberFormat="1" applyFont="1" applyBorder="1" applyAlignment="1">
      <alignment horizontal="left" indent="5"/>
    </xf>
    <xf numFmtId="205" fontId="17" fillId="0" borderId="32" xfId="0" applyNumberFormat="1" applyFont="1" applyBorder="1" applyAlignment="1">
      <alignment horizontal="right"/>
    </xf>
    <xf numFmtId="205" fontId="17" fillId="0" borderId="33" xfId="0" applyNumberFormat="1" applyFont="1" applyBorder="1" applyAlignment="1">
      <alignment horizontal="right"/>
    </xf>
    <xf numFmtId="205" fontId="17" fillId="0" borderId="34" xfId="0" applyNumberFormat="1" applyFont="1" applyBorder="1" applyAlignment="1">
      <alignment horizontal="right"/>
    </xf>
    <xf numFmtId="0" fontId="10" fillId="0" borderId="28" xfId="0" applyFont="1" applyBorder="1" applyAlignment="1">
      <alignment horizontal="center" vertical="center" wrapText="1"/>
    </xf>
    <xf numFmtId="0" fontId="10" fillId="0" borderId="27" xfId="0" applyFont="1" applyBorder="1" applyAlignment="1">
      <alignment/>
    </xf>
    <xf numFmtId="0" fontId="5" fillId="0" borderId="11" xfId="0" applyFont="1" applyBorder="1" applyAlignment="1">
      <alignment/>
    </xf>
    <xf numFmtId="0" fontId="5" fillId="0" borderId="19" xfId="0" applyFont="1" applyBorder="1" applyAlignment="1">
      <alignment/>
    </xf>
    <xf numFmtId="0" fontId="5" fillId="0" borderId="15" xfId="0" applyFont="1" applyBorder="1" applyAlignment="1">
      <alignment/>
    </xf>
    <xf numFmtId="2" fontId="5" fillId="0" borderId="11" xfId="0" applyNumberFormat="1" applyFont="1" applyBorder="1" applyAlignment="1">
      <alignment/>
    </xf>
    <xf numFmtId="2" fontId="5" fillId="0" borderId="19" xfId="0" applyNumberFormat="1" applyFont="1" applyBorder="1" applyAlignment="1">
      <alignment/>
    </xf>
    <xf numFmtId="2" fontId="5" fillId="0" borderId="15" xfId="0" applyNumberFormat="1" applyFont="1" applyBorder="1" applyAlignment="1">
      <alignment/>
    </xf>
    <xf numFmtId="0" fontId="19" fillId="0" borderId="27" xfId="0" applyFont="1" applyBorder="1" applyAlignment="1">
      <alignment/>
    </xf>
    <xf numFmtId="0" fontId="19" fillId="0" borderId="0" xfId="0" applyFont="1" applyAlignment="1">
      <alignment/>
    </xf>
    <xf numFmtId="0" fontId="10" fillId="0" borderId="27" xfId="0" applyFont="1" applyBorder="1" applyAlignment="1" quotePrefix="1">
      <alignment horizontal="left" vertical="top"/>
    </xf>
    <xf numFmtId="0" fontId="10" fillId="0" borderId="13" xfId="0" applyFont="1" applyBorder="1" applyAlignment="1">
      <alignment wrapText="1"/>
    </xf>
    <xf numFmtId="0" fontId="10" fillId="0" borderId="27" xfId="0" applyFont="1" applyBorder="1" applyAlignment="1">
      <alignment horizontal="left" vertical="top" wrapText="1"/>
    </xf>
    <xf numFmtId="3" fontId="5" fillId="0" borderId="11" xfId="0" applyNumberFormat="1" applyFont="1" applyBorder="1" applyAlignment="1">
      <alignment/>
    </xf>
    <xf numFmtId="3" fontId="5" fillId="0" borderId="19" xfId="0" applyNumberFormat="1" applyFont="1" applyBorder="1" applyAlignment="1">
      <alignment/>
    </xf>
    <xf numFmtId="3" fontId="5" fillId="0" borderId="15" xfId="0" applyNumberFormat="1" applyFont="1" applyBorder="1" applyAlignment="1">
      <alignment/>
    </xf>
    <xf numFmtId="184" fontId="16" fillId="0" borderId="11" xfId="0" applyNumberFormat="1" applyFont="1" applyBorder="1" applyAlignment="1">
      <alignment horizontal="right" vertical="center"/>
    </xf>
    <xf numFmtId="0" fontId="10" fillId="0" borderId="36" xfId="0" applyFont="1" applyBorder="1" applyAlignment="1" quotePrefix="1">
      <alignment vertical="top"/>
    </xf>
    <xf numFmtId="0" fontId="10" fillId="0" borderId="37" xfId="0" applyFont="1" applyBorder="1" applyAlignment="1">
      <alignment vertical="top" wrapText="1"/>
    </xf>
    <xf numFmtId="173" fontId="5" fillId="0" borderId="18" xfId="0" applyNumberFormat="1" applyFont="1" applyBorder="1" applyAlignment="1">
      <alignment vertical="top"/>
    </xf>
    <xf numFmtId="0" fontId="5" fillId="0" borderId="18" xfId="0" applyFont="1" applyBorder="1" applyAlignment="1">
      <alignment vertical="top"/>
    </xf>
    <xf numFmtId="0" fontId="5" fillId="0" borderId="29" xfId="0" applyFont="1" applyBorder="1" applyAlignment="1">
      <alignment vertical="top"/>
    </xf>
    <xf numFmtId="0" fontId="5" fillId="0" borderId="14" xfId="0" applyFont="1" applyBorder="1" applyAlignment="1">
      <alignment vertical="top"/>
    </xf>
    <xf numFmtId="0" fontId="5" fillId="0" borderId="0" xfId="0" applyFont="1" applyAlignment="1">
      <alignment vertical="top"/>
    </xf>
    <xf numFmtId="0" fontId="10" fillId="0" borderId="30" xfId="0" applyFont="1" applyBorder="1" applyAlignment="1" quotePrefix="1">
      <alignment vertical="top"/>
    </xf>
    <xf numFmtId="0" fontId="10" fillId="0" borderId="31" xfId="0" applyFont="1" applyBorder="1" applyAlignment="1">
      <alignment vertical="top" wrapText="1"/>
    </xf>
    <xf numFmtId="0" fontId="5" fillId="0" borderId="32" xfId="0" applyFont="1" applyBorder="1" applyAlignment="1">
      <alignment vertical="top"/>
    </xf>
    <xf numFmtId="173" fontId="5" fillId="0" borderId="32" xfId="0" applyNumberFormat="1" applyFont="1" applyBorder="1" applyAlignment="1">
      <alignment vertical="top"/>
    </xf>
    <xf numFmtId="173" fontId="5" fillId="0" borderId="33" xfId="0" applyNumberFormat="1" applyFont="1" applyBorder="1" applyAlignment="1">
      <alignment vertical="top"/>
    </xf>
    <xf numFmtId="173" fontId="5" fillId="0" borderId="34" xfId="0" applyNumberFormat="1" applyFont="1" applyBorder="1" applyAlignment="1">
      <alignment vertical="top"/>
    </xf>
    <xf numFmtId="0" fontId="15" fillId="0" borderId="0" xfId="0" applyFont="1" applyFill="1" applyBorder="1" applyAlignment="1">
      <alignment vertical="center"/>
    </xf>
    <xf numFmtId="0" fontId="20" fillId="0" borderId="0" xfId="0" applyFont="1" applyBorder="1" applyAlignment="1">
      <alignment wrapText="1"/>
    </xf>
    <xf numFmtId="0" fontId="21" fillId="0" borderId="0" xfId="0" applyFont="1" applyBorder="1" applyAlignment="1">
      <alignment/>
    </xf>
    <xf numFmtId="173" fontId="21" fillId="0" borderId="0" xfId="0" applyNumberFormat="1" applyFont="1" applyBorder="1" applyAlignment="1">
      <alignment/>
    </xf>
    <xf numFmtId="173" fontId="19" fillId="0" borderId="0" xfId="0" applyNumberFormat="1" applyFont="1" applyBorder="1" applyAlignment="1">
      <alignment/>
    </xf>
    <xf numFmtId="0" fontId="22" fillId="0" borderId="0" xfId="0" applyFont="1" applyAlignment="1">
      <alignment/>
    </xf>
    <xf numFmtId="0" fontId="8" fillId="0" borderId="23" xfId="0" applyFont="1" applyBorder="1" applyAlignment="1">
      <alignment/>
    </xf>
    <xf numFmtId="0" fontId="7" fillId="0" borderId="28" xfId="0" applyFont="1" applyBorder="1" applyAlignment="1">
      <alignment horizontal="center" vertical="center"/>
    </xf>
    <xf numFmtId="0" fontId="7" fillId="0" borderId="36" xfId="0" applyFont="1" applyBorder="1" applyAlignment="1">
      <alignment horizontal="center"/>
    </xf>
    <xf numFmtId="0" fontId="7" fillId="0" borderId="13" xfId="0" applyFont="1" applyBorder="1" applyAlignment="1">
      <alignment horizontal="left" indent="1"/>
    </xf>
    <xf numFmtId="0" fontId="7" fillId="0" borderId="11" xfId="0" applyFont="1" applyBorder="1" applyAlignment="1">
      <alignment horizontal="center"/>
    </xf>
    <xf numFmtId="0" fontId="7" fillId="0" borderId="19" xfId="0" applyFont="1" applyBorder="1" applyAlignment="1">
      <alignment horizontal="center"/>
    </xf>
    <xf numFmtId="0" fontId="7" fillId="0" borderId="15" xfId="0" applyFont="1" applyBorder="1" applyAlignment="1">
      <alignment horizontal="center"/>
    </xf>
    <xf numFmtId="0" fontId="8" fillId="0" borderId="27" xfId="0" applyFont="1" applyBorder="1" applyAlignment="1">
      <alignment/>
    </xf>
    <xf numFmtId="0" fontId="8" fillId="0" borderId="13" xfId="0" applyFont="1" applyBorder="1" applyAlignment="1">
      <alignment horizontal="left" indent="2"/>
    </xf>
    <xf numFmtId="207" fontId="8" fillId="0" borderId="11" xfId="0" applyNumberFormat="1" applyFont="1" applyBorder="1" applyAlignment="1">
      <alignment/>
    </xf>
    <xf numFmtId="207" fontId="8" fillId="0" borderId="19" xfId="0" applyNumberFormat="1" applyFont="1" applyBorder="1" applyAlignment="1">
      <alignment/>
    </xf>
    <xf numFmtId="207" fontId="8" fillId="0" borderId="15" xfId="0" applyNumberFormat="1" applyFont="1" applyBorder="1" applyAlignment="1">
      <alignment/>
    </xf>
    <xf numFmtId="0" fontId="8" fillId="0" borderId="0" xfId="0" applyFont="1" applyAlignment="1">
      <alignment horizontal="left" indent="1"/>
    </xf>
    <xf numFmtId="0" fontId="7" fillId="0" borderId="27" xfId="0" applyFont="1" applyBorder="1" applyAlignment="1">
      <alignment horizontal="center"/>
    </xf>
    <xf numFmtId="207" fontId="7" fillId="0" borderId="11" xfId="0" applyNumberFormat="1" applyFont="1" applyBorder="1" applyAlignment="1">
      <alignment/>
    </xf>
    <xf numFmtId="207" fontId="7" fillId="0" borderId="19" xfId="0" applyNumberFormat="1" applyFont="1" applyBorder="1" applyAlignment="1">
      <alignment/>
    </xf>
    <xf numFmtId="207" fontId="7" fillId="0" borderId="15" xfId="0" applyNumberFormat="1" applyFont="1" applyBorder="1" applyAlignment="1">
      <alignment/>
    </xf>
    <xf numFmtId="0" fontId="17" fillId="0" borderId="13" xfId="0" applyFont="1" applyBorder="1" applyAlignment="1">
      <alignment horizontal="left" indent="5"/>
    </xf>
    <xf numFmtId="207" fontId="17" fillId="0" borderId="11" xfId="0" applyNumberFormat="1" applyFont="1" applyBorder="1" applyAlignment="1">
      <alignment/>
    </xf>
    <xf numFmtId="207" fontId="17" fillId="0" borderId="19" xfId="0" applyNumberFormat="1" applyFont="1" applyBorder="1" applyAlignment="1">
      <alignment/>
    </xf>
    <xf numFmtId="207" fontId="17" fillId="0" borderId="15" xfId="0" applyNumberFormat="1" applyFont="1" applyBorder="1" applyAlignment="1">
      <alignment/>
    </xf>
    <xf numFmtId="0" fontId="7" fillId="0" borderId="27" xfId="0" applyFont="1" applyBorder="1" applyAlignment="1">
      <alignment/>
    </xf>
    <xf numFmtId="0" fontId="8" fillId="0" borderId="30" xfId="0" applyFont="1" applyBorder="1" applyAlignment="1">
      <alignment/>
    </xf>
    <xf numFmtId="0" fontId="17" fillId="0" borderId="31" xfId="0" applyFont="1" applyBorder="1" applyAlignment="1">
      <alignment horizontal="left" indent="5"/>
    </xf>
    <xf numFmtId="207" fontId="17" fillId="0" borderId="32" xfId="0" applyNumberFormat="1" applyFont="1" applyBorder="1" applyAlignment="1">
      <alignment/>
    </xf>
    <xf numFmtId="207" fontId="17" fillId="0" borderId="33" xfId="0" applyNumberFormat="1" applyFont="1" applyBorder="1" applyAlignment="1">
      <alignment/>
    </xf>
    <xf numFmtId="207" fontId="17" fillId="0" borderId="34" xfId="0" applyNumberFormat="1" applyFont="1" applyBorder="1" applyAlignment="1">
      <alignment/>
    </xf>
    <xf numFmtId="207" fontId="8" fillId="0" borderId="0" xfId="0" applyNumberFormat="1" applyFont="1" applyAlignment="1">
      <alignment/>
    </xf>
    <xf numFmtId="0" fontId="0" fillId="0" borderId="19" xfId="0" applyFont="1" applyBorder="1" applyAlignment="1">
      <alignment vertical="center"/>
    </xf>
    <xf numFmtId="0" fontId="0" fillId="0" borderId="13" xfId="0" applyFont="1" applyBorder="1" applyAlignment="1">
      <alignment vertical="center"/>
    </xf>
    <xf numFmtId="0" fontId="7" fillId="0" borderId="23" xfId="0" applyFont="1" applyBorder="1" applyAlignment="1">
      <alignment horizontal="center" vertical="center" wrapText="1"/>
    </xf>
    <xf numFmtId="0" fontId="7" fillId="0" borderId="28" xfId="0" applyFont="1" applyBorder="1" applyAlignment="1">
      <alignment vertical="center" wrapText="1"/>
    </xf>
    <xf numFmtId="0" fontId="13" fillId="0" borderId="0" xfId="0" applyFont="1" applyAlignment="1">
      <alignment horizontal="left" wrapText="1"/>
    </xf>
    <xf numFmtId="0" fontId="0" fillId="0" borderId="0" xfId="0" applyAlignment="1">
      <alignment wrapText="1"/>
    </xf>
    <xf numFmtId="0" fontId="13" fillId="0" borderId="49" xfId="0" applyFont="1" applyBorder="1" applyAlignment="1">
      <alignment wrapText="1"/>
    </xf>
    <xf numFmtId="0" fontId="8" fillId="0" borderId="49" xfId="0" applyFont="1" applyBorder="1" applyAlignment="1">
      <alignment wrapText="1"/>
    </xf>
    <xf numFmtId="0" fontId="0" fillId="0" borderId="49" xfId="0" applyBorder="1" applyAlignment="1">
      <alignment wrapText="1"/>
    </xf>
    <xf numFmtId="0" fontId="15" fillId="0" borderId="0" xfId="0" applyFont="1" applyAlignment="1">
      <alignment wrapText="1"/>
    </xf>
    <xf numFmtId="0" fontId="9" fillId="0" borderId="0" xfId="0" applyFont="1" applyAlignment="1">
      <alignment wrapText="1"/>
    </xf>
    <xf numFmtId="0" fontId="0" fillId="0" borderId="19" xfId="0" applyFont="1" applyBorder="1" applyAlignment="1">
      <alignment vertical="center"/>
    </xf>
    <xf numFmtId="0" fontId="0" fillId="0" borderId="13" xfId="0" applyFont="1" applyBorder="1" applyAlignment="1">
      <alignment vertical="center"/>
    </xf>
    <xf numFmtId="0" fontId="3" fillId="0" borderId="0" xfId="0" applyFont="1" applyAlignment="1">
      <alignment wrapText="1"/>
    </xf>
    <xf numFmtId="0" fontId="0" fillId="0" borderId="20" xfId="0" applyFont="1" applyBorder="1" applyAlignment="1">
      <alignment vertical="center"/>
    </xf>
    <xf numFmtId="0" fontId="0" fillId="0" borderId="22" xfId="0" applyFont="1" applyBorder="1" applyAlignment="1">
      <alignment vertical="center"/>
    </xf>
    <xf numFmtId="0" fontId="0" fillId="0" borderId="29" xfId="0" applyFont="1" applyBorder="1" applyAlignment="1">
      <alignment vertical="center"/>
    </xf>
    <xf numFmtId="0" fontId="0" fillId="0" borderId="37" xfId="0"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37" xfId="0" applyFont="1" applyBorder="1" applyAlignment="1">
      <alignment vertical="center"/>
    </xf>
    <xf numFmtId="0" fontId="7" fillId="0" borderId="52" xfId="59" applyFont="1" applyBorder="1" applyAlignment="1">
      <alignment horizontal="center" vertical="center" wrapText="1"/>
      <protection/>
    </xf>
    <xf numFmtId="0" fontId="7" fillId="0" borderId="53" xfId="59" applyFont="1" applyBorder="1" applyAlignment="1">
      <alignment horizontal="center" vertical="center" wrapText="1"/>
      <protection/>
    </xf>
    <xf numFmtId="0" fontId="7" fillId="0" borderId="25" xfId="59" applyFont="1" applyBorder="1" applyAlignment="1">
      <alignment horizontal="center" vertical="center" wrapText="1"/>
      <protection/>
    </xf>
    <xf numFmtId="0" fontId="7" fillId="0" borderId="0" xfId="59" applyFont="1" applyAlignment="1">
      <alignment wrapText="1"/>
      <protection/>
    </xf>
    <xf numFmtId="0" fontId="7" fillId="0" borderId="0" xfId="0" applyFont="1" applyAlignment="1">
      <alignment wrapText="1"/>
    </xf>
    <xf numFmtId="0" fontId="8" fillId="0" borderId="18"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29" xfId="0" applyFont="1" applyBorder="1" applyAlignment="1">
      <alignment vertical="center"/>
    </xf>
    <xf numFmtId="0" fontId="8" fillId="0" borderId="55" xfId="0" applyFont="1" applyBorder="1" applyAlignment="1">
      <alignment vertical="center"/>
    </xf>
    <xf numFmtId="0" fontId="8" fillId="0" borderId="37"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7" fillId="0" borderId="19" xfId="58" applyFont="1" applyBorder="1" applyAlignment="1">
      <alignment horizontal="center" vertical="center" wrapText="1"/>
      <protection/>
    </xf>
    <xf numFmtId="0" fontId="7" fillId="0" borderId="0" xfId="58" applyFont="1" applyBorder="1" applyAlignment="1">
      <alignment wrapText="1"/>
      <protection/>
    </xf>
    <xf numFmtId="0" fontId="8" fillId="0" borderId="56" xfId="58" applyFont="1" applyBorder="1" applyAlignment="1">
      <alignment wrapText="1"/>
      <protection/>
    </xf>
    <xf numFmtId="0" fontId="8" fillId="0" borderId="13" xfId="58" applyFont="1" applyBorder="1" applyAlignment="1">
      <alignment wrapText="1"/>
      <protection/>
    </xf>
    <xf numFmtId="0" fontId="13" fillId="0" borderId="0" xfId="58" applyFont="1" applyAlignment="1">
      <alignment horizontal="justify" wrapText="1"/>
      <protection/>
    </xf>
    <xf numFmtId="0" fontId="7" fillId="0" borderId="25" xfId="58" applyFont="1" applyBorder="1" applyAlignment="1">
      <alignment horizontal="center" vertical="center" wrapText="1"/>
      <protection/>
    </xf>
    <xf numFmtId="0" fontId="7" fillId="0" borderId="52" xfId="58" applyFont="1" applyBorder="1" applyAlignment="1">
      <alignment horizontal="center" vertical="center" wrapText="1"/>
      <protection/>
    </xf>
    <xf numFmtId="0" fontId="7" fillId="0" borderId="28" xfId="58" applyFont="1" applyBorder="1" applyAlignment="1">
      <alignment horizontal="center" vertical="center" wrapText="1"/>
      <protection/>
    </xf>
    <xf numFmtId="0" fontId="7" fillId="0" borderId="46" xfId="58" applyFont="1" applyBorder="1" applyAlignment="1">
      <alignment horizontal="center" vertical="center" wrapText="1"/>
      <protection/>
    </xf>
    <xf numFmtId="0" fontId="7" fillId="0" borderId="49"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40" xfId="0" applyFont="1" applyBorder="1" applyAlignment="1">
      <alignment horizontal="center" vertical="center"/>
    </xf>
    <xf numFmtId="0" fontId="8" fillId="0" borderId="43" xfId="0" applyFont="1" applyBorder="1" applyAlignment="1">
      <alignment horizontal="center" vertical="center"/>
    </xf>
    <xf numFmtId="0" fontId="7" fillId="0" borderId="25" xfId="0" applyFont="1" applyBorder="1" applyAlignment="1">
      <alignment horizontal="center" vertical="center"/>
    </xf>
    <xf numFmtId="0" fontId="8" fillId="0" borderId="52" xfId="0" applyFont="1" applyBorder="1" applyAlignment="1">
      <alignment/>
    </xf>
    <xf numFmtId="0" fontId="8" fillId="0" borderId="53" xfId="0" applyFont="1" applyBorder="1" applyAlignment="1">
      <alignment/>
    </xf>
    <xf numFmtId="0" fontId="8" fillId="0" borderId="0" xfId="0" applyFont="1" applyAlignment="1">
      <alignment wrapText="1"/>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8" fillId="0" borderId="57" xfId="0" applyFont="1" applyBorder="1" applyAlignment="1">
      <alignment/>
    </xf>
    <xf numFmtId="188" fontId="8" fillId="0" borderId="29" xfId="0" applyNumberFormat="1" applyFont="1" applyBorder="1" applyAlignment="1">
      <alignment horizontal="center" vertical="center"/>
    </xf>
    <xf numFmtId="188" fontId="8" fillId="0" borderId="37" xfId="0" applyNumberFormat="1" applyFont="1" applyBorder="1" applyAlignment="1">
      <alignment horizontal="center" vertical="center"/>
    </xf>
    <xf numFmtId="196" fontId="8" fillId="0" borderId="29" xfId="0" applyNumberFormat="1" applyFont="1" applyFill="1" applyBorder="1" applyAlignment="1">
      <alignment horizontal="center" vertical="center"/>
    </xf>
    <xf numFmtId="0" fontId="8" fillId="0" borderId="58" xfId="0" applyFont="1" applyBorder="1" applyAlignment="1">
      <alignment vertical="center"/>
    </xf>
    <xf numFmtId="196" fontId="8" fillId="0" borderId="19" xfId="0" applyNumberFormat="1" applyFont="1" applyFill="1" applyBorder="1" applyAlignment="1">
      <alignment horizontal="center" vertical="center"/>
    </xf>
    <xf numFmtId="196" fontId="8" fillId="0" borderId="56" xfId="0" applyNumberFormat="1" applyFont="1" applyFill="1" applyBorder="1" applyAlignment="1">
      <alignment horizontal="center" vertical="center"/>
    </xf>
    <xf numFmtId="188" fontId="7" fillId="0" borderId="19" xfId="0" applyNumberFormat="1" applyFont="1" applyBorder="1" applyAlignment="1">
      <alignment horizontal="center" vertical="center"/>
    </xf>
    <xf numFmtId="188" fontId="7" fillId="0" borderId="13" xfId="0" applyNumberFormat="1" applyFont="1" applyBorder="1" applyAlignment="1">
      <alignment horizontal="center" vertical="center"/>
    </xf>
    <xf numFmtId="196" fontId="7" fillId="0" borderId="19" xfId="0" applyNumberFormat="1" applyFont="1" applyFill="1" applyBorder="1" applyAlignment="1">
      <alignment horizontal="center" vertical="center"/>
    </xf>
    <xf numFmtId="196" fontId="7" fillId="0" borderId="56" xfId="0" applyNumberFormat="1" applyFont="1" applyFill="1" applyBorder="1" applyAlignment="1">
      <alignment horizontal="center" vertical="center"/>
    </xf>
    <xf numFmtId="188" fontId="8" fillId="0" borderId="19" xfId="0" applyNumberFormat="1" applyFont="1" applyBorder="1" applyAlignment="1">
      <alignment horizontal="center" vertical="center"/>
    </xf>
    <xf numFmtId="188" fontId="8" fillId="0" borderId="13" xfId="0" applyNumberFormat="1" applyFont="1" applyBorder="1" applyAlignment="1">
      <alignment horizontal="center" vertical="center"/>
    </xf>
    <xf numFmtId="0" fontId="7" fillId="0" borderId="38" xfId="0" applyFont="1" applyBorder="1" applyAlignment="1">
      <alignment horizontal="center" vertical="center"/>
    </xf>
    <xf numFmtId="0" fontId="7" fillId="0" borderId="59" xfId="0" applyFont="1" applyBorder="1" applyAlignment="1">
      <alignment horizontal="center" vertical="center"/>
    </xf>
    <xf numFmtId="0" fontId="8" fillId="0" borderId="0" xfId="0" applyFont="1" applyFill="1" applyBorder="1" applyAlignment="1">
      <alignment horizontal="left" wrapText="1"/>
    </xf>
    <xf numFmtId="188" fontId="8" fillId="0" borderId="33" xfId="0" applyNumberFormat="1" applyFont="1" applyBorder="1" applyAlignment="1">
      <alignment horizontal="center" vertical="center"/>
    </xf>
    <xf numFmtId="188" fontId="8" fillId="0" borderId="31" xfId="0" applyNumberFormat="1" applyFont="1" applyBorder="1" applyAlignment="1">
      <alignment horizontal="center" vertical="center"/>
    </xf>
    <xf numFmtId="196" fontId="8" fillId="0" borderId="33" xfId="0" applyNumberFormat="1" applyFont="1" applyBorder="1" applyAlignment="1">
      <alignment horizontal="center" vertical="center"/>
    </xf>
    <xf numFmtId="196" fontId="8" fillId="0" borderId="60" xfId="0" applyNumberFormat="1" applyFont="1" applyBorder="1" applyAlignment="1">
      <alignment horizontal="center" vertical="center"/>
    </xf>
    <xf numFmtId="173" fontId="8" fillId="0" borderId="15" xfId="0" applyNumberFormat="1" applyFont="1" applyBorder="1" applyAlignment="1">
      <alignment horizontal="right"/>
    </xf>
    <xf numFmtId="173" fontId="8" fillId="0" borderId="34" xfId="0" applyNumberFormat="1" applyFont="1" applyBorder="1" applyAlignment="1">
      <alignment horizontal="right"/>
    </xf>
    <xf numFmtId="0" fontId="8" fillId="0" borderId="18" xfId="0" applyFont="1" applyBorder="1" applyAlignment="1">
      <alignment vertical="center" wrapText="1"/>
    </xf>
    <xf numFmtId="0" fontId="0" fillId="0" borderId="18" xfId="0" applyBorder="1" applyAlignment="1">
      <alignment vertical="center" wrapText="1"/>
    </xf>
    <xf numFmtId="0" fontId="8" fillId="0" borderId="10" xfId="0" applyFont="1" applyBorder="1" applyAlignment="1">
      <alignment horizontal="center" vertical="center" wrapText="1"/>
    </xf>
    <xf numFmtId="0" fontId="0" fillId="0" borderId="12" xfId="0" applyBorder="1" applyAlignment="1">
      <alignment vertical="center" wrapText="1"/>
    </xf>
    <xf numFmtId="0" fontId="8" fillId="0" borderId="0" xfId="59" applyFont="1">
      <alignment/>
      <protection/>
    </xf>
    <xf numFmtId="0" fontId="7" fillId="0" borderId="38" xfId="59" applyFont="1" applyBorder="1" applyAlignment="1">
      <alignment horizontal="center" vertical="center" wrapText="1"/>
      <protection/>
    </xf>
    <xf numFmtId="0" fontId="8" fillId="0" borderId="59" xfId="0" applyFont="1" applyBorder="1" applyAlignment="1">
      <alignment horizontal="center" vertical="center" wrapText="1"/>
    </xf>
    <xf numFmtId="0" fontId="7" fillId="0" borderId="10" xfId="59" applyFont="1" applyBorder="1" applyAlignment="1">
      <alignment horizontal="center" vertical="center" wrapText="1"/>
      <protection/>
    </xf>
    <xf numFmtId="0" fontId="7" fillId="0" borderId="35" xfId="59" applyFont="1" applyFill="1" applyBorder="1" applyAlignment="1">
      <alignment horizontal="center" vertical="center" wrapText="1"/>
      <protection/>
    </xf>
    <xf numFmtId="0" fontId="8" fillId="0" borderId="0" xfId="59" applyFont="1" applyAlignment="1">
      <alignment vertical="center"/>
      <protection/>
    </xf>
    <xf numFmtId="0" fontId="7" fillId="0" borderId="42" xfId="59" applyFont="1" applyBorder="1" applyAlignment="1" quotePrefix="1">
      <alignment horizontal="center" vertical="center"/>
      <protection/>
    </xf>
    <xf numFmtId="209" fontId="8" fillId="0" borderId="11" xfId="44" applyNumberFormat="1" applyFont="1" applyBorder="1" applyAlignment="1">
      <alignment horizontal="center" vertical="center"/>
    </xf>
    <xf numFmtId="209" fontId="8" fillId="0" borderId="14" xfId="59" applyNumberFormat="1" applyFont="1" applyBorder="1" applyAlignment="1">
      <alignment horizontal="center" vertical="center"/>
      <protection/>
    </xf>
    <xf numFmtId="209" fontId="8" fillId="0" borderId="15" xfId="59" applyNumberFormat="1" applyFont="1" applyBorder="1" applyAlignment="1">
      <alignment horizontal="center" vertical="center"/>
      <protection/>
    </xf>
    <xf numFmtId="0" fontId="7" fillId="0" borderId="42" xfId="59" applyFont="1" applyBorder="1" applyAlignment="1">
      <alignment horizontal="center" vertical="center"/>
      <protection/>
    </xf>
    <xf numFmtId="0" fontId="7" fillId="0" borderId="44" xfId="59" applyFont="1" applyBorder="1" applyAlignment="1">
      <alignment horizontal="center" vertical="center"/>
      <protection/>
    </xf>
    <xf numFmtId="209" fontId="8" fillId="0" borderId="61" xfId="44" applyNumberFormat="1" applyFont="1" applyBorder="1" applyAlignment="1">
      <alignment horizontal="center" vertical="center"/>
    </xf>
    <xf numFmtId="209" fontId="8" fillId="0" borderId="16" xfId="59" applyNumberFormat="1" applyFont="1" applyBorder="1" applyAlignment="1">
      <alignment horizontal="center" vertical="center"/>
      <protection/>
    </xf>
    <xf numFmtId="0" fontId="0" fillId="0" borderId="21" xfId="0" applyBorder="1" applyAlignment="1">
      <alignment vertical="center"/>
    </xf>
    <xf numFmtId="0" fontId="8" fillId="0" borderId="51" xfId="0" applyFont="1" applyBorder="1" applyAlignment="1">
      <alignment horizontal="center" vertical="center"/>
    </xf>
    <xf numFmtId="0" fontId="0" fillId="0" borderId="55" xfId="0" applyBorder="1" applyAlignment="1">
      <alignmen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0</xdr:row>
      <xdr:rowOff>257175</xdr:rowOff>
    </xdr:from>
    <xdr:to>
      <xdr:col>7</xdr:col>
      <xdr:colOff>552450</xdr:colOff>
      <xdr:row>15</xdr:row>
      <xdr:rowOff>238125</xdr:rowOff>
    </xdr:to>
    <xdr:sp>
      <xdr:nvSpPr>
        <xdr:cNvPr id="1" name="Text Box 3"/>
        <xdr:cNvSpPr txBox="1">
          <a:spLocks noChangeArrowheads="1"/>
        </xdr:cNvSpPr>
      </xdr:nvSpPr>
      <xdr:spPr>
        <a:xfrm>
          <a:off x="8696325" y="257175"/>
          <a:ext cx="447675" cy="5514975"/>
        </a:xfrm>
        <a:prstGeom prst="rect">
          <a:avLst/>
        </a:prstGeom>
        <a:solidFill>
          <a:srgbClr val="FFFFFF"/>
        </a:solidFill>
        <a:ln w="9525" cmpd="sng">
          <a:noFill/>
        </a:ln>
      </xdr:spPr>
      <xdr:txBody>
        <a:bodyPr vertOverflow="clip" wrap="square" lIns="27432" tIns="27432" rIns="27432" bIns="27432" anchor="ctr" vert="vert"/>
        <a:p>
          <a:pPr algn="ctr">
            <a:defRPr/>
          </a:pPr>
          <a:r>
            <a:rPr lang="en-US" cap="none" sz="1100" b="0" i="0" u="none" baseline="0">
              <a:solidFill>
                <a:srgbClr val="000000"/>
              </a:solidFill>
            </a:rPr>
            <a:t>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2</xdr:row>
      <xdr:rowOff>123825</xdr:rowOff>
    </xdr:from>
    <xdr:to>
      <xdr:col>7</xdr:col>
      <xdr:colOff>504825</xdr:colOff>
      <xdr:row>23</xdr:row>
      <xdr:rowOff>104775</xdr:rowOff>
    </xdr:to>
    <xdr:sp>
      <xdr:nvSpPr>
        <xdr:cNvPr id="1" name="Text Box 1"/>
        <xdr:cNvSpPr txBox="1">
          <a:spLocks noChangeArrowheads="1"/>
        </xdr:cNvSpPr>
      </xdr:nvSpPr>
      <xdr:spPr>
        <a:xfrm>
          <a:off x="8715375" y="466725"/>
          <a:ext cx="447675" cy="5724525"/>
        </a:xfrm>
        <a:prstGeom prst="rect">
          <a:avLst/>
        </a:prstGeom>
        <a:solidFill>
          <a:srgbClr val="FFFFFF"/>
        </a:solidFill>
        <a:ln w="9525" cmpd="sng">
          <a:noFill/>
        </a:ln>
      </xdr:spPr>
      <xdr:txBody>
        <a:bodyPr vertOverflow="clip" wrap="square" lIns="0" tIns="27432" rIns="27432" bIns="27432" anchor="ctr" vert="vert"/>
        <a:p>
          <a:pPr algn="r">
            <a:defRPr/>
          </a:pPr>
          <a:r>
            <a:rPr lang="en-US" cap="none" sz="1100" b="0" i="0" u="none" baseline="0">
              <a:solidFill>
                <a:srgbClr val="000000"/>
              </a:solidFill>
            </a:rPr>
            <a:t>9</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0</xdr:row>
      <xdr:rowOff>152400</xdr:rowOff>
    </xdr:from>
    <xdr:to>
      <xdr:col>6</xdr:col>
      <xdr:colOff>457200</xdr:colOff>
      <xdr:row>16</xdr:row>
      <xdr:rowOff>161925</xdr:rowOff>
    </xdr:to>
    <xdr:sp>
      <xdr:nvSpPr>
        <xdr:cNvPr id="1" name="Text Box 1"/>
        <xdr:cNvSpPr txBox="1">
          <a:spLocks noChangeArrowheads="1"/>
        </xdr:cNvSpPr>
      </xdr:nvSpPr>
      <xdr:spPr>
        <a:xfrm>
          <a:off x="8782050" y="152400"/>
          <a:ext cx="428625" cy="5743575"/>
        </a:xfrm>
        <a:prstGeom prst="rect">
          <a:avLst/>
        </a:prstGeom>
        <a:solidFill>
          <a:srgbClr val="FFFFFF"/>
        </a:solidFill>
        <a:ln w="9525" cmpd="sng">
          <a:noFill/>
        </a:ln>
      </xdr:spPr>
      <xdr:txBody>
        <a:bodyPr vertOverflow="clip" wrap="square" lIns="27432" tIns="27432" rIns="27432" bIns="27432" anchor="ctr" vert="vert"/>
        <a:p>
          <a:pPr algn="ctr">
            <a:defRPr/>
          </a:pPr>
          <a:r>
            <a:rPr lang="en-US" cap="none" sz="1100" b="0" i="0" u="none" baseline="0">
              <a:solidFill>
                <a:srgbClr val="000000"/>
              </a:solidFill>
            </a:rPr>
            <a:t>10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2</xdr:row>
      <xdr:rowOff>0</xdr:rowOff>
    </xdr:from>
    <xdr:to>
      <xdr:col>7</xdr:col>
      <xdr:colOff>419100</xdr:colOff>
      <xdr:row>28</xdr:row>
      <xdr:rowOff>0</xdr:rowOff>
    </xdr:to>
    <xdr:sp>
      <xdr:nvSpPr>
        <xdr:cNvPr id="1" name="Text Box 1"/>
        <xdr:cNvSpPr txBox="1">
          <a:spLocks noChangeArrowheads="1"/>
        </xdr:cNvSpPr>
      </xdr:nvSpPr>
      <xdr:spPr>
        <a:xfrm>
          <a:off x="8848725" y="266700"/>
          <a:ext cx="361950" cy="5591175"/>
        </a:xfrm>
        <a:prstGeom prst="rect">
          <a:avLst/>
        </a:prstGeom>
        <a:solidFill>
          <a:srgbClr val="FFFFFF"/>
        </a:solidFill>
        <a:ln w="9525" cmpd="sng">
          <a:noFill/>
        </a:ln>
      </xdr:spPr>
      <xdr:txBody>
        <a:bodyPr vertOverflow="clip" wrap="square" lIns="27432" tIns="27432" rIns="27432" bIns="27432" anchor="ctr" vert="vert"/>
        <a:p>
          <a:pPr algn="ctr">
            <a:defRPr/>
          </a:pPr>
          <a:r>
            <a:rPr lang="en-US" cap="none" sz="1100" b="0" i="0" u="none" baseline="0">
              <a:solidFill>
                <a:srgbClr val="000000"/>
              </a:solidFill>
            </a:rPr>
            <a:t>11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0</xdr:row>
      <xdr:rowOff>276225</xdr:rowOff>
    </xdr:from>
    <xdr:to>
      <xdr:col>6</xdr:col>
      <xdr:colOff>695325</xdr:colOff>
      <xdr:row>18</xdr:row>
      <xdr:rowOff>28575</xdr:rowOff>
    </xdr:to>
    <xdr:sp>
      <xdr:nvSpPr>
        <xdr:cNvPr id="1" name="Text Box 1"/>
        <xdr:cNvSpPr txBox="1">
          <a:spLocks noChangeArrowheads="1"/>
        </xdr:cNvSpPr>
      </xdr:nvSpPr>
      <xdr:spPr>
        <a:xfrm>
          <a:off x="8658225" y="276225"/>
          <a:ext cx="542925" cy="5591175"/>
        </a:xfrm>
        <a:prstGeom prst="rect">
          <a:avLst/>
        </a:prstGeom>
        <a:solidFill>
          <a:srgbClr val="FFFFFF"/>
        </a:solidFill>
        <a:ln w="9525" cmpd="sng">
          <a:noFill/>
        </a:ln>
      </xdr:spPr>
      <xdr:txBody>
        <a:bodyPr vertOverflow="clip" wrap="square" lIns="27432" tIns="27432" rIns="27432" bIns="27432" anchor="ctr" vert="vert"/>
        <a:p>
          <a:pPr algn="ctr">
            <a:defRPr/>
          </a:pPr>
          <a:r>
            <a:rPr lang="en-US" cap="none" sz="1100" b="0" i="0" u="none" baseline="0">
              <a:solidFill>
                <a:srgbClr val="000000"/>
              </a:solidFill>
            </a:rPr>
            <a:t>12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1</xdr:row>
      <xdr:rowOff>57150</xdr:rowOff>
    </xdr:from>
    <xdr:to>
      <xdr:col>7</xdr:col>
      <xdr:colOff>628650</xdr:colOff>
      <xdr:row>10</xdr:row>
      <xdr:rowOff>428625</xdr:rowOff>
    </xdr:to>
    <xdr:sp>
      <xdr:nvSpPr>
        <xdr:cNvPr id="1" name="Text Box 1"/>
        <xdr:cNvSpPr txBox="1">
          <a:spLocks noChangeArrowheads="1"/>
        </xdr:cNvSpPr>
      </xdr:nvSpPr>
      <xdr:spPr>
        <a:xfrm>
          <a:off x="8772525" y="561975"/>
          <a:ext cx="428625" cy="5114925"/>
        </a:xfrm>
        <a:prstGeom prst="rect">
          <a:avLst/>
        </a:prstGeom>
        <a:solidFill>
          <a:srgbClr val="FFFFFF"/>
        </a:solidFill>
        <a:ln w="9525" cmpd="sng">
          <a:noFill/>
        </a:ln>
      </xdr:spPr>
      <xdr:txBody>
        <a:bodyPr vertOverflow="clip" wrap="square" lIns="27432" tIns="27432" rIns="27432" bIns="27432" anchor="ctr" vert="vert"/>
        <a:p>
          <a:pPr algn="ctr">
            <a:defRPr/>
          </a:pPr>
          <a:r>
            <a:rPr lang="en-US" cap="none" sz="1100" b="0" i="0" u="none" baseline="0">
              <a:solidFill>
                <a:srgbClr val="000000"/>
              </a:solidFill>
            </a:rPr>
            <a:t>14</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0</xdr:row>
      <xdr:rowOff>228600</xdr:rowOff>
    </xdr:from>
    <xdr:to>
      <xdr:col>6</xdr:col>
      <xdr:colOff>590550</xdr:colOff>
      <xdr:row>17</xdr:row>
      <xdr:rowOff>85725</xdr:rowOff>
    </xdr:to>
    <xdr:sp>
      <xdr:nvSpPr>
        <xdr:cNvPr id="1" name="Text Box 1"/>
        <xdr:cNvSpPr txBox="1">
          <a:spLocks noChangeArrowheads="1"/>
        </xdr:cNvSpPr>
      </xdr:nvSpPr>
      <xdr:spPr>
        <a:xfrm>
          <a:off x="8724900" y="228600"/>
          <a:ext cx="419100" cy="5429250"/>
        </a:xfrm>
        <a:prstGeom prst="rect">
          <a:avLst/>
        </a:prstGeom>
        <a:solidFill>
          <a:srgbClr val="FFFFFF"/>
        </a:solidFill>
        <a:ln w="9525" cmpd="sng">
          <a:noFill/>
        </a:ln>
      </xdr:spPr>
      <xdr:txBody>
        <a:bodyPr vertOverflow="clip" wrap="square" lIns="27432" tIns="27432" rIns="27432" bIns="27432" anchor="ctr" vert="vert"/>
        <a:p>
          <a:pPr algn="ctr">
            <a:defRPr/>
          </a:pPr>
          <a:r>
            <a:rPr lang="en-US" cap="none" sz="1100" b="0" i="0" u="none" baseline="0">
              <a:solidFill>
                <a:srgbClr val="000000"/>
              </a:solidFill>
            </a:rPr>
            <a:t>17</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66675</xdr:rowOff>
    </xdr:from>
    <xdr:to>
      <xdr:col>10</xdr:col>
      <xdr:colOff>628650</xdr:colOff>
      <xdr:row>13</xdr:row>
      <xdr:rowOff>142875</xdr:rowOff>
    </xdr:to>
    <xdr:sp>
      <xdr:nvSpPr>
        <xdr:cNvPr id="1" name="Text Box 1"/>
        <xdr:cNvSpPr txBox="1">
          <a:spLocks noChangeArrowheads="1"/>
        </xdr:cNvSpPr>
      </xdr:nvSpPr>
      <xdr:spPr>
        <a:xfrm>
          <a:off x="8667750" y="66675"/>
          <a:ext cx="400050" cy="5419725"/>
        </a:xfrm>
        <a:prstGeom prst="rect">
          <a:avLst/>
        </a:prstGeom>
        <a:solidFill>
          <a:srgbClr val="FFFFFF"/>
        </a:solidFill>
        <a:ln w="9525" cmpd="sng">
          <a:noFill/>
        </a:ln>
      </xdr:spPr>
      <xdr:txBody>
        <a:bodyPr vertOverflow="clip" wrap="square" lIns="27432" tIns="27432" rIns="27432" bIns="27432" anchor="ctr" vert="vert"/>
        <a:p>
          <a:pPr algn="ctr">
            <a:defRPr/>
          </a:pPr>
          <a:r>
            <a:rPr lang="en-US" cap="none" sz="1100" b="0" i="0" u="none" baseline="0">
              <a:solidFill>
                <a:srgbClr val="000000"/>
              </a:solidFill>
            </a:rPr>
            <a:t>18</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0</xdr:row>
      <xdr:rowOff>257175</xdr:rowOff>
    </xdr:from>
    <xdr:to>
      <xdr:col>7</xdr:col>
      <xdr:colOff>561975</xdr:colOff>
      <xdr:row>20</xdr:row>
      <xdr:rowOff>114300</xdr:rowOff>
    </xdr:to>
    <xdr:sp>
      <xdr:nvSpPr>
        <xdr:cNvPr id="1" name="Text Box 1"/>
        <xdr:cNvSpPr txBox="1">
          <a:spLocks noChangeArrowheads="1"/>
        </xdr:cNvSpPr>
      </xdr:nvSpPr>
      <xdr:spPr>
        <a:xfrm>
          <a:off x="8724900" y="257175"/>
          <a:ext cx="438150" cy="5972175"/>
        </a:xfrm>
        <a:prstGeom prst="rect">
          <a:avLst/>
        </a:prstGeom>
        <a:solidFill>
          <a:srgbClr val="FFFFFF"/>
        </a:solidFill>
        <a:ln w="9525" cmpd="sng">
          <a:noFill/>
        </a:ln>
      </xdr:spPr>
      <xdr:txBody>
        <a:bodyPr vertOverflow="clip" wrap="square" lIns="27432" tIns="27432" rIns="27432" bIns="27432" anchor="ctr" vert="vert"/>
        <a:p>
          <a:pPr algn="ctr">
            <a:defRPr/>
          </a:pPr>
          <a:r>
            <a:rPr lang="en-US" cap="none" sz="1100" b="0" i="0" u="none" baseline="0">
              <a:solidFill>
                <a:srgbClr val="000000"/>
              </a:solidFill>
            </a:rPr>
            <a:t>19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6"/>
  <sheetViews>
    <sheetView zoomScalePageLayoutView="0" workbookViewId="0" topLeftCell="A1">
      <selection activeCell="B5" sqref="B5"/>
    </sheetView>
  </sheetViews>
  <sheetFormatPr defaultColWidth="9.140625" defaultRowHeight="26.25" customHeight="1"/>
  <cols>
    <col min="1" max="1" width="3.8515625" style="108" customWidth="1"/>
    <col min="2" max="2" width="56.421875" style="25" customWidth="1"/>
    <col min="3" max="7" width="13.7109375" style="25" customWidth="1"/>
    <col min="8" max="16384" width="9.140625" style="25" customWidth="1"/>
  </cols>
  <sheetData>
    <row r="1" spans="1:7" s="52" customFormat="1" ht="30" customHeight="1">
      <c r="A1" s="107" t="s">
        <v>159</v>
      </c>
      <c r="C1" s="159"/>
      <c r="D1" s="159"/>
      <c r="E1" s="159"/>
      <c r="F1" s="159"/>
      <c r="G1" s="159"/>
    </row>
    <row r="2" spans="1:7" s="52" customFormat="1" ht="15.75" customHeight="1" thickBot="1">
      <c r="A2" s="108"/>
      <c r="C2" s="159"/>
      <c r="D2" s="159"/>
      <c r="E2" s="159"/>
      <c r="F2" s="159"/>
      <c r="G2" s="159"/>
    </row>
    <row r="3" spans="1:7" s="52" customFormat="1" ht="33" customHeight="1">
      <c r="A3" s="299" t="s">
        <v>103</v>
      </c>
      <c r="B3" s="300"/>
      <c r="C3" s="160">
        <v>2004</v>
      </c>
      <c r="D3" s="160">
        <v>2005</v>
      </c>
      <c r="E3" s="160">
        <v>2006</v>
      </c>
      <c r="F3" s="161">
        <v>2007</v>
      </c>
      <c r="G3" s="162">
        <v>2008</v>
      </c>
    </row>
    <row r="4" spans="1:7" s="52" customFormat="1" ht="30" customHeight="1">
      <c r="A4" s="163" t="s">
        <v>11</v>
      </c>
      <c r="B4" s="164" t="s">
        <v>113</v>
      </c>
      <c r="C4" s="165">
        <v>1</v>
      </c>
      <c r="D4" s="165">
        <v>1</v>
      </c>
      <c r="E4" s="165">
        <v>2</v>
      </c>
      <c r="F4" s="166">
        <v>2</v>
      </c>
      <c r="G4" s="167">
        <v>2</v>
      </c>
    </row>
    <row r="5" spans="1:7" s="52" customFormat="1" ht="30" customHeight="1">
      <c r="A5" s="168" t="s">
        <v>12</v>
      </c>
      <c r="B5" s="67" t="s">
        <v>100</v>
      </c>
      <c r="C5" s="165">
        <v>2</v>
      </c>
      <c r="D5" s="165">
        <v>2</v>
      </c>
      <c r="E5" s="165">
        <v>3</v>
      </c>
      <c r="F5" s="166">
        <v>3</v>
      </c>
      <c r="G5" s="167">
        <v>3</v>
      </c>
    </row>
    <row r="6" spans="1:7" s="52" customFormat="1" ht="30" customHeight="1">
      <c r="A6" s="169" t="s">
        <v>14</v>
      </c>
      <c r="B6" s="67" t="s">
        <v>187</v>
      </c>
      <c r="C6" s="165">
        <v>6</v>
      </c>
      <c r="D6" s="165">
        <v>7</v>
      </c>
      <c r="E6" s="165">
        <v>7</v>
      </c>
      <c r="F6" s="166">
        <v>8</v>
      </c>
      <c r="G6" s="167">
        <v>9</v>
      </c>
    </row>
    <row r="7" spans="1:7" s="52" customFormat="1" ht="30" customHeight="1">
      <c r="A7" s="169" t="s">
        <v>15</v>
      </c>
      <c r="B7" s="67" t="s">
        <v>24</v>
      </c>
      <c r="C7" s="170">
        <v>96</v>
      </c>
      <c r="D7" s="170">
        <v>97</v>
      </c>
      <c r="E7" s="170">
        <v>98</v>
      </c>
      <c r="F7" s="171">
        <v>99</v>
      </c>
      <c r="G7" s="172">
        <v>99</v>
      </c>
    </row>
    <row r="8" spans="1:7" s="52" customFormat="1" ht="30" customHeight="1">
      <c r="A8" s="169" t="s">
        <v>16</v>
      </c>
      <c r="B8" s="67" t="s">
        <v>101</v>
      </c>
      <c r="C8" s="173">
        <v>4819</v>
      </c>
      <c r="D8" s="173">
        <v>4974</v>
      </c>
      <c r="E8" s="173">
        <v>9654</v>
      </c>
      <c r="F8" s="174">
        <v>9591</v>
      </c>
      <c r="G8" s="175">
        <v>9685</v>
      </c>
    </row>
    <row r="9" spans="1:7" s="52" customFormat="1" ht="30" customHeight="1">
      <c r="A9" s="169" t="s">
        <v>17</v>
      </c>
      <c r="B9" s="67" t="s">
        <v>102</v>
      </c>
      <c r="C9" s="165">
        <v>38.9</v>
      </c>
      <c r="D9" s="165">
        <v>39.8</v>
      </c>
      <c r="E9" s="165">
        <v>76.8</v>
      </c>
      <c r="F9" s="166">
        <v>75.9</v>
      </c>
      <c r="G9" s="167">
        <v>76.1</v>
      </c>
    </row>
    <row r="10" spans="1:7" s="52" customFormat="1" ht="30" customHeight="1">
      <c r="A10" s="169" t="s">
        <v>18</v>
      </c>
      <c r="B10" s="67" t="s">
        <v>67</v>
      </c>
      <c r="C10" s="176"/>
      <c r="D10" s="176"/>
      <c r="E10" s="176"/>
      <c r="F10" s="177"/>
      <c r="G10" s="178"/>
    </row>
    <row r="11" spans="1:7" s="52" customFormat="1" ht="30" customHeight="1">
      <c r="A11" s="179"/>
      <c r="B11" s="67" t="s">
        <v>23</v>
      </c>
      <c r="C11" s="180">
        <v>71</v>
      </c>
      <c r="D11" s="180">
        <v>153</v>
      </c>
      <c r="E11" s="180">
        <v>192</v>
      </c>
      <c r="F11" s="181">
        <v>285.5</v>
      </c>
      <c r="G11" s="182">
        <v>462</v>
      </c>
    </row>
    <row r="12" spans="1:7" s="52" customFormat="1" ht="30" customHeight="1">
      <c r="A12" s="179"/>
      <c r="B12" s="67" t="s">
        <v>22</v>
      </c>
      <c r="C12" s="180">
        <v>71</v>
      </c>
      <c r="D12" s="180">
        <v>116</v>
      </c>
      <c r="E12" s="180">
        <v>153</v>
      </c>
      <c r="F12" s="181">
        <v>285.5</v>
      </c>
      <c r="G12" s="182">
        <v>462</v>
      </c>
    </row>
    <row r="13" spans="1:7" s="52" customFormat="1" ht="30" customHeight="1">
      <c r="A13" s="169" t="s">
        <v>19</v>
      </c>
      <c r="B13" s="67" t="s">
        <v>68</v>
      </c>
      <c r="C13" s="176"/>
      <c r="D13" s="176"/>
      <c r="E13" s="176"/>
      <c r="F13" s="177" t="s">
        <v>2</v>
      </c>
      <c r="G13" s="178"/>
    </row>
    <row r="14" spans="1:7" s="52" customFormat="1" ht="30" customHeight="1">
      <c r="A14" s="183"/>
      <c r="B14" s="67" t="s">
        <v>23</v>
      </c>
      <c r="C14" s="165">
        <v>57.4</v>
      </c>
      <c r="D14" s="165">
        <v>122.5</v>
      </c>
      <c r="E14" s="165">
        <v>152.8</v>
      </c>
      <c r="F14" s="166">
        <v>225.8</v>
      </c>
      <c r="G14" s="381">
        <v>363.21</v>
      </c>
    </row>
    <row r="15" spans="1:7" s="52" customFormat="1" ht="27" customHeight="1" thickBot="1">
      <c r="A15" s="184"/>
      <c r="B15" s="82" t="s">
        <v>22</v>
      </c>
      <c r="C15" s="185">
        <v>57.4</v>
      </c>
      <c r="D15" s="185">
        <v>92.9</v>
      </c>
      <c r="E15" s="185">
        <v>121.8</v>
      </c>
      <c r="F15" s="186">
        <v>225.8</v>
      </c>
      <c r="G15" s="382">
        <v>363.21</v>
      </c>
    </row>
    <row r="16" spans="1:2" s="52" customFormat="1" ht="26.25" customHeight="1">
      <c r="A16" s="108" t="s">
        <v>84</v>
      </c>
      <c r="B16" s="78"/>
    </row>
    <row r="17" ht="6.75" customHeight="1"/>
  </sheetData>
  <sheetProtection/>
  <mergeCells count="1">
    <mergeCell ref="A3:B3"/>
  </mergeCells>
  <printOptions/>
  <pageMargins left="0.75" right="0" top="0.75" bottom="0.75" header="0.5" footer="0.5"/>
  <pageSetup horizontalDpi="600" verticalDpi="600" orientation="landscape" paperSize="9" r:id="rId2"/>
  <ignoredErrors>
    <ignoredError sqref="A4 A5:A13" numberStoredAsText="1"/>
  </ignoredErrors>
  <drawing r:id="rId1"/>
</worksheet>
</file>

<file path=xl/worksheets/sheet10.xml><?xml version="1.0" encoding="utf-8"?>
<worksheet xmlns="http://schemas.openxmlformats.org/spreadsheetml/2006/main" xmlns:r="http://schemas.openxmlformats.org/officeDocument/2006/relationships">
  <dimension ref="A1:H18"/>
  <sheetViews>
    <sheetView zoomScalePageLayoutView="0" workbookViewId="0" topLeftCell="A1">
      <selection activeCell="E1" sqref="E1"/>
    </sheetView>
  </sheetViews>
  <sheetFormatPr defaultColWidth="9.140625" defaultRowHeight="26.25" customHeight="1"/>
  <cols>
    <col min="1" max="1" width="4.421875" style="52" customWidth="1"/>
    <col min="2" max="2" width="77.00390625" style="52" customWidth="1"/>
    <col min="3" max="6" width="11.7109375" style="53" customWidth="1"/>
    <col min="7" max="7" width="9.8515625" style="52" customWidth="1"/>
    <col min="8" max="16384" width="9.140625" style="52" customWidth="1"/>
  </cols>
  <sheetData>
    <row r="1" ht="26.25" customHeight="1">
      <c r="A1" s="51" t="s">
        <v>210</v>
      </c>
    </row>
    <row r="2" spans="2:6" ht="9" customHeight="1" thickBot="1">
      <c r="B2" s="51" t="s">
        <v>2</v>
      </c>
      <c r="C2" s="54"/>
      <c r="D2" s="54"/>
      <c r="E2" s="54"/>
      <c r="F2" s="54"/>
    </row>
    <row r="3" spans="1:8" ht="26.25" customHeight="1">
      <c r="A3" s="55"/>
      <c r="B3" s="56" t="s">
        <v>108</v>
      </c>
      <c r="C3" s="57">
        <v>2005</v>
      </c>
      <c r="D3" s="57">
        <v>2006</v>
      </c>
      <c r="E3" s="58">
        <v>2007</v>
      </c>
      <c r="F3" s="59">
        <v>2008</v>
      </c>
      <c r="G3" s="60"/>
      <c r="H3" s="60"/>
    </row>
    <row r="4" spans="1:8" ht="27" customHeight="1">
      <c r="A4" s="61" t="s">
        <v>11</v>
      </c>
      <c r="B4" s="62" t="s">
        <v>44</v>
      </c>
      <c r="C4" s="63"/>
      <c r="D4" s="63"/>
      <c r="E4" s="64"/>
      <c r="F4" s="65"/>
      <c r="G4" s="60"/>
      <c r="H4" s="60"/>
    </row>
    <row r="5" spans="1:8" ht="27" customHeight="1">
      <c r="A5" s="66" t="s">
        <v>38</v>
      </c>
      <c r="B5" s="67" t="s">
        <v>34</v>
      </c>
      <c r="C5" s="68">
        <v>4.4673539518900345</v>
      </c>
      <c r="D5" s="68">
        <v>4.827586206896552</v>
      </c>
      <c r="E5" s="69">
        <v>5.9</v>
      </c>
      <c r="F5" s="70">
        <v>6</v>
      </c>
      <c r="G5" s="71"/>
      <c r="H5" s="71"/>
    </row>
    <row r="6" spans="1:8" ht="27" customHeight="1">
      <c r="A6" s="72" t="s">
        <v>39</v>
      </c>
      <c r="B6" s="73" t="s">
        <v>125</v>
      </c>
      <c r="C6" s="74">
        <v>184.97305389221557</v>
      </c>
      <c r="D6" s="74">
        <v>163.3741588156124</v>
      </c>
      <c r="E6" s="75">
        <v>63</v>
      </c>
      <c r="F6" s="76">
        <v>38</v>
      </c>
      <c r="G6" s="77"/>
      <c r="H6" s="77"/>
    </row>
    <row r="7" spans="1:8" ht="27" customHeight="1">
      <c r="A7" s="61" t="s">
        <v>12</v>
      </c>
      <c r="B7" s="62" t="s">
        <v>45</v>
      </c>
      <c r="C7" s="74"/>
      <c r="D7" s="74"/>
      <c r="E7" s="75"/>
      <c r="F7" s="76"/>
      <c r="G7" s="77"/>
      <c r="H7" s="77"/>
    </row>
    <row r="8" spans="1:8" ht="27" customHeight="1">
      <c r="A8" s="72" t="s">
        <v>38</v>
      </c>
      <c r="B8" s="67" t="s">
        <v>36</v>
      </c>
      <c r="C8" s="68">
        <v>72.3404255319149</v>
      </c>
      <c r="D8" s="68">
        <v>92.06349206349206</v>
      </c>
      <c r="E8" s="69">
        <v>94.1</v>
      </c>
      <c r="F8" s="70">
        <v>93.6</v>
      </c>
      <c r="G8" s="71"/>
      <c r="H8" s="71"/>
    </row>
    <row r="9" spans="1:8" ht="27" customHeight="1">
      <c r="A9" s="72" t="s">
        <v>39</v>
      </c>
      <c r="B9" s="73" t="s">
        <v>65</v>
      </c>
      <c r="C9" s="74">
        <v>24.828230526789735</v>
      </c>
      <c r="D9" s="74">
        <v>23.857053682896378</v>
      </c>
      <c r="E9" s="75">
        <v>24.2</v>
      </c>
      <c r="F9" s="76">
        <v>24</v>
      </c>
      <c r="G9" s="77"/>
      <c r="H9" s="77"/>
    </row>
    <row r="10" spans="1:8" ht="27" customHeight="1">
      <c r="A10" s="72" t="s">
        <v>40</v>
      </c>
      <c r="B10" s="73" t="s">
        <v>37</v>
      </c>
      <c r="C10" s="74">
        <v>4018</v>
      </c>
      <c r="D10" s="74">
        <v>4177</v>
      </c>
      <c r="E10" s="75">
        <v>4571</v>
      </c>
      <c r="F10" s="76">
        <v>4624</v>
      </c>
      <c r="G10" s="78"/>
      <c r="H10" s="78"/>
    </row>
    <row r="11" spans="1:8" ht="27" customHeight="1">
      <c r="A11" s="72" t="s">
        <v>41</v>
      </c>
      <c r="B11" s="73" t="s">
        <v>211</v>
      </c>
      <c r="C11" s="68">
        <v>25.9</v>
      </c>
      <c r="D11" s="68">
        <v>25.4</v>
      </c>
      <c r="E11" s="69">
        <v>26.4</v>
      </c>
      <c r="F11" s="70">
        <v>26</v>
      </c>
      <c r="G11" s="78"/>
      <c r="H11" s="78"/>
    </row>
    <row r="12" spans="1:8" ht="27" customHeight="1">
      <c r="A12" s="72" t="s">
        <v>42</v>
      </c>
      <c r="B12" s="73" t="s">
        <v>35</v>
      </c>
      <c r="C12" s="74">
        <v>658</v>
      </c>
      <c r="D12" s="74">
        <v>822</v>
      </c>
      <c r="E12" s="75">
        <v>920</v>
      </c>
      <c r="F12" s="76">
        <v>933</v>
      </c>
      <c r="G12" s="78"/>
      <c r="H12" s="78"/>
    </row>
    <row r="13" spans="1:8" ht="27" customHeight="1">
      <c r="A13" s="72" t="s">
        <v>43</v>
      </c>
      <c r="B13" s="73" t="s">
        <v>46</v>
      </c>
      <c r="C13" s="68">
        <v>9.045916964531207</v>
      </c>
      <c r="D13" s="68">
        <v>10.223880597014926</v>
      </c>
      <c r="E13" s="69">
        <v>10.8</v>
      </c>
      <c r="F13" s="70">
        <v>10.5</v>
      </c>
      <c r="G13" s="78"/>
      <c r="H13" s="78"/>
    </row>
    <row r="14" spans="1:8" s="51" customFormat="1" ht="27" customHeight="1">
      <c r="A14" s="79" t="s">
        <v>14</v>
      </c>
      <c r="B14" s="62" t="s">
        <v>212</v>
      </c>
      <c r="C14" s="74"/>
      <c r="D14" s="74"/>
      <c r="E14" s="75"/>
      <c r="F14" s="76"/>
      <c r="G14" s="80"/>
      <c r="H14" s="80"/>
    </row>
    <row r="15" spans="1:8" ht="27" customHeight="1">
      <c r="A15" s="72" t="s">
        <v>38</v>
      </c>
      <c r="B15" s="67" t="s">
        <v>47</v>
      </c>
      <c r="C15" s="74">
        <v>4134</v>
      </c>
      <c r="D15" s="74">
        <v>3971</v>
      </c>
      <c r="E15" s="75" t="s">
        <v>213</v>
      </c>
      <c r="F15" s="76">
        <v>3448</v>
      </c>
      <c r="G15" s="78"/>
      <c r="H15" s="78"/>
    </row>
    <row r="16" spans="1:8" ht="27" customHeight="1" thickBot="1">
      <c r="A16" s="81" t="s">
        <v>39</v>
      </c>
      <c r="B16" s="82" t="s">
        <v>48</v>
      </c>
      <c r="C16" s="83">
        <v>14.3</v>
      </c>
      <c r="D16" s="83">
        <v>12</v>
      </c>
      <c r="E16" s="84" t="s">
        <v>214</v>
      </c>
      <c r="F16" s="85">
        <v>8.9</v>
      </c>
      <c r="G16" s="78"/>
      <c r="H16" s="78"/>
    </row>
    <row r="17" ht="26.25" customHeight="1">
      <c r="A17" s="86" t="s">
        <v>215</v>
      </c>
    </row>
    <row r="18" ht="26.25" customHeight="1">
      <c r="A18" s="87" t="s">
        <v>114</v>
      </c>
    </row>
    <row r="19" ht="39" customHeight="1"/>
  </sheetData>
  <sheetProtection/>
  <printOptions/>
  <pageMargins left="0.75" right="0" top="0.75" bottom="0.75" header="0.5" footer="0.5"/>
  <pageSetup horizontalDpi="600" verticalDpi="600" orientation="landscape" paperSize="9" r:id="rId2"/>
  <ignoredErrors>
    <ignoredError sqref="A7 A4 A14" numberStoredAsText="1"/>
  </ignoredErrors>
  <drawing r:id="rId1"/>
</worksheet>
</file>

<file path=xl/worksheets/sheet11.xml><?xml version="1.0" encoding="utf-8"?>
<worksheet xmlns="http://schemas.openxmlformats.org/spreadsheetml/2006/main" xmlns:r="http://schemas.openxmlformats.org/officeDocument/2006/relationships">
  <dimension ref="A1:N16"/>
  <sheetViews>
    <sheetView zoomScalePageLayoutView="0" workbookViewId="0" topLeftCell="A1">
      <selection activeCell="A1" sqref="A1"/>
    </sheetView>
  </sheetViews>
  <sheetFormatPr defaultColWidth="9.140625" defaultRowHeight="12.75"/>
  <cols>
    <col min="1" max="1" width="4.57421875" style="89" customWidth="1"/>
    <col min="2" max="2" width="28.28125" style="89" customWidth="1"/>
    <col min="3" max="10" width="11.7109375" style="89" customWidth="1"/>
    <col min="11" max="11" width="10.00390625" style="89" customWidth="1"/>
    <col min="12" max="16384" width="9.140625" style="89" customWidth="1"/>
  </cols>
  <sheetData>
    <row r="1" ht="25.5" customHeight="1">
      <c r="A1" s="88" t="s">
        <v>216</v>
      </c>
    </row>
    <row r="2" ht="25.5" customHeight="1" thickBot="1">
      <c r="A2" s="88"/>
    </row>
    <row r="3" spans="1:10" ht="22.5" customHeight="1">
      <c r="A3" s="345" t="s">
        <v>144</v>
      </c>
      <c r="B3" s="346"/>
      <c r="C3" s="342" t="s">
        <v>198</v>
      </c>
      <c r="D3" s="343"/>
      <c r="E3" s="343"/>
      <c r="F3" s="343"/>
      <c r="G3" s="343"/>
      <c r="H3" s="343"/>
      <c r="I3" s="343"/>
      <c r="J3" s="344"/>
    </row>
    <row r="4" spans="1:10" s="90" customFormat="1" ht="28.5" customHeight="1">
      <c r="A4" s="347"/>
      <c r="B4" s="348"/>
      <c r="C4" s="337">
        <v>2006</v>
      </c>
      <c r="D4" s="338"/>
      <c r="E4" s="338"/>
      <c r="F4" s="339"/>
      <c r="G4" s="337">
        <v>2008</v>
      </c>
      <c r="H4" s="338"/>
      <c r="I4" s="338"/>
      <c r="J4" s="340"/>
    </row>
    <row r="5" spans="1:10" s="90" customFormat="1" ht="34.5" customHeight="1">
      <c r="A5" s="349"/>
      <c r="B5" s="350"/>
      <c r="C5" s="91" t="s">
        <v>145</v>
      </c>
      <c r="D5" s="91" t="s">
        <v>146</v>
      </c>
      <c r="E5" s="91" t="s">
        <v>147</v>
      </c>
      <c r="F5" s="92" t="s">
        <v>148</v>
      </c>
      <c r="G5" s="91" t="s">
        <v>145</v>
      </c>
      <c r="H5" s="91" t="s">
        <v>146</v>
      </c>
      <c r="I5" s="91" t="s">
        <v>147</v>
      </c>
      <c r="J5" s="91" t="s">
        <v>148</v>
      </c>
    </row>
    <row r="6" spans="1:14" ht="42.75" customHeight="1">
      <c r="A6" s="93" t="s">
        <v>11</v>
      </c>
      <c r="B6" s="94" t="s">
        <v>126</v>
      </c>
      <c r="C6" s="95">
        <v>68.3</v>
      </c>
      <c r="D6" s="95">
        <v>92.4</v>
      </c>
      <c r="E6" s="95">
        <v>96.7</v>
      </c>
      <c r="F6" s="96">
        <v>91.4</v>
      </c>
      <c r="G6" s="95">
        <v>86.1</v>
      </c>
      <c r="H6" s="95">
        <v>96.8</v>
      </c>
      <c r="I6" s="95">
        <v>98.2</v>
      </c>
      <c r="J6" s="96">
        <v>96.6</v>
      </c>
      <c r="N6" s="97"/>
    </row>
    <row r="7" spans="1:10" ht="42.75" customHeight="1">
      <c r="A7" s="98" t="s">
        <v>12</v>
      </c>
      <c r="B7" s="99" t="s">
        <v>149</v>
      </c>
      <c r="C7" s="95">
        <v>12.2</v>
      </c>
      <c r="D7" s="95">
        <v>26.5</v>
      </c>
      <c r="E7" s="95">
        <v>53.3</v>
      </c>
      <c r="F7" s="100">
        <v>38.6</v>
      </c>
      <c r="G7" s="95">
        <v>26.4</v>
      </c>
      <c r="H7" s="95">
        <v>32.4</v>
      </c>
      <c r="I7" s="95">
        <v>55.7</v>
      </c>
      <c r="J7" s="100">
        <v>43.9</v>
      </c>
    </row>
    <row r="8" spans="1:10" ht="42.75" customHeight="1">
      <c r="A8" s="98" t="s">
        <v>14</v>
      </c>
      <c r="B8" s="99" t="s">
        <v>150</v>
      </c>
      <c r="C8" s="95">
        <v>57.3</v>
      </c>
      <c r="D8" s="95">
        <v>86.7</v>
      </c>
      <c r="E8" s="95">
        <v>89.7</v>
      </c>
      <c r="F8" s="100">
        <v>84.7</v>
      </c>
      <c r="G8" s="95">
        <v>78.4</v>
      </c>
      <c r="H8" s="95">
        <v>89.7</v>
      </c>
      <c r="I8" s="95">
        <v>93</v>
      </c>
      <c r="J8" s="100">
        <v>90.4</v>
      </c>
    </row>
    <row r="9" spans="1:10" ht="42.75" customHeight="1">
      <c r="A9" s="98" t="s">
        <v>15</v>
      </c>
      <c r="B9" s="99" t="s">
        <v>151</v>
      </c>
      <c r="C9" s="95">
        <v>22</v>
      </c>
      <c r="D9" s="95">
        <v>31.7</v>
      </c>
      <c r="E9" s="95">
        <v>42.3</v>
      </c>
      <c r="F9" s="100">
        <v>35.7</v>
      </c>
      <c r="G9" s="95">
        <v>31.7</v>
      </c>
      <c r="H9" s="95">
        <v>29.7</v>
      </c>
      <c r="I9" s="95">
        <v>43.3</v>
      </c>
      <c r="J9" s="100">
        <v>36.9</v>
      </c>
    </row>
    <row r="10" spans="1:10" ht="42.75" customHeight="1">
      <c r="A10" s="98" t="s">
        <v>16</v>
      </c>
      <c r="B10" s="99" t="s">
        <v>152</v>
      </c>
      <c r="C10" s="95">
        <v>11</v>
      </c>
      <c r="D10" s="95">
        <v>31.2</v>
      </c>
      <c r="E10" s="95">
        <v>28.6</v>
      </c>
      <c r="F10" s="100">
        <v>27.8</v>
      </c>
      <c r="G10" s="95">
        <v>10.1</v>
      </c>
      <c r="H10" s="95">
        <v>38.3</v>
      </c>
      <c r="I10" s="95">
        <v>34.8</v>
      </c>
      <c r="J10" s="101">
        <v>34</v>
      </c>
    </row>
    <row r="11" spans="1:10" ht="39.75" customHeight="1" thickBot="1">
      <c r="A11" s="102" t="s">
        <v>17</v>
      </c>
      <c r="B11" s="103" t="s">
        <v>153</v>
      </c>
      <c r="C11" s="104">
        <v>9.8</v>
      </c>
      <c r="D11" s="104">
        <v>32.7</v>
      </c>
      <c r="E11" s="104">
        <v>30.8</v>
      </c>
      <c r="F11" s="105">
        <v>29.5</v>
      </c>
      <c r="G11" s="104" t="s">
        <v>164</v>
      </c>
      <c r="H11" s="104">
        <v>36.4</v>
      </c>
      <c r="I11" s="104">
        <v>35.5</v>
      </c>
      <c r="J11" s="105">
        <v>33.5</v>
      </c>
    </row>
    <row r="12" ht="11.25" customHeight="1"/>
    <row r="13" ht="19.5" customHeight="1">
      <c r="A13" s="106" t="s">
        <v>217</v>
      </c>
    </row>
    <row r="14" spans="1:7" ht="45" customHeight="1">
      <c r="A14" s="341" t="s">
        <v>218</v>
      </c>
      <c r="B14" s="341"/>
      <c r="C14" s="341"/>
      <c r="D14" s="341"/>
      <c r="E14" s="341"/>
      <c r="F14" s="341"/>
      <c r="G14" s="341"/>
    </row>
    <row r="15" ht="20.25" customHeight="1">
      <c r="A15" s="89" t="s">
        <v>163</v>
      </c>
    </row>
    <row r="16" ht="15" customHeight="1">
      <c r="A16" s="106"/>
    </row>
  </sheetData>
  <sheetProtection/>
  <mergeCells count="5">
    <mergeCell ref="C4:F4"/>
    <mergeCell ref="G4:J4"/>
    <mergeCell ref="A14:G14"/>
    <mergeCell ref="C3:J3"/>
    <mergeCell ref="A3:B5"/>
  </mergeCells>
  <printOptions/>
  <pageMargins left="0.75" right="0" top="0.75" bottom="0.75" header="0.5" footer="0.5"/>
  <pageSetup horizontalDpi="600" verticalDpi="600" orientation="landscape" paperSize="9" r:id="rId2"/>
  <ignoredErrors>
    <ignoredError sqref="A6:A11" numberStoredAsText="1"/>
  </ignoredErrors>
  <drawing r:id="rId1"/>
</worksheet>
</file>

<file path=xl/worksheets/sheet12.xml><?xml version="1.0" encoding="utf-8"?>
<worksheet xmlns="http://schemas.openxmlformats.org/spreadsheetml/2006/main" xmlns:r="http://schemas.openxmlformats.org/officeDocument/2006/relationships">
  <dimension ref="A1:K21"/>
  <sheetViews>
    <sheetView zoomScalePageLayoutView="0" workbookViewId="0" topLeftCell="A1">
      <selection activeCell="C3" sqref="C3"/>
    </sheetView>
  </sheetViews>
  <sheetFormatPr defaultColWidth="9.140625" defaultRowHeight="26.25" customHeight="1"/>
  <cols>
    <col min="1" max="1" width="4.57421875" style="52" customWidth="1"/>
    <col min="2" max="2" width="55.8515625" style="108" customWidth="1"/>
    <col min="3" max="7" width="13.7109375" style="53" customWidth="1"/>
    <col min="8" max="8" width="9.7109375" style="52" customWidth="1"/>
    <col min="9" max="16384" width="9.140625" style="52" customWidth="1"/>
  </cols>
  <sheetData>
    <row r="1" spans="1:2" ht="21.75" customHeight="1">
      <c r="A1" s="107" t="s">
        <v>219</v>
      </c>
      <c r="B1" s="52"/>
    </row>
    <row r="2" spans="5:7" ht="9" customHeight="1" thickBot="1">
      <c r="E2" s="109"/>
      <c r="F2" s="109"/>
      <c r="G2" s="109"/>
    </row>
    <row r="3" spans="1:7" s="51" customFormat="1" ht="26.25" customHeight="1">
      <c r="A3" s="110"/>
      <c r="B3" s="111"/>
      <c r="C3" s="112">
        <v>2004</v>
      </c>
      <c r="D3" s="112">
        <v>2005</v>
      </c>
      <c r="E3" s="112">
        <v>2006</v>
      </c>
      <c r="F3" s="113">
        <v>2007</v>
      </c>
      <c r="G3" s="114">
        <v>2008</v>
      </c>
    </row>
    <row r="4" spans="1:7" ht="24" customHeight="1">
      <c r="A4" s="115" t="s">
        <v>11</v>
      </c>
      <c r="B4" s="116" t="s">
        <v>220</v>
      </c>
      <c r="C4" s="117" t="s">
        <v>246</v>
      </c>
      <c r="D4" s="117" t="s">
        <v>247</v>
      </c>
      <c r="E4" s="117" t="s">
        <v>248</v>
      </c>
      <c r="F4" s="118" t="s">
        <v>249</v>
      </c>
      <c r="G4" s="119">
        <v>129</v>
      </c>
    </row>
    <row r="5" spans="1:7" ht="24" customHeight="1">
      <c r="A5" s="115" t="s">
        <v>12</v>
      </c>
      <c r="B5" s="116" t="s">
        <v>221</v>
      </c>
      <c r="C5" s="117" t="s">
        <v>250</v>
      </c>
      <c r="D5" s="117" t="s">
        <v>251</v>
      </c>
      <c r="E5" s="117" t="s">
        <v>252</v>
      </c>
      <c r="F5" s="118" t="s">
        <v>253</v>
      </c>
      <c r="G5" s="119">
        <v>11250</v>
      </c>
    </row>
    <row r="6" spans="1:7" s="125" customFormat="1" ht="24" customHeight="1">
      <c r="A6" s="120"/>
      <c r="B6" s="121" t="s">
        <v>49</v>
      </c>
      <c r="C6" s="122">
        <v>3740</v>
      </c>
      <c r="D6" s="122">
        <v>4220</v>
      </c>
      <c r="E6" s="122">
        <v>4470</v>
      </c>
      <c r="F6" s="123">
        <v>5560</v>
      </c>
      <c r="G6" s="124">
        <v>5970</v>
      </c>
    </row>
    <row r="7" spans="1:7" s="125" customFormat="1" ht="24" customHeight="1">
      <c r="A7" s="120"/>
      <c r="B7" s="121" t="s">
        <v>50</v>
      </c>
      <c r="C7" s="122">
        <v>2410</v>
      </c>
      <c r="D7" s="122">
        <v>3190</v>
      </c>
      <c r="E7" s="122">
        <v>3500</v>
      </c>
      <c r="F7" s="123">
        <v>4610</v>
      </c>
      <c r="G7" s="124">
        <v>5280</v>
      </c>
    </row>
    <row r="8" spans="1:7" ht="26.25" customHeight="1">
      <c r="A8" s="115" t="s">
        <v>14</v>
      </c>
      <c r="B8" s="116" t="s">
        <v>58</v>
      </c>
      <c r="C8" s="126">
        <v>2.1</v>
      </c>
      <c r="D8" s="126">
        <v>2.6</v>
      </c>
      <c r="E8" s="126">
        <v>2.8</v>
      </c>
      <c r="F8" s="127">
        <v>3.5</v>
      </c>
      <c r="G8" s="128">
        <v>3.7</v>
      </c>
    </row>
    <row r="9" spans="1:7" ht="26.25" customHeight="1">
      <c r="A9" s="115" t="s">
        <v>15</v>
      </c>
      <c r="B9" s="116" t="s">
        <v>51</v>
      </c>
      <c r="C9" s="117">
        <v>7565</v>
      </c>
      <c r="D9" s="117">
        <v>8600</v>
      </c>
      <c r="E9" s="117">
        <v>9960</v>
      </c>
      <c r="F9" s="118">
        <v>11510</v>
      </c>
      <c r="G9" s="119">
        <v>12700</v>
      </c>
    </row>
    <row r="10" spans="1:7" ht="26.25" customHeight="1">
      <c r="A10" s="115" t="s">
        <v>16</v>
      </c>
      <c r="B10" s="116" t="s">
        <v>52</v>
      </c>
      <c r="C10" s="126">
        <v>5</v>
      </c>
      <c r="D10" s="126">
        <v>5.3</v>
      </c>
      <c r="E10" s="126">
        <v>5.5</v>
      </c>
      <c r="F10" s="127">
        <v>5.6</v>
      </c>
      <c r="G10" s="128">
        <v>5.4</v>
      </c>
    </row>
    <row r="11" spans="1:11" ht="26.25" customHeight="1">
      <c r="A11" s="115" t="s">
        <v>17</v>
      </c>
      <c r="B11" s="116" t="s">
        <v>109</v>
      </c>
      <c r="C11" s="126">
        <v>22.7</v>
      </c>
      <c r="D11" s="126">
        <v>18.2</v>
      </c>
      <c r="E11" s="126">
        <v>12.9</v>
      </c>
      <c r="F11" s="127">
        <v>14.9</v>
      </c>
      <c r="G11" s="128">
        <v>12.6</v>
      </c>
      <c r="K11" s="129"/>
    </row>
    <row r="12" spans="1:7" ht="26.25" customHeight="1">
      <c r="A12" s="115" t="s">
        <v>18</v>
      </c>
      <c r="B12" s="130" t="s">
        <v>57</v>
      </c>
      <c r="C12" s="131">
        <v>5563</v>
      </c>
      <c r="D12" s="131">
        <v>12944</v>
      </c>
      <c r="E12" s="131">
        <v>15000</v>
      </c>
      <c r="F12" s="131" t="s">
        <v>256</v>
      </c>
      <c r="G12" s="132">
        <v>8512</v>
      </c>
    </row>
    <row r="13" spans="1:7" s="125" customFormat="1" ht="24" customHeight="1">
      <c r="A13" s="120"/>
      <c r="B13" s="121" t="s">
        <v>53</v>
      </c>
      <c r="C13" s="133">
        <v>4811</v>
      </c>
      <c r="D13" s="133">
        <v>12277</v>
      </c>
      <c r="E13" s="133">
        <v>13958</v>
      </c>
      <c r="F13" s="134" t="s">
        <v>254</v>
      </c>
      <c r="G13" s="135">
        <v>7505</v>
      </c>
    </row>
    <row r="14" spans="1:7" s="125" customFormat="1" ht="24" customHeight="1">
      <c r="A14" s="120"/>
      <c r="B14" s="121" t="s">
        <v>222</v>
      </c>
      <c r="C14" s="136">
        <v>752</v>
      </c>
      <c r="D14" s="136">
        <v>667</v>
      </c>
      <c r="E14" s="136">
        <v>1042</v>
      </c>
      <c r="F14" s="137">
        <v>1011</v>
      </c>
      <c r="G14" s="138">
        <v>1007</v>
      </c>
    </row>
    <row r="15" spans="1:7" ht="26.25" customHeight="1">
      <c r="A15" s="139" t="s">
        <v>19</v>
      </c>
      <c r="B15" s="130" t="s">
        <v>223</v>
      </c>
      <c r="C15" s="74">
        <f>SUM(C16:C17)</f>
        <v>2336</v>
      </c>
      <c r="D15" s="74">
        <f>SUM(D16:D17)</f>
        <v>9485</v>
      </c>
      <c r="E15" s="74">
        <f>SUM(E16:E17)</f>
        <v>11435</v>
      </c>
      <c r="F15" s="74" t="s">
        <v>257</v>
      </c>
      <c r="G15" s="76">
        <f>SUM(G16:G17)</f>
        <v>5127</v>
      </c>
    </row>
    <row r="16" spans="1:7" s="125" customFormat="1" ht="24" customHeight="1">
      <c r="A16" s="140"/>
      <c r="B16" s="121" t="s">
        <v>54</v>
      </c>
      <c r="C16" s="136">
        <v>1549</v>
      </c>
      <c r="D16" s="136">
        <v>8484</v>
      </c>
      <c r="E16" s="136">
        <v>9920</v>
      </c>
      <c r="F16" s="137" t="s">
        <v>255</v>
      </c>
      <c r="G16" s="138">
        <v>2601</v>
      </c>
    </row>
    <row r="17" spans="1:7" s="125" customFormat="1" ht="24" customHeight="1">
      <c r="A17" s="140"/>
      <c r="B17" s="121" t="s">
        <v>222</v>
      </c>
      <c r="C17" s="136">
        <v>787</v>
      </c>
      <c r="D17" s="136">
        <v>1001</v>
      </c>
      <c r="E17" s="136">
        <v>1515</v>
      </c>
      <c r="F17" s="137">
        <v>1799</v>
      </c>
      <c r="G17" s="138">
        <v>2526</v>
      </c>
    </row>
    <row r="18" spans="1:7" ht="26.25" customHeight="1">
      <c r="A18" s="139" t="s">
        <v>66</v>
      </c>
      <c r="B18" s="130" t="s">
        <v>55</v>
      </c>
      <c r="C18" s="126">
        <v>5.916574491619161</v>
      </c>
      <c r="D18" s="126">
        <v>10.60401255048457</v>
      </c>
      <c r="E18" s="126">
        <v>10</v>
      </c>
      <c r="F18" s="127">
        <v>4.3</v>
      </c>
      <c r="G18" s="128">
        <v>4.7</v>
      </c>
    </row>
    <row r="19" spans="1:7" ht="26.25" customHeight="1" thickBot="1">
      <c r="A19" s="141" t="s">
        <v>83</v>
      </c>
      <c r="B19" s="142" t="s">
        <v>56</v>
      </c>
      <c r="C19" s="143">
        <v>2.235406698564593</v>
      </c>
      <c r="D19" s="143">
        <v>7.368993512799596</v>
      </c>
      <c r="E19" s="143">
        <v>9</v>
      </c>
      <c r="F19" s="144">
        <v>2.1</v>
      </c>
      <c r="G19" s="145">
        <v>3.6</v>
      </c>
    </row>
    <row r="20" spans="1:7" ht="22.5" customHeight="1">
      <c r="A20" s="86" t="s">
        <v>224</v>
      </c>
      <c r="D20" s="52"/>
      <c r="F20" s="52"/>
      <c r="G20" s="52"/>
    </row>
    <row r="21" spans="1:7" ht="20.25" customHeight="1">
      <c r="A21" s="52" t="s">
        <v>258</v>
      </c>
      <c r="B21" s="53"/>
      <c r="C21" s="52"/>
      <c r="D21" s="52"/>
      <c r="E21" s="52"/>
      <c r="F21" s="52"/>
      <c r="G21" s="52"/>
    </row>
    <row r="22" ht="18" customHeight="1"/>
  </sheetData>
  <sheetProtection/>
  <printOptions/>
  <pageMargins left="0.7" right="0" top="0.75" bottom="0.75" header="0.3" footer="0.3"/>
  <pageSetup horizontalDpi="600" verticalDpi="600" orientation="landscape" paperSize="9" r:id="rId2"/>
  <ignoredErrors>
    <ignoredError sqref="G15 C15:E15" formulaRange="1"/>
  </ignoredErrors>
  <drawing r:id="rId1"/>
</worksheet>
</file>

<file path=xl/worksheets/sheet13.xml><?xml version="1.0" encoding="utf-8"?>
<worksheet xmlns="http://schemas.openxmlformats.org/spreadsheetml/2006/main" xmlns:r="http://schemas.openxmlformats.org/officeDocument/2006/relationships">
  <dimension ref="A1:F25"/>
  <sheetViews>
    <sheetView tabSelected="1" zoomScalePageLayoutView="0" workbookViewId="0" topLeftCell="A1">
      <selection activeCell="H14" sqref="H14"/>
    </sheetView>
  </sheetViews>
  <sheetFormatPr defaultColWidth="9.140625" defaultRowHeight="26.25" customHeight="1"/>
  <cols>
    <col min="1" max="1" width="29.7109375" style="25" customWidth="1"/>
    <col min="2" max="6" width="10.7109375" style="25" customWidth="1"/>
    <col min="7" max="16384" width="9.140625" style="25" customWidth="1"/>
  </cols>
  <sheetData>
    <row r="1" ht="20.25" customHeight="1">
      <c r="A1" s="146" t="s">
        <v>225</v>
      </c>
    </row>
    <row r="2" ht="12" customHeight="1" thickBot="1"/>
    <row r="3" spans="1:6" ht="19.5" customHeight="1">
      <c r="A3" s="353" t="s">
        <v>110</v>
      </c>
      <c r="B3" s="351"/>
      <c r="C3" s="351"/>
      <c r="D3" s="351"/>
      <c r="E3" s="351"/>
      <c r="F3" s="352"/>
    </row>
    <row r="4" spans="1:6" s="146" customFormat="1" ht="26.25" customHeight="1">
      <c r="A4" s="354"/>
      <c r="B4" s="148">
        <v>2004</v>
      </c>
      <c r="C4" s="148">
        <v>2005</v>
      </c>
      <c r="D4" s="149">
        <v>2006</v>
      </c>
      <c r="E4" s="149">
        <v>2007</v>
      </c>
      <c r="F4" s="150">
        <v>2008</v>
      </c>
    </row>
    <row r="5" spans="1:6" ht="34.5" customHeight="1">
      <c r="A5" s="151" t="s">
        <v>3</v>
      </c>
      <c r="B5" s="7">
        <v>0.96</v>
      </c>
      <c r="C5" s="7">
        <v>0.97</v>
      </c>
      <c r="D5" s="7">
        <v>0.9759666666666665</v>
      </c>
      <c r="E5" s="7">
        <v>0.98</v>
      </c>
      <c r="F5" s="8">
        <v>0.9834333333333333</v>
      </c>
    </row>
    <row r="6" spans="1:6" ht="34.5" customHeight="1">
      <c r="A6" s="152" t="s">
        <v>4</v>
      </c>
      <c r="B6" s="7">
        <v>0.34</v>
      </c>
      <c r="C6" s="7">
        <v>0.38</v>
      </c>
      <c r="D6" s="7">
        <v>0.3862</v>
      </c>
      <c r="E6" s="7">
        <v>0.42</v>
      </c>
      <c r="F6" s="9">
        <v>0.44880000000000003</v>
      </c>
    </row>
    <row r="7" spans="1:6" ht="34.5" customHeight="1">
      <c r="A7" s="153" t="s">
        <v>5</v>
      </c>
      <c r="B7" s="7">
        <v>0.06</v>
      </c>
      <c r="C7" s="7">
        <v>0.08</v>
      </c>
      <c r="D7" s="7">
        <v>0.17700000000000002</v>
      </c>
      <c r="E7" s="7">
        <v>0.28</v>
      </c>
      <c r="F7" s="9">
        <v>0.3036666666666667</v>
      </c>
    </row>
    <row r="8" spans="1:6" ht="34.5" customHeight="1" thickBot="1">
      <c r="A8" s="154" t="s">
        <v>6</v>
      </c>
      <c r="B8" s="11">
        <v>0.46</v>
      </c>
      <c r="C8" s="11">
        <v>0.48</v>
      </c>
      <c r="D8" s="11">
        <v>0.5</v>
      </c>
      <c r="E8" s="11">
        <v>0.56</v>
      </c>
      <c r="F8" s="10">
        <v>0.5786333333333333</v>
      </c>
    </row>
    <row r="9" ht="15.75" customHeight="1"/>
    <row r="10" spans="1:5" s="146" customFormat="1" ht="17.25" customHeight="1">
      <c r="A10" s="324" t="s">
        <v>226</v>
      </c>
      <c r="B10" s="324"/>
      <c r="C10" s="324"/>
      <c r="D10" s="324"/>
      <c r="E10" s="302"/>
    </row>
    <row r="11" ht="12" customHeight="1" thickBot="1"/>
    <row r="12" spans="1:5" ht="24" customHeight="1">
      <c r="A12" s="374" t="s">
        <v>110</v>
      </c>
      <c r="B12" s="355">
        <v>2006</v>
      </c>
      <c r="C12" s="356"/>
      <c r="D12" s="356"/>
      <c r="E12" s="357"/>
    </row>
    <row r="13" spans="1:5" s="146" customFormat="1" ht="26.25" customHeight="1">
      <c r="A13" s="375"/>
      <c r="B13" s="359" t="s">
        <v>79</v>
      </c>
      <c r="C13" s="360"/>
      <c r="D13" s="359" t="s">
        <v>111</v>
      </c>
      <c r="E13" s="361"/>
    </row>
    <row r="14" spans="1:5" s="146" customFormat="1" ht="34.5" customHeight="1">
      <c r="A14" s="155" t="s">
        <v>99</v>
      </c>
      <c r="B14" s="362">
        <v>0.8</v>
      </c>
      <c r="C14" s="363"/>
      <c r="D14" s="364">
        <v>1</v>
      </c>
      <c r="E14" s="365"/>
    </row>
    <row r="15" spans="1:5" ht="15">
      <c r="A15" s="156" t="s">
        <v>75</v>
      </c>
      <c r="B15" s="372">
        <v>0.72</v>
      </c>
      <c r="C15" s="373"/>
      <c r="D15" s="366">
        <v>5</v>
      </c>
      <c r="E15" s="367"/>
    </row>
    <row r="16" spans="1:5" ht="34.5" customHeight="1">
      <c r="A16" s="156" t="s">
        <v>72</v>
      </c>
      <c r="B16" s="372">
        <v>0.7</v>
      </c>
      <c r="C16" s="373"/>
      <c r="D16" s="366">
        <v>9</v>
      </c>
      <c r="E16" s="367"/>
    </row>
    <row r="17" spans="1:5" ht="34.5" customHeight="1">
      <c r="A17" s="156" t="s">
        <v>73</v>
      </c>
      <c r="B17" s="372">
        <v>0.69</v>
      </c>
      <c r="C17" s="373"/>
      <c r="D17" s="366">
        <v>10</v>
      </c>
      <c r="E17" s="367"/>
    </row>
    <row r="18" spans="1:5" ht="34.5" customHeight="1">
      <c r="A18" s="156" t="s">
        <v>74</v>
      </c>
      <c r="B18" s="372">
        <v>0.65</v>
      </c>
      <c r="C18" s="373"/>
      <c r="D18" s="366">
        <v>22</v>
      </c>
      <c r="E18" s="367"/>
    </row>
    <row r="19" spans="1:5" ht="34.5" customHeight="1">
      <c r="A19" s="156" t="s">
        <v>86</v>
      </c>
      <c r="B19" s="368">
        <v>0.5</v>
      </c>
      <c r="C19" s="369"/>
      <c r="D19" s="370">
        <v>58</v>
      </c>
      <c r="E19" s="371"/>
    </row>
    <row r="20" spans="1:5" ht="34.5" customHeight="1">
      <c r="A20" s="156" t="s">
        <v>76</v>
      </c>
      <c r="B20" s="372">
        <v>0.48</v>
      </c>
      <c r="C20" s="373"/>
      <c r="D20" s="366">
        <v>62</v>
      </c>
      <c r="E20" s="367"/>
    </row>
    <row r="21" spans="1:5" ht="34.5" customHeight="1">
      <c r="A21" s="156" t="s">
        <v>77</v>
      </c>
      <c r="B21" s="372">
        <v>0.42</v>
      </c>
      <c r="C21" s="373"/>
      <c r="D21" s="366">
        <v>86</v>
      </c>
      <c r="E21" s="367"/>
    </row>
    <row r="22" spans="1:5" ht="34.5" customHeight="1" thickBot="1">
      <c r="A22" s="157" t="s">
        <v>78</v>
      </c>
      <c r="B22" s="377">
        <v>0.31</v>
      </c>
      <c r="C22" s="378"/>
      <c r="D22" s="379">
        <v>124</v>
      </c>
      <c r="E22" s="380"/>
    </row>
    <row r="23" spans="1:4" ht="21.75" customHeight="1">
      <c r="A23" s="78" t="s">
        <v>115</v>
      </c>
      <c r="B23" s="158"/>
      <c r="C23" s="158"/>
      <c r="D23" s="158"/>
    </row>
    <row r="24" spans="1:5" ht="76.5" customHeight="1">
      <c r="A24" s="358" t="s">
        <v>117</v>
      </c>
      <c r="B24" s="358"/>
      <c r="C24" s="358"/>
      <c r="D24" s="358"/>
      <c r="E24" s="358"/>
    </row>
    <row r="25" spans="1:5" ht="21.75" customHeight="1">
      <c r="A25" s="376" t="s">
        <v>2</v>
      </c>
      <c r="B25" s="376"/>
      <c r="C25" s="376"/>
      <c r="D25" s="376"/>
      <c r="E25" s="376"/>
    </row>
  </sheetData>
  <sheetProtection/>
  <mergeCells count="27">
    <mergeCell ref="A10:E10"/>
    <mergeCell ref="B20:C20"/>
    <mergeCell ref="A12:A13"/>
    <mergeCell ref="A25:E25"/>
    <mergeCell ref="B21:C21"/>
    <mergeCell ref="D21:E21"/>
    <mergeCell ref="B22:C22"/>
    <mergeCell ref="D22:E22"/>
    <mergeCell ref="B15:C15"/>
    <mergeCell ref="D15:E15"/>
    <mergeCell ref="D19:E19"/>
    <mergeCell ref="B16:C16"/>
    <mergeCell ref="D16:E16"/>
    <mergeCell ref="B17:C17"/>
    <mergeCell ref="D17:E17"/>
    <mergeCell ref="B18:C18"/>
    <mergeCell ref="D18:E18"/>
    <mergeCell ref="B3:F3"/>
    <mergeCell ref="A3:A4"/>
    <mergeCell ref="B12:E12"/>
    <mergeCell ref="A24:E24"/>
    <mergeCell ref="B13:C13"/>
    <mergeCell ref="D13:E13"/>
    <mergeCell ref="B14:C14"/>
    <mergeCell ref="D14:E14"/>
    <mergeCell ref="D20:E20"/>
    <mergeCell ref="B19:C19"/>
  </mergeCells>
  <printOptions/>
  <pageMargins left="0.75" right="0.75" top="0.75" bottom="0.75" header="0.5" footer="0.3"/>
  <pageSetup horizontalDpi="600" verticalDpi="600" orientation="portrait" paperSize="9" r:id="rId1"/>
  <headerFooter>
    <oddHeader>&amp;C20
</oddHeader>
  </headerFooter>
</worksheet>
</file>

<file path=xl/worksheets/sheet2.xml><?xml version="1.0" encoding="utf-8"?>
<worksheet xmlns="http://schemas.openxmlformats.org/spreadsheetml/2006/main" xmlns:r="http://schemas.openxmlformats.org/officeDocument/2006/relationships">
  <dimension ref="A1:I24"/>
  <sheetViews>
    <sheetView zoomScalePageLayoutView="0" workbookViewId="0" topLeftCell="A1">
      <selection activeCell="E26" sqref="E26"/>
    </sheetView>
  </sheetViews>
  <sheetFormatPr defaultColWidth="9.140625" defaultRowHeight="26.25" customHeight="1"/>
  <cols>
    <col min="1" max="1" width="3.8515625" style="52" customWidth="1"/>
    <col min="2" max="2" width="52.421875" style="52" customWidth="1"/>
    <col min="3" max="7" width="14.7109375" style="159" customWidth="1"/>
    <col min="8" max="8" width="9.140625" style="52" customWidth="1"/>
    <col min="9" max="9" width="16.7109375" style="52" bestFit="1" customWidth="1"/>
    <col min="10" max="16384" width="9.140625" style="52" customWidth="1"/>
  </cols>
  <sheetData>
    <row r="1" spans="1:9" ht="19.5" customHeight="1">
      <c r="A1" s="51" t="s">
        <v>160</v>
      </c>
      <c r="I1" s="53"/>
    </row>
    <row r="2" ht="7.5" customHeight="1" thickBot="1"/>
    <row r="3" spans="1:7" s="51" customFormat="1" ht="24" customHeight="1">
      <c r="A3" s="299" t="s">
        <v>104</v>
      </c>
      <c r="B3" s="300"/>
      <c r="C3" s="160">
        <v>2004</v>
      </c>
      <c r="D3" s="160">
        <v>2005</v>
      </c>
      <c r="E3" s="160">
        <v>2006</v>
      </c>
      <c r="F3" s="161" t="s">
        <v>227</v>
      </c>
      <c r="G3" s="162">
        <v>2008</v>
      </c>
    </row>
    <row r="4" spans="1:7" ht="21.75" customHeight="1">
      <c r="A4" s="115" t="s">
        <v>11</v>
      </c>
      <c r="B4" s="164" t="s">
        <v>10</v>
      </c>
      <c r="C4" s="187">
        <v>353.8</v>
      </c>
      <c r="D4" s="187">
        <v>357.5</v>
      </c>
      <c r="E4" s="187">
        <v>357.3</v>
      </c>
      <c r="F4" s="188">
        <v>361.3</v>
      </c>
      <c r="G4" s="189">
        <v>363.4</v>
      </c>
    </row>
    <row r="5" spans="1:7" ht="21.75" customHeight="1">
      <c r="A5" s="115" t="s">
        <v>12</v>
      </c>
      <c r="B5" s="67" t="s">
        <v>0</v>
      </c>
      <c r="C5" s="180">
        <v>28.6</v>
      </c>
      <c r="D5" s="180">
        <v>28.6</v>
      </c>
      <c r="E5" s="180">
        <v>28.4</v>
      </c>
      <c r="F5" s="181">
        <v>28.6</v>
      </c>
      <c r="G5" s="182">
        <v>28.6</v>
      </c>
    </row>
    <row r="6" spans="1:7" ht="21.75" customHeight="1">
      <c r="A6" s="115" t="s">
        <v>14</v>
      </c>
      <c r="B6" s="67" t="s">
        <v>188</v>
      </c>
      <c r="C6" s="180">
        <v>547.8</v>
      </c>
      <c r="D6" s="180">
        <v>656.8</v>
      </c>
      <c r="E6" s="180">
        <v>772.4</v>
      </c>
      <c r="F6" s="181">
        <v>928.6</v>
      </c>
      <c r="G6" s="190">
        <v>1033.3</v>
      </c>
    </row>
    <row r="7" spans="1:7" ht="21.75" customHeight="1">
      <c r="A7" s="115"/>
      <c r="B7" s="191" t="s">
        <v>120</v>
      </c>
      <c r="C7" s="192">
        <v>503.3</v>
      </c>
      <c r="D7" s="192">
        <v>610.5</v>
      </c>
      <c r="E7" s="192">
        <v>723.6</v>
      </c>
      <c r="F7" s="193">
        <v>871.4</v>
      </c>
      <c r="G7" s="194">
        <v>969.8</v>
      </c>
    </row>
    <row r="8" spans="1:7" ht="21.75" customHeight="1">
      <c r="A8" s="115"/>
      <c r="B8" s="121" t="s">
        <v>121</v>
      </c>
      <c r="C8" s="192">
        <f>C6-C7</f>
        <v>44.49999999999994</v>
      </c>
      <c r="D8" s="192">
        <f>D6-D7</f>
        <v>46.299999999999955</v>
      </c>
      <c r="E8" s="192">
        <f>E6-E7</f>
        <v>48.799999999999955</v>
      </c>
      <c r="F8" s="193">
        <f>F6-F7</f>
        <v>57.200000000000045</v>
      </c>
      <c r="G8" s="194">
        <v>63.5</v>
      </c>
    </row>
    <row r="9" spans="1:7" ht="21.75" customHeight="1">
      <c r="A9" s="195" t="s">
        <v>15</v>
      </c>
      <c r="B9" s="67" t="s">
        <v>189</v>
      </c>
      <c r="C9" s="180">
        <v>44.3</v>
      </c>
      <c r="D9" s="180">
        <v>52.6</v>
      </c>
      <c r="E9" s="180">
        <v>61.5</v>
      </c>
      <c r="F9" s="181">
        <v>73.4</v>
      </c>
      <c r="G9" s="182">
        <v>81.2</v>
      </c>
    </row>
    <row r="10" spans="1:9" ht="21.75" customHeight="1">
      <c r="A10" s="195" t="s">
        <v>16</v>
      </c>
      <c r="B10" s="67" t="s">
        <v>190</v>
      </c>
      <c r="C10" s="180">
        <v>78</v>
      </c>
      <c r="D10" s="180">
        <v>128.6</v>
      </c>
      <c r="E10" s="180">
        <v>143.5</v>
      </c>
      <c r="F10" s="181">
        <v>166</v>
      </c>
      <c r="G10" s="182">
        <v>199.5</v>
      </c>
      <c r="I10" s="196"/>
    </row>
    <row r="11" spans="1:7" ht="21.75" customHeight="1">
      <c r="A11" s="66"/>
      <c r="B11" s="191" t="s">
        <v>228</v>
      </c>
      <c r="C11" s="192">
        <v>78</v>
      </c>
      <c r="D11" s="192">
        <v>85.5</v>
      </c>
      <c r="E11" s="192">
        <v>82.4</v>
      </c>
      <c r="F11" s="193">
        <v>87.6</v>
      </c>
      <c r="G11" s="194">
        <v>94.7</v>
      </c>
    </row>
    <row r="12" spans="1:7" ht="21.75" customHeight="1">
      <c r="A12" s="66"/>
      <c r="B12" s="121" t="s">
        <v>13</v>
      </c>
      <c r="C12" s="192" t="s">
        <v>116</v>
      </c>
      <c r="D12" s="192">
        <v>43.1</v>
      </c>
      <c r="E12" s="192">
        <v>61.1</v>
      </c>
      <c r="F12" s="193">
        <v>78.4</v>
      </c>
      <c r="G12" s="194">
        <v>104.8</v>
      </c>
    </row>
    <row r="13" spans="1:9" ht="21.75" customHeight="1">
      <c r="A13" s="195" t="s">
        <v>17</v>
      </c>
      <c r="B13" s="67" t="s">
        <v>191</v>
      </c>
      <c r="C13" s="180">
        <v>6.3</v>
      </c>
      <c r="D13" s="180">
        <v>10.3</v>
      </c>
      <c r="E13" s="180">
        <v>11.4</v>
      </c>
      <c r="F13" s="181">
        <v>13.1</v>
      </c>
      <c r="G13" s="182">
        <v>15.7</v>
      </c>
      <c r="I13" s="197"/>
    </row>
    <row r="14" spans="1:7" ht="21.75" customHeight="1">
      <c r="A14" s="66"/>
      <c r="B14" s="191" t="s">
        <v>228</v>
      </c>
      <c r="C14" s="192">
        <v>6.3</v>
      </c>
      <c r="D14" s="192">
        <v>6.8</v>
      </c>
      <c r="E14" s="192">
        <v>6.6</v>
      </c>
      <c r="F14" s="193">
        <v>6.9</v>
      </c>
      <c r="G14" s="194">
        <v>7.5</v>
      </c>
    </row>
    <row r="15" spans="1:7" ht="21.75" customHeight="1">
      <c r="A15" s="66"/>
      <c r="B15" s="121" t="s">
        <v>13</v>
      </c>
      <c r="C15" s="192" t="s">
        <v>116</v>
      </c>
      <c r="D15" s="180">
        <v>3.5</v>
      </c>
      <c r="E15" s="180">
        <v>4.9</v>
      </c>
      <c r="F15" s="181">
        <v>6.2</v>
      </c>
      <c r="G15" s="182">
        <v>8.2</v>
      </c>
    </row>
    <row r="16" spans="1:9" ht="21.75" customHeight="1">
      <c r="A16" s="115" t="s">
        <v>18</v>
      </c>
      <c r="B16" s="67" t="s">
        <v>229</v>
      </c>
      <c r="C16" s="180">
        <v>2.8</v>
      </c>
      <c r="D16" s="180">
        <v>51.4</v>
      </c>
      <c r="E16" s="180">
        <v>87.1</v>
      </c>
      <c r="F16" s="181">
        <v>119</v>
      </c>
      <c r="G16" s="182">
        <v>157.3</v>
      </c>
      <c r="I16" s="196"/>
    </row>
    <row r="17" spans="1:7" ht="21.75" customHeight="1">
      <c r="A17" s="66"/>
      <c r="B17" s="191" t="s">
        <v>228</v>
      </c>
      <c r="C17" s="180">
        <v>2.8</v>
      </c>
      <c r="D17" s="180">
        <v>8.3</v>
      </c>
      <c r="E17" s="180">
        <v>26</v>
      </c>
      <c r="F17" s="181">
        <v>40.6</v>
      </c>
      <c r="G17" s="182">
        <v>52.5</v>
      </c>
    </row>
    <row r="18" spans="1:7" ht="21.75" customHeight="1">
      <c r="A18" s="66"/>
      <c r="B18" s="121" t="s">
        <v>20</v>
      </c>
      <c r="C18" s="192" t="s">
        <v>116</v>
      </c>
      <c r="D18" s="180">
        <v>43.1</v>
      </c>
      <c r="E18" s="180">
        <v>61.1</v>
      </c>
      <c r="F18" s="181">
        <v>78.4</v>
      </c>
      <c r="G18" s="182">
        <v>104.8</v>
      </c>
    </row>
    <row r="19" spans="1:9" ht="21.75" customHeight="1">
      <c r="A19" s="115" t="s">
        <v>19</v>
      </c>
      <c r="B19" s="67" t="s">
        <v>230</v>
      </c>
      <c r="C19" s="180">
        <f aca="true" t="shared" si="0" ref="C19:E20">C16/1256.5*100</f>
        <v>0.2228412256267409</v>
      </c>
      <c r="D19" s="180">
        <f t="shared" si="0"/>
        <v>4.0907282132908875</v>
      </c>
      <c r="E19" s="180">
        <v>6.9</v>
      </c>
      <c r="F19" s="181">
        <v>9.4</v>
      </c>
      <c r="G19" s="182">
        <v>12.366352201257863</v>
      </c>
      <c r="I19" s="198"/>
    </row>
    <row r="20" spans="1:7" ht="21.75" customHeight="1">
      <c r="A20" s="66"/>
      <c r="B20" s="191" t="s">
        <v>228</v>
      </c>
      <c r="C20" s="180">
        <f t="shared" si="0"/>
        <v>0.2228412256267409</v>
      </c>
      <c r="D20" s="180">
        <f t="shared" si="0"/>
        <v>0.6605650616792679</v>
      </c>
      <c r="E20" s="180">
        <f t="shared" si="0"/>
        <v>2.0692399522483087</v>
      </c>
      <c r="F20" s="181">
        <v>3.2</v>
      </c>
      <c r="G20" s="182">
        <v>4.127358490566038</v>
      </c>
    </row>
    <row r="21" spans="1:7" ht="21.75" customHeight="1" thickBot="1">
      <c r="A21" s="199"/>
      <c r="B21" s="200" t="s">
        <v>20</v>
      </c>
      <c r="C21" s="201" t="s">
        <v>116</v>
      </c>
      <c r="D21" s="201">
        <v>3.5</v>
      </c>
      <c r="E21" s="201">
        <v>4.8</v>
      </c>
      <c r="F21" s="202">
        <v>6.2</v>
      </c>
      <c r="G21" s="203">
        <v>8.238993710691824</v>
      </c>
    </row>
    <row r="22" ht="16.5" customHeight="1">
      <c r="B22" s="204" t="s">
        <v>231</v>
      </c>
    </row>
    <row r="23" spans="2:7" ht="20.25" customHeight="1">
      <c r="B23" s="301" t="s">
        <v>232</v>
      </c>
      <c r="C23" s="301"/>
      <c r="D23" s="301"/>
      <c r="E23" s="301"/>
      <c r="F23" s="301"/>
      <c r="G23" s="302"/>
    </row>
    <row r="24" ht="16.5" customHeight="1">
      <c r="B24" s="52" t="s">
        <v>85</v>
      </c>
    </row>
    <row r="25" ht="18" customHeight="1"/>
  </sheetData>
  <sheetProtection/>
  <mergeCells count="2">
    <mergeCell ref="A3:B3"/>
    <mergeCell ref="B23:G23"/>
  </mergeCells>
  <printOptions/>
  <pageMargins left="0.75" right="0" top="0.75" bottom="0.75" header="0.5" footer="0.5"/>
  <pageSetup horizontalDpi="600" verticalDpi="600" orientation="landscape" paperSize="9" r:id="rId2"/>
  <ignoredErrors>
    <ignoredError sqref="A9:A19 A4:A6" numberStoredAsText="1"/>
  </ignoredErrors>
  <drawing r:id="rId1"/>
</worksheet>
</file>

<file path=xl/worksheets/sheet3.xml><?xml version="1.0" encoding="utf-8"?>
<worksheet xmlns="http://schemas.openxmlformats.org/spreadsheetml/2006/main" xmlns:r="http://schemas.openxmlformats.org/officeDocument/2006/relationships">
  <dimension ref="A1:F17"/>
  <sheetViews>
    <sheetView zoomScalePageLayoutView="0" workbookViewId="0" topLeftCell="A1">
      <selection activeCell="E17" sqref="E17"/>
    </sheetView>
  </sheetViews>
  <sheetFormatPr defaultColWidth="9.140625" defaultRowHeight="26.25" customHeight="1"/>
  <cols>
    <col min="1" max="1" width="49.8515625" style="52" customWidth="1"/>
    <col min="2" max="6" width="16.28125" style="53" customWidth="1"/>
    <col min="7" max="7" width="8.28125" style="52" customWidth="1"/>
    <col min="8" max="16384" width="9.140625" style="52" customWidth="1"/>
  </cols>
  <sheetData>
    <row r="1" spans="1:2" ht="26.25" customHeight="1">
      <c r="A1" s="51" t="s">
        <v>161</v>
      </c>
      <c r="B1" s="54"/>
    </row>
    <row r="2" ht="16.5" customHeight="1" thickBot="1">
      <c r="E2" s="53" t="s">
        <v>124</v>
      </c>
    </row>
    <row r="3" spans="1:6" ht="34.5" customHeight="1">
      <c r="A3" s="147" t="s">
        <v>105</v>
      </c>
      <c r="B3" s="205">
        <v>2004</v>
      </c>
      <c r="C3" s="205">
        <v>2005</v>
      </c>
      <c r="D3" s="205">
        <v>2006</v>
      </c>
      <c r="E3" s="206">
        <v>2007</v>
      </c>
      <c r="F3" s="207">
        <v>2008</v>
      </c>
    </row>
    <row r="4" spans="1:6" ht="32.25" customHeight="1">
      <c r="A4" s="208" t="s">
        <v>63</v>
      </c>
      <c r="B4" s="209">
        <v>78023</v>
      </c>
      <c r="C4" s="209">
        <v>128555</v>
      </c>
      <c r="D4" s="209">
        <v>143479</v>
      </c>
      <c r="E4" s="210">
        <v>166059</v>
      </c>
      <c r="F4" s="211">
        <v>199511</v>
      </c>
    </row>
    <row r="5" spans="1:6" ht="32.25" customHeight="1">
      <c r="A5" s="212" t="s">
        <v>209</v>
      </c>
      <c r="B5" s="213">
        <v>75237</v>
      </c>
      <c r="C5" s="213">
        <v>77160</v>
      </c>
      <c r="D5" s="213">
        <v>56410</v>
      </c>
      <c r="E5" s="214">
        <v>47011</v>
      </c>
      <c r="F5" s="215">
        <v>42191</v>
      </c>
    </row>
    <row r="6" spans="1:6" s="51" customFormat="1" ht="30.75" customHeight="1">
      <c r="A6" s="212" t="s">
        <v>233</v>
      </c>
      <c r="B6" s="213">
        <v>2786</v>
      </c>
      <c r="C6" s="213">
        <v>51395</v>
      </c>
      <c r="D6" s="213">
        <v>87069</v>
      </c>
      <c r="E6" s="214">
        <v>119048</v>
      </c>
      <c r="F6" s="215">
        <v>157320</v>
      </c>
    </row>
    <row r="7" spans="1:6" ht="27.75" customHeight="1">
      <c r="A7" s="216" t="s">
        <v>28</v>
      </c>
      <c r="B7" s="217">
        <v>2786</v>
      </c>
      <c r="C7" s="217">
        <v>8339</v>
      </c>
      <c r="D7" s="217">
        <v>25948</v>
      </c>
      <c r="E7" s="218">
        <v>40614</v>
      </c>
      <c r="F7" s="219">
        <v>52511</v>
      </c>
    </row>
    <row r="8" spans="1:6" s="125" customFormat="1" ht="30" customHeight="1">
      <c r="A8" s="220" t="s">
        <v>88</v>
      </c>
      <c r="B8" s="221">
        <v>2786</v>
      </c>
      <c r="C8" s="221">
        <v>8114</v>
      </c>
      <c r="D8" s="221">
        <v>16582</v>
      </c>
      <c r="E8" s="222">
        <v>27630</v>
      </c>
      <c r="F8" s="223">
        <v>46517</v>
      </c>
    </row>
    <row r="9" spans="1:6" s="125" customFormat="1" ht="30" customHeight="1">
      <c r="A9" s="224" t="s">
        <v>33</v>
      </c>
      <c r="B9" s="225" t="s">
        <v>21</v>
      </c>
      <c r="C9" s="225" t="s">
        <v>1</v>
      </c>
      <c r="D9" s="221">
        <v>9125</v>
      </c>
      <c r="E9" s="222">
        <v>12765</v>
      </c>
      <c r="F9" s="223">
        <v>5757</v>
      </c>
    </row>
    <row r="10" spans="1:6" s="125" customFormat="1" ht="30" customHeight="1">
      <c r="A10" s="224" t="s">
        <v>25</v>
      </c>
      <c r="B10" s="226" t="s">
        <v>21</v>
      </c>
      <c r="C10" s="221">
        <v>229</v>
      </c>
      <c r="D10" s="221">
        <v>241</v>
      </c>
      <c r="E10" s="222">
        <v>219</v>
      </c>
      <c r="F10" s="223">
        <v>237</v>
      </c>
    </row>
    <row r="11" spans="1:6" ht="30" customHeight="1">
      <c r="A11" s="216" t="s">
        <v>27</v>
      </c>
      <c r="B11" s="227" t="s">
        <v>1</v>
      </c>
      <c r="C11" s="217">
        <v>43056</v>
      </c>
      <c r="D11" s="217">
        <v>61121</v>
      </c>
      <c r="E11" s="218">
        <v>78434</v>
      </c>
      <c r="F11" s="219">
        <v>104809</v>
      </c>
    </row>
    <row r="12" spans="1:6" s="125" customFormat="1" ht="30" customHeight="1">
      <c r="A12" s="224" t="s">
        <v>118</v>
      </c>
      <c r="B12" s="226" t="s">
        <v>1</v>
      </c>
      <c r="C12" s="221">
        <v>40804</v>
      </c>
      <c r="D12" s="221">
        <v>44471</v>
      </c>
      <c r="E12" s="222">
        <v>39304</v>
      </c>
      <c r="F12" s="223">
        <v>53509</v>
      </c>
    </row>
    <row r="13" spans="1:6" s="125" customFormat="1" ht="30" customHeight="1" thickBot="1">
      <c r="A13" s="228" t="s">
        <v>26</v>
      </c>
      <c r="B13" s="229" t="s">
        <v>1</v>
      </c>
      <c r="C13" s="230">
        <v>2252</v>
      </c>
      <c r="D13" s="230">
        <v>16650</v>
      </c>
      <c r="E13" s="231">
        <v>39130</v>
      </c>
      <c r="F13" s="232">
        <v>51300</v>
      </c>
    </row>
    <row r="14" spans="1:6" ht="27" customHeight="1">
      <c r="A14" s="303" t="s">
        <v>234</v>
      </c>
      <c r="B14" s="304"/>
      <c r="C14" s="304"/>
      <c r="D14" s="304"/>
      <c r="E14" s="304"/>
      <c r="F14" s="305"/>
    </row>
    <row r="15" ht="22.5" customHeight="1">
      <c r="A15" s="52" t="s">
        <v>112</v>
      </c>
    </row>
    <row r="16" spans="1:6" ht="21.75" customHeight="1">
      <c r="A16" s="52" t="s">
        <v>119</v>
      </c>
      <c r="D16" s="52"/>
      <c r="E16" s="52"/>
      <c r="F16" s="52"/>
    </row>
    <row r="17" ht="26.25" customHeight="1">
      <c r="A17" s="52" t="s">
        <v>85</v>
      </c>
    </row>
  </sheetData>
  <sheetProtection/>
  <mergeCells count="1">
    <mergeCell ref="A14:F14"/>
  </mergeCells>
  <printOptions/>
  <pageMargins left="0.75" right="0" top="0.75" bottom="0.75" header="0.5"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G31"/>
  <sheetViews>
    <sheetView zoomScalePageLayoutView="0" workbookViewId="0" topLeftCell="A1">
      <selection activeCell="E33" sqref="E33"/>
    </sheetView>
  </sheetViews>
  <sheetFormatPr defaultColWidth="9.140625" defaultRowHeight="26.25" customHeight="1"/>
  <cols>
    <col min="1" max="1" width="4.7109375" style="42" customWidth="1"/>
    <col min="2" max="2" width="60.7109375" style="42" customWidth="1"/>
    <col min="3" max="7" width="13.28125" style="42" customWidth="1"/>
    <col min="8" max="8" width="7.57421875" style="42" customWidth="1"/>
    <col min="9" max="16384" width="9.140625" style="42" customWidth="1"/>
  </cols>
  <sheetData>
    <row r="1" spans="1:7" ht="17.25" customHeight="1">
      <c r="A1" s="41" t="s">
        <v>192</v>
      </c>
      <c r="F1" s="43"/>
      <c r="G1" s="43" t="s">
        <v>29</v>
      </c>
    </row>
    <row r="2" ht="3.75" customHeight="1" thickBot="1">
      <c r="E2" s="42" t="s">
        <v>2</v>
      </c>
    </row>
    <row r="3" spans="1:7" ht="17.25" customHeight="1">
      <c r="A3" s="44"/>
      <c r="B3" s="233" t="s">
        <v>106</v>
      </c>
      <c r="C3" s="45">
        <v>2004</v>
      </c>
      <c r="D3" s="45">
        <v>2005</v>
      </c>
      <c r="E3" s="45">
        <v>2006</v>
      </c>
      <c r="F3" s="46">
        <v>2007</v>
      </c>
      <c r="G3" s="47">
        <v>2008</v>
      </c>
    </row>
    <row r="4" spans="1:7" ht="13.5" customHeight="1">
      <c r="A4" s="234" t="s">
        <v>30</v>
      </c>
      <c r="B4" s="50"/>
      <c r="C4" s="235"/>
      <c r="D4" s="235"/>
      <c r="E4" s="235"/>
      <c r="F4" s="236"/>
      <c r="G4" s="237"/>
    </row>
    <row r="5" spans="1:7" ht="15" customHeight="1">
      <c r="A5" s="48"/>
      <c r="B5" s="49" t="s">
        <v>87</v>
      </c>
      <c r="C5" s="235">
        <v>2.05</v>
      </c>
      <c r="D5" s="235">
        <v>2.05</v>
      </c>
      <c r="E5" s="238">
        <v>1.8</v>
      </c>
      <c r="F5" s="239">
        <v>1.8</v>
      </c>
      <c r="G5" s="240">
        <v>1.8</v>
      </c>
    </row>
    <row r="6" spans="1:7" s="242" customFormat="1" ht="16.5" customHeight="1">
      <c r="A6" s="241"/>
      <c r="B6" s="50" t="s">
        <v>59</v>
      </c>
      <c r="C6" s="238">
        <v>90</v>
      </c>
      <c r="D6" s="238">
        <v>90</v>
      </c>
      <c r="E6" s="238">
        <v>90</v>
      </c>
      <c r="F6" s="239">
        <v>90</v>
      </c>
      <c r="G6" s="240">
        <v>90</v>
      </c>
    </row>
    <row r="7" spans="1:7" s="242" customFormat="1" ht="16.5" customHeight="1">
      <c r="A7" s="241"/>
      <c r="B7" s="50" t="s">
        <v>60</v>
      </c>
      <c r="C7" s="238">
        <v>225</v>
      </c>
      <c r="D7" s="238">
        <v>225</v>
      </c>
      <c r="E7" s="238">
        <v>225</v>
      </c>
      <c r="F7" s="239">
        <v>225</v>
      </c>
      <c r="G7" s="240">
        <v>225</v>
      </c>
    </row>
    <row r="8" spans="1:7" ht="26.25" customHeight="1">
      <c r="A8" s="243" t="s">
        <v>12</v>
      </c>
      <c r="B8" s="244" t="s">
        <v>235</v>
      </c>
      <c r="C8" s="235"/>
      <c r="D8" s="235"/>
      <c r="E8" s="235"/>
      <c r="F8" s="236"/>
      <c r="G8" s="237"/>
    </row>
    <row r="9" spans="1:7" ht="16.5" customHeight="1">
      <c r="A9" s="48"/>
      <c r="B9" s="49" t="s">
        <v>9</v>
      </c>
      <c r="C9" s="238">
        <v>21.6</v>
      </c>
      <c r="D9" s="238">
        <v>21.6</v>
      </c>
      <c r="E9" s="238">
        <v>21.6</v>
      </c>
      <c r="F9" s="239">
        <v>21.6</v>
      </c>
      <c r="G9" s="240">
        <v>20.7</v>
      </c>
    </row>
    <row r="10" spans="1:7" ht="16.5" customHeight="1">
      <c r="A10" s="48"/>
      <c r="B10" s="49" t="s">
        <v>70</v>
      </c>
      <c r="C10" s="238">
        <v>36</v>
      </c>
      <c r="D10" s="238">
        <v>36</v>
      </c>
      <c r="E10" s="238">
        <v>28.8</v>
      </c>
      <c r="F10" s="239">
        <v>28.8</v>
      </c>
      <c r="G10" s="240">
        <v>27.9</v>
      </c>
    </row>
    <row r="11" spans="1:7" ht="16.5" customHeight="1">
      <c r="A11" s="48"/>
      <c r="B11" s="49" t="s">
        <v>69</v>
      </c>
      <c r="C11" s="238">
        <v>36</v>
      </c>
      <c r="D11" s="238">
        <v>36</v>
      </c>
      <c r="E11" s="238">
        <v>28.8</v>
      </c>
      <c r="F11" s="239">
        <v>28.8</v>
      </c>
      <c r="G11" s="240">
        <v>27.9</v>
      </c>
    </row>
    <row r="12" spans="1:7" ht="16.5" customHeight="1">
      <c r="A12" s="48"/>
      <c r="B12" s="49" t="s">
        <v>71</v>
      </c>
      <c r="C12" s="238">
        <v>36</v>
      </c>
      <c r="D12" s="238">
        <v>36</v>
      </c>
      <c r="E12" s="238">
        <v>28.8</v>
      </c>
      <c r="F12" s="239">
        <v>28.8</v>
      </c>
      <c r="G12" s="240">
        <v>27.9</v>
      </c>
    </row>
    <row r="13" spans="1:7" ht="12.75">
      <c r="A13" s="245">
        <v>3</v>
      </c>
      <c r="B13" s="244" t="s">
        <v>154</v>
      </c>
      <c r="C13" s="235"/>
      <c r="D13" s="235"/>
      <c r="E13" s="235"/>
      <c r="F13" s="236"/>
      <c r="G13" s="237"/>
    </row>
    <row r="14" spans="1:7" ht="15.75" customHeight="1">
      <c r="A14" s="48"/>
      <c r="B14" s="49" t="s">
        <v>7</v>
      </c>
      <c r="C14" s="238">
        <v>3.6</v>
      </c>
      <c r="D14" s="238">
        <v>3.6</v>
      </c>
      <c r="E14" s="238">
        <v>3.6</v>
      </c>
      <c r="F14" s="239">
        <v>3.6</v>
      </c>
      <c r="G14" s="240">
        <v>3.6</v>
      </c>
    </row>
    <row r="15" spans="1:7" ht="15" customHeight="1">
      <c r="A15" s="48"/>
      <c r="B15" s="49" t="s">
        <v>8</v>
      </c>
      <c r="C15" s="238">
        <v>11.7</v>
      </c>
      <c r="D15" s="238">
        <v>11.7</v>
      </c>
      <c r="E15" s="238">
        <v>11.7</v>
      </c>
      <c r="F15" s="239">
        <v>11.7</v>
      </c>
      <c r="G15" s="240">
        <v>11.7</v>
      </c>
    </row>
    <row r="16" spans="1:7" ht="15" customHeight="1">
      <c r="A16" s="48"/>
      <c r="B16" s="49" t="s">
        <v>31</v>
      </c>
      <c r="C16" s="235">
        <v>12.75</v>
      </c>
      <c r="D16" s="235">
        <v>12.75</v>
      </c>
      <c r="E16" s="235">
        <v>13.05</v>
      </c>
      <c r="F16" s="236">
        <v>13.05</v>
      </c>
      <c r="G16" s="237">
        <v>10.44</v>
      </c>
    </row>
    <row r="17" spans="1:7" ht="17.25" customHeight="1">
      <c r="A17" s="245">
        <v>4</v>
      </c>
      <c r="B17" s="244" t="s">
        <v>155</v>
      </c>
      <c r="C17" s="235"/>
      <c r="D17" s="235"/>
      <c r="E17" s="235"/>
      <c r="F17" s="236"/>
      <c r="G17" s="237"/>
    </row>
    <row r="18" spans="1:7" ht="15" customHeight="1">
      <c r="A18" s="48"/>
      <c r="B18" s="49" t="s">
        <v>32</v>
      </c>
      <c r="C18" s="235">
        <v>0.57</v>
      </c>
      <c r="D18" s="235">
        <v>0.57</v>
      </c>
      <c r="E18" s="235">
        <v>0.57</v>
      </c>
      <c r="F18" s="236">
        <v>0.57</v>
      </c>
      <c r="G18" s="237">
        <v>0.57</v>
      </c>
    </row>
    <row r="19" spans="1:7" ht="15" customHeight="1">
      <c r="A19" s="48"/>
      <c r="B19" s="49" t="s">
        <v>89</v>
      </c>
      <c r="C19" s="235">
        <v>0.27</v>
      </c>
      <c r="D19" s="235">
        <v>0.27</v>
      </c>
      <c r="E19" s="235">
        <v>0.27</v>
      </c>
      <c r="F19" s="236">
        <v>0.27</v>
      </c>
      <c r="G19" s="237">
        <v>0.27</v>
      </c>
    </row>
    <row r="20" spans="1:7" ht="15" customHeight="1">
      <c r="A20" s="48"/>
      <c r="B20" s="49" t="s">
        <v>156</v>
      </c>
      <c r="C20" s="246"/>
      <c r="D20" s="246"/>
      <c r="E20" s="246"/>
      <c r="F20" s="247"/>
      <c r="G20" s="248"/>
    </row>
    <row r="21" spans="1:7" ht="15" customHeight="1">
      <c r="A21" s="48"/>
      <c r="B21" s="49" t="s">
        <v>64</v>
      </c>
      <c r="C21" s="246">
        <v>1316</v>
      </c>
      <c r="D21" s="246">
        <v>990</v>
      </c>
      <c r="E21" s="246">
        <v>750</v>
      </c>
      <c r="F21" s="247">
        <v>750</v>
      </c>
      <c r="G21" s="248">
        <v>750</v>
      </c>
    </row>
    <row r="22" spans="1:7" ht="15" customHeight="1">
      <c r="A22" s="48"/>
      <c r="B22" s="49" t="s">
        <v>236</v>
      </c>
      <c r="C22" s="246">
        <v>2500</v>
      </c>
      <c r="D22" s="246">
        <v>1900</v>
      </c>
      <c r="E22" s="246">
        <v>1860</v>
      </c>
      <c r="F22" s="247">
        <v>1860</v>
      </c>
      <c r="G22" s="248">
        <v>1860</v>
      </c>
    </row>
    <row r="23" spans="1:7" ht="15.75" customHeight="1">
      <c r="A23" s="48"/>
      <c r="B23" s="49" t="s">
        <v>157</v>
      </c>
      <c r="C23" s="246"/>
      <c r="D23" s="246"/>
      <c r="E23" s="246"/>
      <c r="F23" s="247"/>
      <c r="G23" s="248"/>
    </row>
    <row r="24" spans="1:7" ht="15.75" customHeight="1">
      <c r="A24" s="48"/>
      <c r="B24" s="49" t="s">
        <v>64</v>
      </c>
      <c r="C24" s="246">
        <v>2178</v>
      </c>
      <c r="D24" s="246">
        <v>1590</v>
      </c>
      <c r="E24" s="246">
        <v>1360</v>
      </c>
      <c r="F24" s="247">
        <v>1360</v>
      </c>
      <c r="G24" s="248">
        <v>1360</v>
      </c>
    </row>
    <row r="25" spans="1:7" ht="15.75" customHeight="1">
      <c r="A25" s="48"/>
      <c r="B25" s="49" t="s">
        <v>80</v>
      </c>
      <c r="C25" s="246">
        <v>5500</v>
      </c>
      <c r="D25" s="246">
        <v>3600</v>
      </c>
      <c r="E25" s="246">
        <v>3190</v>
      </c>
      <c r="F25" s="247">
        <v>3190</v>
      </c>
      <c r="G25" s="248">
        <v>3190</v>
      </c>
    </row>
    <row r="26" spans="1:7" ht="15.75" customHeight="1">
      <c r="A26" s="48"/>
      <c r="B26" s="49" t="s">
        <v>158</v>
      </c>
      <c r="C26" s="249" t="s">
        <v>116</v>
      </c>
      <c r="D26" s="249" t="s">
        <v>116</v>
      </c>
      <c r="E26" s="249" t="s">
        <v>116</v>
      </c>
      <c r="F26" s="249" t="s">
        <v>116</v>
      </c>
      <c r="G26" s="248">
        <v>5990</v>
      </c>
    </row>
    <row r="27" spans="1:7" s="256" customFormat="1" ht="28.5" customHeight="1">
      <c r="A27" s="250" t="s">
        <v>16</v>
      </c>
      <c r="B27" s="251" t="s">
        <v>237</v>
      </c>
      <c r="C27" s="252">
        <v>3</v>
      </c>
      <c r="D27" s="253">
        <v>2.9</v>
      </c>
      <c r="E27" s="253">
        <v>2.6</v>
      </c>
      <c r="F27" s="254">
        <v>2.2</v>
      </c>
      <c r="G27" s="255">
        <v>1.8</v>
      </c>
    </row>
    <row r="28" spans="1:7" s="256" customFormat="1" ht="27" customHeight="1" thickBot="1">
      <c r="A28" s="257" t="s">
        <v>17</v>
      </c>
      <c r="B28" s="258" t="s">
        <v>238</v>
      </c>
      <c r="C28" s="259">
        <v>4.9</v>
      </c>
      <c r="D28" s="259">
        <v>4.6</v>
      </c>
      <c r="E28" s="260">
        <v>4.1</v>
      </c>
      <c r="F28" s="261">
        <v>3.6</v>
      </c>
      <c r="G28" s="262">
        <v>3.2</v>
      </c>
    </row>
    <row r="29" spans="1:7" s="242" customFormat="1" ht="15.75" customHeight="1">
      <c r="A29" s="263" t="s">
        <v>239</v>
      </c>
      <c r="B29" s="264"/>
      <c r="C29" s="265"/>
      <c r="D29" s="265"/>
      <c r="E29" s="266"/>
      <c r="F29" s="266"/>
      <c r="G29" s="267"/>
    </row>
    <row r="30" spans="1:7" ht="25.5" customHeight="1">
      <c r="A30" s="306" t="s">
        <v>240</v>
      </c>
      <c r="B30" s="307"/>
      <c r="C30" s="307"/>
      <c r="D30" s="307"/>
      <c r="E30" s="307"/>
      <c r="F30" s="307"/>
      <c r="G30" s="22"/>
    </row>
    <row r="31" spans="1:2" ht="16.5" customHeight="1">
      <c r="A31" s="263"/>
      <c r="B31" s="268"/>
    </row>
  </sheetData>
  <sheetProtection/>
  <mergeCells count="1">
    <mergeCell ref="A30:F30"/>
  </mergeCells>
  <printOptions/>
  <pageMargins left="0.75" right="0" top="0.65" bottom="0.6" header="0.5" footer="0.35"/>
  <pageSetup horizontalDpi="600" verticalDpi="600" orientation="landscape" paperSize="9" r:id="rId2"/>
  <ignoredErrors>
    <ignoredError sqref="A27:A28 A8" numberStoredAsText="1"/>
  </ignoredErrors>
  <drawing r:id="rId1"/>
</worksheet>
</file>

<file path=xl/worksheets/sheet5.xml><?xml version="1.0" encoding="utf-8"?>
<worksheet xmlns="http://schemas.openxmlformats.org/spreadsheetml/2006/main" xmlns:r="http://schemas.openxmlformats.org/officeDocument/2006/relationships">
  <dimension ref="A1:H21"/>
  <sheetViews>
    <sheetView zoomScalePageLayoutView="0" workbookViewId="0" topLeftCell="A1">
      <selection activeCell="B12" sqref="B12"/>
    </sheetView>
  </sheetViews>
  <sheetFormatPr defaultColWidth="9.140625" defaultRowHeight="12.75"/>
  <cols>
    <col min="1" max="1" width="3.7109375" style="25" customWidth="1"/>
    <col min="2" max="2" width="57.00390625" style="25" customWidth="1"/>
    <col min="3" max="6" width="16.7109375" style="25" customWidth="1"/>
    <col min="7" max="7" width="11.57421875" style="25" customWidth="1"/>
    <col min="8" max="16384" width="9.140625" style="25" customWidth="1"/>
  </cols>
  <sheetData>
    <row r="1" spans="1:6" ht="24" customHeight="1">
      <c r="A1" s="146" t="s">
        <v>162</v>
      </c>
      <c r="E1" s="51"/>
      <c r="F1" s="54"/>
    </row>
    <row r="2" spans="4:6" ht="19.5" customHeight="1" thickBot="1">
      <c r="D2" s="53" t="s">
        <v>2</v>
      </c>
      <c r="F2" s="53" t="s">
        <v>61</v>
      </c>
    </row>
    <row r="3" spans="1:6" ht="19.5" customHeight="1">
      <c r="A3" s="269"/>
      <c r="B3" s="270" t="s">
        <v>107</v>
      </c>
      <c r="C3" s="57">
        <v>2005</v>
      </c>
      <c r="D3" s="57">
        <v>2006</v>
      </c>
      <c r="E3" s="58">
        <v>2007</v>
      </c>
      <c r="F3" s="59">
        <v>2008</v>
      </c>
    </row>
    <row r="4" spans="1:6" ht="27.75" customHeight="1">
      <c r="A4" s="271">
        <v>1</v>
      </c>
      <c r="B4" s="272" t="s">
        <v>81</v>
      </c>
      <c r="C4" s="273"/>
      <c r="D4" s="273"/>
      <c r="E4" s="274"/>
      <c r="F4" s="275"/>
    </row>
    <row r="5" spans="1:8" ht="27.75" customHeight="1">
      <c r="A5" s="276"/>
      <c r="B5" s="277" t="s">
        <v>62</v>
      </c>
      <c r="C5" s="278">
        <v>545.962</v>
      </c>
      <c r="D5" s="278">
        <v>539.936</v>
      </c>
      <c r="E5" s="279">
        <v>516</v>
      </c>
      <c r="F5" s="280">
        <v>451.2</v>
      </c>
      <c r="H5" s="281"/>
    </row>
    <row r="6" spans="1:6" ht="27.75" customHeight="1">
      <c r="A6" s="276"/>
      <c r="B6" s="277" t="s">
        <v>90</v>
      </c>
      <c r="C6" s="278">
        <v>1440.129</v>
      </c>
      <c r="D6" s="278">
        <v>1391.213</v>
      </c>
      <c r="E6" s="279">
        <v>1309.8</v>
      </c>
      <c r="F6" s="280">
        <v>1205.5</v>
      </c>
    </row>
    <row r="7" spans="1:6" ht="27.75" customHeight="1">
      <c r="A7" s="276"/>
      <c r="B7" s="277" t="s">
        <v>94</v>
      </c>
      <c r="C7" s="278">
        <v>304.432</v>
      </c>
      <c r="D7" s="278">
        <v>335.124</v>
      </c>
      <c r="E7" s="279">
        <v>624.4</v>
      </c>
      <c r="F7" s="280">
        <v>660.2</v>
      </c>
    </row>
    <row r="8" spans="1:6" ht="27.75" customHeight="1">
      <c r="A8" s="276"/>
      <c r="B8" s="277" t="s">
        <v>95</v>
      </c>
      <c r="C8" s="278">
        <v>702.895</v>
      </c>
      <c r="D8" s="278">
        <v>853.256</v>
      </c>
      <c r="E8" s="279">
        <v>1106.9</v>
      </c>
      <c r="F8" s="280">
        <v>1350.3</v>
      </c>
    </row>
    <row r="9" spans="1:6" ht="27.75" customHeight="1">
      <c r="A9" s="282">
        <v>2</v>
      </c>
      <c r="B9" s="272" t="s">
        <v>82</v>
      </c>
      <c r="C9" s="283"/>
      <c r="D9" s="283"/>
      <c r="E9" s="284"/>
      <c r="F9" s="285"/>
    </row>
    <row r="10" spans="1:6" ht="27.75" customHeight="1">
      <c r="A10" s="276"/>
      <c r="B10" s="277" t="s">
        <v>91</v>
      </c>
      <c r="C10" s="283">
        <v>58.4</v>
      </c>
      <c r="D10" s="283">
        <v>59.7</v>
      </c>
      <c r="E10" s="284">
        <v>71.4</v>
      </c>
      <c r="F10" s="285">
        <v>107</v>
      </c>
    </row>
    <row r="11" spans="1:6" ht="27.75" customHeight="1">
      <c r="A11" s="276"/>
      <c r="B11" s="286" t="s">
        <v>92</v>
      </c>
      <c r="C11" s="287">
        <v>42.4</v>
      </c>
      <c r="D11" s="287">
        <v>40.8</v>
      </c>
      <c r="E11" s="288">
        <v>49.4</v>
      </c>
      <c r="F11" s="289">
        <v>50.2</v>
      </c>
    </row>
    <row r="12" spans="1:6" ht="27.75" customHeight="1">
      <c r="A12" s="276"/>
      <c r="B12" s="286" t="s">
        <v>93</v>
      </c>
      <c r="C12" s="287">
        <v>16</v>
      </c>
      <c r="D12" s="287">
        <v>18.9</v>
      </c>
      <c r="E12" s="288">
        <v>22</v>
      </c>
      <c r="F12" s="289">
        <v>56.8</v>
      </c>
    </row>
    <row r="13" spans="1:6" ht="27.75" customHeight="1">
      <c r="A13" s="276"/>
      <c r="B13" s="277" t="s">
        <v>96</v>
      </c>
      <c r="C13" s="283">
        <v>117.8</v>
      </c>
      <c r="D13" s="283">
        <v>142.3</v>
      </c>
      <c r="E13" s="284">
        <v>170.9</v>
      </c>
      <c r="F13" s="285">
        <v>165.5</v>
      </c>
    </row>
    <row r="14" spans="1:6" ht="27.75" customHeight="1">
      <c r="A14" s="276"/>
      <c r="B14" s="286" t="s">
        <v>97</v>
      </c>
      <c r="C14" s="287">
        <v>95.4</v>
      </c>
      <c r="D14" s="287">
        <v>94.1</v>
      </c>
      <c r="E14" s="288">
        <v>114.2</v>
      </c>
      <c r="F14" s="289">
        <v>76.3</v>
      </c>
    </row>
    <row r="15" spans="1:6" ht="27.75" customHeight="1">
      <c r="A15" s="276"/>
      <c r="B15" s="286" t="s">
        <v>98</v>
      </c>
      <c r="C15" s="287">
        <v>22.4</v>
      </c>
      <c r="D15" s="287">
        <v>48.2</v>
      </c>
      <c r="E15" s="288">
        <v>56.7</v>
      </c>
      <c r="F15" s="289">
        <v>89.2</v>
      </c>
    </row>
    <row r="16" spans="1:6" ht="27.75" customHeight="1">
      <c r="A16" s="290">
        <v>3</v>
      </c>
      <c r="B16" s="272" t="s">
        <v>122</v>
      </c>
      <c r="C16" s="287"/>
      <c r="D16" s="287"/>
      <c r="E16" s="288"/>
      <c r="F16" s="289"/>
    </row>
    <row r="17" spans="1:6" ht="27.75" customHeight="1" thickBot="1">
      <c r="A17" s="291"/>
      <c r="B17" s="292" t="s">
        <v>123</v>
      </c>
      <c r="C17" s="293">
        <v>335.5</v>
      </c>
      <c r="D17" s="293">
        <v>738.3</v>
      </c>
      <c r="E17" s="294">
        <v>880.6</v>
      </c>
      <c r="F17" s="295">
        <v>854.6</v>
      </c>
    </row>
    <row r="18" ht="8.25" customHeight="1"/>
    <row r="19" ht="17.25" customHeight="1">
      <c r="A19" s="52" t="s">
        <v>85</v>
      </c>
    </row>
    <row r="21" ht="15">
      <c r="D21" s="296"/>
    </row>
  </sheetData>
  <sheetProtection/>
  <printOptions/>
  <pageMargins left="0.75" right="0" top="0.75" bottom="0.75" header="0.5" footer="0.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J25"/>
  <sheetViews>
    <sheetView zoomScalePageLayoutView="0" workbookViewId="0" topLeftCell="A1">
      <selection activeCell="E10" sqref="E10"/>
    </sheetView>
  </sheetViews>
  <sheetFormatPr defaultColWidth="9.140625" defaultRowHeight="12.75"/>
  <cols>
    <col min="1" max="1" width="21.28125" style="0" customWidth="1"/>
    <col min="2" max="4" width="12.7109375" style="0" customWidth="1"/>
    <col min="5" max="5" width="11.57421875" style="0" customWidth="1"/>
    <col min="10" max="10" width="9.140625" style="0" customWidth="1"/>
  </cols>
  <sheetData>
    <row r="1" spans="1:2" ht="21.75" customHeight="1">
      <c r="A1" s="1" t="s">
        <v>167</v>
      </c>
      <c r="B1" s="1"/>
    </row>
    <row r="2" ht="10.5" customHeight="1"/>
    <row r="3" spans="1:4" ht="33.75" customHeight="1">
      <c r="A3" s="313" t="s">
        <v>137</v>
      </c>
      <c r="B3" s="314"/>
      <c r="C3" s="317" t="s">
        <v>193</v>
      </c>
      <c r="D3" s="318"/>
    </row>
    <row r="4" spans="1:4" ht="20.25" customHeight="1">
      <c r="A4" s="315"/>
      <c r="B4" s="316"/>
      <c r="C4" s="4">
        <v>2006</v>
      </c>
      <c r="D4" s="4">
        <v>2008</v>
      </c>
    </row>
    <row r="5" spans="1:4" ht="30" customHeight="1">
      <c r="A5" s="313" t="s">
        <v>138</v>
      </c>
      <c r="B5" s="319"/>
      <c r="C5" s="5">
        <v>77.4</v>
      </c>
      <c r="D5" s="5">
        <v>73.6</v>
      </c>
    </row>
    <row r="6" spans="1:4" ht="30" customHeight="1">
      <c r="A6" s="13" t="s">
        <v>139</v>
      </c>
      <c r="B6" s="13"/>
      <c r="C6" s="5">
        <v>66.7</v>
      </c>
      <c r="D6" s="5">
        <v>82.8</v>
      </c>
    </row>
    <row r="7" spans="1:4" ht="30" customHeight="1">
      <c r="A7" s="308" t="s">
        <v>140</v>
      </c>
      <c r="B7" s="309"/>
      <c r="C7" s="5">
        <v>95.7</v>
      </c>
      <c r="D7" s="5">
        <v>96.4</v>
      </c>
    </row>
    <row r="8" spans="1:4" ht="30" customHeight="1">
      <c r="A8" s="297" t="s">
        <v>243</v>
      </c>
      <c r="B8" s="298"/>
      <c r="C8" s="5">
        <v>8.3</v>
      </c>
      <c r="D8" s="5">
        <v>9.7</v>
      </c>
    </row>
    <row r="9" spans="1:4" ht="30" customHeight="1">
      <c r="A9" s="308" t="s">
        <v>165</v>
      </c>
      <c r="B9" s="309"/>
      <c r="C9" s="5">
        <v>11.1</v>
      </c>
      <c r="D9" s="5">
        <v>16.9</v>
      </c>
    </row>
    <row r="10" spans="1:4" ht="30" customHeight="1">
      <c r="A10" s="308" t="s">
        <v>141</v>
      </c>
      <c r="B10" s="309"/>
      <c r="C10" s="5">
        <v>24.2</v>
      </c>
      <c r="D10" s="5">
        <v>29.9</v>
      </c>
    </row>
    <row r="11" spans="1:9" ht="30" customHeight="1">
      <c r="A11" s="311" t="s">
        <v>142</v>
      </c>
      <c r="B11" s="312"/>
      <c r="C11" s="6">
        <v>16.6</v>
      </c>
      <c r="D11" s="6">
        <v>20.2</v>
      </c>
      <c r="I11" s="3"/>
    </row>
    <row r="12" spans="1:10" ht="22.5" customHeight="1">
      <c r="A12" s="15" t="s">
        <v>166</v>
      </c>
      <c r="B12" s="15"/>
      <c r="C12" s="2"/>
      <c r="D12" s="16"/>
      <c r="E12" s="16"/>
      <c r="J12" s="3"/>
    </row>
    <row r="13" spans="1:10" ht="14.25" customHeight="1">
      <c r="A13" s="3" t="s">
        <v>143</v>
      </c>
      <c r="B13" s="3"/>
      <c r="J13" s="3"/>
    </row>
    <row r="14" ht="19.5" customHeight="1">
      <c r="J14" s="3"/>
    </row>
    <row r="15" spans="1:9" ht="48.75" customHeight="1">
      <c r="A15" s="310" t="s">
        <v>265</v>
      </c>
      <c r="B15" s="310"/>
      <c r="C15" s="310"/>
      <c r="D15" s="310"/>
      <c r="E15" s="310"/>
      <c r="F15" s="14"/>
      <c r="I15" s="3"/>
    </row>
    <row r="16" ht="8.25" customHeight="1"/>
    <row r="17" spans="1:4" ht="32.25" customHeight="1">
      <c r="A17" s="12" t="s">
        <v>136</v>
      </c>
      <c r="B17" s="17" t="s">
        <v>194</v>
      </c>
      <c r="C17" s="17" t="s">
        <v>195</v>
      </c>
      <c r="D17" s="23" t="s">
        <v>196</v>
      </c>
    </row>
    <row r="18" spans="1:4" ht="39.75" customHeight="1">
      <c r="A18" s="18" t="s">
        <v>129</v>
      </c>
      <c r="B18" s="19">
        <v>74</v>
      </c>
      <c r="C18" s="19">
        <v>77.2</v>
      </c>
      <c r="D18" s="19">
        <v>75.5</v>
      </c>
    </row>
    <row r="19" spans="1:4" ht="39.75" customHeight="1">
      <c r="A19" s="5" t="s">
        <v>130</v>
      </c>
      <c r="B19" s="20">
        <v>59.3</v>
      </c>
      <c r="C19" s="20">
        <v>57.6</v>
      </c>
      <c r="D19" s="20">
        <v>58.1</v>
      </c>
    </row>
    <row r="20" spans="1:4" ht="39.75" customHeight="1">
      <c r="A20" s="5" t="s">
        <v>131</v>
      </c>
      <c r="B20" s="20">
        <v>41.3</v>
      </c>
      <c r="C20" s="20">
        <v>41</v>
      </c>
      <c r="D20" s="20">
        <v>41.1</v>
      </c>
    </row>
    <row r="21" spans="1:4" ht="39.75" customHeight="1">
      <c r="A21" s="5" t="s">
        <v>132</v>
      </c>
      <c r="B21" s="20">
        <v>38.1</v>
      </c>
      <c r="C21" s="20">
        <v>31.1</v>
      </c>
      <c r="D21" s="20">
        <v>34.6</v>
      </c>
    </row>
    <row r="22" spans="1:4" ht="39.75" customHeight="1">
      <c r="A22" s="5" t="s">
        <v>133</v>
      </c>
      <c r="B22" s="20">
        <v>44.8</v>
      </c>
      <c r="C22" s="20">
        <v>19.8</v>
      </c>
      <c r="D22" s="20">
        <v>31.7</v>
      </c>
    </row>
    <row r="23" spans="1:4" ht="39.75" customHeight="1">
      <c r="A23" s="5" t="s">
        <v>134</v>
      </c>
      <c r="B23" s="20">
        <v>9.4</v>
      </c>
      <c r="C23" s="20">
        <v>3.2</v>
      </c>
      <c r="D23" s="20">
        <v>6</v>
      </c>
    </row>
    <row r="24" spans="1:4" ht="30" customHeight="1">
      <c r="A24" s="4" t="s">
        <v>135</v>
      </c>
      <c r="B24" s="21">
        <v>47.1</v>
      </c>
      <c r="C24" s="21">
        <v>40.9</v>
      </c>
      <c r="D24" s="21">
        <v>43.9</v>
      </c>
    </row>
    <row r="25" spans="1:2" ht="25.5" customHeight="1">
      <c r="A25" s="3" t="s">
        <v>143</v>
      </c>
      <c r="B25" s="3"/>
    </row>
  </sheetData>
  <sheetProtection/>
  <mergeCells count="8">
    <mergeCell ref="A9:B9"/>
    <mergeCell ref="A15:E15"/>
    <mergeCell ref="A10:B10"/>
    <mergeCell ref="A11:B11"/>
    <mergeCell ref="A3:B4"/>
    <mergeCell ref="C3:D3"/>
    <mergeCell ref="A5:B5"/>
    <mergeCell ref="A7:B7"/>
  </mergeCells>
  <printOptions/>
  <pageMargins left="0.75" right="0.75" top="0.75" bottom="0.75" header="0.5" footer="0.3"/>
  <pageSetup horizontalDpi="600" verticalDpi="600" orientation="portrait" paperSize="9" r:id="rId1"/>
  <headerFooter>
    <oddHeader>&amp;C13</oddHeader>
  </headerFooter>
</worksheet>
</file>

<file path=xl/worksheets/sheet7.xml><?xml version="1.0" encoding="utf-8"?>
<worksheet xmlns="http://schemas.openxmlformats.org/spreadsheetml/2006/main" xmlns:r="http://schemas.openxmlformats.org/officeDocument/2006/relationships">
  <dimension ref="A1:G13"/>
  <sheetViews>
    <sheetView zoomScalePageLayoutView="0" workbookViewId="0" topLeftCell="A1">
      <selection activeCell="D6" sqref="D6"/>
    </sheetView>
  </sheetViews>
  <sheetFormatPr defaultColWidth="9.140625" defaultRowHeight="12.75"/>
  <cols>
    <col min="1" max="1" width="16.28125" style="387" customWidth="1"/>
    <col min="2" max="7" width="18.7109375" style="387" customWidth="1"/>
    <col min="8" max="8" width="10.8515625" style="387" customWidth="1"/>
    <col min="9" max="9" width="6.421875" style="387" customWidth="1"/>
    <col min="10" max="12" width="10.28125" style="387" customWidth="1"/>
    <col min="13" max="16384" width="9.140625" style="387" customWidth="1"/>
  </cols>
  <sheetData>
    <row r="1" spans="1:7" ht="39.75" customHeight="1">
      <c r="A1" s="323" t="s">
        <v>266</v>
      </c>
      <c r="B1" s="358"/>
      <c r="C1" s="358"/>
      <c r="D1" s="358"/>
      <c r="E1" s="358"/>
      <c r="F1" s="358"/>
      <c r="G1" s="358"/>
    </row>
    <row r="2" ht="15" customHeight="1" thickBot="1">
      <c r="A2" s="24"/>
    </row>
    <row r="3" spans="1:7" ht="28.5" customHeight="1">
      <c r="A3" s="388" t="s">
        <v>241</v>
      </c>
      <c r="B3" s="322" t="s">
        <v>261</v>
      </c>
      <c r="C3" s="320"/>
      <c r="D3" s="320"/>
      <c r="E3" s="320"/>
      <c r="F3" s="320"/>
      <c r="G3" s="321"/>
    </row>
    <row r="4" spans="1:7" s="392" customFormat="1" ht="60" customHeight="1">
      <c r="A4" s="389"/>
      <c r="B4" s="390" t="s">
        <v>242</v>
      </c>
      <c r="C4" s="390" t="s">
        <v>199</v>
      </c>
      <c r="D4" s="390" t="s">
        <v>200</v>
      </c>
      <c r="E4" s="390" t="s">
        <v>272</v>
      </c>
      <c r="F4" s="390" t="s">
        <v>201</v>
      </c>
      <c r="G4" s="391" t="s">
        <v>202</v>
      </c>
    </row>
    <row r="5" spans="1:7" ht="45" customHeight="1">
      <c r="A5" s="393" t="s">
        <v>203</v>
      </c>
      <c r="B5" s="394">
        <v>88.7</v>
      </c>
      <c r="C5" s="394">
        <v>7.4</v>
      </c>
      <c r="D5" s="394">
        <v>0.3</v>
      </c>
      <c r="E5" s="394">
        <v>3.4</v>
      </c>
      <c r="F5" s="394">
        <v>0.1</v>
      </c>
      <c r="G5" s="395">
        <v>0.1</v>
      </c>
    </row>
    <row r="6" spans="1:7" ht="45" customHeight="1">
      <c r="A6" s="393" t="s">
        <v>204</v>
      </c>
      <c r="B6" s="394">
        <v>63.5</v>
      </c>
      <c r="C6" s="394">
        <v>13.5</v>
      </c>
      <c r="D6" s="394">
        <v>3</v>
      </c>
      <c r="E6" s="394">
        <v>13.4</v>
      </c>
      <c r="F6" s="394">
        <v>4.4</v>
      </c>
      <c r="G6" s="396">
        <v>2.2</v>
      </c>
    </row>
    <row r="7" spans="1:7" ht="45" customHeight="1">
      <c r="A7" s="393" t="s">
        <v>205</v>
      </c>
      <c r="B7" s="394">
        <v>71.7</v>
      </c>
      <c r="C7" s="394">
        <v>7.8</v>
      </c>
      <c r="D7" s="394">
        <v>1.4</v>
      </c>
      <c r="E7" s="394">
        <v>13.7</v>
      </c>
      <c r="F7" s="394">
        <v>3.5</v>
      </c>
      <c r="G7" s="396">
        <v>1.9</v>
      </c>
    </row>
    <row r="8" spans="1:7" ht="45" customHeight="1">
      <c r="A8" s="393" t="s">
        <v>206</v>
      </c>
      <c r="B8" s="394">
        <v>83.5</v>
      </c>
      <c r="C8" s="394">
        <v>5.3</v>
      </c>
      <c r="D8" s="394">
        <v>0.5</v>
      </c>
      <c r="E8" s="394">
        <v>8.3</v>
      </c>
      <c r="F8" s="394">
        <v>1.4</v>
      </c>
      <c r="G8" s="396">
        <v>1</v>
      </c>
    </row>
    <row r="9" spans="1:7" ht="45" customHeight="1">
      <c r="A9" s="393" t="s">
        <v>207</v>
      </c>
      <c r="B9" s="394">
        <v>82</v>
      </c>
      <c r="C9" s="394">
        <v>5.6</v>
      </c>
      <c r="D9" s="394">
        <v>1.1</v>
      </c>
      <c r="E9" s="394">
        <v>9.8</v>
      </c>
      <c r="F9" s="394">
        <v>1.3</v>
      </c>
      <c r="G9" s="396">
        <v>0.2</v>
      </c>
    </row>
    <row r="10" spans="1:7" ht="45" customHeight="1">
      <c r="A10" s="397" t="s">
        <v>208</v>
      </c>
      <c r="B10" s="394">
        <v>86.3</v>
      </c>
      <c r="C10" s="394">
        <v>6.2</v>
      </c>
      <c r="D10" s="394">
        <v>0</v>
      </c>
      <c r="E10" s="394">
        <v>6.1</v>
      </c>
      <c r="F10" s="394">
        <v>0.3</v>
      </c>
      <c r="G10" s="396">
        <v>1.1</v>
      </c>
    </row>
    <row r="11" spans="1:7" ht="45" customHeight="1" thickBot="1">
      <c r="A11" s="398" t="s">
        <v>135</v>
      </c>
      <c r="B11" s="399">
        <v>77.7</v>
      </c>
      <c r="C11" s="399">
        <v>8.7</v>
      </c>
      <c r="D11" s="399">
        <v>1.3</v>
      </c>
      <c r="E11" s="399">
        <v>9.1</v>
      </c>
      <c r="F11" s="399">
        <v>2.1</v>
      </c>
      <c r="G11" s="400">
        <v>1.1</v>
      </c>
    </row>
    <row r="12" ht="9.75" customHeight="1"/>
    <row r="13" ht="15">
      <c r="A13" s="25" t="s">
        <v>143</v>
      </c>
    </row>
  </sheetData>
  <sheetProtection/>
  <mergeCells count="3">
    <mergeCell ref="A3:A4"/>
    <mergeCell ref="B3:G3"/>
    <mergeCell ref="A1:G1"/>
  </mergeCells>
  <printOptions/>
  <pageMargins left="0.7" right="0" top="0.75" bottom="0.75"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F24"/>
  <sheetViews>
    <sheetView zoomScalePageLayoutView="0" workbookViewId="0" topLeftCell="A1">
      <selection activeCell="E7" sqref="E7"/>
    </sheetView>
  </sheetViews>
  <sheetFormatPr defaultColWidth="9.140625" defaultRowHeight="12.75"/>
  <cols>
    <col min="1" max="1" width="15.7109375" style="25" customWidth="1"/>
    <col min="2" max="5" width="14.7109375" style="25" customWidth="1"/>
    <col min="6" max="16384" width="9.140625" style="25" customWidth="1"/>
  </cols>
  <sheetData>
    <row r="1" spans="1:6" ht="36.75" customHeight="1">
      <c r="A1" s="324" t="s">
        <v>267</v>
      </c>
      <c r="B1" s="324"/>
      <c r="C1" s="324"/>
      <c r="D1" s="324"/>
      <c r="E1" s="324"/>
      <c r="F1" s="324"/>
    </row>
    <row r="3" spans="1:5" ht="35.25" customHeight="1">
      <c r="A3" s="325" t="s">
        <v>136</v>
      </c>
      <c r="B3" s="328" t="s">
        <v>244</v>
      </c>
      <c r="C3" s="329"/>
      <c r="D3" s="329"/>
      <c r="E3" s="330"/>
    </row>
    <row r="4" spans="1:5" ht="30" customHeight="1">
      <c r="A4" s="326"/>
      <c r="B4" s="328" t="s">
        <v>127</v>
      </c>
      <c r="C4" s="330"/>
      <c r="D4" s="328" t="s">
        <v>128</v>
      </c>
      <c r="E4" s="330"/>
    </row>
    <row r="5" spans="1:5" ht="30" customHeight="1">
      <c r="A5" s="327"/>
      <c r="B5" s="26">
        <v>2006</v>
      </c>
      <c r="C5" s="26">
        <v>2008</v>
      </c>
      <c r="D5" s="26">
        <v>2006</v>
      </c>
      <c r="E5" s="26">
        <v>2008</v>
      </c>
    </row>
    <row r="6" spans="1:5" ht="34.5" customHeight="1">
      <c r="A6" s="27" t="s">
        <v>129</v>
      </c>
      <c r="B6" s="28">
        <v>68.7</v>
      </c>
      <c r="C6" s="28">
        <v>67.1</v>
      </c>
      <c r="D6" s="28">
        <v>32.8</v>
      </c>
      <c r="E6" s="28">
        <v>36.4</v>
      </c>
    </row>
    <row r="7" spans="1:5" ht="34.5" customHeight="1">
      <c r="A7" s="29" t="s">
        <v>130</v>
      </c>
      <c r="B7" s="28">
        <v>38.1</v>
      </c>
      <c r="C7" s="28">
        <v>44.9</v>
      </c>
      <c r="D7" s="28">
        <v>25.9</v>
      </c>
      <c r="E7" s="28">
        <v>32.3</v>
      </c>
    </row>
    <row r="8" spans="1:5" ht="34.5" customHeight="1">
      <c r="A8" s="29" t="s">
        <v>131</v>
      </c>
      <c r="B8" s="28">
        <v>26.8</v>
      </c>
      <c r="C8" s="28">
        <v>30.7</v>
      </c>
      <c r="D8" s="28">
        <v>16.1</v>
      </c>
      <c r="E8" s="28">
        <v>19</v>
      </c>
    </row>
    <row r="9" spans="1:5" ht="34.5" customHeight="1">
      <c r="A9" s="29" t="s">
        <v>132</v>
      </c>
      <c r="B9" s="28">
        <v>22.5</v>
      </c>
      <c r="C9" s="28">
        <v>27.6</v>
      </c>
      <c r="D9" s="28">
        <v>13.9</v>
      </c>
      <c r="E9" s="28">
        <v>15.8</v>
      </c>
    </row>
    <row r="10" spans="1:5" ht="34.5" customHeight="1">
      <c r="A10" s="29" t="s">
        <v>133</v>
      </c>
      <c r="B10" s="28">
        <v>15.7</v>
      </c>
      <c r="C10" s="28">
        <v>25</v>
      </c>
      <c r="D10" s="28">
        <v>10.1</v>
      </c>
      <c r="E10" s="28">
        <v>16.5</v>
      </c>
    </row>
    <row r="11" spans="1:5" ht="34.5" customHeight="1">
      <c r="A11" s="29" t="s">
        <v>134</v>
      </c>
      <c r="B11" s="28">
        <v>4.5</v>
      </c>
      <c r="C11" s="28">
        <v>3.6</v>
      </c>
      <c r="D11" s="28">
        <v>3.1</v>
      </c>
      <c r="E11" s="28">
        <v>2.7</v>
      </c>
    </row>
    <row r="12" spans="1:5" ht="34.5" customHeight="1">
      <c r="A12" s="30" t="s">
        <v>135</v>
      </c>
      <c r="B12" s="31">
        <v>31</v>
      </c>
      <c r="C12" s="31">
        <v>35.4</v>
      </c>
      <c r="D12" s="31">
        <v>18</v>
      </c>
      <c r="E12" s="31">
        <v>21.8</v>
      </c>
    </row>
    <row r="13" spans="1:6" ht="37.5" customHeight="1">
      <c r="A13" s="324" t="s">
        <v>268</v>
      </c>
      <c r="B13" s="324"/>
      <c r="C13" s="324"/>
      <c r="D13" s="324"/>
      <c r="E13" s="324"/>
      <c r="F13" s="324"/>
    </row>
    <row r="15" spans="1:5" ht="21" customHeight="1">
      <c r="A15" s="383" t="s">
        <v>260</v>
      </c>
      <c r="B15" s="384"/>
      <c r="C15" s="384"/>
      <c r="D15" s="385" t="s">
        <v>259</v>
      </c>
      <c r="E15" s="385"/>
    </row>
    <row r="16" spans="1:5" ht="21" customHeight="1">
      <c r="A16" s="386"/>
      <c r="B16" s="386"/>
      <c r="C16" s="386"/>
      <c r="D16" s="30">
        <v>2006</v>
      </c>
      <c r="E16" s="30">
        <v>2008</v>
      </c>
    </row>
    <row r="17" spans="1:5" ht="36" customHeight="1">
      <c r="A17" s="32" t="s">
        <v>171</v>
      </c>
      <c r="B17" s="33"/>
      <c r="C17" s="33"/>
      <c r="D17" s="34">
        <v>63.5</v>
      </c>
      <c r="E17" s="34">
        <f>233018/364005*100</f>
        <v>64.0150547382591</v>
      </c>
    </row>
    <row r="18" spans="1:5" ht="36" customHeight="1">
      <c r="A18" s="32" t="s">
        <v>172</v>
      </c>
      <c r="B18" s="33"/>
      <c r="C18" s="33"/>
      <c r="D18" s="34">
        <v>33.8</v>
      </c>
      <c r="E18" s="34">
        <f>115413/364005*100</f>
        <v>31.70643260394775</v>
      </c>
    </row>
    <row r="19" spans="1:5" ht="36" customHeight="1">
      <c r="A19" s="32" t="s">
        <v>173</v>
      </c>
      <c r="B19" s="33"/>
      <c r="C19" s="33"/>
      <c r="D19" s="34">
        <v>33.5</v>
      </c>
      <c r="E19" s="34">
        <f>121049/364005*100</f>
        <v>33.25476298402494</v>
      </c>
    </row>
    <row r="20" spans="1:5" ht="36" customHeight="1">
      <c r="A20" s="32" t="s">
        <v>174</v>
      </c>
      <c r="B20" s="33"/>
      <c r="C20" s="33"/>
      <c r="D20" s="34">
        <v>6.1</v>
      </c>
      <c r="E20" s="34">
        <f>22009/364005*100</f>
        <v>6.046345517231906</v>
      </c>
    </row>
    <row r="21" spans="1:5" ht="36" customHeight="1">
      <c r="A21" s="32" t="s">
        <v>175</v>
      </c>
      <c r="B21" s="33"/>
      <c r="C21" s="33"/>
      <c r="D21" s="34">
        <v>2.1</v>
      </c>
      <c r="E21" s="34">
        <f>5768/364005*100</f>
        <v>1.58459361821953</v>
      </c>
    </row>
    <row r="22" spans="1:5" ht="36" customHeight="1">
      <c r="A22" s="35" t="s">
        <v>176</v>
      </c>
      <c r="B22" s="36"/>
      <c r="C22" s="36"/>
      <c r="D22" s="37">
        <v>3.6</v>
      </c>
      <c r="E22" s="37">
        <f>24388/364005*100</f>
        <v>6.699907968297139</v>
      </c>
    </row>
    <row r="23" ht="22.5" customHeight="1">
      <c r="A23" s="25" t="s">
        <v>269</v>
      </c>
    </row>
    <row r="24" ht="15">
      <c r="A24" s="3" t="s">
        <v>143</v>
      </c>
    </row>
  </sheetData>
  <sheetProtection/>
  <mergeCells count="8">
    <mergeCell ref="D15:E15"/>
    <mergeCell ref="A15:C16"/>
    <mergeCell ref="A1:F1"/>
    <mergeCell ref="A13:F13"/>
    <mergeCell ref="A3:A5"/>
    <mergeCell ref="B3:E3"/>
    <mergeCell ref="B4:C4"/>
    <mergeCell ref="D4:E4"/>
  </mergeCells>
  <printOptions/>
  <pageMargins left="0.7" right="0.7" top="0.75" bottom="0.75" header="0.3" footer="0.3"/>
  <pageSetup horizontalDpi="600" verticalDpi="600" orientation="portrait" paperSize="9" r:id="rId1"/>
  <headerFooter>
    <oddHeader>&amp;C15</oddHeader>
  </headerFooter>
</worksheet>
</file>

<file path=xl/worksheets/sheet9.xml><?xml version="1.0" encoding="utf-8"?>
<worksheet xmlns="http://schemas.openxmlformats.org/spreadsheetml/2006/main" xmlns:r="http://schemas.openxmlformats.org/officeDocument/2006/relationships">
  <dimension ref="A1:G28"/>
  <sheetViews>
    <sheetView zoomScalePageLayoutView="0" workbookViewId="0" topLeftCell="A1">
      <selection activeCell="A31" sqref="A31"/>
    </sheetView>
  </sheetViews>
  <sheetFormatPr defaultColWidth="9.140625" defaultRowHeight="12.75"/>
  <cols>
    <col min="1" max="4" width="9.140625" style="25" customWidth="1"/>
    <col min="5" max="7" width="14.7109375" style="25" customWidth="1"/>
    <col min="8" max="16384" width="9.140625" style="25" customWidth="1"/>
  </cols>
  <sheetData>
    <row r="1" spans="1:7" ht="37.5" customHeight="1">
      <c r="A1" s="324" t="s">
        <v>270</v>
      </c>
      <c r="B1" s="324"/>
      <c r="C1" s="324"/>
      <c r="D1" s="324"/>
      <c r="E1" s="324"/>
      <c r="F1" s="324"/>
      <c r="G1" s="302"/>
    </row>
    <row r="2" ht="6" customHeight="1"/>
    <row r="3" spans="1:6" ht="16.5" customHeight="1">
      <c r="A3" s="331" t="s">
        <v>264</v>
      </c>
      <c r="B3" s="403"/>
      <c r="C3" s="403"/>
      <c r="D3" s="314"/>
      <c r="E3" s="328" t="s">
        <v>263</v>
      </c>
      <c r="F3" s="330"/>
    </row>
    <row r="4" spans="1:6" ht="27" customHeight="1">
      <c r="A4" s="315"/>
      <c r="B4" s="401"/>
      <c r="C4" s="401"/>
      <c r="D4" s="316"/>
      <c r="E4" s="402">
        <v>2006</v>
      </c>
      <c r="F4" s="30">
        <v>2008</v>
      </c>
    </row>
    <row r="5" spans="1:6" ht="33" customHeight="1">
      <c r="A5" s="32" t="s">
        <v>171</v>
      </c>
      <c r="B5" s="33"/>
      <c r="C5" s="33"/>
      <c r="D5" s="38"/>
      <c r="E5" s="34">
        <v>72.2</v>
      </c>
      <c r="F5" s="34">
        <f>147591/224445*100</f>
        <v>65.75820356880305</v>
      </c>
    </row>
    <row r="6" spans="1:6" ht="33" customHeight="1">
      <c r="A6" s="32" t="s">
        <v>172</v>
      </c>
      <c r="B6" s="33"/>
      <c r="C6" s="33"/>
      <c r="D6" s="38"/>
      <c r="E6" s="34">
        <v>21.7</v>
      </c>
      <c r="F6" s="34">
        <f>46733/224445*100</f>
        <v>20.82158212479672</v>
      </c>
    </row>
    <row r="7" spans="1:6" ht="33" customHeight="1">
      <c r="A7" s="32" t="s">
        <v>173</v>
      </c>
      <c r="B7" s="33"/>
      <c r="C7" s="33"/>
      <c r="D7" s="38"/>
      <c r="E7" s="34">
        <v>29.9</v>
      </c>
      <c r="F7" s="34">
        <f>70318/224445*100</f>
        <v>31.329724431375173</v>
      </c>
    </row>
    <row r="8" spans="1:6" ht="33" customHeight="1">
      <c r="A8" s="32" t="s">
        <v>197</v>
      </c>
      <c r="B8" s="33"/>
      <c r="C8" s="33"/>
      <c r="D8" s="38"/>
      <c r="E8" s="34">
        <v>8.7</v>
      </c>
      <c r="F8" s="34">
        <f>22370/224445*100</f>
        <v>9.966807012853929</v>
      </c>
    </row>
    <row r="9" spans="1:6" ht="33" customHeight="1">
      <c r="A9" s="32" t="s">
        <v>175</v>
      </c>
      <c r="B9" s="33"/>
      <c r="C9" s="33"/>
      <c r="D9" s="38"/>
      <c r="E9" s="34">
        <v>2.2</v>
      </c>
      <c r="F9" s="34">
        <f>3836/224445*100</f>
        <v>1.7091046804339594</v>
      </c>
    </row>
    <row r="10" spans="1:6" ht="33" customHeight="1">
      <c r="A10" s="35" t="s">
        <v>176</v>
      </c>
      <c r="B10" s="36"/>
      <c r="C10" s="36"/>
      <c r="D10" s="39"/>
      <c r="E10" s="37">
        <v>2.2</v>
      </c>
      <c r="F10" s="37">
        <f>11458/224445*100</f>
        <v>5.105036868720622</v>
      </c>
    </row>
    <row r="12" ht="6" customHeight="1"/>
    <row r="13" spans="1:7" ht="37.5" customHeight="1">
      <c r="A13" s="324" t="s">
        <v>271</v>
      </c>
      <c r="B13" s="324"/>
      <c r="C13" s="324"/>
      <c r="D13" s="324"/>
      <c r="E13" s="324"/>
      <c r="F13" s="324"/>
      <c r="G13" s="302"/>
    </row>
    <row r="14" ht="6.75" customHeight="1"/>
    <row r="15" spans="1:7" ht="18" customHeight="1">
      <c r="A15" s="331" t="s">
        <v>245</v>
      </c>
      <c r="B15" s="332"/>
      <c r="C15" s="332"/>
      <c r="D15" s="333"/>
      <c r="E15" s="328" t="s">
        <v>262</v>
      </c>
      <c r="F15" s="329"/>
      <c r="G15" s="330"/>
    </row>
    <row r="16" spans="1:7" ht="27" customHeight="1">
      <c r="A16" s="334"/>
      <c r="B16" s="335"/>
      <c r="C16" s="335"/>
      <c r="D16" s="336"/>
      <c r="E16" s="26" t="s">
        <v>168</v>
      </c>
      <c r="F16" s="26" t="s">
        <v>169</v>
      </c>
      <c r="G16" s="40" t="s">
        <v>170</v>
      </c>
    </row>
    <row r="17" spans="1:7" ht="30" customHeight="1">
      <c r="A17" s="32" t="s">
        <v>177</v>
      </c>
      <c r="B17" s="33"/>
      <c r="C17" s="33"/>
      <c r="D17" s="38"/>
      <c r="E17" s="34">
        <v>71.10100611063014</v>
      </c>
      <c r="F17" s="34">
        <v>72.22201152912622</v>
      </c>
      <c r="G17" s="34">
        <v>71.62779300051237</v>
      </c>
    </row>
    <row r="18" spans="1:7" ht="30" customHeight="1">
      <c r="A18" s="32" t="s">
        <v>178</v>
      </c>
      <c r="B18" s="33"/>
      <c r="C18" s="33"/>
      <c r="D18" s="38"/>
      <c r="E18" s="34">
        <v>8.203541980113135</v>
      </c>
      <c r="F18" s="34">
        <v>6.355241201456311</v>
      </c>
      <c r="G18" s="34">
        <v>7.334981844104346</v>
      </c>
    </row>
    <row r="19" spans="1:7" ht="30" customHeight="1">
      <c r="A19" s="32" t="s">
        <v>179</v>
      </c>
      <c r="B19" s="33"/>
      <c r="C19" s="33"/>
      <c r="D19" s="38"/>
      <c r="E19" s="34">
        <v>31.377707547090516</v>
      </c>
      <c r="F19" s="34">
        <v>26.63834951456311</v>
      </c>
      <c r="G19" s="34">
        <v>29.15057140947671</v>
      </c>
    </row>
    <row r="20" spans="1:7" ht="30" customHeight="1">
      <c r="A20" s="32" t="s">
        <v>180</v>
      </c>
      <c r="B20" s="33"/>
      <c r="C20" s="33"/>
      <c r="D20" s="38"/>
      <c r="E20" s="34">
        <v>83.06254360232994</v>
      </c>
      <c r="F20" s="34">
        <v>81.85869235436894</v>
      </c>
      <c r="G20" s="34">
        <v>82.49682550290717</v>
      </c>
    </row>
    <row r="21" spans="1:7" ht="30" customHeight="1">
      <c r="A21" s="32" t="s">
        <v>181</v>
      </c>
      <c r="B21" s="33"/>
      <c r="C21" s="33"/>
      <c r="D21" s="38"/>
      <c r="E21" s="34">
        <v>31.73577198187824</v>
      </c>
      <c r="F21" s="34">
        <v>33.20028064320388</v>
      </c>
      <c r="G21" s="34">
        <v>32.42397914856646</v>
      </c>
    </row>
    <row r="22" spans="1:7" ht="30" customHeight="1">
      <c r="A22" s="32" t="s">
        <v>182</v>
      </c>
      <c r="B22" s="33"/>
      <c r="C22" s="33"/>
      <c r="D22" s="38"/>
      <c r="E22" s="34">
        <v>16.133072209661016</v>
      </c>
      <c r="F22" s="34">
        <v>15.537773058252426</v>
      </c>
      <c r="G22" s="34">
        <v>15.853327095725012</v>
      </c>
    </row>
    <row r="23" spans="1:7" ht="30" customHeight="1">
      <c r="A23" s="32" t="s">
        <v>183</v>
      </c>
      <c r="B23" s="33"/>
      <c r="C23" s="33"/>
      <c r="D23" s="38"/>
      <c r="E23" s="34">
        <v>7.931211283232329</v>
      </c>
      <c r="F23" s="34">
        <v>5.5720949635922326</v>
      </c>
      <c r="G23" s="34">
        <v>6.822606874735458</v>
      </c>
    </row>
    <row r="24" spans="1:7" ht="30" customHeight="1">
      <c r="A24" s="32" t="s">
        <v>184</v>
      </c>
      <c r="B24" s="33"/>
      <c r="C24" s="33"/>
      <c r="D24" s="38"/>
      <c r="E24" s="34">
        <v>7.195750296285712</v>
      </c>
      <c r="F24" s="34">
        <v>4.283601334951456</v>
      </c>
      <c r="G24" s="34">
        <v>5.827262803804941</v>
      </c>
    </row>
    <row r="25" spans="1:7" ht="30" customHeight="1">
      <c r="A25" s="32" t="s">
        <v>185</v>
      </c>
      <c r="B25" s="33"/>
      <c r="C25" s="33"/>
      <c r="D25" s="38"/>
      <c r="E25" s="34">
        <v>58.247669639329935</v>
      </c>
      <c r="F25" s="34">
        <v>49.9194098907767</v>
      </c>
      <c r="G25" s="34">
        <v>54.33402392568335</v>
      </c>
    </row>
    <row r="26" spans="1:7" ht="30" customHeight="1">
      <c r="A26" s="35" t="s">
        <v>186</v>
      </c>
      <c r="B26" s="36"/>
      <c r="C26" s="36"/>
      <c r="D26" s="39"/>
      <c r="E26" s="37">
        <v>1.3019760786060703</v>
      </c>
      <c r="F26" s="37">
        <v>1.5909435679611652</v>
      </c>
      <c r="G26" s="37">
        <v>1.4377687183942616</v>
      </c>
    </row>
    <row r="27" ht="25.5" customHeight="1">
      <c r="A27" s="25" t="s">
        <v>269</v>
      </c>
    </row>
    <row r="28" ht="17.25" customHeight="1">
      <c r="A28" s="3" t="s">
        <v>143</v>
      </c>
    </row>
  </sheetData>
  <sheetProtection/>
  <mergeCells count="6">
    <mergeCell ref="E15:G15"/>
    <mergeCell ref="A15:D16"/>
    <mergeCell ref="E3:F3"/>
    <mergeCell ref="A3:D4"/>
    <mergeCell ref="A1:G1"/>
    <mergeCell ref="A13:G13"/>
  </mergeCells>
  <printOptions/>
  <pageMargins left="0.7" right="0.7" top="0.75" bottom="0.75" header="0.3" footer="0.3"/>
  <pageSetup horizontalDpi="600" verticalDpi="600" orientation="portrait" paperSize="9" r:id="rId1"/>
  <headerFooter>
    <oddHeader>&amp;C16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Anirood</dc:creator>
  <cp:keywords/>
  <dc:description/>
  <cp:lastModifiedBy>anirood</cp:lastModifiedBy>
  <cp:lastPrinted>2009-08-10T10:29:12Z</cp:lastPrinted>
  <dcterms:created xsi:type="dcterms:W3CDTF">2007-06-26T03:52:59Z</dcterms:created>
  <dcterms:modified xsi:type="dcterms:W3CDTF">2009-08-10T11:11:30Z</dcterms:modified>
  <cp:category/>
  <cp:version/>
  <cp:contentType/>
  <cp:contentStatus/>
</cp:coreProperties>
</file>