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45" windowWidth="6855" windowHeight="4410" tabRatio="599" firstSheet="1" activeTab="1"/>
  </bookViews>
  <sheets>
    <sheet name="List of Tables" sheetId="1" r:id="rId1"/>
    <sheet name="Table1" sheetId="2" r:id="rId2"/>
    <sheet name="Table2&amp;3" sheetId="3" r:id="rId3"/>
    <sheet name="Table4" sheetId="4" r:id="rId4"/>
    <sheet name="Table5&amp;6" sheetId="5" r:id="rId5"/>
    <sheet name="Table7" sheetId="6" r:id="rId6"/>
    <sheet name="Table8" sheetId="7" r:id="rId7"/>
    <sheet name="Fig 1" sheetId="8" r:id="rId8"/>
    <sheet name="Fig 2" sheetId="9" r:id="rId9"/>
  </sheets>
  <definedNames>
    <definedName name="_xlnm.Print_Area" localSheetId="7">'Fig 1'!$A$1:$E$20</definedName>
    <definedName name="_xlnm.Print_Area" localSheetId="8">'Fig 2'!$A$1:$G$35</definedName>
    <definedName name="_xlnm.Print_Area" localSheetId="0">'List of Tables'!$A$1:$C$19</definedName>
    <definedName name="_xlnm.Print_Area" localSheetId="1">'Table1'!$A$1:$G$28</definedName>
    <definedName name="_xlnm.Print_Area" localSheetId="2">'Table2&amp;3'!$A$1:$D$38</definedName>
    <definedName name="_xlnm.Print_Area" localSheetId="3">'Table4'!$A$1:$H$48</definedName>
    <definedName name="_xlnm.Print_Area" localSheetId="4">'Table5&amp;6'!$A$1:$E$44</definedName>
    <definedName name="_xlnm.Print_Area" localSheetId="6">'Table8'!$A$1:$H$13</definedName>
  </definedNames>
  <calcPr fullCalcOnLoad="1"/>
</workbook>
</file>

<file path=xl/sharedStrings.xml><?xml version="1.0" encoding="utf-8"?>
<sst xmlns="http://schemas.openxmlformats.org/spreadsheetml/2006/main" count="352" uniqueCount="219">
  <si>
    <t>Month</t>
  </si>
  <si>
    <t xml:space="preserve">Arrivals </t>
  </si>
  <si>
    <t>January</t>
  </si>
  <si>
    <t>February</t>
  </si>
  <si>
    <t>March</t>
  </si>
  <si>
    <t>1st Quarter</t>
  </si>
  <si>
    <t>2nd Quarter</t>
  </si>
  <si>
    <t>1st Semester</t>
  </si>
  <si>
    <t>3rd Quarter</t>
  </si>
  <si>
    <t>4th Quarter</t>
  </si>
  <si>
    <t>2nd Semester</t>
  </si>
  <si>
    <t>Whole Year</t>
  </si>
  <si>
    <t>France</t>
  </si>
  <si>
    <t>Germany</t>
  </si>
  <si>
    <t>Italy</t>
  </si>
  <si>
    <t>Switzerland</t>
  </si>
  <si>
    <t>United Kingdom</t>
  </si>
  <si>
    <t>Reunion</t>
  </si>
  <si>
    <t>S. Africa, Rep. of</t>
  </si>
  <si>
    <t>India</t>
  </si>
  <si>
    <t>Australia</t>
  </si>
  <si>
    <t>All Countries</t>
  </si>
  <si>
    <t>Total</t>
  </si>
  <si>
    <t>Country of</t>
  </si>
  <si>
    <t xml:space="preserve">% Change </t>
  </si>
  <si>
    <t>residence</t>
  </si>
  <si>
    <t>Jan</t>
  </si>
  <si>
    <t>Feb</t>
  </si>
  <si>
    <t>Mar</t>
  </si>
  <si>
    <t>Austria</t>
  </si>
  <si>
    <t>Sweden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</si>
  <si>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</si>
  <si>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</si>
  <si>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</si>
  <si>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</si>
  <si>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</si>
  <si>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</si>
  <si>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</si>
  <si>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</si>
  <si>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</si>
  <si>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</si>
  <si>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</si>
  <si>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</si>
  <si>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</si>
  <si>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</si>
  <si>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</si>
  <si>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</si>
  <si>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</si>
  <si>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</si>
  <si>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</si>
  <si>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</si>
  <si>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</si>
  <si>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>Excur</t>
  </si>
  <si>
    <t>Resident</t>
  </si>
  <si>
    <t>TOTAL</t>
  </si>
  <si>
    <t>Ist Quarter</t>
  </si>
  <si>
    <r>
      <t>1</t>
    </r>
    <r>
      <rPr>
        <i/>
        <sz val="10"/>
        <rFont val="Times New Roman"/>
        <family val="1"/>
      </rPr>
      <t xml:space="preserve"> Provisional</t>
    </r>
  </si>
  <si>
    <t>Cruise</t>
  </si>
  <si>
    <t>Jan. to Sep.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</si>
  <si>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</si>
  <si>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</si>
  <si>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</si>
  <si>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</si>
  <si>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</si>
  <si>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</si>
  <si>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</si>
  <si>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</si>
  <si>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</si>
  <si>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 xml:space="preserve">    Source: Survey of Employment and Earnings in large Establishments (i.e employing 10 or more persons)</t>
  </si>
  <si>
    <t>Male</t>
  </si>
  <si>
    <t>Female</t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</si>
  <si>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</si>
  <si>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</si>
  <si>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t xml:space="preserve">   </t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</si>
  <si>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</si>
  <si>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</si>
  <si>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>2004</t>
    </r>
    <r>
      <rPr>
        <b/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Arial"/>
        <family val="2"/>
      </rPr>
      <t>2</t>
    </r>
  </si>
  <si>
    <t xml:space="preserve">                                            Year</t>
  </si>
  <si>
    <t>Country of residence</t>
  </si>
  <si>
    <t>Holiday(Total)</t>
  </si>
  <si>
    <t>Holiday - Vacation</t>
  </si>
  <si>
    <t>Visit</t>
  </si>
  <si>
    <t>Business(Total)</t>
  </si>
  <si>
    <t>Official Mission</t>
  </si>
  <si>
    <t>Transit(Total)</t>
  </si>
  <si>
    <t>Transit - Air-Air</t>
  </si>
  <si>
    <t>Transit - Air-Sea</t>
  </si>
  <si>
    <t>To-Join Ship</t>
  </si>
  <si>
    <t>Transit Sea-Air</t>
  </si>
  <si>
    <t>Transit Sea Sea</t>
  </si>
  <si>
    <t>Other and Not Stated</t>
  </si>
  <si>
    <t>Undefined</t>
  </si>
  <si>
    <t>Med-Treatment</t>
  </si>
  <si>
    <t>Short-Course</t>
  </si>
  <si>
    <t>Jan-Mar</t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</si>
  <si>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</si>
  <si>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>Tourist arrivals (Number)</t>
  </si>
  <si>
    <t>Tourist nights (000)</t>
  </si>
  <si>
    <t>Departures</t>
  </si>
  <si>
    <t>Reu Is.</t>
  </si>
  <si>
    <t>RECEIPTS (Rs Mn.)</t>
  </si>
  <si>
    <r>
      <t>1</t>
    </r>
    <r>
      <rPr>
        <i/>
        <sz val="11"/>
        <rFont val="Times New Roman"/>
        <family val="1"/>
      </rPr>
      <t xml:space="preserve"> Excluding inter islands traffic</t>
    </r>
  </si>
  <si>
    <t>TOURIST ARRIVALS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</si>
  <si>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</si>
  <si>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</si>
  <si>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 xml:space="preserve"> Tourist arrivals by main purpose of visit, Jan - Mar 2007</t>
  </si>
  <si>
    <t>LIST OF TABLES</t>
  </si>
  <si>
    <t>Table</t>
  </si>
  <si>
    <t>Description</t>
  </si>
  <si>
    <t>Page</t>
  </si>
  <si>
    <t>ANNEX</t>
  </si>
  <si>
    <t>I</t>
  </si>
  <si>
    <t>II</t>
  </si>
  <si>
    <t>BRIEF ON COMPILATION OF PASSENGER TRAFFIC STATISTICS</t>
  </si>
  <si>
    <t>GLOSSARY OF TERMS</t>
  </si>
  <si>
    <t>1st Quarter     2008</t>
  </si>
  <si>
    <t xml:space="preserve"> Tourist arrivals by main purpose of visit, Jan - Mar  2008</t>
  </si>
  <si>
    <r>
      <t xml:space="preserve">Table 1:- Passenger Traffic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month, 2007 - 2009</t>
    </r>
  </si>
  <si>
    <t>1st Quarter of 2008 and 2009</t>
  </si>
  <si>
    <r>
      <t xml:space="preserve">2009 </t>
    </r>
    <r>
      <rPr>
        <b/>
        <vertAlign val="superscript"/>
        <sz val="12"/>
        <rFont val="Times New Roman"/>
        <family val="1"/>
      </rPr>
      <t>1</t>
    </r>
  </si>
  <si>
    <t>1st Quarter     2009</t>
  </si>
  <si>
    <t>Q1 2008 to Q1 2009</t>
  </si>
  <si>
    <r>
      <t xml:space="preserve">2009 </t>
    </r>
    <r>
      <rPr>
        <b/>
        <vertAlign val="superscript"/>
        <sz val="11"/>
        <rFont val="Times New Roman"/>
        <family val="1"/>
      </rPr>
      <t>1</t>
    </r>
  </si>
  <si>
    <r>
      <t xml:space="preserve">2009 </t>
    </r>
    <r>
      <rPr>
        <b/>
        <vertAlign val="superscript"/>
        <sz val="12"/>
        <color indexed="8"/>
        <rFont val="Times New Roman"/>
        <family val="1"/>
      </rPr>
      <t>1</t>
    </r>
  </si>
  <si>
    <t xml:space="preserve"> Employment  in the tourist industry as at end of March, 2008</t>
  </si>
  <si>
    <t>Tourist arrivals by month, 2007 - 2009</t>
  </si>
  <si>
    <t>Tourist arrivals by main purpose of visit, 1st Quarter of 2008 and 2009</t>
  </si>
  <si>
    <t>Tourist arrivals by country of residence, January - March of 2008 and 2009</t>
  </si>
  <si>
    <t>Tourist arrivals, nights and receipts, 2006 - 2009</t>
  </si>
  <si>
    <t>Hotels, rooms and bedplaces, 2006 - 2009</t>
  </si>
  <si>
    <t>Monthly occupancy rates (%) for All hotels and "Large" hotels, 2007 - 2009</t>
  </si>
  <si>
    <t>Employment in the tourist industry as at end of March, 2004 - 2008</t>
  </si>
  <si>
    <t>Passenger Traffic by  month, 2007 - 2009</t>
  </si>
  <si>
    <r>
      <t xml:space="preserve">2008 </t>
    </r>
    <r>
      <rPr>
        <b/>
        <vertAlign val="superscript"/>
        <sz val="12"/>
        <rFont val="Times New Roman"/>
        <family val="1"/>
      </rPr>
      <t>1</t>
    </r>
  </si>
  <si>
    <r>
      <t xml:space="preserve">     </t>
    </r>
    <r>
      <rPr>
        <i/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Revised</t>
    </r>
  </si>
  <si>
    <r>
      <t>2</t>
    </r>
    <r>
      <rPr>
        <i/>
        <sz val="10"/>
        <rFont val="Times New Roman"/>
        <family val="1"/>
      </rPr>
      <t xml:space="preserve"> Excluding four hotels not operational because of renovation works</t>
    </r>
  </si>
  <si>
    <t xml:space="preserve">As at 31st Mar 2009: Excluding four hotels not operational due to renovation works </t>
  </si>
  <si>
    <t xml:space="preserve">                                   Berjaya, Colonial Beach, Emeraude Beach Hotel, Trou aux Biches Hotel</t>
  </si>
  <si>
    <t>Jan2009</t>
  </si>
  <si>
    <t>Feb2009</t>
  </si>
  <si>
    <t>Mar2009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</si>
  <si>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</si>
  <si>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102 </t>
    </r>
    <r>
      <rPr>
        <b/>
        <vertAlign val="superscript"/>
        <sz val="11"/>
        <rFont val="Times New Roman"/>
        <family val="1"/>
      </rPr>
      <t>2</t>
    </r>
  </si>
  <si>
    <r>
      <t xml:space="preserve">2009 </t>
    </r>
    <r>
      <rPr>
        <b/>
        <vertAlign val="superscript"/>
        <sz val="11"/>
        <rFont val="Times New Roman"/>
        <family val="1"/>
      </rPr>
      <t>2</t>
    </r>
  </si>
  <si>
    <t>Table 1:- Passenger Traffic by month, 1st Quarter 2009</t>
  </si>
  <si>
    <t>Arrival - 2009</t>
  </si>
  <si>
    <t>Departure - 2009</t>
  </si>
  <si>
    <t>Non-resident + Resident</t>
  </si>
  <si>
    <r>
      <t xml:space="preserve">2009 </t>
    </r>
    <r>
      <rPr>
        <b/>
        <vertAlign val="superscript"/>
        <sz val="12"/>
        <rFont val="Times New Roman"/>
        <family val="1"/>
      </rPr>
      <t>2</t>
    </r>
  </si>
  <si>
    <r>
      <t>2</t>
    </r>
    <r>
      <rPr>
        <i/>
        <sz val="11"/>
        <rFont val="Times New Roman"/>
        <family val="1"/>
      </rPr>
      <t xml:space="preserve"> Provisional</t>
    </r>
  </si>
  <si>
    <t>Table 2:- Tourist arrivals by month, 2007 - 2009</t>
  </si>
  <si>
    <t xml:space="preserve">Table 3 :- Tourist arrivals by main purpose of visit, </t>
  </si>
  <si>
    <t>Table 4 : - Tourist Arrivals by Country of Residence, January - March of 2008 and 2009</t>
  </si>
  <si>
    <t>Table 5 :- Tourist arrivals, nights and receipts, 2006 - 2009</t>
  </si>
  <si>
    <t>Table 6:- Hotels, rooms and bedplaces, 2006 - 2009</t>
  </si>
  <si>
    <t>Table 7 :- Monthly Occupancy Rates (%) for All Hotels and "Large" Hotels, 2007 - 2009</t>
  </si>
  <si>
    <t>Fig 2 : - Tourist Arrivals from top ten markets,  2008/2009</t>
  </si>
  <si>
    <t>Fig 1:- Tourist arrivals Jan - Mar 2008 - 2009</t>
  </si>
  <si>
    <t>CIS</t>
  </si>
  <si>
    <t xml:space="preserve">                   Table 8 :- Employment  in the tourist industry as at end of March, 2004 - 2008</t>
  </si>
  <si>
    <t>S Africa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</si>
  <si>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</si>
  <si>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</si>
  <si>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</si>
  <si>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</si>
  <si>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</si>
  <si>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</si>
  <si>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</si>
  <si>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</si>
  <si>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</si>
  <si>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</si>
  <si>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</si>
  <si>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</si>
  <si>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2nd Semester</t>
  </si>
  <si>
    <t xml:space="preserve"> Holiday</t>
  </si>
  <si>
    <t xml:space="preserve"> Business</t>
  </si>
  <si>
    <t xml:space="preserve"> Transit</t>
  </si>
  <si>
    <t xml:space="preserve"> Conference</t>
  </si>
  <si>
    <t xml:space="preserve"> Sports</t>
  </si>
  <si>
    <t xml:space="preserve"> Other &amp; Not Stated</t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</si>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</sst>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\ \ "/>
    <numFmt numFmtId="171" formatCode="#,##0\ \ \ \ \ \ \ "/>
    <numFmt numFmtId="172" formatCode="#,##0.0\ \ \ \ \ \ \ \ \ \ \ "/>
    <numFmt numFmtId="173" formatCode="\ \ \ \ \ \-\ \ \ \ "/>
    <numFmt numFmtId="174" formatCode="#,##0\ \ \ \ \ \ \ \ \ \ \ "/>
    <numFmt numFmtId="175" formatCode="0.0\ \ \ "/>
    <numFmt numFmtId="176" formatCode="#,##0\ \ \ "/>
    <numFmt numFmtId="177" formatCode="0.0\ \ \ \ \ \ "/>
    <numFmt numFmtId="178" formatCode="#,##0\ "/>
    <numFmt numFmtId="179" formatCode="0.0\ \ "/>
    <numFmt numFmtId="180" formatCode="#,##0\ \ \ \ \ "/>
    <numFmt numFmtId="181" formatCode="#,###\ \ \ \ \ \ "/>
    <numFmt numFmtId="182" formatCode="#,##0\ \ \ \ \ \ "/>
    <numFmt numFmtId="183" formatCode="0.000"/>
    <numFmt numFmtId="184" formatCode="#,##0\ \ \ \ "/>
    <numFmt numFmtId="185" formatCode="#,###\ "/>
    <numFmt numFmtId="186" formatCode="#,###\ \ "/>
    <numFmt numFmtId="187" formatCode="##,##0"/>
    <numFmt numFmtId="188" formatCode="#,###"/>
    <numFmt numFmtId="189" formatCode="#,##0\ \ \ \ \ \ \ \ "/>
    <numFmt numFmtId="190" formatCode="#,###\ \ \ \ \ \ \ \ "/>
    <numFmt numFmtId="191" formatCode="#,##0\ \ \ \ \ \ \ \ \ \ \ \ "/>
    <numFmt numFmtId="192" formatCode="0.000000"/>
    <numFmt numFmtId="193" formatCode="0.00000"/>
    <numFmt numFmtId="194" formatCode="0.0000"/>
    <numFmt numFmtId="195" formatCode="0.0"/>
    <numFmt numFmtId="196" formatCode="#,##0\ \ \ \ \ \ \ \ \ "/>
    <numFmt numFmtId="197" formatCode="#,##0.0\ \ \ \ \ \ \ "/>
    <numFmt numFmtId="198" formatCode="##,##0\ \ "/>
    <numFmt numFmtId="199" formatCode="#,###\ \ \ \ \ "/>
    <numFmt numFmtId="200" formatCode="#,###\ \ \ \ \ \ \ "/>
    <numFmt numFmtId="201" formatCode="#,###\ \ \ "/>
  </numFmts>
  <fonts count="7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2"/>
      <name val="Arial"/>
      <family val="2"/>
    </font>
    <font>
      <b/>
      <i/>
      <vertAlign val="superscript"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3"/>
      <name val="Times New Roman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2"/>
      <color indexed="8"/>
      <name val="Arial"/>
      <family val="0"/>
    </font>
    <font>
      <b/>
      <sz val="9"/>
      <color indexed="8"/>
      <name val="Times New Roman"/>
      <family val="0"/>
    </font>
    <font>
      <b/>
      <sz val="10"/>
      <color indexed="8"/>
      <name val="Arial"/>
      <family val="0"/>
    </font>
    <font>
      <b/>
      <sz val="9.2"/>
      <color indexed="8"/>
      <name val="Times New Roman"/>
      <family val="0"/>
    </font>
    <font>
      <sz val="16.2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49" fillId="3" borderId="0" applyNumberFormat="0" applyBorder="0" applyAlignment="0" applyProtection="0"/>
    <xf numFmtId="0" fontId="53" fillId="20" borderId="1" applyNumberFormat="0" applyAlignment="0" applyProtection="0"/>
    <xf numFmtId="0" fontId="5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7" borderId="1" applyNumberFormat="0" applyAlignment="0" applyProtection="0"/>
    <xf numFmtId="0" fontId="54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0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6" xfId="0" applyFont="1" applyBorder="1" applyAlignment="1">
      <alignment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Continuous" vertical="center"/>
      <protection/>
    </xf>
    <xf numFmtId="0" fontId="3" fillId="0" borderId="17" xfId="57" applyFont="1" applyBorder="1" applyAlignment="1">
      <alignment horizontal="centerContinuous"/>
      <protection/>
    </xf>
    <xf numFmtId="0" fontId="3" fillId="0" borderId="20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vertical="center"/>
      <protection/>
    </xf>
    <xf numFmtId="179" fontId="6" fillId="0" borderId="10" xfId="57" applyNumberFormat="1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5" xfId="57" applyFont="1" applyBorder="1">
      <alignment/>
      <protection/>
    </xf>
    <xf numFmtId="179" fontId="3" fillId="0" borderId="15" xfId="57" applyNumberFormat="1" applyFont="1" applyBorder="1" applyAlignment="1">
      <alignment vertical="center"/>
      <protection/>
    </xf>
    <xf numFmtId="0" fontId="3" fillId="0" borderId="15" xfId="57" applyFont="1" applyBorder="1" applyAlignment="1">
      <alignment wrapText="1"/>
      <protection/>
    </xf>
    <xf numFmtId="179" fontId="6" fillId="0" borderId="15" xfId="57" applyNumberFormat="1" applyFont="1" applyBorder="1" applyAlignment="1">
      <alignment vertical="center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8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Continuous"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16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13" xfId="0" applyNumberFormat="1" applyFont="1" applyBorder="1" applyAlignment="1">
      <alignment/>
    </xf>
    <xf numFmtId="182" fontId="3" fillId="0" borderId="22" xfId="0" applyNumberFormat="1" applyFont="1" applyBorder="1" applyAlignment="1">
      <alignment/>
    </xf>
    <xf numFmtId="182" fontId="3" fillId="0" borderId="23" xfId="0" applyNumberFormat="1" applyFont="1" applyBorder="1" applyAlignment="1">
      <alignment/>
    </xf>
    <xf numFmtId="182" fontId="6" fillId="0" borderId="19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5" xfId="0" applyFont="1" applyBorder="1" applyAlignment="1">
      <alignment/>
    </xf>
    <xf numFmtId="180" fontId="8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0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178" fontId="3" fillId="0" borderId="0" xfId="57" applyNumberFormat="1" applyFont="1" applyBorder="1" applyAlignment="1">
      <alignment vertical="center"/>
      <protection/>
    </xf>
    <xf numFmtId="179" fontId="3" fillId="0" borderId="0" xfId="57" applyNumberFormat="1" applyFont="1" applyBorder="1" applyAlignment="1">
      <alignment vertical="center"/>
      <protection/>
    </xf>
    <xf numFmtId="0" fontId="3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5" fontId="6" fillId="0" borderId="10" xfId="57" applyNumberFormat="1" applyFont="1" applyBorder="1" applyAlignment="1">
      <alignment vertical="center"/>
      <protection/>
    </xf>
    <xf numFmtId="185" fontId="3" fillId="0" borderId="15" xfId="57" applyNumberFormat="1" applyFont="1" applyBorder="1" applyAlignment="1">
      <alignment vertical="center"/>
      <protection/>
    </xf>
    <xf numFmtId="185" fontId="6" fillId="0" borderId="15" xfId="57" applyNumberFormat="1" applyFont="1" applyBorder="1" applyAlignment="1">
      <alignment vertical="center"/>
      <protection/>
    </xf>
    <xf numFmtId="185" fontId="6" fillId="0" borderId="15" xfId="0" applyNumberFormat="1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81" fontId="3" fillId="0" borderId="15" xfId="0" applyNumberFormat="1" applyFont="1" applyBorder="1" applyAlignment="1">
      <alignment vertical="center"/>
    </xf>
    <xf numFmtId="179" fontId="6" fillId="0" borderId="19" xfId="57" applyNumberFormat="1" applyFont="1" applyBorder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57" applyFont="1">
      <alignment/>
      <protection/>
    </xf>
    <xf numFmtId="182" fontId="6" fillId="0" borderId="0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"/>
    </xf>
    <xf numFmtId="185" fontId="3" fillId="0" borderId="15" xfId="0" applyNumberFormat="1" applyFont="1" applyFill="1" applyBorder="1" applyAlignment="1">
      <alignment/>
    </xf>
    <xf numFmtId="185" fontId="3" fillId="0" borderId="15" xfId="0" applyNumberFormat="1" applyFont="1" applyBorder="1" applyAlignment="1">
      <alignment/>
    </xf>
    <xf numFmtId="185" fontId="6" fillId="0" borderId="19" xfId="0" applyNumberFormat="1" applyFont="1" applyBorder="1" applyAlignment="1">
      <alignment vertical="center"/>
    </xf>
    <xf numFmtId="0" fontId="20" fillId="0" borderId="24" xfId="0" applyFont="1" applyBorder="1" applyAlignment="1">
      <alignment horizontal="center"/>
    </xf>
    <xf numFmtId="183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70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3" fillId="0" borderId="20" xfId="0" applyFont="1" applyBorder="1" applyAlignment="1">
      <alignment/>
    </xf>
    <xf numFmtId="0" fontId="1" fillId="0" borderId="2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wrapText="1"/>
    </xf>
    <xf numFmtId="175" fontId="6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/>
    </xf>
    <xf numFmtId="0" fontId="1" fillId="0" borderId="19" xfId="0" applyFont="1" applyBorder="1" applyAlignment="1">
      <alignment/>
    </xf>
    <xf numFmtId="176" fontId="3" fillId="0" borderId="11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" fillId="0" borderId="19" xfId="0" applyFont="1" applyBorder="1" applyAlignment="1" quotePrefix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6" fillId="0" borderId="14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1" xfId="0" applyFont="1" applyBorder="1" applyAlignment="1">
      <alignment horizontal="centerContinuous" vertical="center"/>
    </xf>
    <xf numFmtId="0" fontId="26" fillId="0" borderId="28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1" fontId="19" fillId="0" borderId="22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1" fontId="29" fillId="0" borderId="20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9" fillId="0" borderId="10" xfId="57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/>
    </xf>
    <xf numFmtId="186" fontId="3" fillId="0" borderId="15" xfId="0" applyNumberFormat="1" applyFont="1" applyBorder="1" applyAlignment="1">
      <alignment/>
    </xf>
    <xf numFmtId="186" fontId="23" fillId="0" borderId="10" xfId="0" applyNumberFormat="1" applyFont="1" applyBorder="1" applyAlignment="1">
      <alignment/>
    </xf>
    <xf numFmtId="186" fontId="23" fillId="0" borderId="15" xfId="0" applyNumberFormat="1" applyFont="1" applyBorder="1" applyAlignment="1">
      <alignment/>
    </xf>
    <xf numFmtId="186" fontId="23" fillId="0" borderId="13" xfId="0" applyNumberFormat="1" applyFont="1" applyBorder="1" applyAlignment="1">
      <alignment/>
    </xf>
    <xf numFmtId="186" fontId="6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13" xfId="57" applyFont="1" applyBorder="1" applyAlignment="1">
      <alignment horizontal="center" vertical="center" wrapText="1"/>
      <protection/>
    </xf>
    <xf numFmtId="186" fontId="23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84" fontId="0" fillId="0" borderId="15" xfId="42" applyNumberFormat="1" applyFont="1" applyBorder="1" applyAlignment="1">
      <alignment/>
    </xf>
    <xf numFmtId="187" fontId="6" fillId="0" borderId="19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9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15" xfId="57" applyFont="1" applyBorder="1">
      <alignment/>
      <protection/>
    </xf>
    <xf numFmtId="180" fontId="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2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/>
      <protection/>
    </xf>
    <xf numFmtId="188" fontId="2" fillId="0" borderId="19" xfId="0" applyNumberFormat="1" applyFont="1" applyBorder="1" applyAlignment="1">
      <alignment/>
    </xf>
    <xf numFmtId="188" fontId="1" fillId="0" borderId="19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6" fillId="0" borderId="14" xfId="0" applyNumberFormat="1" applyFont="1" applyBorder="1" applyAlignment="1">
      <alignment vertical="center"/>
    </xf>
    <xf numFmtId="188" fontId="2" fillId="0" borderId="0" xfId="0" applyNumberFormat="1" applyFont="1" applyAlignment="1">
      <alignment/>
    </xf>
    <xf numFmtId="188" fontId="1" fillId="0" borderId="19" xfId="0" applyNumberFormat="1" applyFont="1" applyBorder="1" applyAlignment="1" quotePrefix="1">
      <alignment horizontal="center"/>
    </xf>
    <xf numFmtId="188" fontId="1" fillId="0" borderId="15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9" fontId="3" fillId="0" borderId="15" xfId="0" applyNumberFormat="1" applyFont="1" applyBorder="1" applyAlignment="1">
      <alignment vertical="center"/>
    </xf>
    <xf numFmtId="188" fontId="1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9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200" fontId="3" fillId="0" borderId="15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/>
    </xf>
    <xf numFmtId="185" fontId="1" fillId="0" borderId="25" xfId="0" applyNumberFormat="1" applyFont="1" applyBorder="1" applyAlignment="1">
      <alignment horizontal="center"/>
    </xf>
    <xf numFmtId="185" fontId="2" fillId="0" borderId="20" xfId="0" applyNumberFormat="1" applyFont="1" applyBorder="1" applyAlignment="1">
      <alignment/>
    </xf>
    <xf numFmtId="185" fontId="1" fillId="0" borderId="19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/>
    </xf>
    <xf numFmtId="185" fontId="32" fillId="0" borderId="25" xfId="0" applyNumberFormat="1" applyFont="1" applyBorder="1" applyAlignment="1">
      <alignment horizontal="center"/>
    </xf>
    <xf numFmtId="185" fontId="1" fillId="0" borderId="20" xfId="0" applyNumberFormat="1" applyFont="1" applyBorder="1" applyAlignment="1">
      <alignment/>
    </xf>
    <xf numFmtId="185" fontId="32" fillId="0" borderId="19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Monthly Tourist Arrivals, 
January - March of  2008 and 2009
</a:t>
            </a:r>
          </a:p>
        </c:rich>
      </c:tx>
      <c:layout>
        <c:manualLayout>
          <c:xMode val="factor"/>
          <c:yMode val="factor"/>
          <c:x val="0.0057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075"/>
          <c:w val="0.880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1'!$A$4:$A$6</c:f>
              <c:strCache/>
            </c:strRef>
          </c:cat>
          <c:val>
            <c:numRef>
              <c:f>'Fig 1'!$B$4:$B$6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1'!$A$4:$A$6</c:f>
              <c:strCache/>
            </c:strRef>
          </c:cat>
          <c:val>
            <c:numRef>
              <c:f>'Fig 1'!$C$4:$C$6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851837"/>
        <c:axId val="28013350"/>
      </c:bar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7851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22575"/>
          <c:w val="0.176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Tourist Arrivals from Top Ten Markets, 
January - March of 2008 and 2009</a:t>
            </a:r>
          </a:p>
        </c:rich>
      </c:tx>
      <c:layout>
        <c:manualLayout>
          <c:xMode val="factor"/>
          <c:yMode val="factor"/>
          <c:x val="0.024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85"/>
          <c:w val="0.876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2'!$B$4:$B$20</c:f>
              <c:strCache/>
            </c:strRef>
          </c:cat>
          <c:val>
            <c:numRef>
              <c:f>'Fig 2'!$C$4:$C$13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2'!$B$4:$B$20</c:f>
              <c:strCache/>
            </c:strRef>
          </c:cat>
          <c:val>
            <c:numRef>
              <c:f>'Fig 2'!$D$4:$D$13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80"/>
        <c:axId val="50793559"/>
        <c:axId val="54488848"/>
      </c:bar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8848"/>
        <c:crosses val="autoZero"/>
        <c:auto val="1"/>
        <c:lblOffset val="100"/>
        <c:noMultiLvlLbl val="0"/>
      </c:catAx>
      <c:valAx>
        <c:axId val="54488848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3559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25"/>
          <c:y val="0.30725"/>
          <c:w val="0.159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6386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3048000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3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4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6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25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0" y="466725"/>
          <a:ext cx="5591175" cy="875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6386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3048000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3048000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4" name="Text 5"/>
        <xdr:cNvSpPr txBox="1">
          <a:spLocks noChangeArrowheads="1"/>
        </xdr:cNvSpPr>
      </xdr:nvSpPr>
      <xdr:spPr>
        <a:xfrm>
          <a:off x="4638675" y="2800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5" name="Text 5"/>
        <xdr:cNvSpPr txBox="1">
          <a:spLocks noChangeArrowheads="1"/>
        </xdr:cNvSpPr>
      </xdr:nvSpPr>
      <xdr:spPr>
        <a:xfrm>
          <a:off x="4638675" y="318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4638675" y="356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17" name="Text 5"/>
        <xdr:cNvSpPr txBox="1">
          <a:spLocks noChangeArrowheads="1"/>
        </xdr:cNvSpPr>
      </xdr:nvSpPr>
      <xdr:spPr>
        <a:xfrm>
          <a:off x="4638675" y="4705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18" name="Text 5"/>
        <xdr:cNvSpPr txBox="1">
          <a:spLocks noChangeArrowheads="1"/>
        </xdr:cNvSpPr>
      </xdr:nvSpPr>
      <xdr:spPr>
        <a:xfrm>
          <a:off x="4638675" y="508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15</xdr:row>
      <xdr:rowOff>47625</xdr:rowOff>
    </xdr:from>
    <xdr:to>
      <xdr:col>5</xdr:col>
      <xdr:colOff>638175</xdr:colOff>
      <xdr:row>15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638675" y="546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18</xdr:row>
      <xdr:rowOff>47625</xdr:rowOff>
    </xdr:from>
    <xdr:to>
      <xdr:col>5</xdr:col>
      <xdr:colOff>638175</xdr:colOff>
      <xdr:row>18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638675" y="6610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47625</xdr:rowOff>
    </xdr:from>
    <xdr:to>
      <xdr:col>5</xdr:col>
      <xdr:colOff>638175</xdr:colOff>
      <xdr:row>19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638675" y="699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47625</xdr:rowOff>
    </xdr:from>
    <xdr:to>
      <xdr:col>5</xdr:col>
      <xdr:colOff>638175</xdr:colOff>
      <xdr:row>20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638675" y="737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3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4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26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27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8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9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31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33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34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35" name="Text 5"/>
        <xdr:cNvSpPr txBox="1">
          <a:spLocks noChangeArrowheads="1"/>
        </xdr:cNvSpPr>
      </xdr:nvSpPr>
      <xdr:spPr>
        <a:xfrm>
          <a:off x="4638675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36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37" name="Text 5"/>
        <xdr:cNvSpPr txBox="1">
          <a:spLocks noChangeArrowheads="1"/>
        </xdr:cNvSpPr>
      </xdr:nvSpPr>
      <xdr:spPr>
        <a:xfrm>
          <a:off x="4638675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9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923925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4876800" cy="548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942975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53225"/>
          <a:ext cx="4895850" cy="2257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4352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44</xdr:row>
      <xdr:rowOff>0</xdr:rowOff>
    </xdr:to>
    <xdr:sp>
      <xdr:nvSpPr>
        <xdr:cNvPr id="2" name="Rectangle 8"/>
        <xdr:cNvSpPr>
          <a:spLocks/>
        </xdr:cNvSpPr>
      </xdr:nvSpPr>
      <xdr:spPr>
        <a:xfrm>
          <a:off x="0" y="381000"/>
          <a:ext cx="5829300" cy="910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487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21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9525" y="371475"/>
          <a:ext cx="4848225" cy="438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1009650</xdr:colOff>
      <xdr:row>41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5505450"/>
          <a:ext cx="4848225" cy="3400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22</xdr:row>
      <xdr:rowOff>0</xdr:rowOff>
    </xdr:from>
    <xdr:to>
      <xdr:col>2</xdr:col>
      <xdr:colOff>323850</xdr:colOff>
      <xdr:row>22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2038350" y="48768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13</xdr:col>
      <xdr:colOff>9525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7886700" cy="528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2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28575</xdr:rowOff>
    </xdr:from>
    <xdr:to>
      <xdr:col>7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715250" y="28575"/>
          <a:ext cx="219075" cy="464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647700"/>
          <a:ext cx="7372350" cy="348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7700"/>
          <a:ext cx="21812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28575</xdr:rowOff>
    </xdr:from>
    <xdr:to>
      <xdr:col>7</xdr:col>
      <xdr:colOff>561975</xdr:colOff>
      <xdr:row>12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7715250" y="28575"/>
          <a:ext cx="219075" cy="464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47700"/>
          <a:ext cx="7372350" cy="348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47700"/>
          <a:ext cx="21812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57150</xdr:rowOff>
    </xdr:from>
    <xdr:to>
      <xdr:col>8</xdr:col>
      <xdr:colOff>28575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7715250" y="57150"/>
          <a:ext cx="323850" cy="461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647700"/>
          <a:ext cx="7372350" cy="348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47700"/>
          <a:ext cx="21812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28575</xdr:rowOff>
    </xdr:from>
    <xdr:to>
      <xdr:col>7</xdr:col>
      <xdr:colOff>561975</xdr:colOff>
      <xdr:row>12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7715250" y="28575"/>
          <a:ext cx="219075" cy="464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647700"/>
          <a:ext cx="7372350" cy="348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28575</xdr:rowOff>
    </xdr:from>
    <xdr:to>
      <xdr:col>7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715250" y="28575"/>
          <a:ext cx="219075" cy="464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9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0" y="647700"/>
          <a:ext cx="7372350" cy="348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15" name="Line 16"/>
        <xdr:cNvSpPr>
          <a:spLocks/>
        </xdr:cNvSpPr>
      </xdr:nvSpPr>
      <xdr:spPr>
        <a:xfrm>
          <a:off x="8620125" y="647700"/>
          <a:ext cx="1743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16" name="Line 17"/>
        <xdr:cNvSpPr>
          <a:spLocks/>
        </xdr:cNvSpPr>
      </xdr:nvSpPr>
      <xdr:spPr>
        <a:xfrm>
          <a:off x="8620125" y="647700"/>
          <a:ext cx="1743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8620125" y="647700"/>
          <a:ext cx="1743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18" name="Line 19"/>
        <xdr:cNvSpPr>
          <a:spLocks/>
        </xdr:cNvSpPr>
      </xdr:nvSpPr>
      <xdr:spPr>
        <a:xfrm>
          <a:off x="8620125" y="647700"/>
          <a:ext cx="1743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2828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7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1372850" y="206692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276225</xdr:colOff>
      <xdr:row>9</xdr:row>
      <xdr:rowOff>123825</xdr:rowOff>
    </xdr:from>
    <xdr:to>
      <xdr:col>4</xdr:col>
      <xdr:colOff>781050</xdr:colOff>
      <xdr:row>18</xdr:row>
      <xdr:rowOff>123825</xdr:rowOff>
    </xdr:to>
    <xdr:graphicFrame>
      <xdr:nvGraphicFramePr>
        <xdr:cNvPr id="2" name="Chart 5"/>
        <xdr:cNvGraphicFramePr/>
      </xdr:nvGraphicFramePr>
      <xdr:xfrm>
        <a:off x="276225" y="2543175"/>
        <a:ext cx="5048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</xdr:rowOff>
    </xdr:from>
    <xdr:to>
      <xdr:col>6</xdr:col>
      <xdr:colOff>542925</xdr:colOff>
      <xdr:row>36</xdr:row>
      <xdr:rowOff>76200</xdr:rowOff>
    </xdr:to>
    <xdr:graphicFrame>
      <xdr:nvGraphicFramePr>
        <xdr:cNvPr id="1" name="Chart 3"/>
        <xdr:cNvGraphicFramePr/>
      </xdr:nvGraphicFramePr>
      <xdr:xfrm>
        <a:off x="95250" y="2962275"/>
        <a:ext cx="5648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28125" style="279" customWidth="1"/>
    <col min="2" max="2" width="70.140625" style="280" customWidth="1"/>
    <col min="3" max="3" width="9.140625" style="279" customWidth="1"/>
    <col min="4" max="16384" width="9.140625" style="280" customWidth="1"/>
  </cols>
  <sheetData>
    <row r="1" spans="1:3" s="278" customFormat="1" ht="18.75">
      <c r="A1" s="303" t="s">
        <v>106</v>
      </c>
      <c r="B1" s="303"/>
      <c r="C1" s="303"/>
    </row>
    <row r="2" ht="15" customHeight="1"/>
    <row r="3" spans="1:3" s="288" customFormat="1" ht="30.75" customHeight="1">
      <c r="A3" s="288" t="s">
        <v>107</v>
      </c>
      <c r="B3" s="288" t="s">
        <v>108</v>
      </c>
      <c r="C3" s="288" t="s">
        <v>109</v>
      </c>
    </row>
    <row r="4" ht="15" customHeight="1"/>
    <row r="5" spans="1:3" s="282" customFormat="1" ht="22.5" customHeight="1">
      <c r="A5" s="289">
        <v>1</v>
      </c>
      <c r="B5" s="17" t="s">
        <v>132</v>
      </c>
      <c r="C5" s="289">
        <v>7</v>
      </c>
    </row>
    <row r="6" spans="1:3" s="282" customFormat="1" ht="22.5" customHeight="1">
      <c r="A6" s="289">
        <v>2</v>
      </c>
      <c r="B6" s="17" t="s">
        <v>125</v>
      </c>
      <c r="C6" s="289">
        <v>8</v>
      </c>
    </row>
    <row r="7" spans="1:3" s="282" customFormat="1" ht="22.5" customHeight="1">
      <c r="A7" s="289">
        <v>3</v>
      </c>
      <c r="B7" s="17" t="s">
        <v>126</v>
      </c>
      <c r="C7" s="289">
        <v>8</v>
      </c>
    </row>
    <row r="8" spans="1:3" s="282" customFormat="1" ht="22.5" customHeight="1">
      <c r="A8" s="289">
        <v>4</v>
      </c>
      <c r="B8" s="17" t="s">
        <v>127</v>
      </c>
      <c r="C8" s="289">
        <v>9</v>
      </c>
    </row>
    <row r="9" spans="1:3" s="282" customFormat="1" ht="22.5" customHeight="1">
      <c r="A9" s="289">
        <v>5</v>
      </c>
      <c r="B9" s="17" t="s">
        <v>128</v>
      </c>
      <c r="C9" s="289">
        <v>10</v>
      </c>
    </row>
    <row r="10" spans="1:3" s="282" customFormat="1" ht="22.5" customHeight="1">
      <c r="A10" s="289">
        <v>6</v>
      </c>
      <c r="B10" s="17" t="s">
        <v>129</v>
      </c>
      <c r="C10" s="289">
        <v>10</v>
      </c>
    </row>
    <row r="11" spans="1:3" s="282" customFormat="1" ht="22.5" customHeight="1">
      <c r="A11" s="289">
        <v>7</v>
      </c>
      <c r="B11" s="17" t="s">
        <v>130</v>
      </c>
      <c r="C11" s="289">
        <v>11</v>
      </c>
    </row>
    <row r="12" spans="1:3" s="282" customFormat="1" ht="22.5" customHeight="1">
      <c r="A12" s="289">
        <v>8</v>
      </c>
      <c r="B12" s="17" t="s">
        <v>131</v>
      </c>
      <c r="C12" s="289">
        <v>12</v>
      </c>
    </row>
    <row r="13" spans="1:3" s="282" customFormat="1" ht="22.5" customHeight="1">
      <c r="A13" s="281"/>
      <c r="C13" s="281"/>
    </row>
    <row r="14" spans="1:3" s="282" customFormat="1" ht="22.5" customHeight="1">
      <c r="A14" s="281"/>
      <c r="C14" s="281"/>
    </row>
    <row r="15" spans="1:3" s="282" customFormat="1" ht="22.5" customHeight="1">
      <c r="A15" s="281"/>
      <c r="C15" s="281"/>
    </row>
    <row r="16" spans="1:3" s="282" customFormat="1" ht="22.5" customHeight="1">
      <c r="A16" s="283" t="s">
        <v>110</v>
      </c>
      <c r="C16" s="281"/>
    </row>
    <row r="17" spans="1:3" s="282" customFormat="1" ht="22.5" customHeight="1">
      <c r="A17" s="281" t="s">
        <v>111</v>
      </c>
      <c r="B17" s="282" t="s">
        <v>113</v>
      </c>
      <c r="C17" s="281"/>
    </row>
    <row r="18" spans="1:3" s="282" customFormat="1" ht="22.5" customHeight="1">
      <c r="A18" s="281" t="s">
        <v>112</v>
      </c>
      <c r="B18" s="282" t="s">
        <v>114</v>
      </c>
      <c r="C18" s="281"/>
    </row>
    <row r="19" spans="1:3" s="282" customFormat="1" ht="22.5" customHeight="1">
      <c r="A19" s="281"/>
      <c r="C19" s="281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11.7109375" style="3" customWidth="1"/>
    <col min="3" max="3" width="12.421875" style="3" customWidth="1"/>
    <col min="4" max="4" width="11.28125" style="3" bestFit="1" customWidth="1"/>
    <col min="5" max="5" width="12.57421875" style="3" customWidth="1"/>
    <col min="6" max="6" width="10.140625" style="3" customWidth="1"/>
    <col min="7" max="7" width="12.28125" style="3" customWidth="1"/>
    <col min="8" max="8" width="14.7109375" style="3" customWidth="1"/>
    <col min="9" max="9" width="0" style="3" hidden="1" customWidth="1"/>
    <col min="10" max="10" width="18.28125" style="3" customWidth="1"/>
    <col min="11" max="11" width="9.57421875" style="3" hidden="1" customWidth="1"/>
    <col min="12" max="12" width="9.8515625" style="3" customWidth="1"/>
    <col min="13" max="13" width="9.57421875" style="47" customWidth="1"/>
    <col min="14" max="14" width="0" style="3" hidden="1" customWidth="1"/>
    <col min="15" max="15" width="15.8515625" style="3" customWidth="1"/>
    <col min="16" max="16" width="9.8515625" style="3" hidden="1" customWidth="1"/>
    <col min="17" max="17" width="9.140625" style="3" customWidth="1"/>
    <col min="18" max="18" width="10.421875" style="47" customWidth="1"/>
    <col min="19" max="16384" width="9.140625" style="3" customWidth="1"/>
  </cols>
  <sheetData>
    <row r="1" spans="1:18" ht="18" customHeight="1">
      <c r="A1" s="1" t="s">
        <v>117</v>
      </c>
      <c r="B1" s="2"/>
      <c r="C1" s="2"/>
      <c r="D1" s="2"/>
      <c r="E1" s="2"/>
      <c r="F1" s="2"/>
      <c r="G1" s="2"/>
      <c r="H1" s="305" t="s">
        <v>144</v>
      </c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ht="18.75" customHeight="1">
      <c r="I2" s="47"/>
    </row>
    <row r="3" spans="1:18" ht="30" customHeight="1">
      <c r="A3" s="306" t="s">
        <v>0</v>
      </c>
      <c r="B3" s="5">
        <v>2007</v>
      </c>
      <c r="C3" s="6"/>
      <c r="D3" s="5">
        <v>2008</v>
      </c>
      <c r="E3" s="6"/>
      <c r="F3" s="5" t="s">
        <v>148</v>
      </c>
      <c r="G3" s="6"/>
      <c r="I3" s="304" t="s">
        <v>145</v>
      </c>
      <c r="J3" s="304"/>
      <c r="K3" s="304"/>
      <c r="L3" s="304"/>
      <c r="M3" s="304"/>
      <c r="N3" s="304" t="s">
        <v>146</v>
      </c>
      <c r="O3" s="304"/>
      <c r="P3" s="304"/>
      <c r="Q3" s="304"/>
      <c r="R3" s="304"/>
    </row>
    <row r="4" spans="1:18" ht="30" customHeight="1">
      <c r="A4" s="307"/>
      <c r="B4" s="8" t="s">
        <v>1</v>
      </c>
      <c r="C4" s="8" t="s">
        <v>98</v>
      </c>
      <c r="D4" s="8" t="s">
        <v>1</v>
      </c>
      <c r="E4" s="8" t="s">
        <v>98</v>
      </c>
      <c r="F4" s="8" t="s">
        <v>1</v>
      </c>
      <c r="G4" s="8" t="s">
        <v>98</v>
      </c>
      <c r="H4" s="116"/>
      <c r="I4" s="118" t="s">
        <v>52</v>
      </c>
      <c r="J4" s="120" t="s">
        <v>147</v>
      </c>
      <c r="K4" s="118" t="s">
        <v>53</v>
      </c>
      <c r="L4" s="118" t="s">
        <v>57</v>
      </c>
      <c r="M4" s="137" t="s">
        <v>22</v>
      </c>
      <c r="N4" s="136" t="s">
        <v>52</v>
      </c>
      <c r="O4" s="120" t="s">
        <v>147</v>
      </c>
      <c r="P4" s="119" t="s">
        <v>53</v>
      </c>
      <c r="Q4" s="119" t="s">
        <v>57</v>
      </c>
      <c r="R4" s="117" t="s">
        <v>22</v>
      </c>
    </row>
    <row r="5" spans="1:18" ht="30" customHeight="1">
      <c r="A5" s="9" t="s">
        <v>161</v>
      </c>
      <c r="B5" s="10">
        <v>114503</v>
      </c>
      <c r="C5" s="10">
        <v>133861</v>
      </c>
      <c r="D5" s="10">
        <v>125228</v>
      </c>
      <c r="E5" s="10">
        <v>144490</v>
      </c>
      <c r="F5" s="10">
        <v>113300</v>
      </c>
      <c r="G5" s="10">
        <v>133400</v>
      </c>
      <c r="H5" s="116" t="s">
        <v>2</v>
      </c>
      <c r="I5" s="267"/>
      <c r="J5" s="293">
        <v>103914</v>
      </c>
      <c r="K5" s="293"/>
      <c r="L5" s="293">
        <v>9381</v>
      </c>
      <c r="M5" s="294">
        <f>SUM(I5:L5)</f>
        <v>113295</v>
      </c>
      <c r="N5" s="295"/>
      <c r="O5" s="293">
        <v>125678</v>
      </c>
      <c r="P5" s="293"/>
      <c r="Q5" s="293">
        <v>7716</v>
      </c>
      <c r="R5" s="296">
        <f>SUM(N5:Q5)</f>
        <v>133394</v>
      </c>
    </row>
    <row r="6" spans="1:18" ht="30" customHeight="1">
      <c r="A6" s="9" t="s">
        <v>162</v>
      </c>
      <c r="B6" s="10">
        <v>86655</v>
      </c>
      <c r="C6" s="10">
        <v>86343</v>
      </c>
      <c r="D6" s="10">
        <v>98424</v>
      </c>
      <c r="E6" s="10">
        <v>99897</v>
      </c>
      <c r="F6" s="10">
        <v>85600</v>
      </c>
      <c r="G6" s="10">
        <v>86800</v>
      </c>
      <c r="H6" s="116" t="s">
        <v>3</v>
      </c>
      <c r="I6" s="267"/>
      <c r="J6" s="293">
        <v>75080</v>
      </c>
      <c r="K6" s="293"/>
      <c r="L6" s="293">
        <v>10521</v>
      </c>
      <c r="M6" s="294">
        <f>SUM(I6:L6)</f>
        <v>85601</v>
      </c>
      <c r="N6" s="295"/>
      <c r="O6" s="293">
        <v>76304</v>
      </c>
      <c r="P6" s="293"/>
      <c r="Q6" s="293">
        <v>10523</v>
      </c>
      <c r="R6" s="296">
        <f>SUM(N6:Q6)</f>
        <v>86827</v>
      </c>
    </row>
    <row r="7" spans="1:18" ht="30" customHeight="1">
      <c r="A7" s="9" t="s">
        <v>163</v>
      </c>
      <c r="B7" s="10">
        <v>99841</v>
      </c>
      <c r="C7" s="10">
        <v>103396</v>
      </c>
      <c r="D7" s="10">
        <v>115987</v>
      </c>
      <c r="E7" s="10">
        <v>122014</v>
      </c>
      <c r="F7" s="10">
        <v>93500</v>
      </c>
      <c r="G7" s="10">
        <v>97800</v>
      </c>
      <c r="H7" s="116" t="s">
        <v>4</v>
      </c>
      <c r="I7" s="267"/>
      <c r="J7" s="293"/>
      <c r="K7" s="293"/>
      <c r="L7" s="293"/>
      <c r="M7" s="294">
        <v>93500</v>
      </c>
      <c r="N7" s="295"/>
      <c r="O7" s="293">
        <v>92329</v>
      </c>
      <c r="P7" s="293"/>
      <c r="Q7" s="293">
        <v>5471</v>
      </c>
      <c r="R7" s="296">
        <f>SUM(N7:Q7)</f>
        <v>97800</v>
      </c>
    </row>
    <row r="8" spans="1:18" ht="30" customHeight="1">
      <c r="A8" s="11" t="s">
        <v>5</v>
      </c>
      <c r="B8" s="12">
        <f aca="true" t="shared" si="0" ref="B8:G8">SUM(B5:B7)</f>
        <v>300999</v>
      </c>
      <c r="C8" s="12">
        <f t="shared" si="0"/>
        <v>323600</v>
      </c>
      <c r="D8" s="12">
        <f t="shared" si="0"/>
        <v>339639</v>
      </c>
      <c r="E8" s="12">
        <f t="shared" si="0"/>
        <v>366401</v>
      </c>
      <c r="F8" s="12">
        <f t="shared" si="0"/>
        <v>292400</v>
      </c>
      <c r="G8" s="12">
        <f t="shared" si="0"/>
        <v>318000</v>
      </c>
      <c r="H8" s="122" t="s">
        <v>5</v>
      </c>
      <c r="I8" s="269">
        <f>SUM(I5:I7)</f>
        <v>0</v>
      </c>
      <c r="J8" s="297">
        <f>SUM(J5:J7)</f>
        <v>178994</v>
      </c>
      <c r="K8" s="297">
        <f>SUM(K5:K7)</f>
        <v>0</v>
      </c>
      <c r="L8" s="297">
        <f>SUM(L5:L7)</f>
        <v>19902</v>
      </c>
      <c r="M8" s="298">
        <f>SUM(I8:L8)</f>
        <v>198896</v>
      </c>
      <c r="N8" s="299">
        <f>SUM(N5:N7)</f>
        <v>0</v>
      </c>
      <c r="O8" s="297">
        <f>SUM(O5:O7)</f>
        <v>294311</v>
      </c>
      <c r="P8" s="297">
        <f>SUM(P5:P7)</f>
        <v>0</v>
      </c>
      <c r="Q8" s="297">
        <f>SUM(Q5:Q7)</f>
        <v>23710</v>
      </c>
      <c r="R8" s="300">
        <f>SUM(N8:Q8)</f>
        <v>318021</v>
      </c>
    </row>
    <row r="9" spans="1:18" ht="30" customHeight="1">
      <c r="A9" s="9" t="s">
        <v>164</v>
      </c>
      <c r="B9" s="10">
        <v>92982</v>
      </c>
      <c r="C9" s="10">
        <v>94269</v>
      </c>
      <c r="D9" s="10">
        <v>96210</v>
      </c>
      <c r="E9" s="10">
        <v>97364</v>
      </c>
      <c r="F9" s="10"/>
      <c r="G9" s="10"/>
      <c r="H9" s="123"/>
      <c r="I9" s="123"/>
      <c r="J9" s="123"/>
      <c r="K9" s="123"/>
      <c r="L9" s="123"/>
      <c r="M9" s="124"/>
      <c r="N9" s="123"/>
      <c r="O9" s="123"/>
      <c r="P9" s="123"/>
      <c r="Q9" s="123"/>
      <c r="R9" s="124"/>
    </row>
    <row r="10" spans="1:18" ht="30" customHeight="1">
      <c r="A10" s="9" t="s">
        <v>165</v>
      </c>
      <c r="B10" s="10">
        <v>83963</v>
      </c>
      <c r="C10" s="10">
        <v>86831</v>
      </c>
      <c r="D10" s="10">
        <v>87375</v>
      </c>
      <c r="E10" s="10">
        <v>96647</v>
      </c>
      <c r="F10" s="10"/>
      <c r="G10" s="10"/>
      <c r="H10" s="123"/>
      <c r="I10" s="123"/>
      <c r="J10" s="123"/>
      <c r="K10" s="123"/>
      <c r="L10" s="123"/>
      <c r="M10" s="124"/>
      <c r="N10" s="123"/>
      <c r="O10" s="123"/>
      <c r="P10" s="123"/>
      <c r="Q10" s="123"/>
      <c r="R10" s="124"/>
    </row>
    <row r="11" spans="1:18" ht="30" customHeight="1">
      <c r="A11" s="9" t="s">
        <v>166</v>
      </c>
      <c r="B11" s="10">
        <v>74534</v>
      </c>
      <c r="C11" s="10">
        <v>69782</v>
      </c>
      <c r="D11" s="10">
        <v>76627</v>
      </c>
      <c r="E11" s="10">
        <v>63360</v>
      </c>
      <c r="F11" s="10"/>
      <c r="G11" s="10"/>
      <c r="H11" s="123"/>
      <c r="I11" s="123"/>
      <c r="J11" s="123"/>
      <c r="K11" s="123"/>
      <c r="L11" s="123"/>
      <c r="M11" s="124"/>
      <c r="N11" s="123"/>
      <c r="O11" s="123"/>
      <c r="P11" s="123"/>
      <c r="Q11" s="123"/>
      <c r="R11" s="124"/>
    </row>
    <row r="12" spans="1:18" ht="30" customHeight="1">
      <c r="A12" s="11" t="s">
        <v>6</v>
      </c>
      <c r="B12" s="12">
        <f>SUM(B9:B11)</f>
        <v>251479</v>
      </c>
      <c r="C12" s="12">
        <f>SUM(C9:C11)</f>
        <v>250882</v>
      </c>
      <c r="D12" s="12">
        <f>SUM(D9:D11)</f>
        <v>260212</v>
      </c>
      <c r="E12" s="12">
        <f>SUM(E9:E11)</f>
        <v>257371</v>
      </c>
      <c r="F12" s="12"/>
      <c r="G12" s="12"/>
      <c r="H12" s="125"/>
      <c r="I12" s="126"/>
      <c r="J12" s="126"/>
      <c r="K12" s="126"/>
      <c r="L12" s="126"/>
      <c r="M12" s="127"/>
      <c r="N12" s="126"/>
      <c r="O12" s="126"/>
      <c r="P12" s="126"/>
      <c r="Q12" s="126"/>
      <c r="R12" s="127"/>
    </row>
    <row r="13" spans="1:18" ht="30" customHeight="1">
      <c r="A13" s="13" t="s">
        <v>7</v>
      </c>
      <c r="B13" s="14">
        <f>B8+B12</f>
        <v>552478</v>
      </c>
      <c r="C13" s="14">
        <f>C8+C12</f>
        <v>574482</v>
      </c>
      <c r="D13" s="14">
        <f>D8+D12</f>
        <v>599851</v>
      </c>
      <c r="E13" s="14">
        <f>E8+E12</f>
        <v>623772</v>
      </c>
      <c r="F13" s="14"/>
      <c r="G13" s="14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18" ht="30" customHeight="1">
      <c r="A14" s="15" t="s">
        <v>167</v>
      </c>
      <c r="B14" s="10">
        <v>106670</v>
      </c>
      <c r="C14" s="10">
        <v>90663</v>
      </c>
      <c r="D14" s="10">
        <v>112508</v>
      </c>
      <c r="E14" s="10">
        <v>91931</v>
      </c>
      <c r="F14" s="10"/>
      <c r="G14" s="10"/>
      <c r="H14" s="130"/>
      <c r="I14" s="123"/>
      <c r="J14" s="123"/>
      <c r="K14" s="123"/>
      <c r="L14" s="123"/>
      <c r="M14" s="124"/>
      <c r="N14" s="123"/>
      <c r="O14" s="123"/>
      <c r="P14" s="123"/>
      <c r="Q14" s="123"/>
      <c r="R14" s="124"/>
    </row>
    <row r="15" spans="1:18" ht="30" customHeight="1">
      <c r="A15" s="15" t="s">
        <v>168</v>
      </c>
      <c r="B15" s="10">
        <v>96148</v>
      </c>
      <c r="C15" s="10">
        <v>105680</v>
      </c>
      <c r="D15" s="10">
        <v>98044</v>
      </c>
      <c r="E15" s="10">
        <v>113039</v>
      </c>
      <c r="F15" s="10"/>
      <c r="G15" s="10"/>
      <c r="H15" s="130"/>
      <c r="I15" s="123"/>
      <c r="J15" s="123"/>
      <c r="K15" s="123"/>
      <c r="L15" s="123"/>
      <c r="M15" s="124"/>
      <c r="N15" s="123"/>
      <c r="O15" s="123"/>
      <c r="P15" s="123"/>
      <c r="Q15" s="123"/>
      <c r="R15" s="124"/>
    </row>
    <row r="16" spans="1:18" ht="30" customHeight="1">
      <c r="A16" s="15" t="s">
        <v>169</v>
      </c>
      <c r="B16" s="10">
        <v>85315</v>
      </c>
      <c r="C16" s="10">
        <v>87007</v>
      </c>
      <c r="D16" s="10">
        <v>84194</v>
      </c>
      <c r="E16" s="10">
        <v>83868</v>
      </c>
      <c r="F16" s="10"/>
      <c r="G16" s="10"/>
      <c r="H16" s="130"/>
      <c r="I16" s="123"/>
      <c r="J16" s="123"/>
      <c r="K16" s="123"/>
      <c r="L16" s="123"/>
      <c r="M16" s="131"/>
      <c r="N16" s="123"/>
      <c r="O16" s="123"/>
      <c r="P16" s="123"/>
      <c r="Q16" s="123"/>
      <c r="R16" s="131"/>
    </row>
    <row r="17" spans="1:18" ht="30" customHeight="1">
      <c r="A17" s="11" t="s">
        <v>8</v>
      </c>
      <c r="B17" s="12">
        <f>SUM(B14:B16)</f>
        <v>288133</v>
      </c>
      <c r="C17" s="12">
        <f>SUM(C14:C16)</f>
        <v>283350</v>
      </c>
      <c r="D17" s="12">
        <f>SUM(D14:D16)</f>
        <v>294746</v>
      </c>
      <c r="E17" s="12">
        <f>SUM(E14:E16)</f>
        <v>288838</v>
      </c>
      <c r="F17" s="12"/>
      <c r="G17" s="12"/>
      <c r="H17" s="125"/>
      <c r="I17" s="126"/>
      <c r="J17" s="126"/>
      <c r="K17" s="126"/>
      <c r="L17" s="126"/>
      <c r="M17" s="132"/>
      <c r="N17" s="126"/>
      <c r="O17" s="126"/>
      <c r="P17" s="126"/>
      <c r="Q17" s="126"/>
      <c r="R17" s="132"/>
    </row>
    <row r="18" spans="1:18" s="121" customFormat="1" ht="30" customHeight="1">
      <c r="A18" s="13" t="s">
        <v>58</v>
      </c>
      <c r="B18" s="14">
        <f>B13+B17</f>
        <v>840611</v>
      </c>
      <c r="C18" s="14">
        <f>C13+C17</f>
        <v>857832</v>
      </c>
      <c r="D18" s="14">
        <f>D13+D17</f>
        <v>894597</v>
      </c>
      <c r="E18" s="14">
        <f>E13+E17</f>
        <v>912610</v>
      </c>
      <c r="F18" s="14"/>
      <c r="G18" s="14"/>
      <c r="H18" s="128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30" customHeight="1">
      <c r="A19" s="15" t="s">
        <v>170</v>
      </c>
      <c r="B19" s="10">
        <v>101362</v>
      </c>
      <c r="C19" s="10">
        <v>101361</v>
      </c>
      <c r="D19" s="10">
        <v>104069</v>
      </c>
      <c r="E19" s="10">
        <v>101959</v>
      </c>
      <c r="F19" s="10"/>
      <c r="G19" s="10"/>
      <c r="H19" s="123"/>
      <c r="I19" s="123"/>
      <c r="J19" s="123"/>
      <c r="K19" s="123"/>
      <c r="L19" s="123"/>
      <c r="M19" s="134"/>
      <c r="N19" s="123"/>
      <c r="O19" s="123"/>
      <c r="P19" s="123"/>
      <c r="Q19" s="123"/>
      <c r="R19" s="134"/>
    </row>
    <row r="20" spans="1:18" ht="30" customHeight="1">
      <c r="A20" s="15" t="s">
        <v>171</v>
      </c>
      <c r="B20" s="10">
        <v>99885</v>
      </c>
      <c r="C20" s="10">
        <v>102522</v>
      </c>
      <c r="D20" s="10">
        <v>98663</v>
      </c>
      <c r="E20" s="10">
        <v>93176</v>
      </c>
      <c r="F20" s="10"/>
      <c r="G20" s="10"/>
      <c r="H20" s="123"/>
      <c r="I20" s="123"/>
      <c r="J20" s="123"/>
      <c r="K20" s="123"/>
      <c r="L20" s="123"/>
      <c r="M20" s="134"/>
      <c r="N20" s="123"/>
      <c r="O20" s="123"/>
      <c r="P20" s="123"/>
      <c r="Q20" s="123"/>
      <c r="R20" s="134"/>
    </row>
    <row r="21" spans="1:18" ht="30" customHeight="1">
      <c r="A21" s="15" t="s">
        <v>172</v>
      </c>
      <c r="B21" s="10">
        <v>135373</v>
      </c>
      <c r="C21" s="10">
        <v>114415</v>
      </c>
      <c r="D21" s="10">
        <v>129099</v>
      </c>
      <c r="E21" s="10">
        <v>99004</v>
      </c>
      <c r="F21" s="10"/>
      <c r="G21" s="10"/>
      <c r="H21" s="123"/>
      <c r="I21" s="123"/>
      <c r="J21" s="123"/>
      <c r="K21" s="123"/>
      <c r="L21" s="123"/>
      <c r="M21" s="134"/>
      <c r="N21" s="123"/>
      <c r="O21" s="123"/>
      <c r="P21" s="123"/>
      <c r="Q21" s="123"/>
      <c r="R21" s="134"/>
    </row>
    <row r="22" spans="1:18" ht="30" customHeight="1">
      <c r="A22" s="11" t="s">
        <v>9</v>
      </c>
      <c r="B22" s="12">
        <f>SUM(B19:B21)</f>
        <v>336620</v>
      </c>
      <c r="C22" s="12">
        <f>SUM(C19:C21)</f>
        <v>318298</v>
      </c>
      <c r="D22" s="12">
        <f>SUM(D19:D21)</f>
        <v>331831</v>
      </c>
      <c r="E22" s="12">
        <f>SUM(E19:E21)</f>
        <v>294139</v>
      </c>
      <c r="F22" s="12"/>
      <c r="G22" s="12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ht="30" customHeight="1">
      <c r="A23" s="13" t="s">
        <v>173</v>
      </c>
      <c r="B23" s="14">
        <f>B17+B22</f>
        <v>624753</v>
      </c>
      <c r="C23" s="14">
        <f>C17+C22</f>
        <v>601648</v>
      </c>
      <c r="D23" s="14">
        <f>D17+D22</f>
        <v>626577</v>
      </c>
      <c r="E23" s="14">
        <f>E17+E22</f>
        <v>582977</v>
      </c>
      <c r="F23" s="14"/>
      <c r="G23" s="14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ht="17.25" customHeight="1">
      <c r="A24" s="13"/>
      <c r="B24" s="14"/>
      <c r="C24" s="14"/>
      <c r="D24" s="14"/>
      <c r="E24" s="14"/>
      <c r="F24" s="14"/>
      <c r="G24" s="14"/>
      <c r="H24" s="128"/>
      <c r="I24" s="123"/>
      <c r="J24" s="123"/>
      <c r="K24" s="123"/>
      <c r="L24" s="123"/>
      <c r="M24" s="134"/>
      <c r="N24" s="123"/>
      <c r="O24" s="123"/>
      <c r="P24" s="123"/>
      <c r="Q24" s="123"/>
      <c r="R24" s="134"/>
    </row>
    <row r="25" spans="1:18" s="17" customFormat="1" ht="42" customHeight="1">
      <c r="A25" s="23" t="s">
        <v>11</v>
      </c>
      <c r="B25" s="16">
        <f>B8+B12+B17+B22</f>
        <v>1177231</v>
      </c>
      <c r="C25" s="16">
        <f>C8+C12+C17+C22</f>
        <v>1176130</v>
      </c>
      <c r="D25" s="16">
        <f>D8+D12+D17+D22</f>
        <v>1226428</v>
      </c>
      <c r="E25" s="16">
        <f>E8+E12+E17+E22</f>
        <v>1206749</v>
      </c>
      <c r="F25" s="16"/>
      <c r="G25" s="16"/>
      <c r="H25" s="57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ht="10.5" customHeight="1">
      <c r="A26" s="18" t="s">
        <v>51</v>
      </c>
    </row>
    <row r="27" ht="16.5" customHeight="1">
      <c r="A27" s="252" t="s">
        <v>101</v>
      </c>
    </row>
    <row r="28" spans="1:18" ht="18">
      <c r="A28" s="252" t="s">
        <v>149</v>
      </c>
      <c r="L28" s="47"/>
      <c r="M28" s="3"/>
      <c r="Q28" s="47"/>
      <c r="R28" s="3"/>
    </row>
  </sheetData>
  <sheetProtection/>
  <mergeCells count="4">
    <mergeCell ref="I3:M3"/>
    <mergeCell ref="N3:R3"/>
    <mergeCell ref="H1:R1"/>
    <mergeCell ref="A3:A4"/>
  </mergeCells>
  <printOptions horizontalCentered="1"/>
  <pageMargins left="0.5" right="0.5" top="0.75" bottom="0.5" header="0.5" footer="0.5"/>
  <pageSetup horizontalDpi="300" verticalDpi="3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0.7109375" style="3" customWidth="1"/>
    <col min="2" max="4" width="14.28125" style="3" customWidth="1"/>
    <col min="5" max="5" width="21.421875" style="3" customWidth="1"/>
    <col min="6" max="6" width="11.57421875" style="3" customWidth="1"/>
    <col min="7" max="7" width="9.140625" style="3" customWidth="1"/>
    <col min="8" max="8" width="9.421875" style="3" customWidth="1"/>
    <col min="9" max="9" width="9.7109375" style="3" customWidth="1"/>
    <col min="10" max="16384" width="9.140625" style="3" customWidth="1"/>
  </cols>
  <sheetData>
    <row r="1" spans="1:4" ht="18" customHeight="1">
      <c r="A1" s="1" t="s">
        <v>150</v>
      </c>
      <c r="B1" s="2"/>
      <c r="C1" s="2"/>
      <c r="D1" s="2"/>
    </row>
    <row r="2" ht="8.25" customHeight="1"/>
    <row r="3" spans="1:4" ht="20.25" customHeight="1">
      <c r="A3" s="306" t="s">
        <v>0</v>
      </c>
      <c r="B3" s="6" t="s">
        <v>59</v>
      </c>
      <c r="C3" s="19"/>
      <c r="D3" s="20"/>
    </row>
    <row r="4" spans="1:4" ht="20.25" customHeight="1">
      <c r="A4" s="308"/>
      <c r="B4" s="21">
        <v>2007</v>
      </c>
      <c r="C4" s="21">
        <v>2008</v>
      </c>
      <c r="D4" s="21" t="s">
        <v>119</v>
      </c>
    </row>
    <row r="5" spans="1:4" ht="18.75" customHeight="1">
      <c r="A5" s="15" t="s">
        <v>161</v>
      </c>
      <c r="B5" s="138">
        <v>91628</v>
      </c>
      <c r="C5" s="138">
        <v>94579</v>
      </c>
      <c r="D5" s="138">
        <v>91091</v>
      </c>
    </row>
    <row r="6" spans="1:4" ht="18.75" customHeight="1">
      <c r="A6" s="15" t="s">
        <v>162</v>
      </c>
      <c r="B6" s="138">
        <v>72338</v>
      </c>
      <c r="C6" s="138">
        <v>77763</v>
      </c>
      <c r="D6" s="138">
        <v>67284</v>
      </c>
    </row>
    <row r="7" spans="1:4" ht="18.75" customHeight="1">
      <c r="A7" s="15" t="s">
        <v>163</v>
      </c>
      <c r="B7" s="138">
        <v>79965</v>
      </c>
      <c r="C7" s="138">
        <v>89152</v>
      </c>
      <c r="D7" s="138">
        <v>77324</v>
      </c>
    </row>
    <row r="8" spans="1:4" ht="17.25" customHeight="1">
      <c r="A8" s="11" t="s">
        <v>5</v>
      </c>
      <c r="B8" s="139">
        <f>SUM(B5:B7)</f>
        <v>243931</v>
      </c>
      <c r="C8" s="139">
        <f>SUM(C5:C7)</f>
        <v>261494</v>
      </c>
      <c r="D8" s="139">
        <f>SUM(D5:D7)</f>
        <v>235699</v>
      </c>
    </row>
    <row r="9" spans="1:4" ht="18.75" customHeight="1">
      <c r="A9" s="15" t="s">
        <v>164</v>
      </c>
      <c r="B9" s="138">
        <v>70297</v>
      </c>
      <c r="C9" s="138">
        <v>72837</v>
      </c>
      <c r="D9" s="138"/>
    </row>
    <row r="10" spans="1:4" ht="18.75" customHeight="1">
      <c r="A10" s="15" t="s">
        <v>165</v>
      </c>
      <c r="B10" s="138">
        <v>65301</v>
      </c>
      <c r="C10" s="138">
        <v>67705</v>
      </c>
      <c r="D10" s="138"/>
    </row>
    <row r="11" spans="1:4" ht="18.75" customHeight="1">
      <c r="A11" s="15" t="s">
        <v>166</v>
      </c>
      <c r="B11" s="138">
        <v>52584</v>
      </c>
      <c r="C11" s="138">
        <v>53722</v>
      </c>
      <c r="D11" s="138"/>
    </row>
    <row r="12" spans="1:4" ht="18.75" customHeight="1">
      <c r="A12" s="11" t="s">
        <v>6</v>
      </c>
      <c r="B12" s="139">
        <f>SUM(B9:B11)</f>
        <v>188182</v>
      </c>
      <c r="C12" s="139">
        <f>SUM(C9:C11)</f>
        <v>194264</v>
      </c>
      <c r="D12" s="139"/>
    </row>
    <row r="13" spans="1:4" s="47" customFormat="1" ht="17.25" customHeight="1">
      <c r="A13" s="13" t="s">
        <v>7</v>
      </c>
      <c r="B13" s="140">
        <f>B8+B12</f>
        <v>432113</v>
      </c>
      <c r="C13" s="140">
        <f>C8+C12</f>
        <v>455758</v>
      </c>
      <c r="D13" s="140"/>
    </row>
    <row r="14" spans="1:4" ht="18.75" customHeight="1">
      <c r="A14" s="15" t="s">
        <v>167</v>
      </c>
      <c r="B14" s="138">
        <v>77225</v>
      </c>
      <c r="C14" s="138">
        <v>81169</v>
      </c>
      <c r="D14" s="138"/>
    </row>
    <row r="15" spans="1:4" ht="18.75" customHeight="1">
      <c r="A15" s="15" t="s">
        <v>168</v>
      </c>
      <c r="B15" s="138">
        <v>69941</v>
      </c>
      <c r="C15" s="138">
        <v>71605</v>
      </c>
      <c r="D15" s="138"/>
    </row>
    <row r="16" spans="1:4" ht="18.75" customHeight="1">
      <c r="A16" s="15" t="s">
        <v>169</v>
      </c>
      <c r="B16" s="138">
        <v>65542</v>
      </c>
      <c r="C16" s="138">
        <v>65632</v>
      </c>
      <c r="D16" s="138"/>
    </row>
    <row r="17" spans="1:4" ht="18" customHeight="1">
      <c r="A17" s="11" t="s">
        <v>8</v>
      </c>
      <c r="B17" s="139">
        <f>SUM(B14:B16)</f>
        <v>212708</v>
      </c>
      <c r="C17" s="139">
        <f>SUM(C14:C16)</f>
        <v>218406</v>
      </c>
      <c r="D17" s="141"/>
    </row>
    <row r="18" spans="1:4" s="121" customFormat="1" ht="18" customHeight="1">
      <c r="A18" s="13" t="s">
        <v>58</v>
      </c>
      <c r="B18" s="140">
        <f>B13+B17</f>
        <v>644821</v>
      </c>
      <c r="C18" s="140">
        <f>C13+C17</f>
        <v>674164</v>
      </c>
      <c r="D18" s="142"/>
    </row>
    <row r="19" spans="1:4" ht="18.75" customHeight="1">
      <c r="A19" s="15" t="s">
        <v>170</v>
      </c>
      <c r="B19" s="138">
        <v>81244</v>
      </c>
      <c r="C19" s="138">
        <v>83524</v>
      </c>
      <c r="D19" s="138"/>
    </row>
    <row r="20" spans="1:4" ht="18.75" customHeight="1">
      <c r="A20" s="15" t="s">
        <v>171</v>
      </c>
      <c r="B20" s="138">
        <v>77236</v>
      </c>
      <c r="C20" s="138">
        <v>75380</v>
      </c>
      <c r="D20" s="138"/>
    </row>
    <row r="21" spans="1:4" ht="18.75" customHeight="1">
      <c r="A21" s="15" t="s">
        <v>172</v>
      </c>
      <c r="B21" s="138">
        <v>103670</v>
      </c>
      <c r="C21" s="138">
        <v>97388</v>
      </c>
      <c r="D21" s="138"/>
    </row>
    <row r="22" spans="1:4" ht="17.25" customHeight="1">
      <c r="A22" s="11" t="s">
        <v>9</v>
      </c>
      <c r="B22" s="139">
        <f>SUM(B19:B21)</f>
        <v>262150</v>
      </c>
      <c r="C22" s="139">
        <f>SUM(C19:C21)</f>
        <v>256292</v>
      </c>
      <c r="D22" s="139"/>
    </row>
    <row r="23" spans="1:4" s="47" customFormat="1" ht="17.25" customHeight="1">
      <c r="A23" s="13" t="s">
        <v>10</v>
      </c>
      <c r="B23" s="140">
        <f>B17+B22</f>
        <v>474858</v>
      </c>
      <c r="C23" s="140">
        <f>C17+C22</f>
        <v>474698</v>
      </c>
      <c r="D23" s="140"/>
    </row>
    <row r="24" spans="1:4" ht="7.5" customHeight="1">
      <c r="A24" s="15"/>
      <c r="B24" s="22"/>
      <c r="C24" s="22"/>
      <c r="D24" s="22"/>
    </row>
    <row r="25" spans="1:4" ht="34.5" customHeight="1">
      <c r="A25" s="23" t="s">
        <v>11</v>
      </c>
      <c r="B25" s="143">
        <f>B8+B12+B17+B22</f>
        <v>906971</v>
      </c>
      <c r="C25" s="143">
        <f>C8+C12+C17+C22</f>
        <v>930456</v>
      </c>
      <c r="D25" s="143"/>
    </row>
    <row r="26" ht="21" customHeight="1">
      <c r="A26" s="59" t="s">
        <v>71</v>
      </c>
    </row>
    <row r="27" ht="9.75" customHeight="1">
      <c r="A27" s="59"/>
    </row>
    <row r="28" spans="1:9" ht="15.75">
      <c r="A28" s="305" t="s">
        <v>151</v>
      </c>
      <c r="B28" s="305"/>
      <c r="C28" s="305"/>
      <c r="D28" s="305"/>
      <c r="E28" s="305" t="s">
        <v>116</v>
      </c>
      <c r="F28" s="305"/>
      <c r="G28" s="305"/>
      <c r="H28" s="305"/>
      <c r="I28" s="305"/>
    </row>
    <row r="29" spans="1:6" ht="15.75">
      <c r="A29" s="305" t="s">
        <v>118</v>
      </c>
      <c r="B29" s="305"/>
      <c r="C29" s="305"/>
      <c r="D29" s="305"/>
      <c r="E29" s="144"/>
      <c r="F29" s="24"/>
    </row>
    <row r="30" spans="2:6" ht="12" customHeight="1">
      <c r="B30" s="1"/>
      <c r="C30" s="1"/>
      <c r="D30" s="1"/>
      <c r="E30" s="1"/>
      <c r="F30" s="1"/>
    </row>
    <row r="31" spans="1:9" ht="30.75" customHeight="1">
      <c r="A31" s="145" t="s">
        <v>60</v>
      </c>
      <c r="B31" s="146" t="s">
        <v>115</v>
      </c>
      <c r="C31" s="146" t="s">
        <v>120</v>
      </c>
      <c r="D31" s="147" t="s">
        <v>61</v>
      </c>
      <c r="E31" s="145" t="s">
        <v>60</v>
      </c>
      <c r="F31" s="148" t="s">
        <v>26</v>
      </c>
      <c r="G31" s="148" t="s">
        <v>27</v>
      </c>
      <c r="H31" s="148" t="s">
        <v>28</v>
      </c>
      <c r="I31" s="119" t="s">
        <v>54</v>
      </c>
    </row>
    <row r="32" spans="1:9" ht="19.5" customHeight="1">
      <c r="A32" s="25" t="s">
        <v>174</v>
      </c>
      <c r="B32" s="150">
        <v>233385</v>
      </c>
      <c r="C32" s="150">
        <f aca="true" t="shared" si="0" ref="C32:C37">I32</f>
        <v>214760</v>
      </c>
      <c r="D32" s="151">
        <f aca="true" t="shared" si="1" ref="D32:D38">(C32-B32)/B32*100</f>
        <v>-7.980375773935772</v>
      </c>
      <c r="E32" s="152" t="s">
        <v>62</v>
      </c>
      <c r="F32" s="232">
        <v>83180</v>
      </c>
      <c r="G32" s="232">
        <v>61528</v>
      </c>
      <c r="H32" s="232">
        <v>70052</v>
      </c>
      <c r="I32" s="233">
        <f aca="true" t="shared" si="2" ref="I32:I38">SUM(F32:H32)</f>
        <v>214760</v>
      </c>
    </row>
    <row r="33" spans="1:9" ht="19.5" customHeight="1">
      <c r="A33" s="25" t="s">
        <v>175</v>
      </c>
      <c r="B33" s="153">
        <v>7150</v>
      </c>
      <c r="C33" s="154">
        <f t="shared" si="0"/>
        <v>6131</v>
      </c>
      <c r="D33" s="151">
        <f t="shared" si="1"/>
        <v>-14.251748251748253</v>
      </c>
      <c r="E33" s="98" t="s">
        <v>63</v>
      </c>
      <c r="F33" s="232">
        <v>1670</v>
      </c>
      <c r="G33" s="232">
        <v>2028</v>
      </c>
      <c r="H33" s="232">
        <v>2433</v>
      </c>
      <c r="I33" s="234">
        <f t="shared" si="2"/>
        <v>6131</v>
      </c>
    </row>
    <row r="34" spans="1:9" ht="18.75" customHeight="1">
      <c r="A34" s="25" t="s">
        <v>176</v>
      </c>
      <c r="B34" s="153">
        <v>12724</v>
      </c>
      <c r="C34" s="154">
        <f t="shared" si="0"/>
        <v>3129</v>
      </c>
      <c r="D34" s="151">
        <f t="shared" si="1"/>
        <v>-75.4086765168186</v>
      </c>
      <c r="E34" s="98" t="s">
        <v>64</v>
      </c>
      <c r="F34" s="232">
        <v>1943</v>
      </c>
      <c r="G34" s="232">
        <v>547</v>
      </c>
      <c r="H34" s="232">
        <v>639</v>
      </c>
      <c r="I34" s="234">
        <f t="shared" si="2"/>
        <v>3129</v>
      </c>
    </row>
    <row r="35" spans="1:9" ht="19.5" customHeight="1">
      <c r="A35" s="25" t="s">
        <v>177</v>
      </c>
      <c r="B35" s="153">
        <v>681</v>
      </c>
      <c r="C35" s="154">
        <f t="shared" si="0"/>
        <v>424</v>
      </c>
      <c r="D35" s="151">
        <f t="shared" si="1"/>
        <v>-37.73861967694567</v>
      </c>
      <c r="E35" s="98" t="s">
        <v>65</v>
      </c>
      <c r="F35" s="232">
        <v>124</v>
      </c>
      <c r="G35" s="232">
        <v>63</v>
      </c>
      <c r="H35" s="232">
        <v>237</v>
      </c>
      <c r="I35" s="234">
        <f t="shared" si="2"/>
        <v>424</v>
      </c>
    </row>
    <row r="36" spans="1:9" ht="19.5" customHeight="1">
      <c r="A36" s="25" t="s">
        <v>178</v>
      </c>
      <c r="B36" s="153">
        <v>302</v>
      </c>
      <c r="C36" s="154">
        <f t="shared" si="0"/>
        <v>254</v>
      </c>
      <c r="D36" s="151">
        <f t="shared" si="1"/>
        <v>-15.894039735099339</v>
      </c>
      <c r="E36" s="98" t="s">
        <v>66</v>
      </c>
      <c r="F36" s="232">
        <v>29</v>
      </c>
      <c r="G36" s="232">
        <v>139</v>
      </c>
      <c r="H36" s="232">
        <v>86</v>
      </c>
      <c r="I36" s="234">
        <f t="shared" si="2"/>
        <v>254</v>
      </c>
    </row>
    <row r="37" spans="1:9" ht="19.5" customHeight="1">
      <c r="A37" s="25" t="s">
        <v>179</v>
      </c>
      <c r="B37" s="155">
        <v>7252</v>
      </c>
      <c r="C37" s="153">
        <f t="shared" si="0"/>
        <v>11001</v>
      </c>
      <c r="D37" s="151">
        <f t="shared" si="1"/>
        <v>51.696083838940986</v>
      </c>
      <c r="E37" s="156" t="s">
        <v>67</v>
      </c>
      <c r="F37" s="232">
        <v>4145</v>
      </c>
      <c r="G37" s="232">
        <v>2979</v>
      </c>
      <c r="H37" s="232">
        <v>3877</v>
      </c>
      <c r="I37" s="235">
        <f t="shared" si="2"/>
        <v>11001</v>
      </c>
    </row>
    <row r="38" spans="1:9" ht="30.75" customHeight="1">
      <c r="A38" s="145" t="s">
        <v>22</v>
      </c>
      <c r="B38" s="157">
        <f>SUM(B32:B37)</f>
        <v>261494</v>
      </c>
      <c r="C38" s="157">
        <f>SUM(C32:C37)</f>
        <v>235699</v>
      </c>
      <c r="D38" s="158">
        <f t="shared" si="1"/>
        <v>-9.864471077730274</v>
      </c>
      <c r="E38" s="145" t="s">
        <v>22</v>
      </c>
      <c r="F38" s="236">
        <v>91091</v>
      </c>
      <c r="G38" s="236">
        <v>67284</v>
      </c>
      <c r="H38" s="236">
        <v>77324</v>
      </c>
      <c r="I38" s="240">
        <f t="shared" si="2"/>
        <v>235699</v>
      </c>
    </row>
    <row r="41" spans="5:9" ht="15.75">
      <c r="E41" s="305" t="s">
        <v>105</v>
      </c>
      <c r="F41" s="305"/>
      <c r="G41" s="305"/>
      <c r="H41" s="305"/>
      <c r="I41" s="305"/>
    </row>
    <row r="42" spans="5:6" ht="15.75">
      <c r="E42" s="1"/>
      <c r="F42" s="1"/>
    </row>
    <row r="43" spans="5:9" ht="15.75">
      <c r="E43" s="145" t="s">
        <v>60</v>
      </c>
      <c r="F43" s="148" t="s">
        <v>26</v>
      </c>
      <c r="G43" s="148" t="s">
        <v>27</v>
      </c>
      <c r="H43" s="148" t="s">
        <v>28</v>
      </c>
      <c r="I43" s="117" t="s">
        <v>94</v>
      </c>
    </row>
    <row r="44" spans="5:9" ht="15.75">
      <c r="E44" s="152" t="s">
        <v>62</v>
      </c>
      <c r="F44" s="271">
        <f>F53</f>
        <v>84483</v>
      </c>
      <c r="G44" s="271">
        <f>G53</f>
        <v>69697</v>
      </c>
      <c r="H44" s="271">
        <f>H53</f>
        <v>79205</v>
      </c>
      <c r="I44" s="271">
        <f aca="true" t="shared" si="3" ref="I44:I49">SUM(F44:H44)</f>
        <v>233385</v>
      </c>
    </row>
    <row r="45" spans="5:9" ht="15.75">
      <c r="E45" s="98" t="s">
        <v>63</v>
      </c>
      <c r="F45" s="271">
        <f>F56</f>
        <v>1825</v>
      </c>
      <c r="G45" s="271">
        <f>G56</f>
        <v>2549</v>
      </c>
      <c r="H45" s="271">
        <f>H56</f>
        <v>2776</v>
      </c>
      <c r="I45" s="271">
        <f t="shared" si="3"/>
        <v>7150</v>
      </c>
    </row>
    <row r="46" spans="5:9" ht="15.75">
      <c r="E46" s="98" t="s">
        <v>64</v>
      </c>
      <c r="F46" s="271">
        <f>F59</f>
        <v>5581</v>
      </c>
      <c r="G46" s="271">
        <f>G59</f>
        <v>2746</v>
      </c>
      <c r="H46" s="271">
        <f>H59</f>
        <v>4397</v>
      </c>
      <c r="I46" s="271">
        <f t="shared" si="3"/>
        <v>12724</v>
      </c>
    </row>
    <row r="47" spans="5:9" ht="15.75">
      <c r="E47" s="98" t="s">
        <v>65</v>
      </c>
      <c r="F47" s="271">
        <f aca="true" t="shared" si="4" ref="F47:H49">F66</f>
        <v>171</v>
      </c>
      <c r="G47" s="271">
        <f t="shared" si="4"/>
        <v>276</v>
      </c>
      <c r="H47" s="271">
        <f t="shared" si="4"/>
        <v>234</v>
      </c>
      <c r="I47" s="271">
        <f t="shared" si="3"/>
        <v>681</v>
      </c>
    </row>
    <row r="48" spans="5:9" ht="15.75">
      <c r="E48" s="98" t="s">
        <v>66</v>
      </c>
      <c r="F48" s="271">
        <f t="shared" si="4"/>
        <v>123</v>
      </c>
      <c r="G48" s="271">
        <f t="shared" si="4"/>
        <v>99</v>
      </c>
      <c r="H48" s="271">
        <f t="shared" si="4"/>
        <v>80</v>
      </c>
      <c r="I48" s="271">
        <f t="shared" si="3"/>
        <v>302</v>
      </c>
    </row>
    <row r="49" spans="5:9" ht="15.75">
      <c r="E49" s="156" t="s">
        <v>67</v>
      </c>
      <c r="F49" s="271">
        <f t="shared" si="4"/>
        <v>2396</v>
      </c>
      <c r="G49" s="271">
        <f t="shared" si="4"/>
        <v>2396</v>
      </c>
      <c r="H49" s="271">
        <f t="shared" si="4"/>
        <v>2460</v>
      </c>
      <c r="I49" s="271">
        <f t="shared" si="3"/>
        <v>7252</v>
      </c>
    </row>
    <row r="50" spans="5:9" ht="15.75">
      <c r="E50" s="145" t="s">
        <v>22</v>
      </c>
      <c r="F50" s="272">
        <f>SUM(F44:F49)</f>
        <v>94579</v>
      </c>
      <c r="G50" s="272">
        <f>SUM(G44:G49)</f>
        <v>77763</v>
      </c>
      <c r="H50" s="272">
        <f>SUM(H44:H49)</f>
        <v>89152</v>
      </c>
      <c r="I50" s="272">
        <f>SUM(I44:I49)</f>
        <v>261494</v>
      </c>
    </row>
    <row r="51" spans="6:9" ht="15.75">
      <c r="F51" s="273"/>
      <c r="G51" s="273"/>
      <c r="H51" s="273"/>
      <c r="I51" s="273"/>
    </row>
    <row r="52" spans="5:9" ht="15.75">
      <c r="E52" s="23" t="s">
        <v>60</v>
      </c>
      <c r="F52" s="274" t="s">
        <v>26</v>
      </c>
      <c r="G52" s="274" t="s">
        <v>27</v>
      </c>
      <c r="H52" s="274" t="s">
        <v>28</v>
      </c>
      <c r="I52" s="268" t="s">
        <v>94</v>
      </c>
    </row>
    <row r="53" spans="5:9" ht="15.75">
      <c r="E53" s="237" t="s">
        <v>79</v>
      </c>
      <c r="F53" s="275">
        <f>SUM(F54:F55)</f>
        <v>84483</v>
      </c>
      <c r="G53" s="275">
        <f>SUM(G54:G55)</f>
        <v>69697</v>
      </c>
      <c r="H53" s="275">
        <f>SUM(H54:H55)</f>
        <v>79205</v>
      </c>
      <c r="I53" s="275">
        <f>SUM(I54:I55)</f>
        <v>233385</v>
      </c>
    </row>
    <row r="54" spans="5:9" ht="15.75">
      <c r="E54" s="216" t="s">
        <v>80</v>
      </c>
      <c r="F54" s="270">
        <v>72794</v>
      </c>
      <c r="G54" s="270">
        <v>62285</v>
      </c>
      <c r="H54" s="270">
        <v>65927</v>
      </c>
      <c r="I54" s="270">
        <f>SUM(F54:H54)</f>
        <v>201006</v>
      </c>
    </row>
    <row r="55" spans="5:9" ht="15.75">
      <c r="E55" s="216" t="s">
        <v>81</v>
      </c>
      <c r="F55" s="270">
        <v>11689</v>
      </c>
      <c r="G55" s="270">
        <v>7412</v>
      </c>
      <c r="H55" s="270">
        <v>13278</v>
      </c>
      <c r="I55" s="270">
        <f>SUM(F55:H55)</f>
        <v>32379</v>
      </c>
    </row>
    <row r="56" spans="5:9" ht="15.75">
      <c r="E56" s="237" t="s">
        <v>82</v>
      </c>
      <c r="F56" s="275">
        <f>SUM(F57:F58)</f>
        <v>1825</v>
      </c>
      <c r="G56" s="275">
        <f>SUM(G57:G58)</f>
        <v>2549</v>
      </c>
      <c r="H56" s="275">
        <f>SUM(H57:H58)</f>
        <v>2776</v>
      </c>
      <c r="I56" s="275">
        <f>SUM(I57:I58)</f>
        <v>7150</v>
      </c>
    </row>
    <row r="57" spans="5:9" ht="15.75">
      <c r="E57" s="216" t="s">
        <v>63</v>
      </c>
      <c r="F57" s="270">
        <v>1799</v>
      </c>
      <c r="G57" s="270">
        <v>2501</v>
      </c>
      <c r="H57" s="270">
        <v>2684</v>
      </c>
      <c r="I57" s="270">
        <f>SUM(F57:H57)</f>
        <v>6984</v>
      </c>
    </row>
    <row r="58" spans="5:9" ht="15.75">
      <c r="E58" s="216" t="s">
        <v>83</v>
      </c>
      <c r="F58" s="270">
        <v>26</v>
      </c>
      <c r="G58" s="270">
        <v>48</v>
      </c>
      <c r="H58" s="270">
        <v>92</v>
      </c>
      <c r="I58" s="270">
        <f>SUM(F58:H58)</f>
        <v>166</v>
      </c>
    </row>
    <row r="59" spans="5:9" ht="15.75">
      <c r="E59" s="237" t="s">
        <v>84</v>
      </c>
      <c r="F59" s="275">
        <f>SUM(F60:F65)</f>
        <v>5581</v>
      </c>
      <c r="G59" s="275">
        <f>SUM(G60:G65)</f>
        <v>2746</v>
      </c>
      <c r="H59" s="275">
        <f>SUM(H60:H65)</f>
        <v>4397</v>
      </c>
      <c r="I59" s="275">
        <f>SUM(I60:I65)</f>
        <v>12724</v>
      </c>
    </row>
    <row r="60" spans="5:9" ht="15.75">
      <c r="E60" s="216" t="s">
        <v>64</v>
      </c>
      <c r="F60" s="270">
        <v>2345</v>
      </c>
      <c r="G60" s="270">
        <v>1032</v>
      </c>
      <c r="H60" s="270">
        <v>2109</v>
      </c>
      <c r="I60" s="270">
        <f aca="true" t="shared" si="5" ref="I60:I71">SUM(F60:H60)</f>
        <v>5486</v>
      </c>
    </row>
    <row r="61" spans="5:9" ht="15.75">
      <c r="E61" s="216" t="s">
        <v>85</v>
      </c>
      <c r="F61" s="270">
        <v>2409</v>
      </c>
      <c r="G61" s="270">
        <v>1165</v>
      </c>
      <c r="H61" s="270">
        <v>1712</v>
      </c>
      <c r="I61" s="270">
        <f t="shared" si="5"/>
        <v>5286</v>
      </c>
    </row>
    <row r="62" spans="5:9" ht="15.75">
      <c r="E62" s="216" t="s">
        <v>86</v>
      </c>
      <c r="F62" s="270">
        <v>17</v>
      </c>
      <c r="G62" s="270">
        <v>21</v>
      </c>
      <c r="H62" s="270">
        <v>22</v>
      </c>
      <c r="I62" s="270">
        <f t="shared" si="5"/>
        <v>60</v>
      </c>
    </row>
    <row r="63" spans="5:9" ht="15.75">
      <c r="E63" s="216" t="s">
        <v>87</v>
      </c>
      <c r="F63" s="270">
        <v>411</v>
      </c>
      <c r="G63" s="270">
        <v>364</v>
      </c>
      <c r="H63" s="270">
        <v>332</v>
      </c>
      <c r="I63" s="270">
        <f t="shared" si="5"/>
        <v>1107</v>
      </c>
    </row>
    <row r="64" spans="5:9" ht="15.75">
      <c r="E64" s="216" t="s">
        <v>88</v>
      </c>
      <c r="F64" s="270">
        <v>399</v>
      </c>
      <c r="G64" s="270">
        <v>164</v>
      </c>
      <c r="H64" s="270">
        <v>199</v>
      </c>
      <c r="I64" s="270">
        <f t="shared" si="5"/>
        <v>762</v>
      </c>
    </row>
    <row r="65" spans="5:9" ht="15.75">
      <c r="E65" s="216" t="s">
        <v>89</v>
      </c>
      <c r="F65" s="270">
        <v>0</v>
      </c>
      <c r="G65" s="270">
        <v>0</v>
      </c>
      <c r="H65" s="270">
        <v>23</v>
      </c>
      <c r="I65" s="270">
        <f t="shared" si="5"/>
        <v>23</v>
      </c>
    </row>
    <row r="66" spans="5:9" ht="15.75">
      <c r="E66" s="237" t="s">
        <v>65</v>
      </c>
      <c r="F66" s="275">
        <v>171</v>
      </c>
      <c r="G66" s="275">
        <v>276</v>
      </c>
      <c r="H66" s="275">
        <v>234</v>
      </c>
      <c r="I66" s="275">
        <f t="shared" si="5"/>
        <v>681</v>
      </c>
    </row>
    <row r="67" spans="5:9" ht="15.75">
      <c r="E67" s="237" t="s">
        <v>66</v>
      </c>
      <c r="F67" s="275">
        <v>123</v>
      </c>
      <c r="G67" s="275">
        <v>99</v>
      </c>
      <c r="H67" s="275">
        <v>80</v>
      </c>
      <c r="I67" s="275">
        <f t="shared" si="5"/>
        <v>302</v>
      </c>
    </row>
    <row r="68" spans="5:9" ht="15.75">
      <c r="E68" s="237" t="s">
        <v>90</v>
      </c>
      <c r="F68" s="275">
        <f>F69+F70+F71</f>
        <v>2396</v>
      </c>
      <c r="G68" s="275">
        <f>G69+G70+G71</f>
        <v>2396</v>
      </c>
      <c r="H68" s="275">
        <f>H69+H70+H71</f>
        <v>2460</v>
      </c>
      <c r="I68" s="275">
        <f>SUM(I69:I71)</f>
        <v>7252</v>
      </c>
    </row>
    <row r="69" spans="5:9" ht="15.75">
      <c r="E69" s="216" t="s">
        <v>91</v>
      </c>
      <c r="F69" s="270">
        <v>2381</v>
      </c>
      <c r="G69" s="270">
        <v>2379</v>
      </c>
      <c r="H69" s="270">
        <v>2450</v>
      </c>
      <c r="I69" s="270">
        <f t="shared" si="5"/>
        <v>7210</v>
      </c>
    </row>
    <row r="70" spans="5:9" ht="15.75">
      <c r="E70" s="216" t="s">
        <v>92</v>
      </c>
      <c r="F70" s="270">
        <v>15</v>
      </c>
      <c r="G70" s="270">
        <v>17</v>
      </c>
      <c r="H70" s="270">
        <v>10</v>
      </c>
      <c r="I70" s="270">
        <f t="shared" si="5"/>
        <v>42</v>
      </c>
    </row>
    <row r="71" spans="5:9" ht="15.75">
      <c r="E71" s="216" t="s">
        <v>93</v>
      </c>
      <c r="F71" s="270">
        <v>0</v>
      </c>
      <c r="G71" s="270">
        <v>0</v>
      </c>
      <c r="H71" s="270">
        <v>0</v>
      </c>
      <c r="I71" s="270">
        <f t="shared" si="5"/>
        <v>0</v>
      </c>
    </row>
    <row r="72" spans="5:9" ht="15.75">
      <c r="E72" s="117" t="s">
        <v>22</v>
      </c>
      <c r="F72" s="285">
        <f>F53+F56+F59+F66+F67+F68</f>
        <v>94579</v>
      </c>
      <c r="G72" s="268">
        <f>G53+G56+G59+G66+G67+G68</f>
        <v>77763</v>
      </c>
      <c r="H72" s="268">
        <f>H53+H56+H59+H66+H67+H68</f>
        <v>89152</v>
      </c>
      <c r="I72" s="268">
        <f>I53+I56+I59+I66+I67+I68</f>
        <v>261494</v>
      </c>
    </row>
  </sheetData>
  <sheetProtection/>
  <mergeCells count="5">
    <mergeCell ref="E41:I41"/>
    <mergeCell ref="A3:A4"/>
    <mergeCell ref="A28:D28"/>
    <mergeCell ref="E28:I28"/>
    <mergeCell ref="A29:D29"/>
  </mergeCells>
  <printOptions horizontalCentered="1"/>
  <pageMargins left="1" right="1" top="0.75" bottom="1" header="0.5" footer="0.5"/>
  <pageSetup horizontalDpi="300" verticalDpi="300" orientation="portrait" paperSize="9" r:id="rId2"/>
  <headerFooter alignWithMargins="0">
    <oddHeader>&amp;C8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8" sqref="J38"/>
    </sheetView>
  </sheetViews>
  <sheetFormatPr defaultColWidth="9.140625" defaultRowHeight="12.75"/>
  <cols>
    <col min="1" max="1" width="19.421875" style="28" customWidth="1"/>
    <col min="2" max="2" width="13.7109375" style="28" customWidth="1"/>
    <col min="3" max="5" width="10.7109375" style="28" customWidth="1"/>
    <col min="6" max="6" width="11.7109375" style="28" customWidth="1"/>
    <col min="7" max="7" width="10.421875" style="28" customWidth="1"/>
    <col min="8" max="8" width="3.7109375" style="28" customWidth="1"/>
    <col min="9" max="16384" width="9.140625" style="28" customWidth="1"/>
  </cols>
  <sheetData>
    <row r="1" spans="1:7" ht="24.75" customHeight="1">
      <c r="A1" s="26" t="s">
        <v>152</v>
      </c>
      <c r="B1" s="26"/>
      <c r="C1" s="26"/>
      <c r="D1" s="26"/>
      <c r="E1" s="27"/>
      <c r="F1" s="27"/>
      <c r="G1" s="27"/>
    </row>
    <row r="2" ht="5.25" customHeight="1"/>
    <row r="3" spans="1:7" ht="21.75" customHeight="1">
      <c r="A3" s="29" t="s">
        <v>23</v>
      </c>
      <c r="B3" s="92" t="s">
        <v>5</v>
      </c>
      <c r="C3" s="30" t="s">
        <v>122</v>
      </c>
      <c r="D3" s="31"/>
      <c r="E3" s="31"/>
      <c r="F3" s="32"/>
      <c r="G3" s="212" t="s">
        <v>24</v>
      </c>
    </row>
    <row r="4" spans="1:7" ht="22.5" customHeight="1">
      <c r="A4" s="33" t="s">
        <v>25</v>
      </c>
      <c r="B4" s="34">
        <v>2008</v>
      </c>
      <c r="C4" s="35" t="s">
        <v>26</v>
      </c>
      <c r="D4" s="35" t="s">
        <v>27</v>
      </c>
      <c r="E4" s="36" t="s">
        <v>28</v>
      </c>
      <c r="F4" s="35" t="s">
        <v>5</v>
      </c>
      <c r="G4" s="239" t="s">
        <v>121</v>
      </c>
    </row>
    <row r="5" spans="1:7" s="39" customFormat="1" ht="16.5" customHeight="1">
      <c r="A5" s="37" t="s">
        <v>180</v>
      </c>
      <c r="B5" s="100">
        <f>SUM(B6:B17)</f>
        <v>179654</v>
      </c>
      <c r="C5" s="100">
        <f>SUM(C6:C17)</f>
        <v>60066</v>
      </c>
      <c r="D5" s="100">
        <f>SUM(D6:D17)</f>
        <v>51291</v>
      </c>
      <c r="E5" s="100">
        <f>SUM(E6:E17)</f>
        <v>53961</v>
      </c>
      <c r="F5" s="100">
        <f>SUM(F6:F17)</f>
        <v>165318</v>
      </c>
      <c r="G5" s="38">
        <f aca="true" t="shared" si="0" ref="G5:G26">(F5-B5)/B5*100</f>
        <v>-7.979783361350151</v>
      </c>
    </row>
    <row r="6" spans="1:7" ht="15.75" customHeight="1">
      <c r="A6" s="40" t="s">
        <v>181</v>
      </c>
      <c r="B6" s="111">
        <v>3616</v>
      </c>
      <c r="C6" s="101">
        <v>1324</v>
      </c>
      <c r="D6" s="101">
        <v>1124</v>
      </c>
      <c r="E6" s="101">
        <v>642</v>
      </c>
      <c r="F6" s="101">
        <f>C6+D6+E6</f>
        <v>3090</v>
      </c>
      <c r="G6" s="41">
        <f t="shared" si="0"/>
        <v>-14.54646017699115</v>
      </c>
    </row>
    <row r="7" spans="1:7" ht="16.5" customHeight="1">
      <c r="A7" s="40" t="s">
        <v>182</v>
      </c>
      <c r="B7" s="111">
        <v>2997</v>
      </c>
      <c r="C7" s="101">
        <v>897</v>
      </c>
      <c r="D7" s="101">
        <v>826</v>
      </c>
      <c r="E7" s="101">
        <v>787</v>
      </c>
      <c r="F7" s="101">
        <f aca="true" t="shared" si="1" ref="F7:F17">C7+D7+E7</f>
        <v>2510</v>
      </c>
      <c r="G7" s="41">
        <f t="shared" si="0"/>
        <v>-16.249582916249583</v>
      </c>
    </row>
    <row r="8" spans="1:7" ht="16.5" customHeight="1">
      <c r="A8" s="40" t="s">
        <v>183</v>
      </c>
      <c r="B8" s="111">
        <v>76889</v>
      </c>
      <c r="C8" s="101">
        <v>27844</v>
      </c>
      <c r="D8" s="101">
        <v>22059</v>
      </c>
      <c r="E8" s="101">
        <v>25322</v>
      </c>
      <c r="F8" s="101">
        <f t="shared" si="1"/>
        <v>75225</v>
      </c>
      <c r="G8" s="41">
        <f t="shared" si="0"/>
        <v>-2.164158722313985</v>
      </c>
    </row>
    <row r="9" spans="1:7" ht="16.5" customHeight="1">
      <c r="A9" s="40" t="s">
        <v>184</v>
      </c>
      <c r="B9" s="111">
        <v>17858</v>
      </c>
      <c r="C9" s="101">
        <v>5930</v>
      </c>
      <c r="D9" s="101">
        <v>4490</v>
      </c>
      <c r="E9" s="101">
        <v>4730</v>
      </c>
      <c r="F9" s="101">
        <f t="shared" si="1"/>
        <v>15150</v>
      </c>
      <c r="G9" s="41">
        <f t="shared" si="0"/>
        <v>-15.164072124538022</v>
      </c>
    </row>
    <row r="10" spans="1:7" ht="16.5" customHeight="1">
      <c r="A10" s="40" t="s">
        <v>185</v>
      </c>
      <c r="B10" s="111">
        <v>24050</v>
      </c>
      <c r="C10" s="101">
        <v>7573</v>
      </c>
      <c r="D10" s="101">
        <v>6411</v>
      </c>
      <c r="E10" s="101">
        <v>6584</v>
      </c>
      <c r="F10" s="101">
        <f t="shared" si="1"/>
        <v>20568</v>
      </c>
      <c r="G10" s="41">
        <f t="shared" si="0"/>
        <v>-14.47817047817048</v>
      </c>
    </row>
    <row r="11" spans="1:7" ht="16.5" customHeight="1">
      <c r="A11" s="40" t="s">
        <v>186</v>
      </c>
      <c r="B11" s="111">
        <v>1245</v>
      </c>
      <c r="C11" s="101">
        <v>350</v>
      </c>
      <c r="D11" s="101">
        <v>335</v>
      </c>
      <c r="E11" s="101">
        <v>537</v>
      </c>
      <c r="F11" s="101">
        <f t="shared" si="1"/>
        <v>1222</v>
      </c>
      <c r="G11" s="41">
        <f t="shared" si="0"/>
        <v>-1.8473895582329318</v>
      </c>
    </row>
    <row r="12" spans="1:7" ht="16.5" customHeight="1">
      <c r="A12" s="40" t="s">
        <v>187</v>
      </c>
      <c r="B12" s="111">
        <v>2013</v>
      </c>
      <c r="C12" s="101">
        <v>630</v>
      </c>
      <c r="D12" s="101">
        <v>697</v>
      </c>
      <c r="E12" s="101">
        <v>658</v>
      </c>
      <c r="F12" s="101">
        <f t="shared" si="1"/>
        <v>1985</v>
      </c>
      <c r="G12" s="41">
        <f t="shared" si="0"/>
        <v>-1.3909587680079483</v>
      </c>
    </row>
    <row r="13" spans="1:7" ht="16.5" customHeight="1">
      <c r="A13" s="40" t="s">
        <v>188</v>
      </c>
      <c r="B13" s="111">
        <v>3814</v>
      </c>
      <c r="C13" s="101">
        <v>1032</v>
      </c>
      <c r="D13" s="101">
        <v>1157</v>
      </c>
      <c r="E13" s="101">
        <v>575</v>
      </c>
      <c r="F13" s="101">
        <f t="shared" si="1"/>
        <v>2764</v>
      </c>
      <c r="G13" s="41">
        <f t="shared" si="0"/>
        <v>-27.530152071316206</v>
      </c>
    </row>
    <row r="14" spans="1:7" ht="16.5" customHeight="1">
      <c r="A14" s="40" t="s">
        <v>189</v>
      </c>
      <c r="B14" s="111">
        <v>4246</v>
      </c>
      <c r="C14" s="101">
        <v>1478</v>
      </c>
      <c r="D14" s="101">
        <v>1202</v>
      </c>
      <c r="E14" s="101">
        <v>996</v>
      </c>
      <c r="F14" s="101">
        <f t="shared" si="1"/>
        <v>3676</v>
      </c>
      <c r="G14" s="41">
        <f t="shared" si="0"/>
        <v>-13.42439943476213</v>
      </c>
    </row>
    <row r="15" spans="1:7" ht="16.5" customHeight="1">
      <c r="A15" s="40" t="s">
        <v>190</v>
      </c>
      <c r="B15" s="111">
        <v>24053</v>
      </c>
      <c r="C15" s="101">
        <v>6531</v>
      </c>
      <c r="D15" s="101">
        <v>7560</v>
      </c>
      <c r="E15" s="101">
        <v>8460</v>
      </c>
      <c r="F15" s="101">
        <f t="shared" si="1"/>
        <v>22551</v>
      </c>
      <c r="G15" s="41">
        <f t="shared" si="0"/>
        <v>-6.244543300212032</v>
      </c>
    </row>
    <row r="16" spans="1:7" ht="16.5" customHeight="1">
      <c r="A16" s="42" t="s">
        <v>191</v>
      </c>
      <c r="B16" s="111">
        <v>4172</v>
      </c>
      <c r="C16" s="101">
        <v>2017</v>
      </c>
      <c r="D16" s="101">
        <v>749</v>
      </c>
      <c r="E16" s="101">
        <v>1373</v>
      </c>
      <c r="F16" s="101">
        <f t="shared" si="1"/>
        <v>4139</v>
      </c>
      <c r="G16" s="41">
        <f t="shared" si="0"/>
        <v>-0.7909875359539789</v>
      </c>
    </row>
    <row r="17" spans="1:7" ht="16.5" customHeight="1">
      <c r="A17" s="40" t="s">
        <v>192</v>
      </c>
      <c r="B17" s="112">
        <v>14701</v>
      </c>
      <c r="C17" s="101">
        <v>4460</v>
      </c>
      <c r="D17" s="101">
        <v>4681</v>
      </c>
      <c r="E17" s="101">
        <v>3297</v>
      </c>
      <c r="F17" s="101">
        <f t="shared" si="1"/>
        <v>12438</v>
      </c>
      <c r="G17" s="41">
        <f t="shared" si="0"/>
        <v>-15.393510645534317</v>
      </c>
    </row>
    <row r="18" spans="1:7" s="39" customFormat="1" ht="16.5" customHeight="1">
      <c r="A18" s="37" t="s">
        <v>193</v>
      </c>
      <c r="B18" s="102">
        <f>SUM(B19:B26)</f>
        <v>56287</v>
      </c>
      <c r="C18" s="102">
        <f>SUM(C19:C26)</f>
        <v>23494</v>
      </c>
      <c r="D18" s="102">
        <f>SUM(D19:D26)</f>
        <v>9332</v>
      </c>
      <c r="E18" s="102">
        <f>SUM(E19:E26)</f>
        <v>16223</v>
      </c>
      <c r="F18" s="102">
        <f>SUM(F19:F26)</f>
        <v>49049</v>
      </c>
      <c r="G18" s="43">
        <f t="shared" si="0"/>
        <v>-12.859097127222983</v>
      </c>
    </row>
    <row r="19" spans="1:7" ht="15.75" customHeight="1">
      <c r="A19" s="40" t="s">
        <v>194</v>
      </c>
      <c r="B19" s="112">
        <v>168</v>
      </c>
      <c r="C19" s="101">
        <v>26</v>
      </c>
      <c r="D19" s="101">
        <v>36</v>
      </c>
      <c r="E19" s="101">
        <v>28</v>
      </c>
      <c r="F19" s="101">
        <f>C19+D19+E19</f>
        <v>90</v>
      </c>
      <c r="G19" s="41">
        <f t="shared" si="0"/>
        <v>-46.42857142857143</v>
      </c>
    </row>
    <row r="20" spans="1:7" ht="16.5" customHeight="1">
      <c r="A20" s="40" t="s">
        <v>195</v>
      </c>
      <c r="B20" s="112">
        <v>341</v>
      </c>
      <c r="C20" s="101">
        <v>101</v>
      </c>
      <c r="D20" s="101">
        <v>75</v>
      </c>
      <c r="E20" s="101">
        <v>109</v>
      </c>
      <c r="F20" s="101">
        <f aca="true" t="shared" si="2" ref="F20:F26">C20+D20+E20</f>
        <v>285</v>
      </c>
      <c r="G20" s="41">
        <f t="shared" si="0"/>
        <v>-16.422287390029325</v>
      </c>
    </row>
    <row r="21" spans="1:7" ht="16.5" customHeight="1">
      <c r="A21" s="40" t="s">
        <v>196</v>
      </c>
      <c r="B21" s="112">
        <v>2329</v>
      </c>
      <c r="C21" s="101">
        <v>543</v>
      </c>
      <c r="D21" s="101">
        <v>538</v>
      </c>
      <c r="E21" s="101">
        <v>523</v>
      </c>
      <c r="F21" s="101">
        <f t="shared" si="2"/>
        <v>1604</v>
      </c>
      <c r="G21" s="41">
        <f t="shared" si="0"/>
        <v>-31.12924001717475</v>
      </c>
    </row>
    <row r="22" spans="1:7" ht="16.5" customHeight="1">
      <c r="A22" s="40" t="s">
        <v>197</v>
      </c>
      <c r="B22" s="112">
        <v>29513</v>
      </c>
      <c r="C22" s="101">
        <v>15456</v>
      </c>
      <c r="D22" s="101">
        <v>4285</v>
      </c>
      <c r="E22" s="101">
        <v>9759</v>
      </c>
      <c r="F22" s="101">
        <f t="shared" si="2"/>
        <v>29500</v>
      </c>
      <c r="G22" s="41">
        <f t="shared" si="0"/>
        <v>-0.044048385457256124</v>
      </c>
    </row>
    <row r="23" spans="1:7" ht="16.5" customHeight="1">
      <c r="A23" s="40" t="s">
        <v>198</v>
      </c>
      <c r="B23" s="112">
        <v>2062</v>
      </c>
      <c r="C23" s="101">
        <v>404</v>
      </c>
      <c r="D23" s="101">
        <v>414</v>
      </c>
      <c r="E23" s="101">
        <v>522</v>
      </c>
      <c r="F23" s="101">
        <f t="shared" si="2"/>
        <v>1340</v>
      </c>
      <c r="G23" s="41">
        <f t="shared" si="0"/>
        <v>-35.014548981571295</v>
      </c>
    </row>
    <row r="24" spans="1:7" ht="16.5" customHeight="1">
      <c r="A24" s="40" t="s">
        <v>199</v>
      </c>
      <c r="B24" s="112">
        <v>19979</v>
      </c>
      <c r="C24" s="101">
        <v>6396</v>
      </c>
      <c r="D24" s="101">
        <v>3556</v>
      </c>
      <c r="E24" s="101">
        <v>4787</v>
      </c>
      <c r="F24" s="101">
        <f t="shared" si="2"/>
        <v>14739</v>
      </c>
      <c r="G24" s="41">
        <f t="shared" si="0"/>
        <v>-26.227538915861654</v>
      </c>
    </row>
    <row r="25" spans="1:7" ht="16.5" customHeight="1">
      <c r="A25" s="40" t="s">
        <v>200</v>
      </c>
      <c r="B25" s="112">
        <v>349</v>
      </c>
      <c r="C25" s="101">
        <v>90</v>
      </c>
      <c r="D25" s="101">
        <v>50</v>
      </c>
      <c r="E25" s="101">
        <v>69</v>
      </c>
      <c r="F25" s="101">
        <f t="shared" si="2"/>
        <v>209</v>
      </c>
      <c r="G25" s="41">
        <f t="shared" si="0"/>
        <v>-40.114613180515754</v>
      </c>
    </row>
    <row r="26" spans="1:7" ht="16.5" customHeight="1">
      <c r="A26" s="40" t="s">
        <v>201</v>
      </c>
      <c r="B26" s="112">
        <v>1546</v>
      </c>
      <c r="C26" s="101">
        <v>478</v>
      </c>
      <c r="D26" s="101">
        <v>378</v>
      </c>
      <c r="E26" s="101">
        <v>426</v>
      </c>
      <c r="F26" s="101">
        <f t="shared" si="2"/>
        <v>1282</v>
      </c>
      <c r="G26" s="41">
        <f t="shared" si="0"/>
        <v>-17.076326002587322</v>
      </c>
    </row>
    <row r="27" spans="1:7" ht="16.5" customHeight="1">
      <c r="A27" s="37" t="s">
        <v>202</v>
      </c>
      <c r="B27" s="102">
        <f>SUM(B28:B35)</f>
        <v>16675</v>
      </c>
      <c r="C27" s="102">
        <f>SUM(C28:C35)</f>
        <v>4377</v>
      </c>
      <c r="D27" s="102">
        <f>SUM(D28:D35)</f>
        <v>4382</v>
      </c>
      <c r="E27" s="102">
        <f>SUM(E28:E35)</f>
        <v>4441</v>
      </c>
      <c r="F27" s="102">
        <f>SUM(F28:F35)</f>
        <v>13200</v>
      </c>
      <c r="G27" s="43">
        <f aca="true" t="shared" si="3" ref="G27:G44">(F27-B27)/B27*100</f>
        <v>-20.839580209895054</v>
      </c>
    </row>
    <row r="28" spans="1:7" ht="15.75" customHeight="1">
      <c r="A28" s="44" t="s">
        <v>203</v>
      </c>
      <c r="B28" s="112">
        <v>171</v>
      </c>
      <c r="C28" s="101">
        <v>14</v>
      </c>
      <c r="D28" s="101">
        <v>6</v>
      </c>
      <c r="E28" s="101">
        <v>2</v>
      </c>
      <c r="F28" s="101">
        <f>C28+D28+E28</f>
        <v>22</v>
      </c>
      <c r="G28" s="41">
        <f t="shared" si="3"/>
        <v>-87.13450292397661</v>
      </c>
    </row>
    <row r="29" spans="1:7" ht="16.5" customHeight="1">
      <c r="A29" s="44" t="s">
        <v>204</v>
      </c>
      <c r="B29" s="112">
        <v>10271</v>
      </c>
      <c r="C29" s="101">
        <v>2149</v>
      </c>
      <c r="D29" s="101">
        <v>2283</v>
      </c>
      <c r="E29" s="101">
        <v>2509</v>
      </c>
      <c r="F29" s="101">
        <f aca="true" t="shared" si="4" ref="F29:F35">C29+D29+E29</f>
        <v>6941</v>
      </c>
      <c r="G29" s="41">
        <f t="shared" si="3"/>
        <v>-32.42138058611625</v>
      </c>
    </row>
    <row r="30" spans="1:7" ht="16.5" customHeight="1">
      <c r="A30" s="44" t="s">
        <v>205</v>
      </c>
      <c r="B30" s="112">
        <v>389</v>
      </c>
      <c r="C30" s="101">
        <v>132</v>
      </c>
      <c r="D30" s="101">
        <v>118</v>
      </c>
      <c r="E30" s="101">
        <v>123</v>
      </c>
      <c r="F30" s="101">
        <f t="shared" si="4"/>
        <v>373</v>
      </c>
      <c r="G30" s="41">
        <f t="shared" si="3"/>
        <v>-4.113110539845758</v>
      </c>
    </row>
    <row r="31" spans="1:7" ht="16.5" customHeight="1">
      <c r="A31" s="44" t="s">
        <v>206</v>
      </c>
      <c r="B31" s="112">
        <v>335</v>
      </c>
      <c r="C31" s="101">
        <v>100</v>
      </c>
      <c r="D31" s="101">
        <v>85</v>
      </c>
      <c r="E31" s="101">
        <v>86</v>
      </c>
      <c r="F31" s="101">
        <f t="shared" si="4"/>
        <v>271</v>
      </c>
      <c r="G31" s="41">
        <f t="shared" si="3"/>
        <v>-19.1044776119403</v>
      </c>
    </row>
    <row r="32" spans="1:7" ht="16.5" customHeight="1">
      <c r="A32" s="44" t="s">
        <v>207</v>
      </c>
      <c r="B32" s="112">
        <v>2409</v>
      </c>
      <c r="C32" s="101">
        <v>997</v>
      </c>
      <c r="D32" s="101">
        <v>935</v>
      </c>
      <c r="E32" s="101">
        <v>720</v>
      </c>
      <c r="F32" s="101">
        <f t="shared" si="4"/>
        <v>2652</v>
      </c>
      <c r="G32" s="41">
        <f t="shared" si="3"/>
        <v>10.08717310087173</v>
      </c>
    </row>
    <row r="33" spans="1:7" ht="16.5" customHeight="1">
      <c r="A33" s="44" t="s">
        <v>208</v>
      </c>
      <c r="B33" s="112">
        <v>355</v>
      </c>
      <c r="C33" s="101">
        <v>70</v>
      </c>
      <c r="D33" s="101">
        <v>42</v>
      </c>
      <c r="E33" s="101">
        <v>54</v>
      </c>
      <c r="F33" s="101">
        <f t="shared" si="4"/>
        <v>166</v>
      </c>
      <c r="G33" s="41">
        <f t="shared" si="3"/>
        <v>-53.239436619718305</v>
      </c>
    </row>
    <row r="34" spans="1:7" ht="16.5" customHeight="1">
      <c r="A34" s="44" t="s">
        <v>209</v>
      </c>
      <c r="B34" s="112">
        <v>570</v>
      </c>
      <c r="C34" s="101">
        <v>127</v>
      </c>
      <c r="D34" s="101">
        <v>27</v>
      </c>
      <c r="E34" s="101">
        <v>31</v>
      </c>
      <c r="F34" s="101">
        <f t="shared" si="4"/>
        <v>185</v>
      </c>
      <c r="G34" s="41">
        <f t="shared" si="3"/>
        <v>-67.54385964912281</v>
      </c>
    </row>
    <row r="35" spans="1:7" ht="16.5" customHeight="1">
      <c r="A35" s="44" t="s">
        <v>210</v>
      </c>
      <c r="B35" s="112">
        <v>2175</v>
      </c>
      <c r="C35" s="101">
        <v>788</v>
      </c>
      <c r="D35" s="101">
        <v>886</v>
      </c>
      <c r="E35" s="101">
        <v>916</v>
      </c>
      <c r="F35" s="101">
        <f t="shared" si="4"/>
        <v>2590</v>
      </c>
      <c r="G35" s="41">
        <f t="shared" si="3"/>
        <v>19.080459770114942</v>
      </c>
    </row>
    <row r="36" spans="1:7" ht="16.5" customHeight="1">
      <c r="A36" s="37" t="s">
        <v>211</v>
      </c>
      <c r="B36" s="102">
        <f>SUM(B37:B38)</f>
        <v>4294</v>
      </c>
      <c r="C36" s="102">
        <f>SUM(C37:C38)</f>
        <v>1299</v>
      </c>
      <c r="D36" s="102">
        <f>SUM(D37:D38)</f>
        <v>787</v>
      </c>
      <c r="E36" s="102">
        <f>SUM(E37:E38)</f>
        <v>928</v>
      </c>
      <c r="F36" s="102">
        <f>SUM(F37:F38)</f>
        <v>3014</v>
      </c>
      <c r="G36" s="43">
        <f t="shared" si="3"/>
        <v>-29.809035863996275</v>
      </c>
    </row>
    <row r="37" spans="1:7" ht="15.75" customHeight="1">
      <c r="A37" s="44" t="s">
        <v>212</v>
      </c>
      <c r="B37" s="112">
        <v>4051</v>
      </c>
      <c r="C37" s="101">
        <v>1216</v>
      </c>
      <c r="D37" s="101">
        <v>720</v>
      </c>
      <c r="E37" s="101">
        <v>823</v>
      </c>
      <c r="F37" s="101">
        <f>C37+D37+E37</f>
        <v>2759</v>
      </c>
      <c r="G37" s="41">
        <f t="shared" si="3"/>
        <v>-31.893359664280425</v>
      </c>
    </row>
    <row r="38" spans="1:7" ht="16.5" customHeight="1">
      <c r="A38" s="44" t="s">
        <v>213</v>
      </c>
      <c r="B38" s="112">
        <v>243</v>
      </c>
      <c r="C38" s="101">
        <v>83</v>
      </c>
      <c r="D38" s="101">
        <v>67</v>
      </c>
      <c r="E38" s="101">
        <v>105</v>
      </c>
      <c r="F38" s="101">
        <f>C38+D38+E38</f>
        <v>255</v>
      </c>
      <c r="G38" s="41">
        <f t="shared" si="3"/>
        <v>4.938271604938271</v>
      </c>
    </row>
    <row r="39" spans="1:7" ht="16.5" customHeight="1">
      <c r="A39" s="37" t="s">
        <v>214</v>
      </c>
      <c r="B39" s="102">
        <f>SUM(B40:B42)</f>
        <v>4412</v>
      </c>
      <c r="C39" s="102">
        <f>SUM(C40:C42)</f>
        <v>1425</v>
      </c>
      <c r="D39" s="102">
        <f>SUM(D40:D42)</f>
        <v>1294</v>
      </c>
      <c r="E39" s="102">
        <f>SUM(E40:E42)</f>
        <v>1615</v>
      </c>
      <c r="F39" s="102">
        <f>SUM(F40:F42)</f>
        <v>4334</v>
      </c>
      <c r="G39" s="43">
        <f t="shared" si="3"/>
        <v>-1.7679057116953765</v>
      </c>
    </row>
    <row r="40" spans="1:7" ht="15.75" customHeight="1">
      <c r="A40" s="44" t="s">
        <v>215</v>
      </c>
      <c r="B40" s="112">
        <v>2431</v>
      </c>
      <c r="C40" s="101">
        <v>660</v>
      </c>
      <c r="D40" s="101">
        <v>615</v>
      </c>
      <c r="E40" s="101">
        <v>975</v>
      </c>
      <c r="F40" s="101">
        <f>C40+D40+E40</f>
        <v>2250</v>
      </c>
      <c r="G40" s="41">
        <f t="shared" si="3"/>
        <v>-7.445495680789799</v>
      </c>
    </row>
    <row r="41" spans="1:7" ht="16.5" customHeight="1">
      <c r="A41" s="44" t="s">
        <v>216</v>
      </c>
      <c r="B41" s="112">
        <v>863</v>
      </c>
      <c r="C41" s="101">
        <v>333</v>
      </c>
      <c r="D41" s="101">
        <v>356</v>
      </c>
      <c r="E41" s="101">
        <v>356</v>
      </c>
      <c r="F41" s="101">
        <f>C41+D41+E41</f>
        <v>1045</v>
      </c>
      <c r="G41" s="41">
        <f t="shared" si="3"/>
        <v>21.089223638470454</v>
      </c>
    </row>
    <row r="42" spans="1:7" ht="16.5" customHeight="1">
      <c r="A42" s="44" t="s">
        <v>217</v>
      </c>
      <c r="B42" s="112">
        <v>1118</v>
      </c>
      <c r="C42" s="101">
        <v>432</v>
      </c>
      <c r="D42" s="101">
        <v>323</v>
      </c>
      <c r="E42" s="101">
        <v>284</v>
      </c>
      <c r="F42" s="101">
        <f>C42+D42+E42</f>
        <v>1039</v>
      </c>
      <c r="G42" s="41">
        <f t="shared" si="3"/>
        <v>-7.0661896243291595</v>
      </c>
    </row>
    <row r="43" spans="1:7" ht="24.75" customHeight="1">
      <c r="A43" s="93" t="s">
        <v>218</v>
      </c>
      <c r="B43" s="103">
        <v>172</v>
      </c>
      <c r="C43" s="102">
        <v>430</v>
      </c>
      <c r="D43" s="102">
        <v>198</v>
      </c>
      <c r="E43" s="102">
        <v>156</v>
      </c>
      <c r="F43" s="102">
        <f>SUM(C43:E43)</f>
        <v>784</v>
      </c>
      <c r="G43" s="43">
        <f t="shared" si="3"/>
        <v>355.8139534883721</v>
      </c>
    </row>
    <row r="44" spans="1:7" s="45" customFormat="1" ht="24.75" customHeight="1">
      <c r="A44" s="36" t="s">
        <v>21</v>
      </c>
      <c r="B44" s="113">
        <f>B5+B18+B27+B36+B39+B43</f>
        <v>261494</v>
      </c>
      <c r="C44" s="113">
        <f>C5+C18+C27+C36+C39+C43</f>
        <v>91091</v>
      </c>
      <c r="D44" s="113">
        <f>D5+D18+D27+D36+D39+D43</f>
        <v>67284</v>
      </c>
      <c r="E44" s="113">
        <f>E5+E18+E27+E36+E39+E43</f>
        <v>77324</v>
      </c>
      <c r="F44" s="113">
        <f>F5+F18+F27+F36+F39+F43</f>
        <v>235699</v>
      </c>
      <c r="G44" s="106">
        <f t="shared" si="3"/>
        <v>-9.864471077730274</v>
      </c>
    </row>
    <row r="45" spans="1:7" s="45" customFormat="1" ht="7.5" customHeight="1">
      <c r="A45" s="94"/>
      <c r="B45" s="95"/>
      <c r="C45" s="96"/>
      <c r="D45" s="96"/>
      <c r="E45" s="96"/>
      <c r="F45" s="96"/>
      <c r="G45" s="97"/>
    </row>
    <row r="46" spans="1:4" ht="15.75">
      <c r="A46" s="107" t="s">
        <v>56</v>
      </c>
      <c r="B46" s="46"/>
      <c r="C46" s="46"/>
      <c r="D46" s="46"/>
    </row>
    <row r="47" spans="1:4" ht="15.75">
      <c r="A47" s="107" t="s">
        <v>103</v>
      </c>
      <c r="B47" s="46"/>
      <c r="C47" s="46"/>
      <c r="D47" s="46"/>
    </row>
    <row r="48" spans="1:4" ht="15.75">
      <c r="A48" s="108" t="s">
        <v>104</v>
      </c>
      <c r="B48" s="46"/>
      <c r="C48" s="46"/>
      <c r="D48" s="46"/>
    </row>
    <row r="49" spans="2:4" ht="15.75">
      <c r="B49" s="46"/>
      <c r="C49" s="46"/>
      <c r="D49" s="46"/>
    </row>
    <row r="50" spans="2:4" ht="15.75">
      <c r="B50" s="46"/>
      <c r="C50" s="46"/>
      <c r="D50" s="46"/>
    </row>
    <row r="51" spans="2:4" ht="15.75">
      <c r="B51" s="46"/>
      <c r="C51" s="46"/>
      <c r="D51" s="46"/>
    </row>
    <row r="52" spans="2:4" ht="15.75">
      <c r="B52" s="46"/>
      <c r="C52" s="46"/>
      <c r="D52" s="46"/>
    </row>
    <row r="53" spans="2:4" ht="15.75">
      <c r="B53" s="46"/>
      <c r="C53" s="46"/>
      <c r="D53" s="46"/>
    </row>
    <row r="54" spans="2:4" ht="15.75">
      <c r="B54" s="46"/>
      <c r="C54" s="46"/>
      <c r="D54" s="46"/>
    </row>
    <row r="55" spans="2:4" ht="15.75">
      <c r="B55" s="46"/>
      <c r="C55" s="46"/>
      <c r="D55" s="46"/>
    </row>
    <row r="56" spans="2:4" ht="15.75">
      <c r="B56" s="46"/>
      <c r="C56" s="46"/>
      <c r="D56" s="46"/>
    </row>
    <row r="57" spans="2:4" ht="15.75">
      <c r="B57" s="46"/>
      <c r="C57" s="46"/>
      <c r="D57" s="46"/>
    </row>
    <row r="58" spans="2:4" ht="15.75">
      <c r="B58" s="46"/>
      <c r="C58" s="46"/>
      <c r="D58" s="46"/>
    </row>
    <row r="59" spans="2:4" ht="15.75">
      <c r="B59" s="46"/>
      <c r="C59" s="46"/>
      <c r="D59" s="46"/>
    </row>
    <row r="60" spans="2:4" ht="15.75">
      <c r="B60" s="46"/>
      <c r="C60" s="46"/>
      <c r="D60" s="46"/>
    </row>
    <row r="61" spans="2:4" ht="15.75">
      <c r="B61" s="46"/>
      <c r="C61" s="46"/>
      <c r="D61" s="46"/>
    </row>
    <row r="62" spans="2:4" ht="15.75">
      <c r="B62" s="46"/>
      <c r="C62" s="46"/>
      <c r="D62" s="46"/>
    </row>
    <row r="63" spans="2:4" ht="15.75">
      <c r="B63" s="46"/>
      <c r="C63" s="46"/>
      <c r="D63" s="46"/>
    </row>
    <row r="64" spans="2:4" ht="15.75">
      <c r="B64" s="46"/>
      <c r="C64" s="46"/>
      <c r="D64" s="46"/>
    </row>
    <row r="65" spans="2:4" ht="15.75">
      <c r="B65" s="46"/>
      <c r="C65" s="46"/>
      <c r="D65" s="46"/>
    </row>
    <row r="66" spans="2:4" ht="15.75">
      <c r="B66" s="46"/>
      <c r="C66" s="46"/>
      <c r="D66" s="46"/>
    </row>
    <row r="67" spans="2:4" ht="15.75">
      <c r="B67" s="46"/>
      <c r="C67" s="46"/>
      <c r="D67" s="46"/>
    </row>
    <row r="68" spans="2:4" ht="15.75">
      <c r="B68" s="46"/>
      <c r="C68" s="46"/>
      <c r="D68" s="46"/>
    </row>
    <row r="69" spans="2:4" ht="15.75">
      <c r="B69" s="46"/>
      <c r="C69" s="46"/>
      <c r="D69" s="46"/>
    </row>
    <row r="70" spans="2:4" ht="15.75">
      <c r="B70" s="46"/>
      <c r="C70" s="46"/>
      <c r="D70" s="46"/>
    </row>
    <row r="71" spans="2:4" ht="15.75">
      <c r="B71" s="46"/>
      <c r="C71" s="46"/>
      <c r="D71" s="46"/>
    </row>
    <row r="72" spans="2:4" ht="15.75">
      <c r="B72" s="46"/>
      <c r="C72" s="46"/>
      <c r="D72" s="46"/>
    </row>
    <row r="73" spans="2:4" ht="15.75">
      <c r="B73" s="46"/>
      <c r="C73" s="46"/>
      <c r="D73" s="46"/>
    </row>
    <row r="74" spans="2:4" ht="15.75">
      <c r="B74" s="46"/>
      <c r="C74" s="46"/>
      <c r="D74" s="46"/>
    </row>
    <row r="75" spans="2:4" ht="15.75">
      <c r="B75" s="46"/>
      <c r="C75" s="46"/>
      <c r="D75" s="46"/>
    </row>
    <row r="76" spans="2:4" ht="15.75">
      <c r="B76" s="46"/>
      <c r="C76" s="46"/>
      <c r="D76" s="46"/>
    </row>
    <row r="77" spans="2:4" ht="15.75">
      <c r="B77" s="46"/>
      <c r="C77" s="46"/>
      <c r="D77" s="46"/>
    </row>
    <row r="78" spans="2:4" ht="15.75">
      <c r="B78" s="46"/>
      <c r="C78" s="46"/>
      <c r="D78" s="46"/>
    </row>
    <row r="79" spans="2:4" ht="15.75">
      <c r="B79" s="46"/>
      <c r="C79" s="46"/>
      <c r="D79" s="46"/>
    </row>
    <row r="80" spans="2:4" ht="15.75">
      <c r="B80" s="46"/>
      <c r="C80" s="46"/>
      <c r="D80" s="46"/>
    </row>
    <row r="81" spans="2:4" ht="15.75">
      <c r="B81" s="46"/>
      <c r="C81" s="46"/>
      <c r="D81" s="46"/>
    </row>
    <row r="82" spans="2:4" ht="15.75">
      <c r="B82" s="46"/>
      <c r="C82" s="46"/>
      <c r="D82" s="46"/>
    </row>
    <row r="83" spans="2:4" ht="15.75">
      <c r="B83" s="46"/>
      <c r="C83" s="46"/>
      <c r="D83" s="46"/>
    </row>
    <row r="84" spans="2:4" ht="15.75">
      <c r="B84" s="46"/>
      <c r="C84" s="46"/>
      <c r="D84" s="46"/>
    </row>
    <row r="85" spans="2:4" ht="15.75">
      <c r="B85" s="46"/>
      <c r="C85" s="46"/>
      <c r="D85" s="46"/>
    </row>
    <row r="86" spans="2:4" ht="15.75">
      <c r="B86" s="46"/>
      <c r="C86" s="46"/>
      <c r="D86" s="46"/>
    </row>
    <row r="87" spans="2:4" ht="15.75">
      <c r="B87" s="46"/>
      <c r="C87" s="46"/>
      <c r="D87" s="46"/>
    </row>
    <row r="88" spans="2:4" ht="15.75">
      <c r="B88" s="46"/>
      <c r="C88" s="46"/>
      <c r="D88" s="46"/>
    </row>
    <row r="89" spans="2:4" ht="15.75">
      <c r="B89" s="46"/>
      <c r="C89" s="46"/>
      <c r="D89" s="46"/>
    </row>
    <row r="90" spans="2:4" ht="15.75">
      <c r="B90" s="46"/>
      <c r="C90" s="46"/>
      <c r="D90" s="46"/>
    </row>
    <row r="91" spans="2:4" ht="15.75">
      <c r="B91" s="46"/>
      <c r="C91" s="46"/>
      <c r="D91" s="46"/>
    </row>
    <row r="92" spans="2:4" ht="15.75">
      <c r="B92" s="46"/>
      <c r="C92" s="46"/>
      <c r="D92" s="46"/>
    </row>
    <row r="93" spans="2:4" ht="15.75">
      <c r="B93" s="46"/>
      <c r="C93" s="46"/>
      <c r="D93" s="46"/>
    </row>
    <row r="94" spans="2:4" ht="15.75">
      <c r="B94" s="46"/>
      <c r="C94" s="46"/>
      <c r="D94" s="46"/>
    </row>
    <row r="95" spans="2:4" ht="15.75">
      <c r="B95" s="46"/>
      <c r="C95" s="46"/>
      <c r="D95" s="46"/>
    </row>
    <row r="96" spans="2:4" ht="15.75">
      <c r="B96" s="46"/>
      <c r="C96" s="46"/>
      <c r="D96" s="46"/>
    </row>
    <row r="97" spans="2:4" ht="15.75">
      <c r="B97" s="46"/>
      <c r="C97" s="46"/>
      <c r="D97" s="46"/>
    </row>
    <row r="98" spans="2:4" ht="15.75">
      <c r="B98" s="46"/>
      <c r="C98" s="46"/>
      <c r="D98" s="46"/>
    </row>
    <row r="99" spans="2:4" ht="15.75">
      <c r="B99" s="46"/>
      <c r="C99" s="46"/>
      <c r="D99" s="46"/>
    </row>
    <row r="100" spans="2:4" ht="15.75">
      <c r="B100" s="46"/>
      <c r="C100" s="46"/>
      <c r="D100" s="46"/>
    </row>
    <row r="101" spans="2:4" ht="15.75">
      <c r="B101" s="46"/>
      <c r="C101" s="46"/>
      <c r="D101" s="46"/>
    </row>
    <row r="102" spans="2:4" ht="15.75">
      <c r="B102" s="46"/>
      <c r="C102" s="46"/>
      <c r="D102" s="46"/>
    </row>
    <row r="103" spans="2:4" ht="15.75">
      <c r="B103" s="46"/>
      <c r="C103" s="46"/>
      <c r="D103" s="46"/>
    </row>
    <row r="104" spans="2:4" ht="15.75">
      <c r="B104" s="46"/>
      <c r="C104" s="46"/>
      <c r="D104" s="46"/>
    </row>
  </sheetData>
  <sheetProtection/>
  <printOptions horizontalCentered="1"/>
  <pageMargins left="0.75" right="0.25" top="0.75" bottom="0" header="0.25" footer="0"/>
  <pageSetup horizontalDpi="300" verticalDpi="300" orientation="portrait" paperSize="9" scale="95" r:id="rId2"/>
  <headerFooter alignWithMargins="0">
    <oddHeader>&amp;C
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2.75"/>
  <cols>
    <col min="1" max="2" width="13.57421875" style="3" customWidth="1"/>
    <col min="3" max="3" width="15.8515625" style="3" customWidth="1"/>
    <col min="4" max="4" width="14.57421875" style="3" customWidth="1"/>
    <col min="5" max="5" width="15.28125" style="3" customWidth="1"/>
    <col min="6" max="6" width="4.57421875" style="3" customWidth="1"/>
    <col min="7" max="7" width="12.57421875" style="3" customWidth="1"/>
    <col min="8" max="16384" width="9.140625" style="3" customWidth="1"/>
  </cols>
  <sheetData>
    <row r="1" spans="1:7" ht="20.25" customHeight="1">
      <c r="A1" s="305" t="s">
        <v>153</v>
      </c>
      <c r="B1" s="305"/>
      <c r="C1" s="305"/>
      <c r="D1" s="305"/>
      <c r="E1" s="305"/>
      <c r="F1" s="1"/>
      <c r="G1" s="24"/>
    </row>
    <row r="2" ht="9" customHeight="1"/>
    <row r="3" spans="1:5" s="47" customFormat="1" ht="33" customHeight="1">
      <c r="A3" s="309" t="s">
        <v>31</v>
      </c>
      <c r="B3" s="310"/>
      <c r="C3" s="314" t="s">
        <v>96</v>
      </c>
      <c r="D3" s="314" t="s">
        <v>97</v>
      </c>
      <c r="E3" s="99" t="s">
        <v>72</v>
      </c>
    </row>
    <row r="4" spans="1:5" s="47" customFormat="1" ht="15" customHeight="1">
      <c r="A4" s="311"/>
      <c r="B4" s="312"/>
      <c r="C4" s="315"/>
      <c r="D4" s="315"/>
      <c r="E4" s="48" t="s">
        <v>32</v>
      </c>
    </row>
    <row r="5" spans="1:7" ht="19.5" customHeight="1">
      <c r="A5" s="49"/>
      <c r="B5" s="50">
        <v>2006</v>
      </c>
      <c r="C5" s="51">
        <v>788276</v>
      </c>
      <c r="D5" s="51">
        <v>7761</v>
      </c>
      <c r="E5" s="301">
        <v>31942</v>
      </c>
      <c r="G5" s="115">
        <f aca="true" t="shared" si="0" ref="G5:G13">D5/C5*1000</f>
        <v>9.845536334989268</v>
      </c>
    </row>
    <row r="6" spans="1:7" ht="18" customHeight="1">
      <c r="A6" s="49"/>
      <c r="B6" s="50">
        <v>2007</v>
      </c>
      <c r="C6" s="51">
        <v>906971</v>
      </c>
      <c r="D6" s="51">
        <v>8987</v>
      </c>
      <c r="E6" s="52">
        <v>40687</v>
      </c>
      <c r="G6" s="115">
        <f t="shared" si="0"/>
        <v>9.90880634551711</v>
      </c>
    </row>
    <row r="7" spans="1:7" ht="18" customHeight="1">
      <c r="A7" s="49"/>
      <c r="B7" s="50">
        <v>2008</v>
      </c>
      <c r="C7" s="51">
        <v>930456</v>
      </c>
      <c r="D7" s="51">
        <v>9100</v>
      </c>
      <c r="E7" s="52">
        <v>41213</v>
      </c>
      <c r="G7" s="115">
        <f t="shared" si="0"/>
        <v>9.780150807775973</v>
      </c>
    </row>
    <row r="8" spans="1:7" ht="18" customHeight="1">
      <c r="A8" s="53">
        <v>2007</v>
      </c>
      <c r="B8" s="54" t="s">
        <v>33</v>
      </c>
      <c r="C8" s="51">
        <v>243931</v>
      </c>
      <c r="D8" s="51">
        <v>2297</v>
      </c>
      <c r="E8" s="105">
        <v>10791</v>
      </c>
      <c r="G8" s="115">
        <f t="shared" si="0"/>
        <v>9.416597316454244</v>
      </c>
    </row>
    <row r="9" spans="1:7" ht="18" customHeight="1">
      <c r="A9" s="55"/>
      <c r="B9" s="54" t="s">
        <v>34</v>
      </c>
      <c r="C9" s="51">
        <v>188182</v>
      </c>
      <c r="D9" s="51">
        <v>1666</v>
      </c>
      <c r="E9" s="105">
        <v>8961</v>
      </c>
      <c r="G9" s="115">
        <f t="shared" si="0"/>
        <v>8.853131542868075</v>
      </c>
    </row>
    <row r="10" spans="1:7" ht="18" customHeight="1">
      <c r="A10" s="56"/>
      <c r="B10" s="57" t="s">
        <v>7</v>
      </c>
      <c r="C10" s="58">
        <f>C8+C9</f>
        <v>432113</v>
      </c>
      <c r="D10" s="58">
        <f>D8+D9</f>
        <v>3963</v>
      </c>
      <c r="E10" s="302">
        <f>E8+E9</f>
        <v>19752</v>
      </c>
      <c r="G10" s="115">
        <f t="shared" si="0"/>
        <v>9.171212159782279</v>
      </c>
    </row>
    <row r="11" spans="1:7" ht="18" customHeight="1">
      <c r="A11" s="56"/>
      <c r="B11" s="54" t="s">
        <v>35</v>
      </c>
      <c r="C11" s="51">
        <v>212708</v>
      </c>
      <c r="D11" s="51">
        <v>2031</v>
      </c>
      <c r="E11" s="105">
        <v>8652</v>
      </c>
      <c r="G11" s="115">
        <f t="shared" si="0"/>
        <v>9.548300957180736</v>
      </c>
    </row>
    <row r="12" spans="1:7" ht="18" customHeight="1">
      <c r="A12" s="56"/>
      <c r="B12" s="54" t="s">
        <v>36</v>
      </c>
      <c r="C12" s="51">
        <v>262150</v>
      </c>
      <c r="D12" s="51">
        <v>2993</v>
      </c>
      <c r="E12" s="105">
        <v>12283</v>
      </c>
      <c r="G12" s="115">
        <f t="shared" si="0"/>
        <v>11.417127598703033</v>
      </c>
    </row>
    <row r="13" spans="1:7" ht="18" customHeight="1">
      <c r="A13" s="56"/>
      <c r="B13" s="57" t="s">
        <v>10</v>
      </c>
      <c r="C13" s="58">
        <f>C11+C12</f>
        <v>474858</v>
      </c>
      <c r="D13" s="58">
        <f>D11+D12</f>
        <v>5024</v>
      </c>
      <c r="E13" s="302">
        <f>E11+E12</f>
        <v>20935</v>
      </c>
      <c r="G13" s="115">
        <f t="shared" si="0"/>
        <v>10.580004969906792</v>
      </c>
    </row>
    <row r="14" spans="1:7" ht="18" customHeight="1">
      <c r="A14" s="53">
        <v>2008</v>
      </c>
      <c r="B14" s="54" t="s">
        <v>33</v>
      </c>
      <c r="C14" s="51">
        <v>261494</v>
      </c>
      <c r="D14" s="51">
        <v>2550</v>
      </c>
      <c r="E14" s="105">
        <v>11951</v>
      </c>
      <c r="G14" s="115">
        <f aca="true" t="shared" si="1" ref="G14:G20">D14/C14*1000</f>
        <v>9.75165778182291</v>
      </c>
    </row>
    <row r="15" spans="1:11" ht="18" customHeight="1">
      <c r="A15" s="55"/>
      <c r="B15" s="54" t="s">
        <v>34</v>
      </c>
      <c r="C15" s="51">
        <v>194264</v>
      </c>
      <c r="D15" s="51">
        <v>1750</v>
      </c>
      <c r="E15" s="105">
        <v>10219</v>
      </c>
      <c r="G15" s="115">
        <f t="shared" si="1"/>
        <v>9.00835975785529</v>
      </c>
      <c r="H15" s="313" t="s">
        <v>102</v>
      </c>
      <c r="I15" s="313"/>
      <c r="J15" s="313"/>
      <c r="K15" s="313"/>
    </row>
    <row r="16" spans="1:11" ht="18" customHeight="1">
      <c r="A16" s="56"/>
      <c r="B16" s="57" t="s">
        <v>7</v>
      </c>
      <c r="C16" s="58">
        <f>C14+C15</f>
        <v>455758</v>
      </c>
      <c r="D16" s="58">
        <f>D14+D15</f>
        <v>4300</v>
      </c>
      <c r="E16" s="302">
        <f>E14+E15</f>
        <v>22170</v>
      </c>
      <c r="G16" s="115">
        <f t="shared" si="1"/>
        <v>9.434831643108843</v>
      </c>
      <c r="H16" s="161" t="s">
        <v>138</v>
      </c>
      <c r="I16" s="161" t="s">
        <v>139</v>
      </c>
      <c r="J16" s="161" t="s">
        <v>140</v>
      </c>
      <c r="K16" s="149" t="s">
        <v>22</v>
      </c>
    </row>
    <row r="17" spans="1:11" ht="18" customHeight="1">
      <c r="A17" s="56"/>
      <c r="B17" s="54" t="s">
        <v>35</v>
      </c>
      <c r="C17" s="51">
        <v>218406</v>
      </c>
      <c r="D17" s="51">
        <v>2100</v>
      </c>
      <c r="E17" s="105">
        <v>8631</v>
      </c>
      <c r="G17" s="115">
        <f t="shared" si="1"/>
        <v>9.615120463723525</v>
      </c>
      <c r="H17" s="210">
        <v>91091</v>
      </c>
      <c r="I17" s="210">
        <v>67284</v>
      </c>
      <c r="J17" s="210">
        <v>77324</v>
      </c>
      <c r="K17" s="159">
        <f>SUM(H17:J17)</f>
        <v>235699</v>
      </c>
    </row>
    <row r="18" spans="1:11" ht="18" customHeight="1">
      <c r="A18" s="56"/>
      <c r="B18" s="54" t="s">
        <v>36</v>
      </c>
      <c r="C18" s="51">
        <v>256292</v>
      </c>
      <c r="D18" s="51">
        <v>2700</v>
      </c>
      <c r="E18" s="105">
        <v>10412</v>
      </c>
      <c r="G18" s="115">
        <f t="shared" si="1"/>
        <v>10.53485867682175</v>
      </c>
      <c r="H18" s="313" t="s">
        <v>100</v>
      </c>
      <c r="I18" s="313"/>
      <c r="J18" s="313"/>
      <c r="K18" s="313"/>
    </row>
    <row r="19" spans="1:11" ht="18" customHeight="1">
      <c r="A19" s="56"/>
      <c r="B19" s="57" t="s">
        <v>10</v>
      </c>
      <c r="C19" s="58">
        <f>C17+C18</f>
        <v>474698</v>
      </c>
      <c r="D19" s="58">
        <f>D17+D18</f>
        <v>4800</v>
      </c>
      <c r="E19" s="302">
        <f>E17+E18</f>
        <v>19043</v>
      </c>
      <c r="G19" s="115">
        <f t="shared" si="1"/>
        <v>10.111692065270972</v>
      </c>
      <c r="H19" s="161" t="s">
        <v>138</v>
      </c>
      <c r="I19" s="161" t="s">
        <v>139</v>
      </c>
      <c r="J19" s="161" t="s">
        <v>140</v>
      </c>
      <c r="K19" s="149" t="s">
        <v>22</v>
      </c>
    </row>
    <row r="20" spans="1:11" ht="18" customHeight="1">
      <c r="A20" s="53" t="s">
        <v>143</v>
      </c>
      <c r="B20" s="54" t="s">
        <v>33</v>
      </c>
      <c r="C20" s="51">
        <v>235699</v>
      </c>
      <c r="D20" s="51">
        <v>2275</v>
      </c>
      <c r="E20" s="284">
        <v>10265</v>
      </c>
      <c r="G20" s="115">
        <f t="shared" si="1"/>
        <v>9.65214107823962</v>
      </c>
      <c r="H20" s="210">
        <v>3780</v>
      </c>
      <c r="I20" s="210">
        <v>3124</v>
      </c>
      <c r="J20" s="210">
        <v>3361</v>
      </c>
      <c r="K20" s="159">
        <f>SUM(H20:J20)</f>
        <v>10265</v>
      </c>
    </row>
    <row r="21" spans="1:5" ht="7.5" customHeight="1">
      <c r="A21" s="248"/>
      <c r="B21" s="63"/>
      <c r="C21" s="247"/>
      <c r="D21" s="246"/>
      <c r="E21" s="52"/>
    </row>
    <row r="22" spans="1:5" ht="9.75" customHeight="1">
      <c r="A22" s="253"/>
      <c r="B22" s="57"/>
      <c r="C22" s="254"/>
      <c r="D22" s="255"/>
      <c r="E22" s="109"/>
    </row>
    <row r="23" spans="1:3" ht="15.75" customHeight="1">
      <c r="A23" s="107" t="s">
        <v>74</v>
      </c>
      <c r="B23" s="60"/>
      <c r="C23" s="160" t="s">
        <v>141</v>
      </c>
    </row>
    <row r="24" ht="10.5" customHeight="1"/>
    <row r="25" spans="1:5" ht="15.75">
      <c r="A25" s="305" t="s">
        <v>154</v>
      </c>
      <c r="B25" s="305"/>
      <c r="C25" s="305"/>
      <c r="D25" s="305"/>
      <c r="E25" s="305"/>
    </row>
    <row r="26" spans="1:7" ht="7.5" customHeight="1">
      <c r="A26"/>
      <c r="B26"/>
      <c r="C26"/>
      <c r="D26"/>
      <c r="E26"/>
      <c r="G26" s="3" t="s">
        <v>73</v>
      </c>
    </row>
    <row r="27" spans="1:5" ht="21" customHeight="1">
      <c r="A27" s="309" t="s">
        <v>31</v>
      </c>
      <c r="B27" s="310"/>
      <c r="C27" s="6" t="s">
        <v>37</v>
      </c>
      <c r="D27" s="6"/>
      <c r="E27" s="20"/>
    </row>
    <row r="28" spans="1:5" ht="18.75" customHeight="1">
      <c r="A28" s="311"/>
      <c r="B28" s="312"/>
      <c r="C28" s="21" t="s">
        <v>38</v>
      </c>
      <c r="D28" s="21" t="s">
        <v>39</v>
      </c>
      <c r="E28" s="21" t="s">
        <v>40</v>
      </c>
    </row>
    <row r="29" spans="1:5" ht="21" customHeight="1">
      <c r="A29" s="61"/>
      <c r="B29" s="50">
        <v>2006</v>
      </c>
      <c r="C29" s="211">
        <v>98</v>
      </c>
      <c r="D29" s="66">
        <v>10666</v>
      </c>
      <c r="E29" s="67">
        <v>21403</v>
      </c>
    </row>
    <row r="30" spans="1:5" ht="18" customHeight="1">
      <c r="A30" s="61"/>
      <c r="B30" s="50">
        <v>2007</v>
      </c>
      <c r="C30" s="211">
        <v>97</v>
      </c>
      <c r="D30" s="292">
        <v>10857</v>
      </c>
      <c r="E30" s="67">
        <v>21788</v>
      </c>
    </row>
    <row r="31" spans="1:5" ht="18" customHeight="1">
      <c r="A31" s="61"/>
      <c r="B31" s="50">
        <v>2008</v>
      </c>
      <c r="C31" s="211">
        <v>102</v>
      </c>
      <c r="D31" s="66">
        <v>11488</v>
      </c>
      <c r="E31" s="67">
        <v>23095</v>
      </c>
    </row>
    <row r="32" spans="1:5" ht="18" customHeight="1">
      <c r="A32" s="53">
        <v>2007</v>
      </c>
      <c r="B32" s="64" t="s">
        <v>33</v>
      </c>
      <c r="C32" s="62">
        <v>97</v>
      </c>
      <c r="D32" s="66">
        <v>10683</v>
      </c>
      <c r="E32" s="67">
        <v>21509</v>
      </c>
    </row>
    <row r="33" spans="1:5" ht="18" customHeight="1">
      <c r="A33" s="249"/>
      <c r="B33" s="63" t="s">
        <v>34</v>
      </c>
      <c r="C33" s="203">
        <v>88</v>
      </c>
      <c r="D33" s="66">
        <v>9126</v>
      </c>
      <c r="E33" s="67">
        <v>18256</v>
      </c>
    </row>
    <row r="34" spans="1:5" ht="18" customHeight="1">
      <c r="A34" s="68"/>
      <c r="B34" s="63" t="s">
        <v>35</v>
      </c>
      <c r="C34" s="65">
        <v>93</v>
      </c>
      <c r="D34" s="66">
        <v>10201</v>
      </c>
      <c r="E34" s="67">
        <v>20454</v>
      </c>
    </row>
    <row r="35" spans="1:5" ht="18" customHeight="1">
      <c r="A35" s="68"/>
      <c r="B35" s="63" t="s">
        <v>36</v>
      </c>
      <c r="C35" s="203">
        <v>97</v>
      </c>
      <c r="D35" s="66">
        <v>10857</v>
      </c>
      <c r="E35" s="67">
        <v>21788</v>
      </c>
    </row>
    <row r="36" spans="1:5" ht="18" customHeight="1">
      <c r="A36" s="53">
        <v>2008</v>
      </c>
      <c r="B36" s="64" t="s">
        <v>33</v>
      </c>
      <c r="C36" s="62">
        <v>96</v>
      </c>
      <c r="D36" s="66">
        <v>10796</v>
      </c>
      <c r="E36" s="67">
        <v>21649</v>
      </c>
    </row>
    <row r="37" spans="1:5" ht="18" customHeight="1">
      <c r="A37" s="249"/>
      <c r="B37" s="63" t="s">
        <v>34</v>
      </c>
      <c r="C37" s="203">
        <v>94</v>
      </c>
      <c r="D37" s="66">
        <v>10503</v>
      </c>
      <c r="E37" s="67">
        <v>21063</v>
      </c>
    </row>
    <row r="38" spans="1:5" ht="18" customHeight="1">
      <c r="A38" s="68"/>
      <c r="B38" s="63" t="s">
        <v>35</v>
      </c>
      <c r="C38" s="65">
        <v>99</v>
      </c>
      <c r="D38" s="66">
        <v>10933</v>
      </c>
      <c r="E38" s="67">
        <v>21939</v>
      </c>
    </row>
    <row r="39" spans="1:5" ht="18" customHeight="1">
      <c r="A39" s="68"/>
      <c r="B39" s="63" t="s">
        <v>36</v>
      </c>
      <c r="C39" s="203">
        <v>102</v>
      </c>
      <c r="D39" s="66">
        <v>11488</v>
      </c>
      <c r="E39" s="67">
        <v>23095</v>
      </c>
    </row>
    <row r="40" spans="1:5" ht="18" customHeight="1">
      <c r="A40" s="53" t="s">
        <v>122</v>
      </c>
      <c r="B40" s="64" t="s">
        <v>33</v>
      </c>
      <c r="C40" s="291" t="s">
        <v>142</v>
      </c>
      <c r="D40" s="66">
        <v>11444</v>
      </c>
      <c r="E40" s="67">
        <v>23148</v>
      </c>
    </row>
    <row r="41" spans="1:5" ht="9" customHeight="1">
      <c r="A41" s="249"/>
      <c r="B41" s="63"/>
      <c r="C41" s="203"/>
      <c r="D41" s="66"/>
      <c r="E41" s="67"/>
    </row>
    <row r="42" spans="1:5" ht="9.75" customHeight="1">
      <c r="A42" s="123"/>
      <c r="B42" s="54"/>
      <c r="C42" s="250"/>
      <c r="D42" s="251"/>
      <c r="E42" s="251"/>
    </row>
    <row r="43" s="59" customFormat="1" ht="15.75" customHeight="1">
      <c r="A43" s="107" t="s">
        <v>95</v>
      </c>
    </row>
    <row r="44" s="59" customFormat="1" ht="15.75" customHeight="1">
      <c r="A44" s="107" t="s">
        <v>135</v>
      </c>
    </row>
    <row r="45" s="59" customFormat="1" ht="15.75" customHeight="1">
      <c r="A45" s="107"/>
    </row>
    <row r="46" ht="15.75">
      <c r="A46" s="276" t="s">
        <v>136</v>
      </c>
    </row>
    <row r="47" ht="15.75">
      <c r="A47" s="277" t="s">
        <v>137</v>
      </c>
    </row>
  </sheetData>
  <sheetProtection/>
  <mergeCells count="8">
    <mergeCell ref="A27:B28"/>
    <mergeCell ref="A1:E1"/>
    <mergeCell ref="A25:E25"/>
    <mergeCell ref="H18:K18"/>
    <mergeCell ref="A3:B4"/>
    <mergeCell ref="C3:C4"/>
    <mergeCell ref="D3:D4"/>
    <mergeCell ref="H15:K15"/>
  </mergeCells>
  <printOptions horizontalCentered="1"/>
  <pageMargins left="0.25" right="0.25" top="0.75" bottom="0.25" header="0.5" footer="0.5"/>
  <pageSetup horizontalDpi="300" verticalDpi="300" orientation="portrait" paperSize="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8.7109375" style="3" customWidth="1"/>
    <col min="2" max="13" width="8.28125" style="163" customWidth="1"/>
    <col min="14" max="16384" width="9.140625" style="3" customWidth="1"/>
  </cols>
  <sheetData>
    <row r="1" spans="1:13" ht="17.25" customHeight="1">
      <c r="A1" s="1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ht="8.25" customHeight="1"/>
    <row r="3" spans="1:13" s="47" customFormat="1" ht="18.75" customHeight="1">
      <c r="A3" s="69"/>
      <c r="B3" s="164" t="s">
        <v>41</v>
      </c>
      <c r="C3" s="165"/>
      <c r="D3" s="165"/>
      <c r="E3" s="165"/>
      <c r="F3" s="165"/>
      <c r="G3" s="166"/>
      <c r="H3" s="165" t="s">
        <v>42</v>
      </c>
      <c r="I3" s="165"/>
      <c r="J3" s="165"/>
      <c r="K3" s="165"/>
      <c r="L3" s="165"/>
      <c r="M3" s="167"/>
    </row>
    <row r="4" spans="1:13" s="47" customFormat="1" ht="18.75" customHeight="1">
      <c r="A4" s="70" t="s">
        <v>0</v>
      </c>
      <c r="B4" s="168">
        <v>2007</v>
      </c>
      <c r="C4" s="169"/>
      <c r="D4" s="170">
        <v>2008</v>
      </c>
      <c r="E4" s="169"/>
      <c r="F4" s="170" t="s">
        <v>123</v>
      </c>
      <c r="G4" s="171"/>
      <c r="H4" s="164">
        <v>2007</v>
      </c>
      <c r="I4" s="167"/>
      <c r="J4" s="164">
        <v>2008</v>
      </c>
      <c r="K4" s="167"/>
      <c r="L4" s="164" t="s">
        <v>123</v>
      </c>
      <c r="M4" s="167"/>
    </row>
    <row r="5" spans="1:13" s="72" customFormat="1" ht="18.75" customHeight="1">
      <c r="A5" s="71"/>
      <c r="B5" s="172" t="s">
        <v>43</v>
      </c>
      <c r="C5" s="173" t="s">
        <v>44</v>
      </c>
      <c r="D5" s="172" t="s">
        <v>43</v>
      </c>
      <c r="E5" s="172" t="s">
        <v>44</v>
      </c>
      <c r="F5" s="174" t="s">
        <v>43</v>
      </c>
      <c r="G5" s="175" t="s">
        <v>44</v>
      </c>
      <c r="H5" s="172" t="s">
        <v>43</v>
      </c>
      <c r="I5" s="174" t="s">
        <v>44</v>
      </c>
      <c r="J5" s="172" t="s">
        <v>43</v>
      </c>
      <c r="K5" s="174" t="s">
        <v>44</v>
      </c>
      <c r="L5" s="172" t="s">
        <v>43</v>
      </c>
      <c r="M5" s="174" t="s">
        <v>44</v>
      </c>
    </row>
    <row r="6" spans="1:13" ht="17.25" customHeight="1">
      <c r="A6" s="15" t="s">
        <v>161</v>
      </c>
      <c r="B6" s="176">
        <v>86</v>
      </c>
      <c r="C6" s="178">
        <v>77</v>
      </c>
      <c r="D6" s="176">
        <v>82</v>
      </c>
      <c r="E6" s="202">
        <v>73</v>
      </c>
      <c r="F6" s="177">
        <v>69</v>
      </c>
      <c r="G6" s="179">
        <v>62</v>
      </c>
      <c r="H6" s="177">
        <v>89</v>
      </c>
      <c r="I6" s="178">
        <v>79</v>
      </c>
      <c r="J6" s="177">
        <v>82</v>
      </c>
      <c r="K6" s="178">
        <v>74</v>
      </c>
      <c r="L6" s="177">
        <v>69</v>
      </c>
      <c r="M6" s="178">
        <v>62</v>
      </c>
    </row>
    <row r="7" spans="1:13" ht="17.25" customHeight="1">
      <c r="A7" s="15" t="s">
        <v>162</v>
      </c>
      <c r="B7" s="180">
        <v>82</v>
      </c>
      <c r="C7" s="203">
        <v>73</v>
      </c>
      <c r="D7" s="181">
        <v>78</v>
      </c>
      <c r="E7" s="203">
        <v>70</v>
      </c>
      <c r="F7" s="181">
        <v>60</v>
      </c>
      <c r="G7" s="110">
        <v>53</v>
      </c>
      <c r="H7" s="181">
        <v>86</v>
      </c>
      <c r="I7" s="182">
        <v>77</v>
      </c>
      <c r="J7" s="181">
        <v>80</v>
      </c>
      <c r="K7" s="182">
        <v>72</v>
      </c>
      <c r="L7" s="181">
        <v>60</v>
      </c>
      <c r="M7" s="182">
        <v>54</v>
      </c>
    </row>
    <row r="8" spans="1:13" ht="17.25" customHeight="1">
      <c r="A8" s="15" t="s">
        <v>163</v>
      </c>
      <c r="B8" s="180">
        <v>77</v>
      </c>
      <c r="C8" s="203">
        <v>69</v>
      </c>
      <c r="D8" s="181">
        <v>77</v>
      </c>
      <c r="E8" s="203">
        <v>69</v>
      </c>
      <c r="F8" s="181">
        <v>59</v>
      </c>
      <c r="G8" s="110">
        <v>52</v>
      </c>
      <c r="H8" s="181">
        <v>81</v>
      </c>
      <c r="I8" s="182">
        <v>72</v>
      </c>
      <c r="J8" s="181">
        <v>78</v>
      </c>
      <c r="K8" s="182">
        <v>70</v>
      </c>
      <c r="L8" s="181">
        <v>59</v>
      </c>
      <c r="M8" s="182">
        <v>53</v>
      </c>
    </row>
    <row r="9" spans="1:13" ht="17.25" customHeight="1">
      <c r="A9" s="11" t="s">
        <v>5</v>
      </c>
      <c r="B9" s="183">
        <v>82</v>
      </c>
      <c r="C9" s="185">
        <v>73</v>
      </c>
      <c r="D9" s="183">
        <v>79</v>
      </c>
      <c r="E9" s="204">
        <v>71</v>
      </c>
      <c r="F9" s="184">
        <v>63</v>
      </c>
      <c r="G9" s="114">
        <v>56</v>
      </c>
      <c r="H9" s="184">
        <v>85</v>
      </c>
      <c r="I9" s="185">
        <v>76</v>
      </c>
      <c r="J9" s="184">
        <v>80</v>
      </c>
      <c r="K9" s="185">
        <v>72</v>
      </c>
      <c r="L9" s="184">
        <v>63</v>
      </c>
      <c r="M9" s="185">
        <v>57</v>
      </c>
    </row>
    <row r="10" spans="1:13" ht="17.25" customHeight="1">
      <c r="A10" s="15" t="s">
        <v>164</v>
      </c>
      <c r="B10" s="180">
        <v>75</v>
      </c>
      <c r="C10" s="182">
        <v>67</v>
      </c>
      <c r="D10" s="180">
        <v>72</v>
      </c>
      <c r="E10" s="203">
        <v>65</v>
      </c>
      <c r="F10" s="181"/>
      <c r="G10" s="110"/>
      <c r="H10" s="181">
        <v>80</v>
      </c>
      <c r="I10" s="182">
        <v>72</v>
      </c>
      <c r="J10" s="181">
        <v>75</v>
      </c>
      <c r="K10" s="182">
        <v>67</v>
      </c>
      <c r="L10" s="181"/>
      <c r="M10" s="182"/>
    </row>
    <row r="11" spans="1:13" ht="17.25" customHeight="1">
      <c r="A11" s="15" t="s">
        <v>165</v>
      </c>
      <c r="B11" s="180">
        <v>71</v>
      </c>
      <c r="C11" s="182">
        <v>64</v>
      </c>
      <c r="D11" s="180">
        <v>66</v>
      </c>
      <c r="E11" s="203">
        <v>60</v>
      </c>
      <c r="F11" s="181"/>
      <c r="G11" s="110"/>
      <c r="H11" s="181">
        <v>74</v>
      </c>
      <c r="I11" s="182">
        <v>67</v>
      </c>
      <c r="J11" s="181">
        <v>68</v>
      </c>
      <c r="K11" s="182">
        <v>61</v>
      </c>
      <c r="L11" s="181"/>
      <c r="M11" s="182"/>
    </row>
    <row r="12" spans="1:13" ht="17.25" customHeight="1">
      <c r="A12" s="15" t="s">
        <v>166</v>
      </c>
      <c r="B12" s="180">
        <v>59</v>
      </c>
      <c r="C12" s="182">
        <v>53</v>
      </c>
      <c r="D12" s="180">
        <v>49</v>
      </c>
      <c r="E12" s="203">
        <v>43</v>
      </c>
      <c r="F12" s="181"/>
      <c r="G12" s="110"/>
      <c r="H12" s="181">
        <v>62</v>
      </c>
      <c r="I12" s="182">
        <v>56</v>
      </c>
      <c r="J12" s="181">
        <v>49</v>
      </c>
      <c r="K12" s="182">
        <v>44</v>
      </c>
      <c r="L12" s="181"/>
      <c r="M12" s="182"/>
    </row>
    <row r="13" spans="1:13" ht="17.25" customHeight="1">
      <c r="A13" s="11" t="s">
        <v>6</v>
      </c>
      <c r="B13" s="183">
        <v>69</v>
      </c>
      <c r="C13" s="184">
        <v>61</v>
      </c>
      <c r="D13" s="183">
        <v>62</v>
      </c>
      <c r="E13" s="205">
        <v>56</v>
      </c>
      <c r="F13" s="184"/>
      <c r="G13" s="186"/>
      <c r="H13" s="184">
        <v>73</v>
      </c>
      <c r="I13" s="184">
        <v>65</v>
      </c>
      <c r="J13" s="184">
        <v>64</v>
      </c>
      <c r="K13" s="184">
        <v>57</v>
      </c>
      <c r="L13" s="184"/>
      <c r="M13" s="184"/>
    </row>
    <row r="14" spans="1:13" s="47" customFormat="1" ht="17.25" customHeight="1">
      <c r="A14" s="13" t="s">
        <v>7</v>
      </c>
      <c r="B14" s="187">
        <v>75</v>
      </c>
      <c r="C14" s="188">
        <v>67</v>
      </c>
      <c r="D14" s="187">
        <v>71</v>
      </c>
      <c r="E14" s="206">
        <v>63</v>
      </c>
      <c r="F14" s="188"/>
      <c r="G14" s="189"/>
      <c r="H14" s="188">
        <v>79</v>
      </c>
      <c r="I14" s="188">
        <v>71</v>
      </c>
      <c r="J14" s="188">
        <v>72</v>
      </c>
      <c r="K14" s="188">
        <v>65</v>
      </c>
      <c r="L14" s="188"/>
      <c r="M14" s="188"/>
    </row>
    <row r="15" spans="1:13" ht="17.25" customHeight="1">
      <c r="A15" s="15" t="s">
        <v>167</v>
      </c>
      <c r="B15" s="180">
        <v>71</v>
      </c>
      <c r="C15" s="182">
        <v>63</v>
      </c>
      <c r="D15" s="180">
        <v>61</v>
      </c>
      <c r="E15" s="203">
        <v>55</v>
      </c>
      <c r="F15" s="181"/>
      <c r="G15" s="110"/>
      <c r="H15" s="181">
        <v>74</v>
      </c>
      <c r="I15" s="182">
        <v>67</v>
      </c>
      <c r="J15" s="181">
        <v>62</v>
      </c>
      <c r="K15" s="182">
        <v>56</v>
      </c>
      <c r="L15" s="181"/>
      <c r="M15" s="182"/>
    </row>
    <row r="16" spans="1:13" ht="17.25" customHeight="1">
      <c r="A16" s="15" t="s">
        <v>168</v>
      </c>
      <c r="B16" s="180">
        <v>74</v>
      </c>
      <c r="C16" s="182">
        <v>67</v>
      </c>
      <c r="D16" s="180">
        <v>65</v>
      </c>
      <c r="E16" s="203">
        <v>58</v>
      </c>
      <c r="F16" s="181"/>
      <c r="G16" s="110"/>
      <c r="H16" s="181">
        <v>77</v>
      </c>
      <c r="I16" s="182">
        <v>70</v>
      </c>
      <c r="J16" s="181">
        <v>67</v>
      </c>
      <c r="K16" s="182">
        <v>60</v>
      </c>
      <c r="L16" s="181"/>
      <c r="M16" s="182"/>
    </row>
    <row r="17" spans="1:13" ht="17.25" customHeight="1">
      <c r="A17" s="15" t="s">
        <v>169</v>
      </c>
      <c r="B17" s="180">
        <v>75</v>
      </c>
      <c r="C17" s="182">
        <v>67</v>
      </c>
      <c r="D17" s="180">
        <v>65</v>
      </c>
      <c r="E17" s="203">
        <v>58</v>
      </c>
      <c r="F17" s="181"/>
      <c r="G17" s="110"/>
      <c r="H17" s="181">
        <v>78</v>
      </c>
      <c r="I17" s="182">
        <v>70</v>
      </c>
      <c r="J17" s="181">
        <v>68</v>
      </c>
      <c r="K17" s="182">
        <v>61</v>
      </c>
      <c r="L17" s="181"/>
      <c r="M17" s="182"/>
    </row>
    <row r="18" spans="1:13" ht="17.25" customHeight="1">
      <c r="A18" s="11" t="s">
        <v>8</v>
      </c>
      <c r="B18" s="183">
        <v>73</v>
      </c>
      <c r="C18" s="185">
        <v>66</v>
      </c>
      <c r="D18" s="183">
        <v>64</v>
      </c>
      <c r="E18" s="204">
        <v>57</v>
      </c>
      <c r="F18" s="184"/>
      <c r="G18" s="114"/>
      <c r="H18" s="184">
        <v>77</v>
      </c>
      <c r="I18" s="184">
        <v>69</v>
      </c>
      <c r="J18" s="184">
        <v>66</v>
      </c>
      <c r="K18" s="184">
        <v>59</v>
      </c>
      <c r="L18" s="184"/>
      <c r="M18" s="184"/>
    </row>
    <row r="19" spans="1:13" s="121" customFormat="1" ht="17.25" customHeight="1">
      <c r="A19" s="13" t="s">
        <v>58</v>
      </c>
      <c r="B19" s="187">
        <v>75</v>
      </c>
      <c r="C19" s="190">
        <v>67</v>
      </c>
      <c r="D19" s="187">
        <v>68</v>
      </c>
      <c r="E19" s="207">
        <v>61</v>
      </c>
      <c r="F19" s="188"/>
      <c r="G19" s="191"/>
      <c r="H19" s="188">
        <v>78</v>
      </c>
      <c r="I19" s="188">
        <v>70</v>
      </c>
      <c r="J19" s="188">
        <v>70</v>
      </c>
      <c r="K19" s="188">
        <v>63</v>
      </c>
      <c r="L19" s="188"/>
      <c r="M19" s="188"/>
    </row>
    <row r="20" spans="1:13" ht="17.25" customHeight="1">
      <c r="A20" s="15" t="s">
        <v>170</v>
      </c>
      <c r="B20" s="180">
        <v>78</v>
      </c>
      <c r="C20" s="182">
        <v>70</v>
      </c>
      <c r="D20" s="180">
        <v>71</v>
      </c>
      <c r="E20" s="203">
        <v>64</v>
      </c>
      <c r="F20" s="181"/>
      <c r="G20" s="110"/>
      <c r="H20" s="181">
        <v>81</v>
      </c>
      <c r="I20" s="182">
        <v>72</v>
      </c>
      <c r="J20" s="181">
        <v>73</v>
      </c>
      <c r="K20" s="182">
        <v>65</v>
      </c>
      <c r="L20" s="181"/>
      <c r="M20" s="182"/>
    </row>
    <row r="21" spans="1:13" ht="17.25" customHeight="1">
      <c r="A21" s="15" t="s">
        <v>171</v>
      </c>
      <c r="B21" s="180">
        <v>83</v>
      </c>
      <c r="C21" s="182">
        <v>74</v>
      </c>
      <c r="D21" s="180">
        <v>69</v>
      </c>
      <c r="E21" s="203">
        <v>62</v>
      </c>
      <c r="F21" s="181"/>
      <c r="G21" s="110"/>
      <c r="H21" s="181">
        <v>85</v>
      </c>
      <c r="I21" s="182">
        <v>77</v>
      </c>
      <c r="J21" s="181">
        <v>71</v>
      </c>
      <c r="K21" s="182">
        <v>63</v>
      </c>
      <c r="L21" s="181"/>
      <c r="M21" s="182"/>
    </row>
    <row r="22" spans="1:13" ht="17.25" customHeight="1">
      <c r="A22" s="15" t="s">
        <v>172</v>
      </c>
      <c r="B22" s="180">
        <v>80</v>
      </c>
      <c r="C22" s="182">
        <v>72</v>
      </c>
      <c r="D22" s="180">
        <v>69</v>
      </c>
      <c r="E22" s="203">
        <v>62</v>
      </c>
      <c r="F22" s="181"/>
      <c r="G22" s="110"/>
      <c r="H22" s="181">
        <v>80</v>
      </c>
      <c r="I22" s="182">
        <v>72</v>
      </c>
      <c r="J22" s="181">
        <v>70</v>
      </c>
      <c r="K22" s="182">
        <v>63</v>
      </c>
      <c r="L22" s="181"/>
      <c r="M22" s="182"/>
    </row>
    <row r="23" spans="1:13" ht="17.25" customHeight="1">
      <c r="A23" s="11" t="s">
        <v>9</v>
      </c>
      <c r="B23" s="183">
        <v>81</v>
      </c>
      <c r="C23" s="185">
        <v>73</v>
      </c>
      <c r="D23" s="183">
        <v>71</v>
      </c>
      <c r="E23" s="204">
        <v>63</v>
      </c>
      <c r="F23" s="184"/>
      <c r="G23" s="114"/>
      <c r="H23" s="184">
        <v>83</v>
      </c>
      <c r="I23" s="185">
        <v>74</v>
      </c>
      <c r="J23" s="184">
        <v>72</v>
      </c>
      <c r="K23" s="185">
        <v>64</v>
      </c>
      <c r="L23" s="184"/>
      <c r="M23" s="185"/>
    </row>
    <row r="24" spans="1:13" s="47" customFormat="1" ht="17.25" customHeight="1">
      <c r="A24" s="13" t="s">
        <v>10</v>
      </c>
      <c r="B24" s="187">
        <v>77</v>
      </c>
      <c r="C24" s="190">
        <v>69</v>
      </c>
      <c r="D24" s="187">
        <v>67</v>
      </c>
      <c r="E24" s="207">
        <v>60</v>
      </c>
      <c r="F24" s="188"/>
      <c r="G24" s="191"/>
      <c r="H24" s="188">
        <v>78</v>
      </c>
      <c r="I24" s="190">
        <v>70</v>
      </c>
      <c r="J24" s="188">
        <v>68</v>
      </c>
      <c r="K24" s="190">
        <v>61</v>
      </c>
      <c r="L24" s="188"/>
      <c r="M24" s="190"/>
    </row>
    <row r="25" spans="1:13" ht="9" customHeight="1">
      <c r="A25" s="15"/>
      <c r="B25" s="192"/>
      <c r="C25" s="194"/>
      <c r="D25" s="192"/>
      <c r="E25" s="208"/>
      <c r="F25" s="193"/>
      <c r="G25" s="195"/>
      <c r="H25" s="193"/>
      <c r="I25" s="194"/>
      <c r="J25" s="193"/>
      <c r="K25" s="194"/>
      <c r="L25" s="193"/>
      <c r="M25" s="194"/>
    </row>
    <row r="26" spans="1:13" ht="24" customHeight="1">
      <c r="A26" s="23" t="s">
        <v>11</v>
      </c>
      <c r="B26" s="196">
        <v>76</v>
      </c>
      <c r="C26" s="287">
        <v>68</v>
      </c>
      <c r="D26" s="196">
        <v>68</v>
      </c>
      <c r="E26" s="209">
        <v>61</v>
      </c>
      <c r="F26" s="197"/>
      <c r="G26" s="199"/>
      <c r="H26" s="197">
        <v>78</v>
      </c>
      <c r="I26" s="198">
        <v>70</v>
      </c>
      <c r="J26" s="197">
        <v>70</v>
      </c>
      <c r="K26" s="198">
        <v>62</v>
      </c>
      <c r="L26" s="197"/>
      <c r="M26" s="198"/>
    </row>
    <row r="27" ht="30" customHeight="1">
      <c r="A27" s="59" t="s">
        <v>75</v>
      </c>
    </row>
    <row r="28" ht="19.5" customHeight="1"/>
    <row r="32" ht="15" customHeight="1"/>
  </sheetData>
  <sheetProtection/>
  <printOptions/>
  <pageMargins left="1.25" right="0.25" top="1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2.7109375" style="3" customWidth="1"/>
    <col min="2" max="6" width="15.57421875" style="3" customWidth="1"/>
    <col min="7" max="7" width="15.57421875" style="3" hidden="1" customWidth="1"/>
    <col min="8" max="8" width="9.57421875" style="3" customWidth="1"/>
    <col min="9" max="9" width="9.140625" style="3" customWidth="1"/>
    <col min="10" max="10" width="26.140625" style="3" customWidth="1"/>
    <col min="11" max="13" width="15.7109375" style="3" customWidth="1"/>
    <col min="14" max="16384" width="9.140625" style="3" customWidth="1"/>
  </cols>
  <sheetData>
    <row r="1" spans="1:16" ht="36" customHeight="1">
      <c r="A1" s="305" t="s">
        <v>159</v>
      </c>
      <c r="B1" s="305"/>
      <c r="C1" s="305"/>
      <c r="D1" s="305"/>
      <c r="E1" s="305"/>
      <c r="F1" s="305"/>
      <c r="G1" s="305"/>
      <c r="J1" s="305" t="s">
        <v>124</v>
      </c>
      <c r="K1" s="305"/>
      <c r="L1" s="305"/>
      <c r="M1" s="305"/>
      <c r="N1" s="238"/>
      <c r="O1" s="238"/>
      <c r="P1" s="238"/>
    </row>
    <row r="2" ht="15" customHeight="1"/>
    <row r="3" spans="1:13" ht="28.5" customHeight="1">
      <c r="A3" s="73" t="s">
        <v>77</v>
      </c>
      <c r="B3" s="306">
        <v>2004</v>
      </c>
      <c r="C3" s="306">
        <v>2005</v>
      </c>
      <c r="D3" s="306">
        <v>2006</v>
      </c>
      <c r="E3" s="306">
        <v>2007</v>
      </c>
      <c r="F3" s="306" t="s">
        <v>133</v>
      </c>
      <c r="G3" s="4" t="s">
        <v>76</v>
      </c>
      <c r="J3" s="214" t="s">
        <v>31</v>
      </c>
      <c r="K3" s="316">
        <v>2008</v>
      </c>
      <c r="L3" s="317"/>
      <c r="M3" s="318"/>
    </row>
    <row r="4" spans="1:13" ht="28.5" customHeight="1">
      <c r="A4" s="74" t="s">
        <v>45</v>
      </c>
      <c r="B4" s="307"/>
      <c r="C4" s="308"/>
      <c r="D4" s="308"/>
      <c r="E4" s="308"/>
      <c r="F4" s="308"/>
      <c r="G4" s="7"/>
      <c r="J4" s="215" t="s">
        <v>45</v>
      </c>
      <c r="K4" s="21" t="s">
        <v>22</v>
      </c>
      <c r="L4" s="21" t="s">
        <v>69</v>
      </c>
      <c r="M4" s="21" t="s">
        <v>70</v>
      </c>
    </row>
    <row r="5" spans="1:13" ht="42.75" customHeight="1">
      <c r="A5" s="9" t="s">
        <v>46</v>
      </c>
      <c r="B5" s="75">
        <v>1623</v>
      </c>
      <c r="C5" s="200">
        <v>1809</v>
      </c>
      <c r="D5" s="76">
        <v>1805</v>
      </c>
      <c r="E5" s="75">
        <v>1793</v>
      </c>
      <c r="F5" s="75">
        <v>2032</v>
      </c>
      <c r="G5" s="75"/>
      <c r="J5" s="9" t="s">
        <v>46</v>
      </c>
      <c r="K5" s="22">
        <f>L5+M5</f>
        <v>2032</v>
      </c>
      <c r="L5" s="216">
        <v>1393</v>
      </c>
      <c r="M5" s="216">
        <v>639</v>
      </c>
    </row>
    <row r="6" spans="1:13" ht="42.75" customHeight="1">
      <c r="A6" s="9" t="s">
        <v>47</v>
      </c>
      <c r="B6" s="75">
        <v>16853</v>
      </c>
      <c r="C6" s="75">
        <v>19226</v>
      </c>
      <c r="D6" s="76">
        <v>19536</v>
      </c>
      <c r="E6" s="75">
        <v>20233</v>
      </c>
      <c r="F6" s="75">
        <v>22314</v>
      </c>
      <c r="G6" s="75"/>
      <c r="J6" s="9" t="s">
        <v>47</v>
      </c>
      <c r="K6" s="22">
        <f>L6+M6</f>
        <v>22314</v>
      </c>
      <c r="L6" s="216">
        <v>16649</v>
      </c>
      <c r="M6" s="216">
        <v>5665</v>
      </c>
    </row>
    <row r="7" spans="1:13" ht="42.75" customHeight="1">
      <c r="A7" s="9" t="s">
        <v>48</v>
      </c>
      <c r="B7" s="75">
        <v>4137</v>
      </c>
      <c r="C7" s="75">
        <v>4342</v>
      </c>
      <c r="D7" s="76">
        <v>4457</v>
      </c>
      <c r="E7" s="75">
        <v>4296</v>
      </c>
      <c r="F7" s="75">
        <v>4188</v>
      </c>
      <c r="G7" s="75"/>
      <c r="J7" s="9" t="s">
        <v>48</v>
      </c>
      <c r="K7" s="22">
        <f>L7+M7</f>
        <v>4188</v>
      </c>
      <c r="L7" s="216">
        <v>2515</v>
      </c>
      <c r="M7" s="216">
        <v>1673</v>
      </c>
    </row>
    <row r="8" spans="1:13" ht="32.25" customHeight="1">
      <c r="A8" s="15"/>
      <c r="B8" s="77"/>
      <c r="C8" s="78"/>
      <c r="D8" s="77"/>
      <c r="E8" s="79"/>
      <c r="F8" s="77"/>
      <c r="G8" s="77"/>
      <c r="J8" s="15"/>
      <c r="K8" s="15"/>
      <c r="L8" s="216"/>
      <c r="M8" s="216"/>
    </row>
    <row r="9" spans="1:13" ht="57" customHeight="1">
      <c r="A9" s="23" t="s">
        <v>22</v>
      </c>
      <c r="B9" s="80">
        <f aca="true" t="shared" si="0" ref="B9:G9">SUM(B5:B8)</f>
        <v>22613</v>
      </c>
      <c r="C9" s="80">
        <f t="shared" si="0"/>
        <v>25377</v>
      </c>
      <c r="D9" s="80">
        <f t="shared" si="0"/>
        <v>25798</v>
      </c>
      <c r="E9" s="81">
        <f t="shared" si="0"/>
        <v>26322</v>
      </c>
      <c r="F9" s="80">
        <f t="shared" si="0"/>
        <v>28534</v>
      </c>
      <c r="G9" s="80">
        <f t="shared" si="0"/>
        <v>0</v>
      </c>
      <c r="J9" s="23" t="s">
        <v>22</v>
      </c>
      <c r="K9" s="245">
        <f>SUM(K5:K7)</f>
        <v>28534</v>
      </c>
      <c r="L9" s="245">
        <f>SUM(L5:L7)</f>
        <v>20557</v>
      </c>
      <c r="M9" s="245">
        <f>SUM(M5:M7)</f>
        <v>7977</v>
      </c>
    </row>
    <row r="10" spans="1:7" ht="11.25" customHeight="1">
      <c r="A10" s="319"/>
      <c r="B10" s="320"/>
      <c r="C10" s="320"/>
      <c r="D10" s="320"/>
      <c r="E10" s="320"/>
      <c r="F10" s="213"/>
      <c r="G10" s="109"/>
    </row>
    <row r="11" spans="1:7" ht="15.75" customHeight="1">
      <c r="A11" s="290" t="s">
        <v>134</v>
      </c>
      <c r="B11" s="213"/>
      <c r="C11" s="213"/>
      <c r="D11" s="213"/>
      <c r="E11" s="213"/>
      <c r="F11" s="213"/>
      <c r="G11" s="109"/>
    </row>
    <row r="12" spans="1:7" ht="15.75" customHeight="1">
      <c r="A12" s="201" t="s">
        <v>68</v>
      </c>
      <c r="B12" s="82"/>
      <c r="C12" s="82"/>
      <c r="D12" s="82"/>
      <c r="E12" s="82"/>
      <c r="F12" s="82"/>
      <c r="G12" s="82"/>
    </row>
    <row r="13" ht="19.5" customHeight="1"/>
    <row r="14" ht="19.5" customHeight="1"/>
  </sheetData>
  <sheetProtection/>
  <mergeCells count="9">
    <mergeCell ref="K3:M3"/>
    <mergeCell ref="A10:E10"/>
    <mergeCell ref="A1:G1"/>
    <mergeCell ref="B3:B4"/>
    <mergeCell ref="C3:C4"/>
    <mergeCell ref="D3:D4"/>
    <mergeCell ref="E3:E4"/>
    <mergeCell ref="F3:F4"/>
    <mergeCell ref="J1:M1"/>
  </mergeCells>
  <printOptions horizontalCentered="1"/>
  <pageMargins left="1.25" right="0.25" top="1.25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22.140625" style="0" customWidth="1"/>
    <col min="2" max="2" width="15.57421875" style="0" customWidth="1"/>
    <col min="3" max="3" width="14.28125" style="0" customWidth="1"/>
    <col min="4" max="4" width="16.140625" style="0" customWidth="1"/>
    <col min="5" max="5" width="14.421875" style="0" customWidth="1"/>
    <col min="6" max="6" width="4.8515625" style="0" customWidth="1"/>
  </cols>
  <sheetData>
    <row r="1" spans="1:3" ht="21" customHeight="1">
      <c r="A1" s="83" t="s">
        <v>157</v>
      </c>
      <c r="B1" s="84"/>
      <c r="C1" s="84"/>
    </row>
    <row r="2" ht="9" customHeight="1"/>
    <row r="3" spans="1:3" ht="24.75" customHeight="1">
      <c r="A3" s="228" t="s">
        <v>0</v>
      </c>
      <c r="B3" s="104">
        <v>2008</v>
      </c>
      <c r="C3" s="104">
        <v>2009</v>
      </c>
    </row>
    <row r="4" spans="1:3" ht="24.75" customHeight="1">
      <c r="A4" s="217" t="s">
        <v>26</v>
      </c>
      <c r="B4" s="218">
        <v>94579</v>
      </c>
      <c r="C4" s="218">
        <v>91091</v>
      </c>
    </row>
    <row r="5" spans="1:3" ht="24.75" customHeight="1">
      <c r="A5" s="85" t="s">
        <v>27</v>
      </c>
      <c r="B5" s="86">
        <v>77763</v>
      </c>
      <c r="C5" s="86">
        <v>67284</v>
      </c>
    </row>
    <row r="6" spans="1:3" ht="24.75" customHeight="1">
      <c r="A6" s="85" t="s">
        <v>28</v>
      </c>
      <c r="B6" s="86">
        <v>89152</v>
      </c>
      <c r="C6" s="86">
        <v>77324</v>
      </c>
    </row>
    <row r="7" spans="1:3" ht="12" customHeight="1">
      <c r="A7" s="219"/>
      <c r="B7" s="220"/>
      <c r="C7" s="220"/>
    </row>
    <row r="8" spans="1:3" ht="24.75" customHeight="1">
      <c r="A8" s="104" t="s">
        <v>22</v>
      </c>
      <c r="B8" s="227">
        <f>SUM(B4:B6)</f>
        <v>261494</v>
      </c>
      <c r="C8" s="227">
        <f>SUM(C4:C6)</f>
        <v>235699</v>
      </c>
    </row>
    <row r="9" spans="1:3" ht="24.75" customHeight="1">
      <c r="A9" s="221"/>
      <c r="B9" s="222"/>
      <c r="C9" s="222"/>
    </row>
    <row r="10" spans="1:3" ht="24.75" customHeight="1">
      <c r="A10" s="221"/>
      <c r="B10" s="222"/>
      <c r="C10" s="222"/>
    </row>
    <row r="11" spans="1:3" ht="24.75" customHeight="1">
      <c r="A11" s="223"/>
      <c r="B11" s="224"/>
      <c r="C11" s="224"/>
    </row>
    <row r="12" spans="1:3" ht="24.75" customHeight="1">
      <c r="A12" s="221"/>
      <c r="B12" s="222"/>
      <c r="C12" s="222"/>
    </row>
    <row r="13" spans="1:3" ht="24.75" customHeight="1">
      <c r="A13" s="221"/>
      <c r="B13" s="222"/>
      <c r="C13" s="222"/>
    </row>
    <row r="14" spans="1:3" ht="24.75" customHeight="1">
      <c r="A14" s="221"/>
      <c r="B14" s="222"/>
      <c r="C14" s="222"/>
    </row>
    <row r="15" spans="1:3" ht="24.75" customHeight="1">
      <c r="A15" s="221"/>
      <c r="B15" s="222"/>
      <c r="C15" s="222"/>
    </row>
    <row r="16" spans="1:3" ht="24.75" customHeight="1">
      <c r="A16" s="221"/>
      <c r="B16" s="222"/>
      <c r="C16" s="222"/>
    </row>
    <row r="17" spans="1:3" ht="24.75" customHeight="1">
      <c r="A17" s="225"/>
      <c r="B17" s="226"/>
      <c r="C17" s="226"/>
    </row>
    <row r="18" ht="24.75" customHeight="1"/>
  </sheetData>
  <sheetProtection/>
  <printOptions gridLines="1"/>
  <pageMargins left="0.25" right="0.25" top="0.75" bottom="0.75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B13">
      <selection activeCell="I32" sqref="I32"/>
    </sheetView>
  </sheetViews>
  <sheetFormatPr defaultColWidth="9.140625" defaultRowHeight="12.75"/>
  <cols>
    <col min="1" max="1" width="3.57421875" style="0" customWidth="1"/>
    <col min="2" max="2" width="27.28125" style="91" customWidth="1"/>
    <col min="3" max="4" width="14.421875" style="91" customWidth="1"/>
  </cols>
  <sheetData>
    <row r="1" spans="2:4" ht="12.75">
      <c r="B1" s="87" t="s">
        <v>156</v>
      </c>
      <c r="C1" s="88"/>
      <c r="D1" s="88"/>
    </row>
    <row r="2" spans="2:4" ht="12.75">
      <c r="B2" s="321" t="s">
        <v>55</v>
      </c>
      <c r="C2" s="321"/>
      <c r="D2" s="321"/>
    </row>
    <row r="3" spans="1:4" ht="25.5" customHeight="1">
      <c r="A3" s="229"/>
      <c r="B3" s="228" t="s">
        <v>78</v>
      </c>
      <c r="C3" s="230">
        <v>2008</v>
      </c>
      <c r="D3" s="230">
        <v>2009</v>
      </c>
    </row>
    <row r="4" spans="1:14" ht="16.5" customHeight="1">
      <c r="A4" s="85">
        <v>1</v>
      </c>
      <c r="B4" s="89" t="s">
        <v>12</v>
      </c>
      <c r="C4" s="90">
        <v>76889</v>
      </c>
      <c r="D4" s="90">
        <v>75225</v>
      </c>
      <c r="G4" s="256"/>
      <c r="K4">
        <v>1</v>
      </c>
      <c r="L4" t="s">
        <v>12</v>
      </c>
      <c r="M4">
        <v>59845</v>
      </c>
      <c r="N4">
        <v>68422</v>
      </c>
    </row>
    <row r="5" spans="1:14" ht="16.5" customHeight="1">
      <c r="A5" s="85">
        <v>2</v>
      </c>
      <c r="B5" s="256" t="s">
        <v>99</v>
      </c>
      <c r="C5" s="90">
        <v>29513</v>
      </c>
      <c r="D5" s="90">
        <v>29500</v>
      </c>
      <c r="K5">
        <v>2</v>
      </c>
      <c r="L5" t="s">
        <v>17</v>
      </c>
      <c r="M5">
        <v>26788</v>
      </c>
      <c r="N5">
        <v>29018</v>
      </c>
    </row>
    <row r="6" spans="1:14" ht="16.5" customHeight="1">
      <c r="A6" s="85">
        <v>3</v>
      </c>
      <c r="B6" s="89" t="s">
        <v>49</v>
      </c>
      <c r="C6" s="90">
        <v>24053</v>
      </c>
      <c r="D6" s="90">
        <v>22551</v>
      </c>
      <c r="K6">
        <v>3</v>
      </c>
      <c r="L6" t="s">
        <v>14</v>
      </c>
      <c r="M6">
        <v>23509</v>
      </c>
      <c r="N6">
        <v>26011</v>
      </c>
    </row>
    <row r="7" spans="1:14" ht="16.5" customHeight="1">
      <c r="A7" s="85">
        <v>4</v>
      </c>
      <c r="B7" s="256" t="s">
        <v>14</v>
      </c>
      <c r="C7" s="90">
        <v>24050</v>
      </c>
      <c r="D7" s="90">
        <v>20568</v>
      </c>
      <c r="K7">
        <v>4</v>
      </c>
      <c r="L7" t="s">
        <v>16</v>
      </c>
      <c r="M7">
        <v>19486</v>
      </c>
      <c r="N7">
        <v>21493</v>
      </c>
    </row>
    <row r="8" spans="1:14" ht="16.5" customHeight="1">
      <c r="A8" s="85">
        <v>5</v>
      </c>
      <c r="B8" s="241" t="s">
        <v>13</v>
      </c>
      <c r="C8" s="90">
        <v>17858</v>
      </c>
      <c r="D8" s="90">
        <v>15150</v>
      </c>
      <c r="K8">
        <v>5</v>
      </c>
      <c r="L8" t="s">
        <v>13</v>
      </c>
      <c r="M8">
        <v>15835</v>
      </c>
      <c r="N8">
        <v>19112</v>
      </c>
    </row>
    <row r="9" spans="1:14" ht="16.5" customHeight="1">
      <c r="A9" s="85">
        <v>6</v>
      </c>
      <c r="B9" s="241" t="s">
        <v>160</v>
      </c>
      <c r="C9" s="90">
        <v>19979</v>
      </c>
      <c r="D9" s="90">
        <v>14739</v>
      </c>
      <c r="K9">
        <v>6</v>
      </c>
      <c r="L9" t="s">
        <v>18</v>
      </c>
      <c r="M9">
        <v>14362</v>
      </c>
      <c r="N9">
        <v>17451</v>
      </c>
    </row>
    <row r="10" spans="1:14" ht="16.5" customHeight="1">
      <c r="A10" s="85">
        <v>7</v>
      </c>
      <c r="B10" s="241" t="s">
        <v>19</v>
      </c>
      <c r="C10" s="90">
        <v>10271</v>
      </c>
      <c r="D10" s="90">
        <v>6941</v>
      </c>
      <c r="K10">
        <v>7</v>
      </c>
      <c r="L10" t="s">
        <v>19</v>
      </c>
      <c r="M10">
        <v>7310</v>
      </c>
      <c r="N10">
        <v>8219</v>
      </c>
    </row>
    <row r="11" spans="1:14" ht="16.5" customHeight="1">
      <c r="A11" s="85">
        <v>8</v>
      </c>
      <c r="B11" s="241" t="s">
        <v>158</v>
      </c>
      <c r="C11" s="90">
        <v>4172</v>
      </c>
      <c r="D11" s="90">
        <v>4139</v>
      </c>
      <c r="K11">
        <v>8</v>
      </c>
      <c r="L11" t="s">
        <v>29</v>
      </c>
      <c r="M11">
        <v>3871</v>
      </c>
      <c r="N11">
        <v>4923</v>
      </c>
    </row>
    <row r="12" spans="1:14" ht="16.5" customHeight="1">
      <c r="A12" s="85">
        <v>9</v>
      </c>
      <c r="B12" s="241" t="s">
        <v>50</v>
      </c>
      <c r="C12" s="244">
        <v>4246</v>
      </c>
      <c r="D12" s="244">
        <v>3676</v>
      </c>
      <c r="K12">
        <v>9</v>
      </c>
      <c r="L12" t="s">
        <v>30</v>
      </c>
      <c r="M12">
        <v>1611</v>
      </c>
      <c r="N12">
        <v>4651</v>
      </c>
    </row>
    <row r="13" spans="1:14" ht="16.5" customHeight="1">
      <c r="A13" s="219">
        <v>10</v>
      </c>
      <c r="B13" s="286" t="s">
        <v>20</v>
      </c>
      <c r="C13" s="231">
        <v>4051</v>
      </c>
      <c r="D13" s="231">
        <v>2759</v>
      </c>
      <c r="K13">
        <v>10</v>
      </c>
      <c r="L13" t="s">
        <v>15</v>
      </c>
      <c r="M13">
        <v>3800</v>
      </c>
      <c r="N13">
        <v>4263</v>
      </c>
    </row>
    <row r="14" spans="1:4" ht="16.5" customHeight="1">
      <c r="A14" s="242"/>
      <c r="B14" s="243"/>
      <c r="C14" s="243"/>
      <c r="D14" s="243"/>
    </row>
    <row r="15" spans="1:4" ht="16.5" customHeight="1">
      <c r="A15" s="221"/>
      <c r="B15" s="262"/>
      <c r="C15" s="257"/>
      <c r="D15" s="257"/>
    </row>
    <row r="16" spans="1:4" ht="19.5" customHeight="1">
      <c r="A16" s="221"/>
      <c r="B16" s="262"/>
      <c r="C16" s="258"/>
      <c r="D16" s="258"/>
    </row>
    <row r="17" spans="1:4" ht="11.25" customHeight="1">
      <c r="A17" s="221"/>
      <c r="B17" s="262"/>
      <c r="C17" s="259"/>
      <c r="D17" s="259"/>
    </row>
    <row r="18" spans="2:4" ht="15">
      <c r="B18" s="263"/>
      <c r="C18" s="260"/>
      <c r="D18" s="260"/>
    </row>
    <row r="19" spans="2:4" ht="9" customHeight="1">
      <c r="B19" s="262"/>
      <c r="C19" s="257"/>
      <c r="D19" s="257"/>
    </row>
    <row r="20" spans="2:4" ht="12.75">
      <c r="B20" s="262"/>
      <c r="C20" s="261"/>
      <c r="D20" s="261"/>
    </row>
    <row r="21" spans="2:4" ht="12.75">
      <c r="B21" s="262"/>
      <c r="C21" s="261"/>
      <c r="D21" s="261"/>
    </row>
    <row r="22" spans="2:4" ht="12.75">
      <c r="B22" s="262"/>
      <c r="C22" s="261"/>
      <c r="D22" s="261"/>
    </row>
    <row r="23" spans="2:4" ht="12.75">
      <c r="B23" s="262"/>
      <c r="C23" s="261"/>
      <c r="D23" s="261"/>
    </row>
    <row r="24" spans="2:4" ht="12.75">
      <c r="B24" s="264"/>
      <c r="C24" s="265"/>
      <c r="D24" s="265"/>
    </row>
    <row r="25" spans="2:4" ht="12.75">
      <c r="B25" s="264"/>
      <c r="C25" s="265"/>
      <c r="D25" s="265"/>
    </row>
    <row r="26" spans="2:4" ht="12.75">
      <c r="B26" s="264"/>
      <c r="C26" s="265"/>
      <c r="D26" s="265"/>
    </row>
    <row r="27" spans="2:4" ht="12.75">
      <c r="B27" s="264"/>
      <c r="C27" s="265"/>
      <c r="D27" s="265"/>
    </row>
    <row r="28" spans="2:4" ht="12.75">
      <c r="B28" s="264"/>
      <c r="C28" s="265"/>
      <c r="D28" s="265"/>
    </row>
    <row r="29" spans="2:4" ht="12.75">
      <c r="B29" s="264"/>
      <c r="C29" s="265"/>
      <c r="D29" s="265"/>
    </row>
    <row r="30" spans="2:4" ht="12.75">
      <c r="B30" s="258"/>
      <c r="C30" s="258"/>
      <c r="D30" s="258"/>
    </row>
    <row r="31" spans="2:4" ht="12.75">
      <c r="B31" s="258"/>
      <c r="C31" s="258"/>
      <c r="D31" s="258"/>
    </row>
    <row r="32" spans="2:4" ht="15">
      <c r="B32" s="263"/>
      <c r="C32" s="258"/>
      <c r="D32" s="258"/>
    </row>
    <row r="33" spans="2:4" ht="15">
      <c r="B33" s="263"/>
      <c r="C33" s="258"/>
      <c r="D33" s="258"/>
    </row>
    <row r="34" spans="2:4" ht="15">
      <c r="B34" s="263"/>
      <c r="C34" s="258"/>
      <c r="D34" s="258"/>
    </row>
    <row r="35" spans="2:4" ht="15">
      <c r="B35" s="263"/>
      <c r="C35" s="258"/>
      <c r="D35" s="258"/>
    </row>
    <row r="36" spans="2:4" ht="15">
      <c r="B36" s="263"/>
      <c r="C36" s="258"/>
      <c r="D36" s="258"/>
    </row>
    <row r="37" spans="2:4" ht="15">
      <c r="B37" s="263"/>
      <c r="C37" s="258"/>
      <c r="D37" s="258"/>
    </row>
    <row r="38" spans="2:4" ht="15">
      <c r="B38" s="266"/>
      <c r="C38" s="258"/>
      <c r="D38" s="258"/>
    </row>
    <row r="39" spans="2:4" ht="15">
      <c r="B39" s="263"/>
      <c r="C39" s="258"/>
      <c r="D39" s="258"/>
    </row>
    <row r="40" spans="2:4" ht="15">
      <c r="B40" s="263"/>
      <c r="C40" s="258"/>
      <c r="D40" s="258"/>
    </row>
    <row r="41" spans="2:4" ht="15">
      <c r="B41" s="263"/>
      <c r="C41" s="258"/>
      <c r="D41" s="258"/>
    </row>
    <row r="42" spans="2:4" ht="12.75">
      <c r="B42" s="258"/>
      <c r="C42" s="258"/>
      <c r="D42" s="258"/>
    </row>
    <row r="43" spans="2:4" ht="12.75">
      <c r="B43" s="258"/>
      <c r="C43" s="258"/>
      <c r="D43" s="258"/>
    </row>
    <row r="44" spans="2:4" ht="12.75">
      <c r="B44" s="258"/>
      <c r="C44" s="258"/>
      <c r="D44" s="258"/>
    </row>
  </sheetData>
  <sheetProtection/>
  <mergeCells count="1">
    <mergeCell ref="B2:D2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Min. of Tourism</cp:lastModifiedBy>
  <cp:lastPrinted>2009-07-23T09:54:29Z</cp:lastPrinted>
  <dcterms:created xsi:type="dcterms:W3CDTF">2000-05-23T04:57:35Z</dcterms:created>
  <dcterms:modified xsi:type="dcterms:W3CDTF">2009-05-28T05:37:10Z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