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tab3"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<sst xmlns="http://schemas.openxmlformats.org/spreadsheetml/2006/main" count="84" uniqueCount="66">
  <si>
    <t xml:space="preserve">Year             2005 </t>
  </si>
  <si>
    <t xml:space="preserve">1st Quarter           2006 </t>
  </si>
  <si>
    <t xml:space="preserve">2nd Quarter           2006 </t>
  </si>
  <si>
    <t xml:space="preserve">3rd Quarter           2006 </t>
  </si>
  <si>
    <t xml:space="preserve">4th Quarter           2006 </t>
  </si>
  <si>
    <t>Year             2006</t>
  </si>
  <si>
    <t xml:space="preserve">1st Quarter           2007 </t>
  </si>
  <si>
    <t xml:space="preserve">3rd Quarter           2007 </t>
  </si>
  <si>
    <t>4th Quarter           2007</t>
  </si>
  <si>
    <t>Year             2007</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</si>
  <si>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</si>
  <si>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</si>
  <si>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</si>
  <si>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</si>
  <si>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</si>
  <si>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</si>
  <si>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</si>
  <si>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</si>
  <si>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</si>
  <si>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r>
      <t>1</t>
    </r>
    <r>
      <rPr>
        <sz val="10"/>
        <rFont val="Times New Roman"/>
        <family val="1"/>
      </rPr>
      <t xml:space="preserve"> Revised </t>
    </r>
  </si>
  <si>
    <r>
      <t>Table 3 - Quarterly estimates</t>
    </r>
    <r>
      <rPr>
        <b/>
        <vertAlign val="superscript"/>
        <sz val="12"/>
        <rFont val="Times New Roman"/>
        <family val="1"/>
      </rPr>
      <t>1</t>
    </r>
    <r>
      <rPr>
        <b/>
        <sz val="12"/>
        <rFont val="Times New Roman"/>
        <family val="1"/>
      </rPr>
      <t xml:space="preserve"> of labour force, employment, unemployment and inactive population by sex, 2005 - 2007</t>
    </r>
  </si>
  <si>
    <r>
      <t xml:space="preserve">2nd Quarter           2007 </t>
    </r>
    <r>
      <rPr>
        <b/>
        <vertAlign val="superscript"/>
        <sz val="11"/>
        <rFont val="Times New Roman"/>
        <family val="1"/>
      </rPr>
      <t xml:space="preserve"> </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</si>
  <si>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</si>
  <si>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</si>
  <si>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</si>
  <si>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</si>
  <si>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</si>
  <si>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end 2007.</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</si>
  <si>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</si>
  <si>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</si>
  <si>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</si>
  <si>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</si>
  <si>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</si>
  <si>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</si>
  <si>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</si>
  <si>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</si>
  <si>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</si>
  <si>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</si>
  <si>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</si>
  <si>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</si>
  <si>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ANNEX II</t>
  </si>
  <si>
    <t xml:space="preserve"> Labour force, Employment and Unemployment, 16 years and over, 2000 - 2007</t>
  </si>
  <si>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</si>
  <si>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</si>
  <si>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</si>
  <si>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</si>
  <si>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</si>
  <si>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</si>
  <si>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</si>
  <si>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</si>
  <si>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</si>
  <si>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</si>
  <si>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</si>
  <si>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</si>
  <si>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</si>
  <si>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</si>
  <si>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r>
      <t>in large establishments</t>
    </r>
    <r>
      <rPr>
        <vertAlign val="superscript"/>
        <sz val="11"/>
        <color indexed="8"/>
        <rFont val="Times New Roman"/>
        <family val="1"/>
      </rPr>
      <t>1</t>
    </r>
  </si>
  <si>
    <r>
      <t>Rate</t>
    </r>
    <r>
      <rPr>
        <vertAlign val="superscript"/>
        <sz val="11"/>
        <color indexed="8"/>
        <rFont val="Times New Roman"/>
        <family val="1"/>
      </rPr>
      <t>2</t>
    </r>
    <r>
      <rPr>
        <sz val="11"/>
        <color indexed="8"/>
        <rFont val="Times New Roman"/>
        <family val="1"/>
      </rPr>
      <t xml:space="preserve"> (%)</t>
    </r>
  </si>
  <si>
    <r>
      <t xml:space="preserve">  513.0 </t>
    </r>
    <r>
      <rPr>
        <vertAlign val="superscript"/>
        <sz val="11"/>
        <color indexed="8"/>
        <rFont val="Times New Roman"/>
        <family val="1"/>
      </rPr>
      <t>3</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</si>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</sst>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 numFmtId="209" formatCode="0\ \ "/>
    <numFmt numFmtId="210" formatCode="0.000\ \ \ \ \ \ \ "/>
  </numFmts>
  <fonts count="24">
    <font>
      <sz val="10"/>
      <name val="Arial"/>
      <family val="0"/>
    </font>
    <font>
      <sz val="10"/>
      <name val="Times New Roman"/>
      <family val="1"/>
    </font>
    <font>
      <u val="single"/>
      <sz val="10"/>
      <color indexed="36"/>
      <name val="Arial"/>
      <family val="0"/>
    </font>
    <font>
      <u val="single"/>
      <sz val="10"/>
      <color indexed="12"/>
      <name val="Arial"/>
      <family val="0"/>
    </font>
    <font>
      <b/>
      <sz val="1.75"/>
      <name val="Times New Roman"/>
      <family val="1"/>
    </font>
    <font>
      <sz val="2"/>
      <name val="Times New Roman"/>
      <family val="0"/>
    </font>
    <font>
      <sz val="8"/>
      <name val="Times New Roman"/>
      <family val="1"/>
    </font>
    <font>
      <b/>
      <sz val="1.25"/>
      <name val="Times New Roman"/>
      <family val="1"/>
    </font>
    <font>
      <sz val="12"/>
      <name val="Times New Roman"/>
      <family val="1"/>
    </font>
    <font>
      <b/>
      <sz val="12"/>
      <name val="Times New Roman"/>
      <family val="1"/>
    </font>
    <font>
      <b/>
      <vertAlign val="superscript"/>
      <sz val="12"/>
      <name val="Times New Roman"/>
      <family val="1"/>
    </font>
    <font>
      <sz val="11"/>
      <name val="Times New Roman"/>
      <family val="1"/>
    </font>
    <font>
      <b/>
      <sz val="11"/>
      <name val="Times New Roman"/>
      <family val="1"/>
    </font>
    <font>
      <b/>
      <vertAlign val="superscript"/>
      <sz val="11"/>
      <name val="Times New Roman"/>
      <family val="1"/>
    </font>
    <font>
      <b/>
      <sz val="11"/>
      <name val="Arial"/>
      <family val="0"/>
    </font>
    <font>
      <vertAlign val="superscript"/>
      <sz val="10"/>
      <name val="Times New Roman"/>
      <family val="1"/>
    </font>
    <font>
      <vertAlign val="superscript"/>
      <sz val="11"/>
      <name val="Times New Roman"/>
      <family val="1"/>
    </font>
    <font>
      <b/>
      <sz val="10"/>
      <name val="Times New Roman"/>
      <family val="1"/>
    </font>
    <font>
      <sz val="2"/>
      <name val="Arial"/>
      <family val="0"/>
    </font>
    <font>
      <sz val="11"/>
      <color indexed="8"/>
      <name val="Times New Roman"/>
      <family val="1"/>
    </font>
    <font>
      <b/>
      <sz val="11"/>
      <color indexed="8"/>
      <name val="Times New Roman"/>
      <family val="1"/>
    </font>
    <font>
      <u val="single"/>
      <sz val="11"/>
      <color indexed="8"/>
      <name val="Times New Roman"/>
      <family val="1"/>
    </font>
    <font>
      <vertAlign val="superscript"/>
      <sz val="11"/>
      <color indexed="8"/>
      <name val="Times New Roman"/>
      <family val="1"/>
    </font>
    <font>
      <sz val="10"/>
      <color indexed="8"/>
      <name val="Times New Roman"/>
      <family val="1"/>
    </font>
  </fonts>
  <fills count="2">
    <fill>
      <patternFill/>
    </fill>
    <fill>
      <patternFill patternType="gray125"/>
    </fill>
  </fills>
  <borders count="2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thin"/>
      <top style="thin"/>
      <bottom>
        <color indexed="63"/>
      </bottom>
    </border>
    <border>
      <left>
        <color indexed="63"/>
      </left>
      <right style="double"/>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double"/>
      <top style="thin"/>
      <bottom>
        <color indexed="63"/>
      </bottom>
    </border>
    <border>
      <left style="thin"/>
      <right>
        <color indexed="63"/>
      </right>
      <top style="thin"/>
      <bottom>
        <color indexed="63"/>
      </bottom>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0" fontId="12" fillId="0" borderId="1" xfId="0" applyFont="1" applyBorder="1" applyAlignment="1">
      <alignment/>
    </xf>
    <xf numFmtId="0" fontId="11" fillId="0" borderId="2" xfId="0" applyFont="1" applyBorder="1" applyAlignment="1">
      <alignment/>
    </xf>
    <xf numFmtId="0" fontId="12" fillId="0" borderId="3" xfId="0" applyFont="1" applyBorder="1" applyAlignment="1">
      <alignment/>
    </xf>
    <xf numFmtId="0" fontId="11" fillId="0" borderId="4" xfId="0" applyFont="1" applyBorder="1" applyAlignment="1">
      <alignment/>
    </xf>
    <xf numFmtId="0" fontId="11" fillId="0" borderId="0" xfId="0" applyFont="1" applyBorder="1" applyAlignment="1">
      <alignment/>
    </xf>
    <xf numFmtId="0" fontId="12" fillId="0" borderId="5" xfId="0" applyFont="1" applyBorder="1" applyAlignment="1">
      <alignment/>
    </xf>
    <xf numFmtId="0" fontId="12" fillId="0" borderId="6" xfId="0" applyFont="1" applyBorder="1" applyAlignment="1">
      <alignment/>
    </xf>
    <xf numFmtId="0" fontId="11" fillId="0" borderId="1" xfId="0" applyFont="1" applyBorder="1" applyAlignment="1">
      <alignment/>
    </xf>
    <xf numFmtId="172" fontId="12" fillId="0" borderId="3" xfId="0" applyNumberFormat="1" applyFont="1" applyBorder="1" applyAlignment="1">
      <alignment/>
    </xf>
    <xf numFmtId="172" fontId="11" fillId="0" borderId="6" xfId="0" applyNumberFormat="1" applyFont="1" applyBorder="1" applyAlignment="1">
      <alignment/>
    </xf>
    <xf numFmtId="172" fontId="12" fillId="0" borderId="5" xfId="0" applyNumberFormat="1" applyFont="1" applyBorder="1" applyAlignment="1">
      <alignment/>
    </xf>
    <xf numFmtId="172" fontId="12" fillId="0" borderId="6" xfId="0" applyNumberFormat="1" applyFont="1" applyBorder="1" applyAlignment="1">
      <alignment/>
    </xf>
    <xf numFmtId="173" fontId="12" fillId="0" borderId="3" xfId="0" applyNumberFormat="1" applyFont="1" applyBorder="1" applyAlignment="1">
      <alignment/>
    </xf>
    <xf numFmtId="173" fontId="11" fillId="0" borderId="6" xfId="0" applyNumberFormat="1" applyFont="1" applyBorder="1" applyAlignment="1">
      <alignment/>
    </xf>
    <xf numFmtId="173" fontId="12" fillId="0" borderId="5" xfId="0" applyNumberFormat="1" applyFont="1" applyBorder="1" applyAlignment="1">
      <alignment/>
    </xf>
    <xf numFmtId="173" fontId="12" fillId="0" borderId="6" xfId="0" applyNumberFormat="1" applyFont="1" applyBorder="1" applyAlignment="1">
      <alignment/>
    </xf>
    <xf numFmtId="175" fontId="12" fillId="0" borderId="3" xfId="0" applyNumberFormat="1" applyFont="1" applyBorder="1" applyAlignment="1">
      <alignment/>
    </xf>
    <xf numFmtId="175" fontId="11" fillId="0" borderId="6" xfId="0" applyNumberFormat="1" applyFont="1" applyBorder="1" applyAlignment="1">
      <alignment/>
    </xf>
    <xf numFmtId="175" fontId="12" fillId="0" borderId="5" xfId="0" applyNumberFormat="1" applyFont="1" applyBorder="1" applyAlignment="1">
      <alignment/>
    </xf>
    <xf numFmtId="175" fontId="12" fillId="0" borderId="6" xfId="0" applyNumberFormat="1" applyFont="1" applyBorder="1" applyAlignment="1">
      <alignment/>
    </xf>
    <xf numFmtId="0" fontId="11" fillId="0" borderId="7" xfId="0" applyFont="1" applyBorder="1" applyAlignment="1">
      <alignment/>
    </xf>
    <xf numFmtId="0" fontId="11" fillId="0" borderId="8" xfId="0" applyFont="1" applyBorder="1" applyAlignment="1">
      <alignment/>
    </xf>
    <xf numFmtId="0" fontId="12" fillId="0" borderId="9" xfId="0" applyFont="1" applyBorder="1" applyAlignment="1">
      <alignment/>
    </xf>
    <xf numFmtId="0" fontId="11" fillId="0" borderId="10" xfId="0" applyFont="1" applyBorder="1" applyAlignment="1">
      <alignment/>
    </xf>
    <xf numFmtId="0" fontId="12" fillId="0" borderId="11" xfId="0" applyFont="1" applyBorder="1" applyAlignment="1">
      <alignment/>
    </xf>
    <xf numFmtId="0" fontId="8" fillId="0" borderId="0" xfId="0" applyFont="1" applyBorder="1" applyAlignment="1">
      <alignment/>
    </xf>
    <xf numFmtId="0" fontId="16" fillId="0" borderId="0" xfId="0" applyFont="1" applyBorder="1" applyAlignment="1">
      <alignment horizontal="left"/>
    </xf>
    <xf numFmtId="0" fontId="9" fillId="0" borderId="0" xfId="0" applyFont="1" applyBorder="1" applyAlignment="1">
      <alignment/>
    </xf>
    <xf numFmtId="173" fontId="17" fillId="0" borderId="0" xfId="0" applyNumberFormat="1" applyFont="1" applyBorder="1" applyAlignment="1">
      <alignment/>
    </xf>
    <xf numFmtId="0" fontId="8" fillId="0" borderId="0" xfId="0" applyFont="1" applyAlignment="1">
      <alignment vertical="justify"/>
    </xf>
    <xf numFmtId="0" fontId="8" fillId="0" borderId="0" xfId="0" applyFont="1" applyAlignment="1" quotePrefix="1">
      <alignment horizontal="left" vertical="top" wrapText="1"/>
    </xf>
    <xf numFmtId="0" fontId="8" fillId="0" borderId="0" xfId="0" applyFont="1" applyAlignment="1">
      <alignment wrapText="1"/>
    </xf>
    <xf numFmtId="0" fontId="8" fillId="0" borderId="0" xfId="0" applyFont="1" applyAlignment="1" quotePrefix="1">
      <alignment horizontal="left" vertical="justify" wrapText="1"/>
    </xf>
    <xf numFmtId="0" fontId="8" fillId="0" borderId="0" xfId="0" applyFont="1" applyAlignment="1">
      <alignment horizontal="justify" vertical="top"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19" fillId="0" borderId="0" xfId="0" applyFont="1" applyFill="1" applyAlignment="1">
      <alignment/>
    </xf>
    <xf numFmtId="0" fontId="20" fillId="0" borderId="0" xfId="0" applyFont="1" applyFill="1" applyAlignment="1">
      <alignment/>
    </xf>
    <xf numFmtId="0" fontId="19" fillId="0" borderId="0" xfId="0" applyFont="1" applyFill="1" applyBorder="1" applyAlignment="1">
      <alignment/>
    </xf>
    <xf numFmtId="0" fontId="21" fillId="0" borderId="0" xfId="0" applyFont="1" applyFill="1" applyAlignment="1">
      <alignment horizontal="left"/>
    </xf>
    <xf numFmtId="0" fontId="21" fillId="0" borderId="0" xfId="0" applyFont="1" applyFill="1" applyAlignment="1">
      <alignment/>
    </xf>
    <xf numFmtId="49" fontId="20" fillId="0" borderId="0" xfId="0" applyNumberFormat="1" applyFont="1" applyFill="1" applyAlignment="1">
      <alignment/>
    </xf>
    <xf numFmtId="0" fontId="19" fillId="0" borderId="4" xfId="0" applyFont="1" applyFill="1" applyBorder="1" applyAlignment="1">
      <alignment horizontal="center"/>
    </xf>
    <xf numFmtId="0" fontId="19" fillId="0" borderId="12" xfId="0" applyFont="1" applyFill="1" applyBorder="1" applyAlignment="1">
      <alignment horizontal="centerContinuous" vertical="center"/>
    </xf>
    <xf numFmtId="0" fontId="19" fillId="0" borderId="13" xfId="0" applyFont="1" applyFill="1" applyBorder="1" applyAlignment="1">
      <alignment horizontal="centerContinuous" vertical="center"/>
    </xf>
    <xf numFmtId="0" fontId="19" fillId="0" borderId="14" xfId="0" applyFont="1" applyFill="1" applyBorder="1" applyAlignment="1">
      <alignment horizontal="centerContinuous" vertical="center"/>
    </xf>
    <xf numFmtId="0" fontId="19" fillId="0" borderId="6" xfId="0" applyFont="1" applyFill="1" applyBorder="1" applyAlignment="1">
      <alignment horizontal="center" vertical="justify"/>
    </xf>
    <xf numFmtId="199" fontId="19" fillId="0" borderId="15"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199" fontId="19" fillId="0" borderId="2" xfId="0" applyNumberFormat="1" applyFont="1" applyFill="1" applyBorder="1" applyAlignment="1">
      <alignment horizontal="center" wrapText="1"/>
    </xf>
    <xf numFmtId="199" fontId="19" fillId="0" borderId="2" xfId="0" applyNumberFormat="1" applyFont="1" applyFill="1" applyBorder="1" applyAlignment="1">
      <alignment horizontal="center" vertical="center" wrapText="1"/>
    </xf>
    <xf numFmtId="199" fontId="19" fillId="0" borderId="4" xfId="0" applyNumberFormat="1" applyFont="1" applyFill="1" applyBorder="1" applyAlignment="1">
      <alignment horizontal="center" vertical="center" wrapText="1"/>
    </xf>
    <xf numFmtId="0" fontId="20" fillId="0" borderId="4" xfId="0" applyFont="1" applyFill="1" applyBorder="1" applyAlignment="1">
      <alignment horizontal="left"/>
    </xf>
    <xf numFmtId="0" fontId="19" fillId="0" borderId="6" xfId="0" applyFont="1" applyFill="1" applyBorder="1" applyAlignment="1">
      <alignment horizontal="center"/>
    </xf>
    <xf numFmtId="176" fontId="19" fillId="0" borderId="6" xfId="0" applyNumberFormat="1" applyFont="1" applyFill="1" applyBorder="1" applyAlignment="1">
      <alignment horizontal="center"/>
    </xf>
    <xf numFmtId="199" fontId="19" fillId="0" borderId="6" xfId="0" applyNumberFormat="1" applyFont="1" applyFill="1" applyBorder="1" applyAlignment="1">
      <alignment horizontal="right"/>
    </xf>
    <xf numFmtId="176" fontId="19" fillId="0" borderId="2" xfId="0" applyNumberFormat="1" applyFont="1" applyFill="1" applyBorder="1" applyAlignment="1">
      <alignment horizontal="center"/>
    </xf>
    <xf numFmtId="0" fontId="19" fillId="0" borderId="6" xfId="0" applyFont="1" applyFill="1" applyBorder="1" applyAlignment="1" quotePrefix="1">
      <alignment horizontal="center"/>
    </xf>
    <xf numFmtId="199" fontId="19" fillId="0" borderId="0" xfId="0" applyNumberFormat="1" applyFont="1" applyFill="1" applyBorder="1" applyAlignment="1">
      <alignment horizontal="right"/>
    </xf>
    <xf numFmtId="43" fontId="19" fillId="0" borderId="0" xfId="15" applyFont="1" applyFill="1" applyBorder="1" applyAlignment="1">
      <alignment/>
    </xf>
    <xf numFmtId="43" fontId="19" fillId="0" borderId="0" xfId="15" applyFont="1" applyFill="1" applyAlignment="1">
      <alignment/>
    </xf>
    <xf numFmtId="0" fontId="20" fillId="0" borderId="6" xfId="0" applyFont="1" applyFill="1" applyBorder="1" applyAlignment="1">
      <alignment horizontal="left"/>
    </xf>
    <xf numFmtId="199" fontId="19" fillId="0" borderId="2" xfId="0" applyNumberFormat="1" applyFont="1" applyFill="1" applyBorder="1" applyAlignment="1">
      <alignment horizontal="right"/>
    </xf>
    <xf numFmtId="210" fontId="19" fillId="0" borderId="6" xfId="0" applyNumberFormat="1" applyFont="1" applyFill="1" applyBorder="1" applyAlignment="1">
      <alignment horizontal="right"/>
    </xf>
    <xf numFmtId="199" fontId="11" fillId="0" borderId="2" xfId="0" applyNumberFormat="1" applyFont="1" applyFill="1" applyBorder="1" applyAlignment="1">
      <alignment horizontal="right"/>
    </xf>
    <xf numFmtId="199" fontId="19" fillId="0" borderId="6" xfId="0" applyNumberFormat="1" applyFont="1" applyFill="1" applyBorder="1" applyAlignment="1">
      <alignment horizontal="center"/>
    </xf>
    <xf numFmtId="0" fontId="19" fillId="0" borderId="10" xfId="0" applyFont="1" applyFill="1" applyBorder="1" applyAlignment="1">
      <alignment horizontal="center"/>
    </xf>
    <xf numFmtId="176" fontId="19" fillId="0" borderId="10" xfId="0" applyNumberFormat="1" applyFont="1" applyFill="1" applyBorder="1" applyAlignment="1">
      <alignment horizontal="center"/>
    </xf>
    <xf numFmtId="199" fontId="19" fillId="0" borderId="10" xfId="0" applyNumberFormat="1" applyFont="1" applyFill="1" applyBorder="1" applyAlignment="1">
      <alignment horizontal="right"/>
    </xf>
    <xf numFmtId="0" fontId="1" fillId="0" borderId="0" xfId="0" applyFont="1" applyFill="1" applyAlignment="1">
      <alignment/>
    </xf>
    <xf numFmtId="199" fontId="1" fillId="0" borderId="0" xfId="0" applyNumberFormat="1" applyFont="1" applyFill="1" applyBorder="1" applyAlignment="1">
      <alignment horizontal="right"/>
    </xf>
    <xf numFmtId="0" fontId="15" fillId="0" borderId="0" xfId="0" applyFont="1" applyFill="1" applyAlignment="1">
      <alignment vertical="top"/>
    </xf>
    <xf numFmtId="0" fontId="23" fillId="0" borderId="0" xfId="0" applyFont="1" applyFill="1" applyAlignment="1">
      <alignment/>
    </xf>
    <xf numFmtId="0" fontId="15" fillId="0" borderId="0" xfId="0" applyFont="1" applyFill="1" applyAlignment="1">
      <alignment/>
    </xf>
    <xf numFmtId="0" fontId="1" fillId="0" borderId="0" xfId="0" applyFont="1" applyFill="1" applyBorder="1" applyAlignment="1">
      <alignment vertical="top"/>
    </xf>
    <xf numFmtId="0" fontId="0" fillId="0" borderId="0" xfId="0" applyFont="1" applyFill="1" applyAlignment="1">
      <alignment vertical="center" wrapText="1"/>
    </xf>
    <xf numFmtId="0" fontId="0" fillId="0" borderId="0" xfId="0" applyFont="1" applyFill="1" applyAlignment="1">
      <alignment wrapText="1"/>
    </xf>
    <xf numFmtId="49" fontId="12" fillId="0" borderId="4" xfId="0" applyNumberFormat="1" applyFont="1" applyBorder="1" applyAlignment="1" quotePrefix="1">
      <alignment horizontal="center" vertical="center" wrapText="1"/>
    </xf>
    <xf numFmtId="49" fontId="14" fillId="0" borderId="6"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15" fillId="0" borderId="17" xfId="0" applyFont="1" applyBorder="1" applyAlignment="1">
      <alignment horizontal="left"/>
    </xf>
    <xf numFmtId="0" fontId="1" fillId="0" borderId="17" xfId="0" applyFont="1" applyBorder="1" applyAlignment="1">
      <alignment horizontal="left"/>
    </xf>
    <xf numFmtId="49" fontId="12" fillId="0" borderId="16" xfId="0" applyNumberFormat="1" applyFont="1" applyBorder="1" applyAlignment="1" quotePrefix="1">
      <alignment horizontal="center" vertical="center" wrapText="1"/>
    </xf>
    <xf numFmtId="49" fontId="12" fillId="0" borderId="2" xfId="0" applyNumberFormat="1" applyFont="1" applyBorder="1" applyAlignment="1" quotePrefix="1">
      <alignment horizontal="center" vertical="center" wrapText="1"/>
    </xf>
    <xf numFmtId="49" fontId="12" fillId="0" borderId="18" xfId="0" applyNumberFormat="1" applyFont="1" applyBorder="1" applyAlignment="1" quotePrefix="1">
      <alignment horizontal="center" vertical="center" wrapText="1"/>
    </xf>
    <xf numFmtId="49" fontId="12" fillId="0" borderId="6" xfId="0" applyNumberFormat="1"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49" fontId="12" fillId="0" borderId="19" xfId="0" applyNumberFormat="1" applyFont="1" applyBorder="1" applyAlignment="1" quotePrefix="1">
      <alignment horizontal="center" vertical="center" wrapText="1"/>
    </xf>
    <xf numFmtId="49" fontId="14" fillId="0" borderId="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9" fillId="0" borderId="0" xfId="0" applyFont="1" applyAlignment="1">
      <alignment horizontal="center"/>
    </xf>
    <xf numFmtId="0" fontId="11" fillId="0" borderId="20" xfId="0" applyFont="1" applyBorder="1" applyAlignment="1">
      <alignment horizontal="center"/>
    </xf>
    <xf numFmtId="0" fontId="11" fillId="0" borderId="16"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49" fontId="12" fillId="0" borderId="2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0" fontId="12" fillId="0" borderId="0" xfId="0" applyFont="1" applyAlignment="1">
      <alignment horizontal="right" vertical="center"/>
    </xf>
    <xf numFmtId="0" fontId="11" fillId="0" borderId="0" xfId="0" applyFont="1" applyAlignment="1">
      <alignment horizontal="right" vertical="center"/>
    </xf>
    <xf numFmtId="0" fontId="9" fillId="0" borderId="0" xfId="0" applyFont="1" applyAlignment="1">
      <alignment horizontal="center" vertical="center"/>
    </xf>
    <xf numFmtId="0" fontId="11" fillId="0" borderId="1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15" fillId="0"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'[2]Tab3  '!#REF!</c:f>
              <c:strCache>
                <c:ptCount val="1"/>
                <c:pt idx="0">
                  <c:v>0</c:v>
                </c:pt>
              </c:strCache>
            </c:strRef>
          </c:cat>
          <c:val>
            <c:numRef>
              <c:f>'[2]Tab3  '!#REF!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'[2]Tab3  '!#REF!</c:f>
              <c:strCache>
                <c:ptCount val="1"/>
                <c:pt idx="0">
                  <c:v>0</c:v>
                </c:pt>
              </c:strCache>
            </c:strRef>
          </c:cat>
          <c:val>
            <c:numRef>
              <c:f>'[2]Tab3  '!#REF!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'[2]Tab3  '!#REF!</c:f>
              <c:strCache>
                <c:ptCount val="1"/>
                <c:pt idx="0">
                  <c:v>0</c:v>
                </c:pt>
              </c:strCache>
            </c:strRef>
          </c:cat>
          <c:val>
            <c:numRef>
              <c:f>'[2]Tab3  '!#REF!</c:f>
              <c:numCache>
                <c:ptCount val="1"/>
                <c:pt idx="0">
                  <c:v>0</c:v>
                </c:pt>
              </c:numCache>
            </c:numRef>
          </c:val>
          <c:smooth val="0"/>
        </c:ser>
        <c:marker val="1"/>
        <c:axId val="27130942"/>
        <c:axId val="42851887"/>
      </c:lineChart>
      <c:catAx>
        <c:axId val="27130942"/>
        <c:scaling>
          <c:orientation val="minMax"/>
        </c:scaling>
        <c:axPos val="b"/>
        <c:delete val="0"/>
        <c:numFmt formatCode="General" sourceLinked="1"/>
        <c:majorTickMark val="out"/>
        <c:minorTickMark val="none"/>
        <c:tickLblPos val="nextTo"/>
        <c:txPr>
          <a:bodyPr/>
          <a:lstStyle/>
          <a:p>
            <a:pPr>
              <a:defRPr lang="en-US" cap="none" sz="125" b="1" i="0" u="none" baseline="0"/>
            </a:pPr>
          </a:p>
        </c:txPr>
        <c:crossAx val="42851887"/>
        <c:crosses val="autoZero"/>
        <c:auto val="1"/>
        <c:lblOffset val="100"/>
        <c:noMultiLvlLbl val="0"/>
      </c:catAx>
      <c:valAx>
        <c:axId val="42851887"/>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5" b="1" i="0" u="none" baseline="0"/>
            </a:pPr>
          </a:p>
        </c:txPr>
        <c:crossAx val="27130942"/>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'[1]september 2007'!#REF!</c:f>
              <c:numCache>
                <c:ptCount val="1"/>
                <c:pt idx="0">
                  <c:v>0</c:v>
                </c:pt>
              </c:numCache>
            </c:numRef>
          </c:val>
          <c:smooth val="0"/>
        </c:ser>
        <c:marker val="1"/>
        <c:axId val="50122664"/>
        <c:axId val="48450793"/>
      </c:lineChart>
      <c:catAx>
        <c:axId val="50122664"/>
        <c:scaling>
          <c:orientation val="minMax"/>
        </c:scaling>
        <c:axPos val="b"/>
        <c:delete val="1"/>
        <c:majorTickMark val="out"/>
        <c:minorTickMark val="none"/>
        <c:tickLblPos val="nextTo"/>
        <c:crossAx val="48450793"/>
        <c:crosses val="autoZero"/>
        <c:auto val="1"/>
        <c:lblOffset val="100"/>
        <c:noMultiLvlLbl val="0"/>
      </c:catAx>
      <c:valAx>
        <c:axId val="48450793"/>
        <c:scaling>
          <c:orientation val="minMax"/>
        </c:scaling>
        <c:axPos val="l"/>
        <c:delete val="1"/>
        <c:majorTickMark val="out"/>
        <c:minorTickMark val="none"/>
        <c:tickLblPos val="nextTo"/>
        <c:crossAx val="5012266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076950"/>
        <a:ext cx="7239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xdr:row>
      <xdr:rowOff>85725</xdr:rowOff>
    </xdr:from>
    <xdr:to>
      <xdr:col>9</xdr:col>
      <xdr:colOff>0</xdr:colOff>
      <xdr:row>30</xdr:row>
      <xdr:rowOff>47625</xdr:rowOff>
    </xdr:to>
    <xdr:sp>
      <xdr:nvSpPr>
        <xdr:cNvPr id="2" name="TextBox 2"/>
        <xdr:cNvSpPr txBox="1">
          <a:spLocks noChangeArrowheads="1"/>
        </xdr:cNvSpPr>
      </xdr:nvSpPr>
      <xdr:spPr>
        <a:xfrm>
          <a:off x="5324475" y="762000"/>
          <a:ext cx="0" cy="52959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28575</xdr:rowOff>
    </xdr:from>
    <xdr:to>
      <xdr:col>9</xdr:col>
      <xdr:colOff>0</xdr:colOff>
      <xdr:row>30</xdr:row>
      <xdr:rowOff>76200</xdr:rowOff>
    </xdr:to>
    <xdr:graphicFrame>
      <xdr:nvGraphicFramePr>
        <xdr:cNvPr id="1" name="Chart 1"/>
        <xdr:cNvGraphicFramePr/>
      </xdr:nvGraphicFramePr>
      <xdr:xfrm>
        <a:off x="8743950" y="4000500"/>
        <a:ext cx="0" cy="1990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v.mu/portal/goc/cso/ei675/September0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1 Q2"/>
      <sheetName val="Final sept2007"/>
      <sheetName val="september 2007"/>
      <sheetName val="Annex 11 made on 20 June 2007"/>
      <sheetName val="workings"/>
      <sheetName val="work 11workings"/>
      <sheetName val="LF EMP UNEMP"/>
      <sheetName val="15 and 16   20June 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  "/>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38"/>
  <sheetViews>
    <sheetView tabSelected="1" workbookViewId="0" topLeftCell="B22">
      <selection activeCell="I42" sqref="I42"/>
    </sheetView>
  </sheetViews>
  <sheetFormatPr defaultColWidth="9.140625" defaultRowHeight="12.75"/>
  <cols>
    <col min="1" max="1" width="0.5625" style="1" customWidth="1"/>
    <col min="2" max="2" width="9.7109375" style="1" customWidth="1"/>
    <col min="3" max="3" width="13.28125" style="1" customWidth="1"/>
    <col min="4" max="4" width="9.8515625" style="2" customWidth="1"/>
    <col min="5" max="8" width="9.140625" style="1" customWidth="1"/>
    <col min="9" max="9" width="9.8515625" style="2" customWidth="1"/>
    <col min="10" max="13" width="9.140625" style="1" customWidth="1"/>
    <col min="14" max="14" width="9.28125" style="2" customWidth="1"/>
    <col min="15" max="16384" width="11.57421875" style="1" customWidth="1"/>
  </cols>
  <sheetData>
    <row r="1" spans="2:3" ht="33" customHeight="1">
      <c r="B1" s="97"/>
      <c r="C1" s="97"/>
    </row>
    <row r="2" spans="2:14" ht="20.25" customHeight="1">
      <c r="B2" s="3" t="s">
        <v>20</v>
      </c>
      <c r="C2" s="3"/>
      <c r="D2" s="3"/>
      <c r="E2" s="3"/>
      <c r="F2" s="3"/>
      <c r="G2" s="3"/>
      <c r="H2" s="3"/>
      <c r="I2" s="3"/>
      <c r="J2" s="3"/>
      <c r="K2" s="3"/>
      <c r="L2" s="3"/>
      <c r="M2" s="3"/>
      <c r="N2" s="3"/>
    </row>
    <row r="3" ht="9.75" customHeight="1">
      <c r="B3" s="2"/>
    </row>
    <row r="4" spans="2:14" ht="12.75" customHeight="1">
      <c r="B4" s="98"/>
      <c r="C4" s="99"/>
      <c r="D4" s="102" t="s">
        <v>0</v>
      </c>
      <c r="E4" s="89" t="s">
        <v>1</v>
      </c>
      <c r="F4" s="84" t="s">
        <v>2</v>
      </c>
      <c r="G4" s="84" t="s">
        <v>3</v>
      </c>
      <c r="H4" s="84" t="s">
        <v>4</v>
      </c>
      <c r="I4" s="94" t="s">
        <v>5</v>
      </c>
      <c r="J4" s="89" t="s">
        <v>6</v>
      </c>
      <c r="K4" s="84" t="s">
        <v>21</v>
      </c>
      <c r="L4" s="84" t="s">
        <v>7</v>
      </c>
      <c r="M4" s="84" t="s">
        <v>8</v>
      </c>
      <c r="N4" s="84" t="s">
        <v>9</v>
      </c>
    </row>
    <row r="5" spans="2:14" ht="12.75" customHeight="1">
      <c r="B5" s="100"/>
      <c r="C5" s="101"/>
      <c r="D5" s="103"/>
      <c r="E5" s="90"/>
      <c r="F5" s="92"/>
      <c r="G5" s="92"/>
      <c r="H5" s="92"/>
      <c r="I5" s="95"/>
      <c r="J5" s="90"/>
      <c r="K5" s="92"/>
      <c r="L5" s="92"/>
      <c r="M5" s="92"/>
      <c r="N5" s="85"/>
    </row>
    <row r="6" spans="2:14" ht="24.75" customHeight="1">
      <c r="B6" s="100"/>
      <c r="C6" s="101"/>
      <c r="D6" s="104"/>
      <c r="E6" s="91"/>
      <c r="F6" s="93"/>
      <c r="G6" s="93"/>
      <c r="H6" s="93"/>
      <c r="I6" s="96"/>
      <c r="J6" s="91"/>
      <c r="K6" s="93"/>
      <c r="L6" s="93"/>
      <c r="M6" s="93"/>
      <c r="N6" s="86"/>
    </row>
    <row r="7" spans="2:14" ht="15" customHeight="1">
      <c r="B7" s="4" t="s">
        <v>10</v>
      </c>
      <c r="C7" s="5"/>
      <c r="D7" s="6"/>
      <c r="E7" s="5"/>
      <c r="F7" s="7"/>
      <c r="G7" s="8"/>
      <c r="H7" s="7"/>
      <c r="I7" s="9"/>
      <c r="J7" s="5"/>
      <c r="K7" s="5"/>
      <c r="L7" s="5"/>
      <c r="M7" s="5"/>
      <c r="N7" s="10"/>
    </row>
    <row r="8" spans="2:14" ht="15" customHeight="1">
      <c r="B8" s="11"/>
      <c r="C8" s="8" t="s">
        <v>11</v>
      </c>
      <c r="D8" s="12">
        <f aca="true" t="shared" si="0" ref="D8:N10">D12+D16</f>
        <v>542500</v>
      </c>
      <c r="E8" s="13">
        <f t="shared" si="0"/>
        <v>546900</v>
      </c>
      <c r="F8" s="13">
        <f t="shared" si="0"/>
        <v>547200</v>
      </c>
      <c r="G8" s="13">
        <f t="shared" si="0"/>
        <v>550700</v>
      </c>
      <c r="H8" s="13">
        <f t="shared" si="0"/>
        <v>539800</v>
      </c>
      <c r="I8" s="14">
        <f t="shared" si="0"/>
        <v>548400</v>
      </c>
      <c r="J8" s="13">
        <f t="shared" si="0"/>
        <v>538100</v>
      </c>
      <c r="K8" s="13">
        <f t="shared" si="0"/>
        <v>551600</v>
      </c>
      <c r="L8" s="13">
        <f t="shared" si="0"/>
        <v>552500</v>
      </c>
      <c r="M8" s="13">
        <f t="shared" si="0"/>
        <v>546100</v>
      </c>
      <c r="N8" s="15">
        <f t="shared" si="0"/>
        <v>548900</v>
      </c>
    </row>
    <row r="9" spans="2:14" ht="15" customHeight="1">
      <c r="B9" s="11"/>
      <c r="C9" s="8" t="s">
        <v>12</v>
      </c>
      <c r="D9" s="12">
        <f t="shared" si="0"/>
        <v>349600</v>
      </c>
      <c r="E9" s="13">
        <f t="shared" si="0"/>
        <v>351600</v>
      </c>
      <c r="F9" s="13">
        <f t="shared" si="0"/>
        <v>351400</v>
      </c>
      <c r="G9" s="13">
        <f t="shared" si="0"/>
        <v>350100</v>
      </c>
      <c r="H9" s="13">
        <f t="shared" si="0"/>
        <v>349800</v>
      </c>
      <c r="I9" s="14">
        <f t="shared" si="0"/>
        <v>351400</v>
      </c>
      <c r="J9" s="13">
        <f t="shared" si="0"/>
        <v>350400</v>
      </c>
      <c r="K9" s="13">
        <f t="shared" si="0"/>
        <v>354600</v>
      </c>
      <c r="L9" s="13">
        <f t="shared" si="0"/>
        <v>354600</v>
      </c>
      <c r="M9" s="13">
        <f t="shared" si="0"/>
        <v>352400</v>
      </c>
      <c r="N9" s="15">
        <f t="shared" si="0"/>
        <v>353600</v>
      </c>
    </row>
    <row r="10" spans="2:14" ht="15" customHeight="1">
      <c r="B10" s="11"/>
      <c r="C10" s="8" t="s">
        <v>13</v>
      </c>
      <c r="D10" s="12">
        <f t="shared" si="0"/>
        <v>192900</v>
      </c>
      <c r="E10" s="13">
        <f t="shared" si="0"/>
        <v>195300</v>
      </c>
      <c r="F10" s="13">
        <f t="shared" si="0"/>
        <v>195800</v>
      </c>
      <c r="G10" s="13">
        <f t="shared" si="0"/>
        <v>200600</v>
      </c>
      <c r="H10" s="13">
        <f t="shared" si="0"/>
        <v>190000</v>
      </c>
      <c r="I10" s="14">
        <f t="shared" si="0"/>
        <v>197000</v>
      </c>
      <c r="J10" s="13">
        <f t="shared" si="0"/>
        <v>187700</v>
      </c>
      <c r="K10" s="13">
        <f t="shared" si="0"/>
        <v>197000</v>
      </c>
      <c r="L10" s="13">
        <f t="shared" si="0"/>
        <v>197900</v>
      </c>
      <c r="M10" s="13">
        <f t="shared" si="0"/>
        <v>193700</v>
      </c>
      <c r="N10" s="15">
        <f t="shared" si="0"/>
        <v>195300</v>
      </c>
    </row>
    <row r="11" spans="2:14" ht="15" customHeight="1">
      <c r="B11" s="4" t="s">
        <v>14</v>
      </c>
      <c r="C11" s="8"/>
      <c r="D11" s="12"/>
      <c r="E11" s="13"/>
      <c r="F11" s="13"/>
      <c r="G11" s="13"/>
      <c r="H11" s="13"/>
      <c r="I11" s="14"/>
      <c r="J11" s="13"/>
      <c r="K11" s="13"/>
      <c r="L11" s="13"/>
      <c r="M11" s="13"/>
      <c r="N11" s="15"/>
    </row>
    <row r="12" spans="2:14" ht="15" customHeight="1">
      <c r="B12" s="11"/>
      <c r="C12" s="8" t="s">
        <v>11</v>
      </c>
      <c r="D12" s="12">
        <f aca="true" t="shared" si="1" ref="D12:N12">SUM(D13:D14)</f>
        <v>490600</v>
      </c>
      <c r="E12" s="13">
        <f t="shared" si="1"/>
        <v>496400</v>
      </c>
      <c r="F12" s="13">
        <f t="shared" si="1"/>
        <v>493400</v>
      </c>
      <c r="G12" s="13">
        <f t="shared" si="1"/>
        <v>498200</v>
      </c>
      <c r="H12" s="13">
        <f t="shared" si="1"/>
        <v>495800</v>
      </c>
      <c r="I12" s="14">
        <f t="shared" si="1"/>
        <v>498600</v>
      </c>
      <c r="J12" s="13">
        <f t="shared" si="1"/>
        <v>486700</v>
      </c>
      <c r="K12" s="13">
        <f t="shared" si="1"/>
        <v>503000</v>
      </c>
      <c r="L12" s="13">
        <f t="shared" si="1"/>
        <v>507400</v>
      </c>
      <c r="M12" s="13">
        <f t="shared" si="1"/>
        <v>506800</v>
      </c>
      <c r="N12" s="15">
        <f t="shared" si="1"/>
        <v>502100</v>
      </c>
    </row>
    <row r="13" spans="2:14" ht="15" customHeight="1">
      <c r="B13" s="11"/>
      <c r="C13" s="8" t="s">
        <v>12</v>
      </c>
      <c r="D13" s="12">
        <v>329400</v>
      </c>
      <c r="E13" s="13">
        <v>332700</v>
      </c>
      <c r="F13" s="13">
        <v>330700</v>
      </c>
      <c r="G13" s="13">
        <v>330100</v>
      </c>
      <c r="H13" s="13">
        <v>334600</v>
      </c>
      <c r="I13" s="14">
        <v>332200</v>
      </c>
      <c r="J13" s="13">
        <v>329400</v>
      </c>
      <c r="K13" s="13">
        <v>335200</v>
      </c>
      <c r="L13" s="13">
        <v>338000</v>
      </c>
      <c r="M13" s="13">
        <v>338100</v>
      </c>
      <c r="N13" s="15">
        <v>335000</v>
      </c>
    </row>
    <row r="14" spans="2:14" ht="15" customHeight="1">
      <c r="B14" s="11"/>
      <c r="C14" s="8" t="s">
        <v>13</v>
      </c>
      <c r="D14" s="12">
        <v>161200</v>
      </c>
      <c r="E14" s="13">
        <v>163700</v>
      </c>
      <c r="F14" s="13">
        <v>162700</v>
      </c>
      <c r="G14" s="13">
        <v>168100</v>
      </c>
      <c r="H14" s="13">
        <v>161200</v>
      </c>
      <c r="I14" s="14">
        <v>166400</v>
      </c>
      <c r="J14" s="13">
        <v>157300</v>
      </c>
      <c r="K14" s="13">
        <v>167800</v>
      </c>
      <c r="L14" s="13">
        <v>169400</v>
      </c>
      <c r="M14" s="13">
        <v>168700</v>
      </c>
      <c r="N14" s="15">
        <v>167100</v>
      </c>
    </row>
    <row r="15" spans="2:14" ht="15" customHeight="1">
      <c r="B15" s="4" t="s">
        <v>15</v>
      </c>
      <c r="C15" s="8"/>
      <c r="D15" s="12"/>
      <c r="E15" s="13"/>
      <c r="F15" s="13"/>
      <c r="G15" s="13"/>
      <c r="H15" s="13"/>
      <c r="I15" s="14"/>
      <c r="J15" s="13"/>
      <c r="K15" s="13"/>
      <c r="L15" s="13"/>
      <c r="M15" s="13"/>
      <c r="N15" s="15"/>
    </row>
    <row r="16" spans="2:14" ht="15" customHeight="1">
      <c r="B16" s="11"/>
      <c r="C16" s="8" t="s">
        <v>11</v>
      </c>
      <c r="D16" s="12">
        <f aca="true" t="shared" si="2" ref="D16:N16">SUM(D17:D18)</f>
        <v>51900</v>
      </c>
      <c r="E16" s="13">
        <f t="shared" si="2"/>
        <v>50500</v>
      </c>
      <c r="F16" s="13">
        <f t="shared" si="2"/>
        <v>53800</v>
      </c>
      <c r="G16" s="13">
        <f t="shared" si="2"/>
        <v>52500</v>
      </c>
      <c r="H16" s="13">
        <f t="shared" si="2"/>
        <v>44000</v>
      </c>
      <c r="I16" s="14">
        <f t="shared" si="2"/>
        <v>49800</v>
      </c>
      <c r="J16" s="13">
        <f t="shared" si="2"/>
        <v>51400</v>
      </c>
      <c r="K16" s="13">
        <f t="shared" si="2"/>
        <v>48600</v>
      </c>
      <c r="L16" s="13">
        <f t="shared" si="2"/>
        <v>45100</v>
      </c>
      <c r="M16" s="13">
        <f t="shared" si="2"/>
        <v>39300</v>
      </c>
      <c r="N16" s="15">
        <f t="shared" si="2"/>
        <v>46800</v>
      </c>
    </row>
    <row r="17" spans="2:14" ht="15" customHeight="1">
      <c r="B17" s="11"/>
      <c r="C17" s="8" t="s">
        <v>12</v>
      </c>
      <c r="D17" s="12">
        <v>20200</v>
      </c>
      <c r="E17" s="13">
        <v>18900</v>
      </c>
      <c r="F17" s="13">
        <v>20700</v>
      </c>
      <c r="G17" s="13">
        <v>20000</v>
      </c>
      <c r="H17" s="13">
        <v>15200</v>
      </c>
      <c r="I17" s="14">
        <v>19200</v>
      </c>
      <c r="J17" s="13">
        <v>21000</v>
      </c>
      <c r="K17" s="13">
        <v>19400</v>
      </c>
      <c r="L17" s="13">
        <v>16600</v>
      </c>
      <c r="M17" s="13">
        <v>14300</v>
      </c>
      <c r="N17" s="15">
        <v>18600</v>
      </c>
    </row>
    <row r="18" spans="2:14" ht="15" customHeight="1">
      <c r="B18" s="11"/>
      <c r="C18" s="8" t="s">
        <v>13</v>
      </c>
      <c r="D18" s="12">
        <v>31700</v>
      </c>
      <c r="E18" s="13">
        <v>31600</v>
      </c>
      <c r="F18" s="13">
        <v>33100</v>
      </c>
      <c r="G18" s="13">
        <v>32500</v>
      </c>
      <c r="H18" s="13">
        <v>28800</v>
      </c>
      <c r="I18" s="14">
        <v>30600</v>
      </c>
      <c r="J18" s="13">
        <v>30400</v>
      </c>
      <c r="K18" s="13">
        <v>29200</v>
      </c>
      <c r="L18" s="13">
        <v>28500</v>
      </c>
      <c r="M18" s="13">
        <v>25000</v>
      </c>
      <c r="N18" s="15">
        <v>28200</v>
      </c>
    </row>
    <row r="19" spans="2:14" ht="15" customHeight="1">
      <c r="B19" s="4" t="s">
        <v>16</v>
      </c>
      <c r="C19" s="8"/>
      <c r="D19" s="12"/>
      <c r="E19" s="13"/>
      <c r="F19" s="13"/>
      <c r="G19" s="13"/>
      <c r="H19" s="13"/>
      <c r="I19" s="14"/>
      <c r="J19" s="13"/>
      <c r="K19" s="13"/>
      <c r="L19" s="13"/>
      <c r="M19" s="13"/>
      <c r="N19" s="15"/>
    </row>
    <row r="20" spans="2:14" ht="15" customHeight="1">
      <c r="B20" s="11"/>
      <c r="C20" s="8" t="s">
        <v>11</v>
      </c>
      <c r="D20" s="12">
        <f aca="true" t="shared" si="3" ref="D20:N20">SUM(D21:D22)</f>
        <v>364100</v>
      </c>
      <c r="E20" s="13">
        <f t="shared" si="3"/>
        <v>367700</v>
      </c>
      <c r="F20" s="13">
        <f t="shared" si="3"/>
        <v>370600</v>
      </c>
      <c r="G20" s="13">
        <f t="shared" si="3"/>
        <v>370200</v>
      </c>
      <c r="H20" s="13">
        <f t="shared" si="3"/>
        <v>384300</v>
      </c>
      <c r="I20" s="14">
        <f t="shared" si="3"/>
        <v>370900</v>
      </c>
      <c r="J20" s="13">
        <f t="shared" si="3"/>
        <v>389200</v>
      </c>
      <c r="K20" s="13">
        <f t="shared" si="3"/>
        <v>378900</v>
      </c>
      <c r="L20" s="13">
        <f t="shared" si="3"/>
        <v>381200</v>
      </c>
      <c r="M20" s="13">
        <f t="shared" si="3"/>
        <v>390800</v>
      </c>
      <c r="N20" s="15">
        <f t="shared" si="3"/>
        <v>383200</v>
      </c>
    </row>
    <row r="21" spans="2:14" ht="15" customHeight="1">
      <c r="B21" s="11"/>
      <c r="C21" s="8" t="s">
        <v>12</v>
      </c>
      <c r="D21" s="12">
        <v>96300</v>
      </c>
      <c r="E21" s="13">
        <v>98200</v>
      </c>
      <c r="F21" s="13">
        <v>99900</v>
      </c>
      <c r="G21" s="13">
        <v>102700</v>
      </c>
      <c r="H21" s="13">
        <v>104500</v>
      </c>
      <c r="I21" s="14">
        <v>100600</v>
      </c>
      <c r="J21" s="13">
        <v>105500</v>
      </c>
      <c r="K21" s="13">
        <v>102800</v>
      </c>
      <c r="L21" s="13">
        <v>104400</v>
      </c>
      <c r="M21" s="13">
        <v>108100</v>
      </c>
      <c r="N21" s="15">
        <v>104600</v>
      </c>
    </row>
    <row r="22" spans="2:14" ht="15" customHeight="1">
      <c r="B22" s="11"/>
      <c r="C22" s="8" t="s">
        <v>13</v>
      </c>
      <c r="D22" s="12">
        <v>267800</v>
      </c>
      <c r="E22" s="13">
        <v>269500</v>
      </c>
      <c r="F22" s="13">
        <v>270700</v>
      </c>
      <c r="G22" s="13">
        <v>267500</v>
      </c>
      <c r="H22" s="13">
        <v>279800</v>
      </c>
      <c r="I22" s="14">
        <v>270300</v>
      </c>
      <c r="J22" s="13">
        <v>283700</v>
      </c>
      <c r="K22" s="13">
        <v>276100</v>
      </c>
      <c r="L22" s="13">
        <v>276800</v>
      </c>
      <c r="M22" s="13">
        <v>282700</v>
      </c>
      <c r="N22" s="15">
        <v>278600</v>
      </c>
    </row>
    <row r="23" spans="2:14" ht="15" customHeight="1">
      <c r="B23" s="4" t="s">
        <v>17</v>
      </c>
      <c r="C23" s="8"/>
      <c r="D23" s="16"/>
      <c r="E23" s="17"/>
      <c r="F23" s="17"/>
      <c r="G23" s="17"/>
      <c r="H23" s="17"/>
      <c r="I23" s="18"/>
      <c r="J23" s="17"/>
      <c r="K23" s="17"/>
      <c r="L23" s="17"/>
      <c r="M23" s="17"/>
      <c r="N23" s="19"/>
    </row>
    <row r="24" spans="2:14" ht="15" customHeight="1">
      <c r="B24" s="11"/>
      <c r="C24" s="8" t="s">
        <v>11</v>
      </c>
      <c r="D24" s="20">
        <f aca="true" t="shared" si="4" ref="D24:N26">(D8*100)/(D8+D20)</f>
        <v>59.83895874696669</v>
      </c>
      <c r="E24" s="21">
        <f t="shared" si="4"/>
        <v>59.796632407609884</v>
      </c>
      <c r="F24" s="21">
        <f t="shared" si="4"/>
        <v>59.620832425365</v>
      </c>
      <c r="G24" s="21">
        <f t="shared" si="4"/>
        <v>59.8001954609621</v>
      </c>
      <c r="H24" s="21">
        <f t="shared" si="4"/>
        <v>58.41359160264041</v>
      </c>
      <c r="I24" s="22">
        <f t="shared" si="4"/>
        <v>59.654084629609486</v>
      </c>
      <c r="J24" s="21">
        <f t="shared" si="4"/>
        <v>58.028685430820666</v>
      </c>
      <c r="K24" s="21">
        <f t="shared" si="4"/>
        <v>59.27995701235895</v>
      </c>
      <c r="L24" s="21">
        <f t="shared" si="4"/>
        <v>59.17318196422834</v>
      </c>
      <c r="M24" s="21">
        <f t="shared" si="4"/>
        <v>58.28797096808624</v>
      </c>
      <c r="N24" s="23">
        <f t="shared" si="4"/>
        <v>58.88853127346851</v>
      </c>
    </row>
    <row r="25" spans="2:14" ht="15" customHeight="1">
      <c r="B25" s="11"/>
      <c r="C25" s="8" t="s">
        <v>12</v>
      </c>
      <c r="D25" s="20">
        <f t="shared" si="4"/>
        <v>78.40322942363758</v>
      </c>
      <c r="E25" s="21">
        <f t="shared" si="4"/>
        <v>78.16807469986661</v>
      </c>
      <c r="F25" s="21">
        <f t="shared" si="4"/>
        <v>77.86394859295369</v>
      </c>
      <c r="G25" s="21">
        <f t="shared" si="4"/>
        <v>77.31890459363957</v>
      </c>
      <c r="H25" s="21">
        <f t="shared" si="4"/>
        <v>76.99757869249395</v>
      </c>
      <c r="I25" s="22">
        <f t="shared" si="4"/>
        <v>77.7433628318584</v>
      </c>
      <c r="J25" s="21">
        <f t="shared" si="4"/>
        <v>76.85896029831103</v>
      </c>
      <c r="K25" s="21">
        <f t="shared" si="4"/>
        <v>77.52514210756449</v>
      </c>
      <c r="L25" s="21">
        <f t="shared" si="4"/>
        <v>77.25490196078431</v>
      </c>
      <c r="M25" s="21">
        <f t="shared" si="4"/>
        <v>76.52551574375678</v>
      </c>
      <c r="N25" s="23">
        <f t="shared" si="4"/>
        <v>77.17154081187255</v>
      </c>
    </row>
    <row r="26" spans="2:14" ht="15" customHeight="1">
      <c r="B26" s="11"/>
      <c r="C26" s="8" t="s">
        <v>13</v>
      </c>
      <c r="D26" s="20">
        <f t="shared" si="4"/>
        <v>41.87106576948123</v>
      </c>
      <c r="E26" s="21">
        <f t="shared" si="4"/>
        <v>42.01807228915663</v>
      </c>
      <c r="F26" s="21">
        <f t="shared" si="4"/>
        <v>41.97213290460879</v>
      </c>
      <c r="G26" s="21">
        <f t="shared" si="4"/>
        <v>42.854091006195254</v>
      </c>
      <c r="H26" s="21">
        <f t="shared" si="4"/>
        <v>40.44274159216688</v>
      </c>
      <c r="I26" s="22">
        <f t="shared" si="4"/>
        <v>42.15707254440402</v>
      </c>
      <c r="J26" s="21">
        <f t="shared" si="4"/>
        <v>39.81756470089096</v>
      </c>
      <c r="K26" s="21">
        <f t="shared" si="4"/>
        <v>41.640245191291484</v>
      </c>
      <c r="L26" s="21">
        <f t="shared" si="4"/>
        <v>41.689488097745944</v>
      </c>
      <c r="M26" s="21">
        <f t="shared" si="4"/>
        <v>40.65910999160369</v>
      </c>
      <c r="N26" s="23">
        <f t="shared" si="4"/>
        <v>41.21122599704579</v>
      </c>
    </row>
    <row r="27" spans="2:14" ht="15" customHeight="1">
      <c r="B27" s="4" t="s">
        <v>18</v>
      </c>
      <c r="C27" s="8"/>
      <c r="D27" s="16"/>
      <c r="E27" s="17"/>
      <c r="F27" s="17"/>
      <c r="G27" s="17"/>
      <c r="H27" s="17"/>
      <c r="I27" s="18"/>
      <c r="J27" s="17"/>
      <c r="K27" s="17"/>
      <c r="L27" s="17"/>
      <c r="M27" s="17"/>
      <c r="N27" s="19"/>
    </row>
    <row r="28" spans="2:14" ht="15" customHeight="1">
      <c r="B28" s="11"/>
      <c r="C28" s="8" t="s">
        <v>11</v>
      </c>
      <c r="D28" s="20">
        <f aca="true" t="shared" si="5" ref="D28:N30">D16*100/D8</f>
        <v>9.566820276497696</v>
      </c>
      <c r="E28" s="21">
        <f t="shared" si="5"/>
        <v>9.233863594807094</v>
      </c>
      <c r="F28" s="21">
        <f t="shared" si="5"/>
        <v>9.83187134502924</v>
      </c>
      <c r="G28" s="21">
        <f t="shared" si="5"/>
        <v>9.5333212275286</v>
      </c>
      <c r="H28" s="21">
        <f t="shared" si="5"/>
        <v>8.151167098925528</v>
      </c>
      <c r="I28" s="22">
        <f t="shared" si="5"/>
        <v>9.080962800875273</v>
      </c>
      <c r="J28" s="21">
        <f t="shared" si="5"/>
        <v>9.552127857275599</v>
      </c>
      <c r="K28" s="21">
        <f t="shared" si="5"/>
        <v>8.810732414793328</v>
      </c>
      <c r="L28" s="21">
        <f t="shared" si="5"/>
        <v>8.16289592760181</v>
      </c>
      <c r="M28" s="21">
        <f t="shared" si="5"/>
        <v>7.196484160410181</v>
      </c>
      <c r="N28" s="23">
        <f t="shared" si="5"/>
        <v>8.526143195481874</v>
      </c>
    </row>
    <row r="29" spans="2:14" ht="15" customHeight="1">
      <c r="B29" s="11"/>
      <c r="C29" s="8" t="s">
        <v>12</v>
      </c>
      <c r="D29" s="20">
        <f t="shared" si="5"/>
        <v>5.778032036613272</v>
      </c>
      <c r="E29" s="21">
        <f t="shared" si="5"/>
        <v>5.375426621160409</v>
      </c>
      <c r="F29" s="21">
        <f t="shared" si="5"/>
        <v>5.890722822993739</v>
      </c>
      <c r="G29" s="21">
        <f t="shared" si="5"/>
        <v>5.712653527563553</v>
      </c>
      <c r="H29" s="21">
        <v>4.4</v>
      </c>
      <c r="I29" s="22">
        <f t="shared" si="5"/>
        <v>5.463858850313033</v>
      </c>
      <c r="J29" s="21">
        <f t="shared" si="5"/>
        <v>5.993150684931507</v>
      </c>
      <c r="K29" s="21">
        <f t="shared" si="5"/>
        <v>5.470953186689227</v>
      </c>
      <c r="L29" s="21">
        <f t="shared" si="5"/>
        <v>4.681331077270164</v>
      </c>
      <c r="M29" s="21">
        <f t="shared" si="5"/>
        <v>4.05788876276958</v>
      </c>
      <c r="N29" s="23">
        <f t="shared" si="5"/>
        <v>5.260180995475113</v>
      </c>
    </row>
    <row r="30" spans="2:14" ht="15" customHeight="1">
      <c r="B30" s="11"/>
      <c r="C30" s="8" t="s">
        <v>13</v>
      </c>
      <c r="D30" s="20">
        <f t="shared" si="5"/>
        <v>16.433385173665112</v>
      </c>
      <c r="E30" s="21">
        <f t="shared" si="5"/>
        <v>16.180235535074246</v>
      </c>
      <c r="F30" s="21">
        <f t="shared" si="5"/>
        <v>16.905005107252297</v>
      </c>
      <c r="G30" s="21">
        <f t="shared" si="5"/>
        <v>16.201395812562314</v>
      </c>
      <c r="H30" s="21">
        <f>H18*100/H10</f>
        <v>15.157894736842104</v>
      </c>
      <c r="I30" s="22">
        <f t="shared" si="5"/>
        <v>15.532994923857869</v>
      </c>
      <c r="J30" s="21">
        <f t="shared" si="5"/>
        <v>16.196057538625467</v>
      </c>
      <c r="K30" s="21">
        <f t="shared" si="5"/>
        <v>14.82233502538071</v>
      </c>
      <c r="L30" s="21">
        <f t="shared" si="5"/>
        <v>14.401212733703892</v>
      </c>
      <c r="M30" s="21">
        <f t="shared" si="5"/>
        <v>12.906556530717605</v>
      </c>
      <c r="N30" s="23">
        <f t="shared" si="5"/>
        <v>14.439324116743471</v>
      </c>
    </row>
    <row r="31" spans="2:14" ht="5.25" customHeight="1">
      <c r="B31" s="24"/>
      <c r="C31" s="25"/>
      <c r="D31" s="26"/>
      <c r="E31" s="27"/>
      <c r="F31" s="27"/>
      <c r="G31" s="27"/>
      <c r="H31" s="27"/>
      <c r="I31" s="28"/>
      <c r="J31" s="27"/>
      <c r="K31" s="27"/>
      <c r="L31" s="27"/>
      <c r="M31" s="27"/>
      <c r="N31" s="27"/>
    </row>
    <row r="32" spans="1:5" ht="18.75" customHeight="1">
      <c r="A32" s="29"/>
      <c r="B32" s="87" t="s">
        <v>19</v>
      </c>
      <c r="C32" s="88"/>
      <c r="D32" s="88"/>
      <c r="E32" s="30"/>
    </row>
    <row r="33" spans="1:3" ht="19.5" customHeight="1">
      <c r="A33" s="29"/>
      <c r="B33" s="8"/>
      <c r="C33" s="29"/>
    </row>
    <row r="34" spans="1:3" ht="15.75">
      <c r="A34" s="29"/>
      <c r="B34" s="31"/>
      <c r="C34" s="29"/>
    </row>
    <row r="35" spans="1:3" ht="15.75">
      <c r="A35" s="29"/>
      <c r="B35" s="29"/>
      <c r="C35" s="29"/>
    </row>
    <row r="36" spans="1:14" ht="17.25" customHeight="1">
      <c r="A36" s="29"/>
      <c r="B36" s="29"/>
      <c r="C36" s="29"/>
      <c r="D36" s="32"/>
      <c r="E36" s="32"/>
      <c r="F36" s="32"/>
      <c r="G36" s="32"/>
      <c r="H36" s="32"/>
      <c r="I36" s="32"/>
      <c r="J36" s="32"/>
      <c r="K36" s="32"/>
      <c r="L36" s="32"/>
      <c r="M36" s="32"/>
      <c r="N36" s="32"/>
    </row>
    <row r="37" spans="1:14" ht="15.75">
      <c r="A37" s="29"/>
      <c r="B37" s="29"/>
      <c r="C37" s="29"/>
      <c r="D37" s="32"/>
      <c r="E37" s="32"/>
      <c r="F37" s="32"/>
      <c r="G37" s="32"/>
      <c r="H37" s="32"/>
      <c r="I37" s="32"/>
      <c r="J37" s="32"/>
      <c r="K37" s="32"/>
      <c r="L37" s="32"/>
      <c r="M37" s="32"/>
      <c r="N37" s="32"/>
    </row>
    <row r="38" spans="4:14" ht="15.75">
      <c r="D38" s="32"/>
      <c r="E38" s="32"/>
      <c r="F38" s="32"/>
      <c r="G38" s="32"/>
      <c r="H38" s="32"/>
      <c r="I38" s="32"/>
      <c r="J38" s="32"/>
      <c r="K38" s="32"/>
      <c r="L38" s="32"/>
      <c r="M38" s="32"/>
      <c r="N38" s="32"/>
    </row>
  </sheetData>
  <mergeCells count="14">
    <mergeCell ref="B1:C1"/>
    <mergeCell ref="B4:C6"/>
    <mergeCell ref="D4:D6"/>
    <mergeCell ref="E4:E6"/>
    <mergeCell ref="N4:N6"/>
    <mergeCell ref="B32:D32"/>
    <mergeCell ref="J4:J6"/>
    <mergeCell ref="K4:K6"/>
    <mergeCell ref="L4:L6"/>
    <mergeCell ref="M4:M6"/>
    <mergeCell ref="F4:F6"/>
    <mergeCell ref="G4:G6"/>
    <mergeCell ref="H4:H6"/>
    <mergeCell ref="I4:I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1"/>
  <sheetViews>
    <sheetView workbookViewId="0" topLeftCell="A1">
      <selection activeCell="D5" sqref="D5"/>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105" t="s">
        <v>22</v>
      </c>
      <c r="B1" s="106"/>
    </row>
    <row r="2" spans="1:2" ht="33" customHeight="1">
      <c r="A2" s="107" t="s">
        <v>23</v>
      </c>
      <c r="B2" s="107"/>
    </row>
    <row r="3" spans="1:2" ht="18.75" customHeight="1">
      <c r="A3" s="33" t="s">
        <v>24</v>
      </c>
      <c r="B3" s="33" t="s">
        <v>25</v>
      </c>
    </row>
    <row r="4" ht="9.75" customHeight="1"/>
    <row r="5" spans="1:2" ht="113.25" customHeight="1">
      <c r="A5" s="33" t="s">
        <v>26</v>
      </c>
      <c r="B5" s="34" t="s">
        <v>27</v>
      </c>
    </row>
    <row r="6" ht="9.75" customHeight="1"/>
    <row r="7" spans="1:2" ht="31.5" customHeight="1">
      <c r="A7" s="33" t="s">
        <v>28</v>
      </c>
      <c r="B7" s="35" t="s">
        <v>29</v>
      </c>
    </row>
    <row r="8" ht="9" customHeight="1"/>
    <row r="9" spans="1:2" ht="195" customHeight="1">
      <c r="A9" s="33" t="s">
        <v>30</v>
      </c>
      <c r="B9" s="36" t="s">
        <v>31</v>
      </c>
    </row>
    <row r="10" spans="1:2" ht="33.75" customHeight="1">
      <c r="A10" s="33"/>
      <c r="B10" s="35" t="s">
        <v>32</v>
      </c>
    </row>
    <row r="11" ht="9" customHeight="1"/>
    <row r="12" spans="1:2" ht="141.75">
      <c r="A12" s="33" t="s">
        <v>33</v>
      </c>
      <c r="B12" s="37" t="s">
        <v>34</v>
      </c>
    </row>
    <row r="13" ht="9.75" customHeight="1">
      <c r="B13" s="35"/>
    </row>
    <row r="14" spans="1:2" ht="94.5">
      <c r="A14" s="33" t="s">
        <v>35</v>
      </c>
      <c r="B14" s="38" t="s">
        <v>36</v>
      </c>
    </row>
    <row r="15" ht="96.75" customHeight="1">
      <c r="B15" s="39" t="s">
        <v>37</v>
      </c>
    </row>
    <row r="16" ht="10.5" customHeight="1">
      <c r="B16" s="40"/>
    </row>
    <row r="17" spans="1:2" ht="183" customHeight="1">
      <c r="A17" s="33" t="s">
        <v>38</v>
      </c>
      <c r="B17" s="38" t="s">
        <v>39</v>
      </c>
    </row>
    <row r="18" ht="12.75" customHeight="1">
      <c r="B18" s="41"/>
    </row>
    <row r="19" spans="1:2" ht="257.25" customHeight="1">
      <c r="A19" s="42"/>
      <c r="B19" s="38"/>
    </row>
    <row r="20" ht="15.75">
      <c r="B20" s="41"/>
    </row>
    <row r="21" ht="15.75">
      <c r="B21" s="41"/>
    </row>
    <row r="34" ht="16.5" customHeight="1"/>
    <row r="35"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6"/>
  <sheetViews>
    <sheetView workbookViewId="0" topLeftCell="A1">
      <selection activeCell="J9" sqref="J9"/>
    </sheetView>
  </sheetViews>
  <sheetFormatPr defaultColWidth="13.7109375" defaultRowHeight="12.75"/>
  <cols>
    <col min="1" max="9" width="14.57421875" style="43" customWidth="1"/>
    <col min="10" max="16" width="13.7109375" style="45" customWidth="1"/>
    <col min="17" max="16384" width="13.7109375" style="43" customWidth="1"/>
  </cols>
  <sheetData>
    <row r="1" ht="14.25" customHeight="1">
      <c r="I1" s="44" t="s">
        <v>40</v>
      </c>
    </row>
    <row r="2" spans="1:9" ht="15" customHeight="1">
      <c r="A2" s="44" t="s">
        <v>41</v>
      </c>
      <c r="D2" s="46"/>
      <c r="F2" s="47"/>
      <c r="I2" s="48" t="s">
        <v>42</v>
      </c>
    </row>
    <row r="3" ht="5.25" customHeight="1"/>
    <row r="4" spans="1:9" ht="20.25" customHeight="1">
      <c r="A4" s="49"/>
      <c r="B4" s="50" t="s">
        <v>43</v>
      </c>
      <c r="C4" s="51"/>
      <c r="D4" s="52"/>
      <c r="E4" s="108" t="s">
        <v>44</v>
      </c>
      <c r="F4" s="108"/>
      <c r="G4" s="108"/>
      <c r="H4" s="109" t="s">
        <v>45</v>
      </c>
      <c r="I4" s="110"/>
    </row>
    <row r="5" spans="1:9" ht="30" customHeight="1">
      <c r="A5" s="53" t="s">
        <v>46</v>
      </c>
      <c r="B5" s="54" t="s">
        <v>47</v>
      </c>
      <c r="C5" s="54" t="s">
        <v>48</v>
      </c>
      <c r="D5" s="55" t="s">
        <v>49</v>
      </c>
      <c r="E5" s="56" t="s">
        <v>56</v>
      </c>
      <c r="F5" s="56" t="s">
        <v>50</v>
      </c>
      <c r="G5" s="57" t="s">
        <v>49</v>
      </c>
      <c r="H5" s="57" t="s">
        <v>51</v>
      </c>
      <c r="I5" s="58" t="s">
        <v>57</v>
      </c>
    </row>
    <row r="6" spans="1:9" ht="15" customHeight="1">
      <c r="A6" s="59" t="s">
        <v>52</v>
      </c>
      <c r="B6" s="49"/>
      <c r="C6" s="49"/>
      <c r="D6" s="49"/>
      <c r="E6" s="49"/>
      <c r="F6" s="49"/>
      <c r="G6" s="49"/>
      <c r="H6" s="49"/>
      <c r="I6" s="49"/>
    </row>
    <row r="7" spans="1:9" ht="15" customHeight="1">
      <c r="A7" s="60">
        <v>2000</v>
      </c>
      <c r="B7" s="61">
        <f aca="true" t="shared" si="0" ref="B7:H14">B16+B25</f>
        <v>503</v>
      </c>
      <c r="C7" s="62">
        <f t="shared" si="0"/>
        <v>14.6</v>
      </c>
      <c r="D7" s="62">
        <f t="shared" si="0"/>
        <v>517.6</v>
      </c>
      <c r="E7" s="62">
        <f t="shared" si="0"/>
        <v>298.7</v>
      </c>
      <c r="F7" s="62">
        <f t="shared" si="0"/>
        <v>186.2</v>
      </c>
      <c r="G7" s="62">
        <f t="shared" si="0"/>
        <v>484.9</v>
      </c>
      <c r="H7" s="63">
        <f t="shared" si="0"/>
        <v>32.69999999999999</v>
      </c>
      <c r="I7" s="62">
        <f aca="true" t="shared" si="1" ref="I7:I13">H7/B7*100</f>
        <v>6.500994035785286</v>
      </c>
    </row>
    <row r="8" spans="1:9" ht="15" customHeight="1">
      <c r="A8" s="60">
        <v>2001</v>
      </c>
      <c r="B8" s="61">
        <f t="shared" si="0"/>
        <v>510.29999999999995</v>
      </c>
      <c r="C8" s="62">
        <f t="shared" si="0"/>
        <v>16.5</v>
      </c>
      <c r="D8" s="62">
        <f t="shared" si="0"/>
        <v>526.8</v>
      </c>
      <c r="E8" s="62">
        <f t="shared" si="0"/>
        <v>302</v>
      </c>
      <c r="F8" s="62">
        <f t="shared" si="0"/>
        <v>190.1</v>
      </c>
      <c r="G8" s="62">
        <f t="shared" si="0"/>
        <v>492.1</v>
      </c>
      <c r="H8" s="63">
        <f t="shared" si="0"/>
        <v>34.69999999999996</v>
      </c>
      <c r="I8" s="62">
        <f t="shared" si="1"/>
        <v>6.799921614736422</v>
      </c>
    </row>
    <row r="9" spans="1:9" ht="16.5" customHeight="1">
      <c r="A9" s="60">
        <v>2002</v>
      </c>
      <c r="B9" s="61" t="s">
        <v>58</v>
      </c>
      <c r="C9" s="62">
        <f t="shared" si="0"/>
        <v>17</v>
      </c>
      <c r="D9" s="62">
        <f t="shared" si="0"/>
        <v>530</v>
      </c>
      <c r="E9" s="62">
        <f t="shared" si="0"/>
        <v>297.2</v>
      </c>
      <c r="F9" s="62">
        <f t="shared" si="0"/>
        <v>196</v>
      </c>
      <c r="G9" s="62">
        <f t="shared" si="0"/>
        <v>493.2</v>
      </c>
      <c r="H9" s="63">
        <f t="shared" si="0"/>
        <v>36.80000000000001</v>
      </c>
      <c r="I9" s="62">
        <v>7.2</v>
      </c>
    </row>
    <row r="10" spans="1:9" ht="15" customHeight="1">
      <c r="A10" s="60">
        <v>2003</v>
      </c>
      <c r="B10" s="61">
        <f t="shared" si="0"/>
        <v>520.9000000000001</v>
      </c>
      <c r="C10" s="62">
        <f t="shared" si="0"/>
        <v>18.200000000000003</v>
      </c>
      <c r="D10" s="62">
        <f t="shared" si="0"/>
        <v>539.1</v>
      </c>
      <c r="E10" s="62">
        <f t="shared" si="0"/>
        <v>296.9</v>
      </c>
      <c r="F10" s="62">
        <f t="shared" si="0"/>
        <v>202.1</v>
      </c>
      <c r="G10" s="62">
        <f t="shared" si="0"/>
        <v>499</v>
      </c>
      <c r="H10" s="63">
        <f t="shared" si="0"/>
        <v>40.10000000000005</v>
      </c>
      <c r="I10" s="62">
        <f t="shared" si="1"/>
        <v>7.698214628527557</v>
      </c>
    </row>
    <row r="11" spans="1:9" ht="15" customHeight="1">
      <c r="A11" s="60">
        <v>2004</v>
      </c>
      <c r="B11" s="61">
        <f t="shared" si="0"/>
        <v>531.3</v>
      </c>
      <c r="C11" s="62">
        <f t="shared" si="0"/>
        <v>17.5</v>
      </c>
      <c r="D11" s="62">
        <f t="shared" si="0"/>
        <v>548.8</v>
      </c>
      <c r="E11" s="62">
        <f t="shared" si="0"/>
        <v>293.3</v>
      </c>
      <c r="F11" s="62">
        <f t="shared" si="0"/>
        <v>210.89999999999998</v>
      </c>
      <c r="G11" s="62">
        <f t="shared" si="0"/>
        <v>504.19999999999993</v>
      </c>
      <c r="H11" s="63">
        <f t="shared" si="0"/>
        <v>44.60000000000005</v>
      </c>
      <c r="I11" s="62">
        <f t="shared" si="1"/>
        <v>8.39450404667797</v>
      </c>
    </row>
    <row r="12" spans="1:9" ht="15" customHeight="1">
      <c r="A12" s="64" t="s">
        <v>53</v>
      </c>
      <c r="B12" s="61">
        <f t="shared" si="0"/>
        <v>542.5</v>
      </c>
      <c r="C12" s="62">
        <f t="shared" si="0"/>
        <v>16.6</v>
      </c>
      <c r="D12" s="62">
        <f t="shared" si="0"/>
        <v>559.1</v>
      </c>
      <c r="E12" s="62">
        <f t="shared" si="0"/>
        <v>292.20000000000005</v>
      </c>
      <c r="F12" s="62">
        <f t="shared" si="0"/>
        <v>215</v>
      </c>
      <c r="G12" s="62">
        <f t="shared" si="0"/>
        <v>507.2</v>
      </c>
      <c r="H12" s="63">
        <f t="shared" si="0"/>
        <v>51.90000000000006</v>
      </c>
      <c r="I12" s="62">
        <f t="shared" si="1"/>
        <v>9.566820276497708</v>
      </c>
    </row>
    <row r="13" spans="1:16" s="62" customFormat="1" ht="15" customHeight="1">
      <c r="A13" s="60">
        <v>2006</v>
      </c>
      <c r="B13" s="61">
        <f t="shared" si="0"/>
        <v>548.4</v>
      </c>
      <c r="C13" s="62">
        <f t="shared" si="0"/>
        <v>16.700000000000003</v>
      </c>
      <c r="D13" s="62">
        <f t="shared" si="0"/>
        <v>565.1</v>
      </c>
      <c r="E13" s="62">
        <f t="shared" si="0"/>
        <v>295.1</v>
      </c>
      <c r="F13" s="62">
        <f t="shared" si="0"/>
        <v>220.2</v>
      </c>
      <c r="G13" s="62">
        <f t="shared" si="0"/>
        <v>515.3</v>
      </c>
      <c r="H13" s="63">
        <f t="shared" si="0"/>
        <v>49.79999999999998</v>
      </c>
      <c r="I13" s="62">
        <f t="shared" si="1"/>
        <v>9.080962800875271</v>
      </c>
      <c r="J13" s="65"/>
      <c r="K13" s="65"/>
      <c r="L13" s="65"/>
      <c r="M13" s="65"/>
      <c r="N13" s="65"/>
      <c r="O13" s="65"/>
      <c r="P13" s="65"/>
    </row>
    <row r="14" spans="1:16" s="67" customFormat="1" ht="15" customHeight="1">
      <c r="A14" s="60">
        <v>2007</v>
      </c>
      <c r="B14" s="61">
        <v>548.9</v>
      </c>
      <c r="C14" s="62">
        <f t="shared" si="0"/>
        <v>21.6</v>
      </c>
      <c r="D14" s="62">
        <f t="shared" si="0"/>
        <v>570.5</v>
      </c>
      <c r="E14" s="62">
        <f t="shared" si="0"/>
        <v>301.3</v>
      </c>
      <c r="F14" s="62">
        <f t="shared" si="0"/>
        <v>222.42000000000002</v>
      </c>
      <c r="G14" s="62">
        <f t="shared" si="0"/>
        <v>523.72</v>
      </c>
      <c r="H14" s="63">
        <f t="shared" si="0"/>
        <v>46.78000000000006</v>
      </c>
      <c r="I14" s="62">
        <v>8.5</v>
      </c>
      <c r="J14" s="66"/>
      <c r="K14" s="66"/>
      <c r="L14" s="66"/>
      <c r="M14" s="66"/>
      <c r="N14" s="66"/>
      <c r="O14" s="66"/>
      <c r="P14" s="66"/>
    </row>
    <row r="15" spans="1:9" ht="15" customHeight="1">
      <c r="A15" s="68" t="s">
        <v>54</v>
      </c>
      <c r="B15" s="61"/>
      <c r="C15" s="69"/>
      <c r="D15" s="70"/>
      <c r="E15" s="69"/>
      <c r="F15" s="69"/>
      <c r="G15" s="62"/>
      <c r="H15" s="69"/>
      <c r="I15" s="62"/>
    </row>
    <row r="16" spans="1:9" ht="15" customHeight="1">
      <c r="A16" s="60">
        <v>2000</v>
      </c>
      <c r="B16" s="61">
        <v>334.7</v>
      </c>
      <c r="C16" s="62">
        <v>5</v>
      </c>
      <c r="D16" s="62">
        <f aca="true" t="shared" si="2" ref="D16:D23">B16+C16</f>
        <v>339.7</v>
      </c>
      <c r="E16" s="69">
        <v>187.5</v>
      </c>
      <c r="F16" s="69">
        <v>135</v>
      </c>
      <c r="G16" s="62">
        <f aca="true" t="shared" si="3" ref="G16:G23">SUM(E16:F16)</f>
        <v>322.5</v>
      </c>
      <c r="H16" s="63">
        <f aca="true" t="shared" si="4" ref="H16:H23">D16-G16</f>
        <v>17.19999999999999</v>
      </c>
      <c r="I16" s="62">
        <f aca="true" t="shared" si="5" ref="I16:I23">H16/B16*100</f>
        <v>5.138930385419775</v>
      </c>
    </row>
    <row r="17" spans="1:9" ht="15" customHeight="1">
      <c r="A17" s="60">
        <v>2001</v>
      </c>
      <c r="B17" s="61">
        <v>337.9</v>
      </c>
      <c r="C17" s="62">
        <v>5.8</v>
      </c>
      <c r="D17" s="62">
        <f t="shared" si="2"/>
        <v>343.7</v>
      </c>
      <c r="E17" s="69">
        <v>188.3</v>
      </c>
      <c r="F17" s="69">
        <v>137</v>
      </c>
      <c r="G17" s="62">
        <f t="shared" si="3"/>
        <v>325.3</v>
      </c>
      <c r="H17" s="63">
        <f t="shared" si="4"/>
        <v>18.399999999999977</v>
      </c>
      <c r="I17" s="62">
        <f t="shared" si="5"/>
        <v>5.44539804675939</v>
      </c>
    </row>
    <row r="18" spans="1:9" ht="16.5" customHeight="1">
      <c r="A18" s="60">
        <v>2002</v>
      </c>
      <c r="B18" s="61" t="s">
        <v>59</v>
      </c>
      <c r="C18" s="62">
        <v>6.4</v>
      </c>
      <c r="D18" s="62">
        <v>346.2</v>
      </c>
      <c r="E18" s="69">
        <v>188.2</v>
      </c>
      <c r="F18" s="69">
        <v>140</v>
      </c>
      <c r="G18" s="62">
        <f t="shared" si="3"/>
        <v>328.2</v>
      </c>
      <c r="H18" s="63">
        <f t="shared" si="4"/>
        <v>18</v>
      </c>
      <c r="I18" s="62">
        <v>5.3</v>
      </c>
    </row>
    <row r="19" spans="1:9" ht="15" customHeight="1">
      <c r="A19" s="60">
        <v>2003</v>
      </c>
      <c r="B19" s="61">
        <v>343.1</v>
      </c>
      <c r="C19" s="62">
        <v>7.9</v>
      </c>
      <c r="D19" s="62">
        <f t="shared" si="2"/>
        <v>351</v>
      </c>
      <c r="E19" s="69">
        <v>188.2</v>
      </c>
      <c r="F19" s="69">
        <v>143.2</v>
      </c>
      <c r="G19" s="62">
        <f t="shared" si="3"/>
        <v>331.4</v>
      </c>
      <c r="H19" s="63">
        <f t="shared" si="4"/>
        <v>19.600000000000023</v>
      </c>
      <c r="I19" s="62">
        <f t="shared" si="5"/>
        <v>5.712620227338975</v>
      </c>
    </row>
    <row r="20" spans="1:9" ht="15" customHeight="1">
      <c r="A20" s="60">
        <v>2004</v>
      </c>
      <c r="B20" s="61">
        <v>347.8</v>
      </c>
      <c r="C20" s="62">
        <v>9</v>
      </c>
      <c r="D20" s="62">
        <f t="shared" si="2"/>
        <v>356.8</v>
      </c>
      <c r="E20" s="69">
        <v>189.1</v>
      </c>
      <c r="F20" s="69">
        <v>147.7</v>
      </c>
      <c r="G20" s="62">
        <f t="shared" si="3"/>
        <v>336.79999999999995</v>
      </c>
      <c r="H20" s="63">
        <f t="shared" si="4"/>
        <v>20.000000000000057</v>
      </c>
      <c r="I20" s="62">
        <f t="shared" si="5"/>
        <v>5.750431282346192</v>
      </c>
    </row>
    <row r="21" spans="1:9" ht="15" customHeight="1">
      <c r="A21" s="64" t="s">
        <v>53</v>
      </c>
      <c r="B21" s="61">
        <v>349.6</v>
      </c>
      <c r="C21" s="62">
        <v>9.1</v>
      </c>
      <c r="D21" s="62">
        <f t="shared" si="2"/>
        <v>358.70000000000005</v>
      </c>
      <c r="E21" s="69">
        <v>189.3</v>
      </c>
      <c r="F21" s="69">
        <v>149.2</v>
      </c>
      <c r="G21" s="62">
        <f t="shared" si="3"/>
        <v>338.5</v>
      </c>
      <c r="H21" s="63">
        <f t="shared" si="4"/>
        <v>20.200000000000045</v>
      </c>
      <c r="I21" s="62">
        <f t="shared" si="5"/>
        <v>5.778032036613285</v>
      </c>
    </row>
    <row r="22" spans="1:9" ht="15" customHeight="1">
      <c r="A22" s="60">
        <v>2006</v>
      </c>
      <c r="B22" s="61">
        <v>351.4</v>
      </c>
      <c r="C22" s="62">
        <v>8.3</v>
      </c>
      <c r="D22" s="62">
        <f t="shared" si="2"/>
        <v>359.7</v>
      </c>
      <c r="E22" s="69">
        <v>190</v>
      </c>
      <c r="F22" s="69">
        <v>150.5</v>
      </c>
      <c r="G22" s="62">
        <f t="shared" si="3"/>
        <v>340.5</v>
      </c>
      <c r="H22" s="63">
        <f t="shared" si="4"/>
        <v>19.19999999999999</v>
      </c>
      <c r="I22" s="62">
        <f t="shared" si="5"/>
        <v>5.463858850313031</v>
      </c>
    </row>
    <row r="23" spans="1:9" ht="15" customHeight="1">
      <c r="A23" s="60">
        <v>2007</v>
      </c>
      <c r="B23" s="61">
        <v>353.6</v>
      </c>
      <c r="C23" s="69">
        <v>12.1</v>
      </c>
      <c r="D23" s="62">
        <f t="shared" si="2"/>
        <v>365.70000000000005</v>
      </c>
      <c r="E23" s="71">
        <v>195</v>
      </c>
      <c r="F23" s="69">
        <v>152.12</v>
      </c>
      <c r="G23" s="62">
        <f t="shared" si="3"/>
        <v>347.12</v>
      </c>
      <c r="H23" s="63">
        <f t="shared" si="4"/>
        <v>18.58000000000004</v>
      </c>
      <c r="I23" s="62">
        <f t="shared" si="5"/>
        <v>5.25452488687784</v>
      </c>
    </row>
    <row r="24" spans="1:9" ht="15" customHeight="1">
      <c r="A24" s="68" t="s">
        <v>55</v>
      </c>
      <c r="B24" s="72"/>
      <c r="C24" s="69"/>
      <c r="D24" s="62"/>
      <c r="E24" s="69"/>
      <c r="F24" s="69"/>
      <c r="G24" s="62"/>
      <c r="H24" s="69"/>
      <c r="I24" s="62"/>
    </row>
    <row r="25" spans="1:9" ht="15" customHeight="1">
      <c r="A25" s="60">
        <v>2000</v>
      </c>
      <c r="B25" s="61">
        <v>168.3</v>
      </c>
      <c r="C25" s="62">
        <v>9.6</v>
      </c>
      <c r="D25" s="62">
        <f aca="true" t="shared" si="6" ref="D25:D31">SUM(B25:C25)</f>
        <v>177.9</v>
      </c>
      <c r="E25" s="69">
        <v>111.2</v>
      </c>
      <c r="F25" s="69">
        <v>51.2</v>
      </c>
      <c r="G25" s="62">
        <f aca="true" t="shared" si="7" ref="G25:G32">SUM(E25:F25)</f>
        <v>162.4</v>
      </c>
      <c r="H25" s="63">
        <f aca="true" t="shared" si="8" ref="H25:H32">D25-G25</f>
        <v>15.5</v>
      </c>
      <c r="I25" s="62">
        <f aca="true" t="shared" si="9" ref="I25:I31">H25/B25*100</f>
        <v>9.20974450386215</v>
      </c>
    </row>
    <row r="26" spans="1:9" ht="15" customHeight="1">
      <c r="A26" s="60">
        <v>2001</v>
      </c>
      <c r="B26" s="61">
        <v>172.4</v>
      </c>
      <c r="C26" s="62">
        <v>10.7</v>
      </c>
      <c r="D26" s="62">
        <f t="shared" si="6"/>
        <v>183.1</v>
      </c>
      <c r="E26" s="69">
        <v>113.7</v>
      </c>
      <c r="F26" s="69">
        <v>53.1</v>
      </c>
      <c r="G26" s="62">
        <f t="shared" si="7"/>
        <v>166.8</v>
      </c>
      <c r="H26" s="63">
        <f t="shared" si="8"/>
        <v>16.299999999999983</v>
      </c>
      <c r="I26" s="62">
        <f t="shared" si="9"/>
        <v>9.45475638051043</v>
      </c>
    </row>
    <row r="27" spans="1:9" ht="18" customHeight="1">
      <c r="A27" s="60">
        <v>2002</v>
      </c>
      <c r="B27" s="61" t="s">
        <v>60</v>
      </c>
      <c r="C27" s="62">
        <v>10.6</v>
      </c>
      <c r="D27" s="62">
        <v>183.8</v>
      </c>
      <c r="E27" s="69">
        <v>109</v>
      </c>
      <c r="F27" s="69">
        <v>56</v>
      </c>
      <c r="G27" s="62">
        <f t="shared" si="7"/>
        <v>165</v>
      </c>
      <c r="H27" s="63">
        <f t="shared" si="8"/>
        <v>18.80000000000001</v>
      </c>
      <c r="I27" s="62">
        <v>10.9</v>
      </c>
    </row>
    <row r="28" spans="1:9" ht="15" customHeight="1">
      <c r="A28" s="60">
        <v>2003</v>
      </c>
      <c r="B28" s="61">
        <v>177.8</v>
      </c>
      <c r="C28" s="62">
        <v>10.3</v>
      </c>
      <c r="D28" s="62">
        <f t="shared" si="6"/>
        <v>188.10000000000002</v>
      </c>
      <c r="E28" s="69">
        <v>108.7</v>
      </c>
      <c r="F28" s="69">
        <v>58.9</v>
      </c>
      <c r="G28" s="62">
        <f t="shared" si="7"/>
        <v>167.6</v>
      </c>
      <c r="H28" s="63">
        <f t="shared" si="8"/>
        <v>20.50000000000003</v>
      </c>
      <c r="I28" s="62">
        <f t="shared" si="9"/>
        <v>11.529808773903277</v>
      </c>
    </row>
    <row r="29" spans="1:9" ht="15" customHeight="1">
      <c r="A29" s="60">
        <v>2004</v>
      </c>
      <c r="B29" s="61">
        <v>183.5</v>
      </c>
      <c r="C29" s="62">
        <v>8.5</v>
      </c>
      <c r="D29" s="62">
        <f t="shared" si="6"/>
        <v>192</v>
      </c>
      <c r="E29" s="69">
        <v>104.2</v>
      </c>
      <c r="F29" s="69">
        <v>63.2</v>
      </c>
      <c r="G29" s="62">
        <f t="shared" si="7"/>
        <v>167.4</v>
      </c>
      <c r="H29" s="63">
        <f t="shared" si="8"/>
        <v>24.599999999999994</v>
      </c>
      <c r="I29" s="62">
        <f t="shared" si="9"/>
        <v>13.405994550408717</v>
      </c>
    </row>
    <row r="30" spans="1:9" ht="15" customHeight="1">
      <c r="A30" s="64" t="s">
        <v>53</v>
      </c>
      <c r="B30" s="61">
        <v>192.9</v>
      </c>
      <c r="C30" s="62">
        <v>7.5</v>
      </c>
      <c r="D30" s="62">
        <f t="shared" si="6"/>
        <v>200.4</v>
      </c>
      <c r="E30" s="69">
        <v>102.9</v>
      </c>
      <c r="F30" s="69">
        <v>65.8</v>
      </c>
      <c r="G30" s="62">
        <f t="shared" si="7"/>
        <v>168.7</v>
      </c>
      <c r="H30" s="63">
        <f t="shared" si="8"/>
        <v>31.700000000000017</v>
      </c>
      <c r="I30" s="62">
        <f t="shared" si="9"/>
        <v>16.43338517366512</v>
      </c>
    </row>
    <row r="31" spans="1:9" ht="15" customHeight="1">
      <c r="A31" s="60">
        <v>2006</v>
      </c>
      <c r="B31" s="61">
        <v>197</v>
      </c>
      <c r="C31" s="62">
        <v>8.4</v>
      </c>
      <c r="D31" s="62">
        <f t="shared" si="6"/>
        <v>205.4</v>
      </c>
      <c r="E31" s="62">
        <v>105.1</v>
      </c>
      <c r="F31" s="62">
        <v>69.7</v>
      </c>
      <c r="G31" s="62">
        <f t="shared" si="7"/>
        <v>174.8</v>
      </c>
      <c r="H31" s="61">
        <f t="shared" si="8"/>
        <v>30.599999999999994</v>
      </c>
      <c r="I31" s="62">
        <f t="shared" si="9"/>
        <v>15.532994923857865</v>
      </c>
    </row>
    <row r="32" spans="1:9" ht="15" customHeight="1">
      <c r="A32" s="73">
        <v>2007</v>
      </c>
      <c r="B32" s="74" t="s">
        <v>61</v>
      </c>
      <c r="C32" s="75">
        <v>9.5</v>
      </c>
      <c r="D32" s="75">
        <v>204.8</v>
      </c>
      <c r="E32" s="75">
        <v>106.3</v>
      </c>
      <c r="F32" s="75">
        <v>70.3</v>
      </c>
      <c r="G32" s="75">
        <f t="shared" si="7"/>
        <v>176.6</v>
      </c>
      <c r="H32" s="74">
        <f t="shared" si="8"/>
        <v>28.200000000000017</v>
      </c>
      <c r="I32" s="75">
        <v>14.4</v>
      </c>
    </row>
    <row r="33" spans="1:9" ht="18.75" customHeight="1">
      <c r="A33" s="76" t="s">
        <v>62</v>
      </c>
      <c r="B33" s="77"/>
      <c r="C33" s="78"/>
      <c r="D33" s="79"/>
      <c r="E33" s="80" t="s">
        <v>63</v>
      </c>
      <c r="F33" s="79"/>
      <c r="G33" s="79"/>
      <c r="H33" s="79"/>
      <c r="I33" s="79"/>
    </row>
    <row r="34" spans="1:9" ht="15" customHeight="1">
      <c r="A34" s="111" t="s">
        <v>64</v>
      </c>
      <c r="B34" s="111"/>
      <c r="C34" s="111"/>
      <c r="D34" s="111"/>
      <c r="E34" s="80" t="s">
        <v>65</v>
      </c>
      <c r="F34" s="81"/>
      <c r="G34" s="82"/>
      <c r="H34" s="79"/>
      <c r="I34" s="79"/>
    </row>
    <row r="35" spans="1:9" ht="15" customHeight="1">
      <c r="A35" s="111"/>
      <c r="B35" s="111"/>
      <c r="C35" s="111"/>
      <c r="D35" s="111"/>
      <c r="E35" s="83"/>
      <c r="F35" s="79"/>
      <c r="G35" s="79"/>
      <c r="H35" s="79"/>
      <c r="I35" s="79"/>
    </row>
    <row r="36" spans="1:9" ht="15" customHeight="1">
      <c r="A36" s="79"/>
      <c r="B36" s="79"/>
      <c r="C36" s="79"/>
      <c r="D36" s="79"/>
      <c r="E36" s="79"/>
      <c r="F36" s="79"/>
      <c r="G36" s="79"/>
      <c r="H36" s="79"/>
      <c r="I36" s="79"/>
    </row>
  </sheetData>
  <mergeCells count="3">
    <mergeCell ref="E4:G4"/>
    <mergeCell ref="H4:I4"/>
    <mergeCell ref="A34:D3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dcterms:created xsi:type="dcterms:W3CDTF">2008-03-25T07:48:49Z</dcterms:created>
  <dcterms:modified xsi:type="dcterms:W3CDTF">2008-04-10T08:03:40Z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607500.000000000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