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7935" activeTab="0"/>
  </bookViews>
  <sheets>
    <sheet name="pg4" sheetId="1" r:id="rId1"/>
    <sheet name="Annex1" sheetId="2" r:id="rId2"/>
    <sheet name="Annex2"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<sst xmlns="http://schemas.openxmlformats.org/spreadsheetml/2006/main" count="82" uniqueCount="62">
  <si>
    <t>ANNEX II</t>
  </si>
  <si>
    <t xml:space="preserve"> Labour force, Employment and Unemployment, 16 years and over, 2000 - 2007</t>
  </si>
  <si>
    <t>('000)</t>
  </si>
  <si>
    <t>Labour force</t>
  </si>
  <si>
    <t>Employment (including foreign workers)</t>
  </si>
  <si>
    <t>Unemployment</t>
  </si>
  <si>
    <t>Year</t>
  </si>
  <si>
    <t>Mauritian</t>
  </si>
  <si>
    <t>Foreign workers</t>
  </si>
  <si>
    <t>Total</t>
  </si>
  <si>
    <t>outside large establishments</t>
  </si>
  <si>
    <t>Number</t>
  </si>
  <si>
    <t xml:space="preserve"> Both sexes</t>
  </si>
  <si>
    <t>2005</t>
  </si>
  <si>
    <t xml:space="preserve"> Male</t>
  </si>
  <si>
    <t xml:space="preserve"> Female</t>
  </si>
  <si>
    <r>
      <t>in large establishments</t>
    </r>
    <r>
      <rPr>
        <vertAlign val="superscript"/>
        <sz val="11"/>
        <color indexed="8"/>
        <rFont val="Times New Roman"/>
        <family val="1"/>
      </rPr>
      <t>1</t>
    </r>
  </si>
  <si>
    <r>
      <t>Rate</t>
    </r>
    <r>
      <rPr>
        <vertAlign val="superscript"/>
        <sz val="11"/>
        <color indexed="8"/>
        <rFont val="Times New Roman"/>
        <family val="1"/>
      </rPr>
      <t>2</t>
    </r>
    <r>
      <rPr>
        <sz val="11"/>
        <color indexed="8"/>
        <rFont val="Times New Roman"/>
        <family val="1"/>
      </rPr>
      <t xml:space="preserve"> (%)</t>
    </r>
  </si>
  <si>
    <r>
      <t xml:space="preserve">2002 </t>
    </r>
    <r>
      <rPr>
        <vertAlign val="superscript"/>
        <sz val="11"/>
        <color indexed="8"/>
        <rFont val="Times New Roman"/>
        <family val="1"/>
      </rPr>
      <t>3</t>
    </r>
  </si>
  <si>
    <r>
      <t xml:space="preserve"> </t>
    </r>
    <r>
      <rPr>
        <vertAlign val="superscript"/>
        <sz val="11"/>
        <rFont val="Times New Roman"/>
        <family val="1"/>
      </rPr>
      <t xml:space="preserve"> 1</t>
    </r>
    <r>
      <rPr>
        <sz val="11"/>
        <rFont val="Times New Roman"/>
        <family val="1"/>
      </rPr>
      <t xml:space="preserve"> Average of March and September figures </t>
    </r>
  </si>
  <si>
    <r>
      <t xml:space="preserve"> 3 </t>
    </r>
    <r>
      <rPr>
        <sz val="11"/>
        <rFont val="Times New Roman"/>
        <family val="1"/>
      </rPr>
      <t>The low increase results from the implementation of the Voluntary Retirement  Scheme (VRS) in the sugar industry</t>
    </r>
  </si>
  <si>
    <r>
      <t xml:space="preserve">  2 </t>
    </r>
    <r>
      <rPr>
        <sz val="11"/>
        <rFont val="Times New Roman"/>
        <family val="1"/>
      </rPr>
      <t xml:space="preserve"> Unemployment as a percentage of Mauritian labour force</t>
    </r>
  </si>
  <si>
    <t>ANNEX I</t>
  </si>
  <si>
    <t xml:space="preserve">Methodology of the Continuous Multi-Purpose Household Survey </t>
  </si>
  <si>
    <t>Data collection</t>
  </si>
  <si>
    <t>Face to face interviewing of household members.</t>
  </si>
  <si>
    <t>Frequency of data collection</t>
  </si>
  <si>
    <t>Monthly except in 2004 when data collection was carried out every quarter. Up to 2005, the reference period for data on labour force was the last week of the survey month. As from 2006, the reference week has been changed to the second week of the survey month so that estimates can be published within one quarter of the reference period, as required by the IMF Special Data Dissemination System (SDDS) to which the country expects to graduate by end 2007.</t>
  </si>
  <si>
    <t>Scope and coverage of collection</t>
  </si>
  <si>
    <t xml:space="preserve">Private Mauritian households in the islands of Mauritius and Rodrigues. </t>
  </si>
  <si>
    <t>Sampling method</t>
  </si>
  <si>
    <t xml:space="preserve">Stratified two-stage  sampling design. At the first stage, Primary Sampling Units (PSUs) are selected with probability proportional to size and at the second stage, a fixed number of households is selected from each selected PSU. Prior to 2005, the first stage stratification factors were urban, semi urban and rural geographical locations. As from 2005, the Relative Development Index (RDI) is used as the spatial stratification factor. This index is based on 12 variables encompassing housing and living conditions, literacy and education, and employment derived from the 2000 Housing and Population Census to rank PSUs. A set of RDIs for administrative regions has been published in the series "Economic and Social Indicators" - Issue No. 393. </t>
  </si>
  <si>
    <t>The second stage stratification criteria are community, household size and average monthly expenditure of the household.</t>
  </si>
  <si>
    <t>Sample size</t>
  </si>
  <si>
    <t xml:space="preserve">From 1999 to 2003, around 6,500 households were covered each year. In 2004, the sample was increased to 8,640 so that reliable quarterly estimates of labour force, employment and unemployment could be worked out. As from 2005, the sample for the year has been further increased to 11,280. Furthermore, in order to measure quarterly changes, 50% of the households sampled in a quarter are re-interviewed in the following quarter; for example, 50% of the households sampled in the first quarter of 2005 have been re-interviewed in the second quarter of 2005. </t>
  </si>
  <si>
    <t xml:space="preserve">Questionnaire </t>
  </si>
  <si>
    <t xml:space="preserve">The CMPHS questionnaire comprises three modules: a basic module common to all rounds of the survey covering the general characteristics of the population, one or more special topic modules dealing with  subjects requiring in-depth investigation and a third module grouping other topics of interest but investigated in less details.   </t>
  </si>
  <si>
    <t xml:space="preserve">Every year different topics are covered according to  users' needs.  As from 2004,  the CMPHS is also being used as the instrument for the  measurement of labour force, employment and unemployment on a quarterly basis; hence, a set of core questions  on the labour force has  been included and will be kept constant at all rounds of the survey.  </t>
  </si>
  <si>
    <t>Estimation and reliability of results</t>
  </si>
  <si>
    <t>Estimates worked out from household survey data are inevitably subject to sampling variability since they are based on information collected from only a sample of households rather than from all households. The Standard Error (S.E) which is a measure of this variability, is used to set confidence intervals for any estimate (whether a total or a rate) derived from the sample.  For example, a 95% confidence interval indicates that there is 95% chance that the upper and lower limits of the interval enclose the true value (which would be obtained if all households had been surveyed).  Standard errors and confidence intervals are calculated for the main labour force estimates.</t>
  </si>
  <si>
    <t>`</t>
  </si>
  <si>
    <t>Table 3 - Quarterly estimates of labour force, employment, unemployment and inactive population by sex, 2005 - 2007</t>
  </si>
  <si>
    <t xml:space="preserve">Year             2005 </t>
  </si>
  <si>
    <t>1st Quarter           2006</t>
  </si>
  <si>
    <t>2nd Quarter           2006</t>
  </si>
  <si>
    <t>3rd Quarter           2006</t>
  </si>
  <si>
    <t>4th Quarter           2006</t>
  </si>
  <si>
    <t>3rd Quarter           2007</t>
  </si>
  <si>
    <t xml:space="preserve">  Labour Force</t>
  </si>
  <si>
    <t>Both Sexes</t>
  </si>
  <si>
    <t>Male</t>
  </si>
  <si>
    <t>Female</t>
  </si>
  <si>
    <t xml:space="preserve">  Employment</t>
  </si>
  <si>
    <t xml:space="preserve">  Unemployment</t>
  </si>
  <si>
    <t xml:space="preserve">  Inactive Population</t>
  </si>
  <si>
    <t xml:space="preserve">  Activity rate (%)</t>
  </si>
  <si>
    <t xml:space="preserve">  Unemployment rate (%)</t>
  </si>
  <si>
    <r>
      <t>Year             2006</t>
    </r>
    <r>
      <rPr>
        <b/>
        <vertAlign val="superscript"/>
        <sz val="11"/>
        <rFont val="Times New Roman"/>
        <family val="1"/>
      </rPr>
      <t xml:space="preserve"> </t>
    </r>
  </si>
  <si>
    <r>
      <t>1st Quarter           2007</t>
    </r>
    <r>
      <rPr>
        <b/>
        <vertAlign val="superscript"/>
        <sz val="11"/>
        <rFont val="Times New Roman"/>
        <family val="1"/>
      </rPr>
      <t>1</t>
    </r>
  </si>
  <si>
    <r>
      <t>2nd Quarter           2007</t>
    </r>
    <r>
      <rPr>
        <b/>
        <vertAlign val="superscript"/>
        <sz val="11"/>
        <rFont val="Times New Roman"/>
        <family val="1"/>
      </rPr>
      <t>1</t>
    </r>
  </si>
  <si>
    <r>
      <t>Year             2007</t>
    </r>
    <r>
      <rPr>
        <b/>
        <vertAlign val="superscript"/>
        <sz val="11"/>
        <rFont val="Times New Roman"/>
        <family val="1"/>
      </rPr>
      <t>2</t>
    </r>
  </si>
  <si>
    <r>
      <t xml:space="preserve">1 </t>
    </r>
    <r>
      <rPr>
        <sz val="11"/>
        <rFont val="Times New Roman"/>
        <family val="1"/>
      </rPr>
      <t>Revised estimates</t>
    </r>
    <r>
      <rPr>
        <vertAlign val="superscript"/>
        <sz val="11"/>
        <rFont val="Times New Roman"/>
        <family val="1"/>
      </rPr>
      <t xml:space="preserve">      2 </t>
    </r>
    <r>
      <rPr>
        <sz val="11"/>
        <rFont val="Times New Roman"/>
        <family val="1"/>
      </rPr>
      <t>Provisional estimates</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</si>
</sst>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78" formatCode="#,##0\ \ "/>
    <numFmt numFmtId="179" formatCode="#,##0\ \ \ \ "/>
    <numFmt numFmtId="180" formatCode="#,##0.0\ \ \ \ "/>
    <numFmt numFmtId="181" formatCode="0.0"/>
    <numFmt numFmtId="182" formatCode="0.0\ \ \ \ \ \ \ "/>
    <numFmt numFmtId="183" formatCode="0.000\ \ \ \ \ \ \ "/>
  </numFmts>
  <fonts count="23">
    <font>
      <sz val="10"/>
      <name val="Arial"/>
      <family val="0"/>
    </font>
    <font>
      <u val="single"/>
      <sz val="10"/>
      <color indexed="36"/>
      <name val="Arial"/>
      <family val="0"/>
    </font>
    <font>
      <u val="single"/>
      <sz val="10"/>
      <color indexed="12"/>
      <name val="Arial"/>
      <family val="0"/>
    </font>
    <font>
      <sz val="2"/>
      <name val="Arial"/>
      <family val="0"/>
    </font>
    <font>
      <sz val="11"/>
      <color indexed="8"/>
      <name val="Times New Roman"/>
      <family val="1"/>
    </font>
    <font>
      <b/>
      <sz val="11"/>
      <color indexed="8"/>
      <name val="Times New Roman"/>
      <family val="1"/>
    </font>
    <font>
      <u val="single"/>
      <sz val="11"/>
      <color indexed="8"/>
      <name val="Times New Roman"/>
      <family val="1"/>
    </font>
    <font>
      <sz val="11"/>
      <name val="Times New Roman"/>
      <family val="1"/>
    </font>
    <font>
      <vertAlign val="superscript"/>
      <sz val="11"/>
      <color indexed="8"/>
      <name val="Times New Roman"/>
      <family val="1"/>
    </font>
    <font>
      <vertAlign val="superscript"/>
      <sz val="11"/>
      <name val="Times New Roman"/>
      <family val="1"/>
    </font>
    <font>
      <sz val="11"/>
      <name val="Arial"/>
      <family val="2"/>
    </font>
    <font>
      <b/>
      <sz val="11"/>
      <name val="Times New Roman"/>
      <family val="1"/>
    </font>
    <font>
      <sz val="12"/>
      <name val="Times New Roman"/>
      <family val="1"/>
    </font>
    <font>
      <b/>
      <sz val="12"/>
      <name val="Times New Roman"/>
      <family val="1"/>
    </font>
    <font>
      <sz val="8"/>
      <name val="Arial"/>
      <family val="0"/>
    </font>
    <font>
      <sz val="10"/>
      <name val="Times New Roman"/>
      <family val="1"/>
    </font>
    <font>
      <b/>
      <sz val="2"/>
      <name val="Times New Roman"/>
      <family val="1"/>
    </font>
    <font>
      <sz val="2.25"/>
      <name val="Times New Roman"/>
      <family val="0"/>
    </font>
    <font>
      <sz val="8"/>
      <name val="Times New Roman"/>
      <family val="1"/>
    </font>
    <font>
      <b/>
      <sz val="1.5"/>
      <name val="Times New Roman"/>
      <family val="1"/>
    </font>
    <font>
      <b/>
      <vertAlign val="superscript"/>
      <sz val="11"/>
      <name val="Times New Roman"/>
      <family val="1"/>
    </font>
    <font>
      <b/>
      <sz val="11"/>
      <name val="Arial"/>
      <family val="0"/>
    </font>
    <font>
      <b/>
      <sz val="10"/>
      <name val="Times New Roman"/>
      <family val="1"/>
    </font>
  </fonts>
  <fills count="2">
    <fill>
      <patternFill/>
    </fill>
    <fill>
      <patternFill patternType="gray125"/>
    </fill>
  </fills>
  <borders count="19">
    <border>
      <left/>
      <right/>
      <top/>
      <bottom/>
      <diagonal/>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style="double"/>
      <top style="thin"/>
      <bottom>
        <color indexed="63"/>
      </bottom>
    </border>
    <border>
      <left style="thin"/>
      <right>
        <color indexed="63"/>
      </right>
      <top>
        <color indexed="63"/>
      </top>
      <bottom>
        <color indexed="63"/>
      </bottom>
    </border>
    <border>
      <left style="thin"/>
      <right style="double"/>
      <top>
        <color indexed="63"/>
      </top>
      <bottom>
        <color indexed="63"/>
      </bottom>
    </border>
    <border>
      <left style="thin"/>
      <right style="double"/>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4" fillId="0" borderId="0" xfId="0" applyFont="1" applyFill="1" applyAlignment="1">
      <alignment/>
    </xf>
    <xf numFmtId="0" fontId="5" fillId="0" borderId="0" xfId="0" applyFont="1" applyFill="1" applyAlignment="1">
      <alignment/>
    </xf>
    <xf numFmtId="0" fontId="4" fillId="0" borderId="0" xfId="0" applyFont="1" applyFill="1" applyBorder="1" applyAlignment="1">
      <alignment/>
    </xf>
    <xf numFmtId="0" fontId="6" fillId="0" borderId="0" xfId="0" applyFont="1" applyFill="1" applyAlignment="1">
      <alignment horizontal="left"/>
    </xf>
    <xf numFmtId="0" fontId="6" fillId="0" borderId="0" xfId="0" applyFont="1" applyFill="1" applyAlignment="1">
      <alignment/>
    </xf>
    <xf numFmtId="49" fontId="5" fillId="0" borderId="0" xfId="0" applyNumberFormat="1" applyFont="1" applyFill="1" applyAlignment="1">
      <alignment/>
    </xf>
    <xf numFmtId="0" fontId="4" fillId="0" borderId="1" xfId="0" applyFont="1" applyFill="1" applyBorder="1" applyAlignment="1">
      <alignment horizontal="center"/>
    </xf>
    <xf numFmtId="0" fontId="4" fillId="0" borderId="2" xfId="0" applyFont="1" applyFill="1" applyBorder="1" applyAlignment="1">
      <alignment horizontal="centerContinuous" vertical="center"/>
    </xf>
    <xf numFmtId="0" fontId="4" fillId="0" borderId="3" xfId="0" applyFont="1" applyFill="1" applyBorder="1" applyAlignment="1">
      <alignment horizontal="centerContinuous" vertical="center"/>
    </xf>
    <xf numFmtId="0" fontId="4" fillId="0" borderId="4" xfId="0" applyFont="1" applyFill="1" applyBorder="1" applyAlignment="1">
      <alignment horizontal="centerContinuous" vertical="center"/>
    </xf>
    <xf numFmtId="0" fontId="4" fillId="0" borderId="5" xfId="0" applyFont="1" applyFill="1" applyBorder="1" applyAlignment="1">
      <alignment horizontal="center" vertical="justify"/>
    </xf>
    <xf numFmtId="182" fontId="4" fillId="0" borderId="6"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182" fontId="4" fillId="0" borderId="8" xfId="0" applyNumberFormat="1" applyFont="1" applyFill="1" applyBorder="1" applyAlignment="1">
      <alignment horizontal="center" wrapText="1"/>
    </xf>
    <xf numFmtId="182" fontId="4" fillId="0" borderId="8" xfId="0" applyNumberFormat="1" applyFont="1" applyFill="1" applyBorder="1" applyAlignment="1">
      <alignment horizontal="center" vertical="center" wrapText="1"/>
    </xf>
    <xf numFmtId="182" fontId="4" fillId="0" borderId="1" xfId="0" applyNumberFormat="1" applyFont="1" applyFill="1" applyBorder="1" applyAlignment="1">
      <alignment horizontal="center" vertical="center" wrapText="1"/>
    </xf>
    <xf numFmtId="0" fontId="5" fillId="0" borderId="1" xfId="0" applyFont="1" applyFill="1" applyBorder="1" applyAlignment="1">
      <alignment horizontal="left"/>
    </xf>
    <xf numFmtId="0" fontId="4" fillId="0" borderId="5" xfId="0" applyFont="1" applyFill="1" applyBorder="1" applyAlignment="1">
      <alignment horizontal="center"/>
    </xf>
    <xf numFmtId="182" fontId="4" fillId="0" borderId="5" xfId="0" applyNumberFormat="1" applyFont="1" applyFill="1" applyBorder="1" applyAlignment="1">
      <alignment horizontal="right"/>
    </xf>
    <xf numFmtId="181" fontId="4" fillId="0" borderId="8" xfId="0" applyNumberFormat="1" applyFont="1" applyFill="1" applyBorder="1" applyAlignment="1">
      <alignment horizontal="center"/>
    </xf>
    <xf numFmtId="0" fontId="4" fillId="0" borderId="5" xfId="0" applyFont="1" applyFill="1" applyBorder="1" applyAlignment="1" quotePrefix="1">
      <alignment horizontal="center"/>
    </xf>
    <xf numFmtId="182" fontId="4" fillId="0" borderId="0" xfId="0" applyNumberFormat="1" applyFont="1" applyFill="1" applyBorder="1" applyAlignment="1">
      <alignment horizontal="right"/>
    </xf>
    <xf numFmtId="43" fontId="4" fillId="0" borderId="0" xfId="15" applyFont="1" applyFill="1" applyBorder="1" applyAlignment="1">
      <alignment/>
    </xf>
    <xf numFmtId="43" fontId="4" fillId="0" borderId="0" xfId="15" applyFont="1" applyFill="1" applyAlignment="1">
      <alignment/>
    </xf>
    <xf numFmtId="0" fontId="5" fillId="0" borderId="5" xfId="0" applyFont="1" applyFill="1" applyBorder="1" applyAlignment="1">
      <alignment horizontal="left"/>
    </xf>
    <xf numFmtId="182" fontId="4" fillId="0" borderId="8" xfId="0" applyNumberFormat="1" applyFont="1" applyFill="1" applyBorder="1" applyAlignment="1">
      <alignment horizontal="right"/>
    </xf>
    <xf numFmtId="183" fontId="4" fillId="0" borderId="5" xfId="0" applyNumberFormat="1" applyFont="1" applyFill="1" applyBorder="1" applyAlignment="1">
      <alignment horizontal="right"/>
    </xf>
    <xf numFmtId="182" fontId="7" fillId="0" borderId="8" xfId="0" applyNumberFormat="1" applyFont="1" applyFill="1" applyBorder="1" applyAlignment="1">
      <alignment horizontal="right"/>
    </xf>
    <xf numFmtId="181" fontId="4" fillId="0" borderId="5" xfId="0" applyNumberFormat="1" applyFont="1" applyFill="1" applyBorder="1" applyAlignment="1">
      <alignment horizontal="center"/>
    </xf>
    <xf numFmtId="0" fontId="4" fillId="0" borderId="9" xfId="0" applyFont="1" applyFill="1" applyBorder="1" applyAlignment="1">
      <alignment horizontal="center"/>
    </xf>
    <xf numFmtId="182" fontId="4" fillId="0" borderId="9" xfId="0" applyNumberFormat="1" applyFont="1" applyFill="1" applyBorder="1" applyAlignment="1">
      <alignment horizontal="right"/>
    </xf>
    <xf numFmtId="181" fontId="4" fillId="0" borderId="9" xfId="0" applyNumberFormat="1" applyFont="1" applyFill="1" applyBorder="1" applyAlignment="1">
      <alignment horizontal="center"/>
    </xf>
    <xf numFmtId="0" fontId="7" fillId="0" borderId="0" xfId="0" applyFont="1" applyFill="1" applyAlignment="1">
      <alignment/>
    </xf>
    <xf numFmtId="182" fontId="7" fillId="0" borderId="0" xfId="0" applyNumberFormat="1" applyFont="1" applyFill="1" applyBorder="1" applyAlignment="1">
      <alignment horizontal="right"/>
    </xf>
    <xf numFmtId="0" fontId="9" fillId="0" borderId="0" xfId="0" applyFont="1" applyFill="1" applyAlignment="1">
      <alignment vertical="top"/>
    </xf>
    <xf numFmtId="0" fontId="9" fillId="0" borderId="0" xfId="0" applyFont="1" applyFill="1" applyAlignment="1">
      <alignment/>
    </xf>
    <xf numFmtId="0" fontId="7" fillId="0" borderId="0" xfId="0" applyFont="1" applyFill="1" applyBorder="1" applyAlignment="1">
      <alignment vertical="top"/>
    </xf>
    <xf numFmtId="0" fontId="10" fillId="0" borderId="0" xfId="0" applyFont="1" applyFill="1" applyAlignment="1">
      <alignment vertical="center" wrapText="1"/>
    </xf>
    <xf numFmtId="0" fontId="12" fillId="0" borderId="0" xfId="0" applyFont="1" applyAlignment="1">
      <alignment/>
    </xf>
    <xf numFmtId="0" fontId="12" fillId="0" borderId="0" xfId="0" applyFont="1" applyAlignment="1">
      <alignment vertical="justify"/>
    </xf>
    <xf numFmtId="0" fontId="12" fillId="0" borderId="0" xfId="0" applyFont="1" applyAlignment="1" quotePrefix="1">
      <alignment horizontal="left" vertical="top" wrapText="1"/>
    </xf>
    <xf numFmtId="0" fontId="12" fillId="0" borderId="0" xfId="0" applyFont="1" applyAlignment="1">
      <alignment wrapText="1"/>
    </xf>
    <xf numFmtId="0" fontId="12" fillId="0" borderId="0" xfId="0" applyFont="1" applyAlignment="1" quotePrefix="1">
      <alignment horizontal="left" vertical="justify" wrapText="1"/>
    </xf>
    <xf numFmtId="0" fontId="12" fillId="0" borderId="0" xfId="0" applyFont="1" applyAlignment="1">
      <alignment horizontal="justify" vertical="top" wrapText="1"/>
    </xf>
    <xf numFmtId="0" fontId="12" fillId="0" borderId="0" xfId="0" applyFont="1" applyAlignment="1">
      <alignment horizontal="justify" vertical="justify" wrapText="1"/>
    </xf>
    <xf numFmtId="0" fontId="12" fillId="0" borderId="0" xfId="0" applyNumberFormat="1" applyFont="1" applyAlignment="1">
      <alignment horizontal="justify" wrapText="1"/>
    </xf>
    <xf numFmtId="0" fontId="12" fillId="0" borderId="0" xfId="0" applyNumberFormat="1" applyFont="1" applyAlignment="1">
      <alignment wrapText="1"/>
    </xf>
    <xf numFmtId="0" fontId="12" fillId="0" borderId="0" xfId="0" applyFont="1" applyAlignment="1">
      <alignment horizontal="justify"/>
    </xf>
    <xf numFmtId="0" fontId="12" fillId="0" borderId="0" xfId="0" applyFont="1" applyAlignment="1">
      <alignment vertical="justify" wrapText="1"/>
    </xf>
    <xf numFmtId="0" fontId="11" fillId="0" borderId="0" xfId="0" applyFont="1" applyAlignment="1">
      <alignment horizontal="right" vertical="center"/>
    </xf>
    <xf numFmtId="0" fontId="7" fillId="0" borderId="0" xfId="0" applyFont="1" applyAlignment="1">
      <alignment horizontal="right" vertical="center"/>
    </xf>
    <xf numFmtId="0" fontId="13" fillId="0" borderId="0" xfId="0" applyFont="1" applyAlignment="1">
      <alignment horizontal="center" vertical="center"/>
    </xf>
    <xf numFmtId="0" fontId="7"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9" fillId="0" borderId="0" xfId="0" applyFont="1" applyFill="1" applyBorder="1" applyAlignment="1">
      <alignment vertical="top" wrapText="1"/>
    </xf>
    <xf numFmtId="0" fontId="0" fillId="0" borderId="0" xfId="0" applyFill="1" applyAlignment="1">
      <alignment wrapText="1"/>
    </xf>
    <xf numFmtId="0" fontId="13" fillId="0" borderId="0" xfId="0" applyFont="1" applyAlignment="1">
      <alignment horizontal="center"/>
    </xf>
    <xf numFmtId="0" fontId="13" fillId="0" borderId="0" xfId="0" applyFont="1" applyAlignment="1">
      <alignment/>
    </xf>
    <xf numFmtId="0" fontId="13" fillId="0" borderId="0" xfId="0" applyFont="1" applyAlignment="1">
      <alignment horizontal="left"/>
    </xf>
    <xf numFmtId="0" fontId="7" fillId="0" borderId="10" xfId="0" applyFont="1" applyBorder="1" applyAlignment="1">
      <alignment horizontal="center"/>
    </xf>
    <xf numFmtId="0" fontId="7" fillId="0" borderId="7" xfId="0" applyFont="1" applyBorder="1" applyAlignment="1">
      <alignment horizontal="center"/>
    </xf>
    <xf numFmtId="49" fontId="11" fillId="0" borderId="11" xfId="0" applyNumberFormat="1" applyFont="1" applyBorder="1" applyAlignment="1">
      <alignment horizontal="center" vertical="center" wrapText="1"/>
    </xf>
    <xf numFmtId="49" fontId="11" fillId="0" borderId="7"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49" fontId="11" fillId="0" borderId="1" xfId="0" applyNumberFormat="1" applyFont="1" applyBorder="1" applyAlignment="1" quotePrefix="1">
      <alignment horizontal="center" vertical="center" wrapText="1"/>
    </xf>
    <xf numFmtId="0" fontId="7" fillId="0" borderId="12" xfId="0" applyFont="1" applyBorder="1" applyAlignment="1">
      <alignment horizontal="center"/>
    </xf>
    <xf numFmtId="0" fontId="7" fillId="0" borderId="8" xfId="0" applyFont="1" applyBorder="1" applyAlignment="1">
      <alignment horizontal="center"/>
    </xf>
    <xf numFmtId="49" fontId="21" fillId="0" borderId="13" xfId="0" applyNumberFormat="1" applyFont="1" applyBorder="1" applyAlignment="1">
      <alignment horizontal="center" vertical="center" wrapText="1"/>
    </xf>
    <xf numFmtId="49" fontId="11" fillId="0" borderId="8" xfId="0" applyNumberFormat="1" applyFont="1" applyBorder="1" applyAlignment="1" quotePrefix="1">
      <alignment horizontal="center" vertical="center" wrapText="1"/>
    </xf>
    <xf numFmtId="49" fontId="11" fillId="0" borderId="5" xfId="0" applyNumberFormat="1" applyFont="1" applyBorder="1" applyAlignment="1" quotePrefix="1">
      <alignment horizontal="center" vertical="center" wrapText="1"/>
    </xf>
    <xf numFmtId="49" fontId="21" fillId="0" borderId="5" xfId="0" applyNumberFormat="1" applyFont="1" applyBorder="1" applyAlignment="1">
      <alignment horizontal="center" vertical="center" wrapText="1"/>
    </xf>
    <xf numFmtId="49" fontId="21" fillId="0" borderId="14" xfId="0" applyNumberFormat="1" applyFont="1" applyBorder="1" applyAlignment="1">
      <alignment horizontal="center" vertical="center" wrapText="1"/>
    </xf>
    <xf numFmtId="49" fontId="11" fillId="0" borderId="15" xfId="0" applyNumberFormat="1" applyFont="1" applyBorder="1" applyAlignment="1" quotePrefix="1">
      <alignment horizontal="center" vertical="center" wrapText="1"/>
    </xf>
    <xf numFmtId="49" fontId="11" fillId="0" borderId="9" xfId="0" applyNumberFormat="1" applyFont="1" applyBorder="1" applyAlignment="1" quotePrefix="1">
      <alignment horizontal="center" vertical="center" wrapText="1"/>
    </xf>
    <xf numFmtId="49" fontId="21" fillId="0" borderId="9" xfId="0" applyNumberFormat="1" applyFont="1" applyBorder="1" applyAlignment="1">
      <alignment horizontal="center" vertical="center" wrapText="1"/>
    </xf>
    <xf numFmtId="0" fontId="11" fillId="0" borderId="12" xfId="0" applyFont="1" applyBorder="1" applyAlignment="1">
      <alignment/>
    </xf>
    <xf numFmtId="0" fontId="7" fillId="0" borderId="8" xfId="0" applyFont="1" applyBorder="1" applyAlignment="1">
      <alignment/>
    </xf>
    <xf numFmtId="0" fontId="11" fillId="0" borderId="13" xfId="0" applyFont="1" applyBorder="1" applyAlignment="1">
      <alignment/>
    </xf>
    <xf numFmtId="0" fontId="7" fillId="0" borderId="1" xfId="0" applyFont="1" applyBorder="1" applyAlignment="1">
      <alignment/>
    </xf>
    <xf numFmtId="0" fontId="7" fillId="0" borderId="0" xfId="0" applyFont="1" applyBorder="1" applyAlignment="1">
      <alignment/>
    </xf>
    <xf numFmtId="0" fontId="7" fillId="0" borderId="5" xfId="0" applyFont="1" applyBorder="1" applyAlignment="1">
      <alignment/>
    </xf>
    <xf numFmtId="0" fontId="11" fillId="0" borderId="5" xfId="0" applyFont="1" applyBorder="1" applyAlignment="1">
      <alignment/>
    </xf>
    <xf numFmtId="0" fontId="7" fillId="0" borderId="12" xfId="0" applyFont="1" applyBorder="1" applyAlignment="1">
      <alignment/>
    </xf>
    <xf numFmtId="178" fontId="11" fillId="0" borderId="13" xfId="0" applyNumberFormat="1" applyFont="1" applyBorder="1" applyAlignment="1">
      <alignment/>
    </xf>
    <xf numFmtId="178" fontId="7" fillId="0" borderId="5" xfId="0" applyNumberFormat="1" applyFont="1" applyBorder="1" applyAlignment="1">
      <alignment/>
    </xf>
    <xf numFmtId="178" fontId="11" fillId="0" borderId="5" xfId="0" applyNumberFormat="1" applyFont="1" applyBorder="1" applyAlignment="1">
      <alignment/>
    </xf>
    <xf numFmtId="179" fontId="11" fillId="0" borderId="13" xfId="0" applyNumberFormat="1" applyFont="1" applyBorder="1" applyAlignment="1">
      <alignment/>
    </xf>
    <xf numFmtId="179" fontId="7" fillId="0" borderId="5" xfId="0" applyNumberFormat="1" applyFont="1" applyBorder="1" applyAlignment="1">
      <alignment/>
    </xf>
    <xf numFmtId="179" fontId="11" fillId="0" borderId="5" xfId="0" applyNumberFormat="1" applyFont="1" applyBorder="1" applyAlignment="1">
      <alignment/>
    </xf>
    <xf numFmtId="180" fontId="11" fillId="0" borderId="13" xfId="0" applyNumberFormat="1" applyFont="1" applyBorder="1" applyAlignment="1">
      <alignment/>
    </xf>
    <xf numFmtId="180" fontId="7" fillId="0" borderId="5" xfId="0" applyNumberFormat="1" applyFont="1" applyBorder="1" applyAlignment="1">
      <alignment/>
    </xf>
    <xf numFmtId="180" fontId="11" fillId="0" borderId="5" xfId="0" applyNumberFormat="1" applyFont="1" applyBorder="1" applyAlignment="1">
      <alignment/>
    </xf>
    <xf numFmtId="0" fontId="7" fillId="0" borderId="16" xfId="0" applyFont="1" applyBorder="1" applyAlignment="1">
      <alignment/>
    </xf>
    <xf numFmtId="0" fontId="7" fillId="0" borderId="17" xfId="0" applyFont="1" applyBorder="1" applyAlignment="1">
      <alignment/>
    </xf>
    <xf numFmtId="0" fontId="11" fillId="0" borderId="14" xfId="0" applyFont="1" applyBorder="1" applyAlignment="1">
      <alignment/>
    </xf>
    <xf numFmtId="0" fontId="7" fillId="0" borderId="9" xfId="0" applyFont="1" applyBorder="1" applyAlignment="1">
      <alignment/>
    </xf>
    <xf numFmtId="0" fontId="11" fillId="0" borderId="9" xfId="0" applyFont="1" applyBorder="1" applyAlignment="1">
      <alignment/>
    </xf>
    <xf numFmtId="0" fontId="12" fillId="0" borderId="0" xfId="0" applyFont="1" applyBorder="1" applyAlignment="1">
      <alignment/>
    </xf>
    <xf numFmtId="0" fontId="9" fillId="0" borderId="18" xfId="0" applyFont="1" applyBorder="1" applyAlignment="1">
      <alignment horizontal="left"/>
    </xf>
    <xf numFmtId="0" fontId="13" fillId="0" borderId="0" xfId="0" applyFont="1" applyBorder="1" applyAlignment="1">
      <alignment/>
    </xf>
    <xf numFmtId="179" fontId="22" fillId="0" borderId="0" xfId="0" applyNumberFormat="1"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t>Quarterly unemployment rate, 2004 - 2005</a:t>
            </a:r>
          </a:p>
        </c:rich>
      </c:tx>
      <c:layout/>
      <c:spPr>
        <a:noFill/>
        <a:ln>
          <a:noFill/>
        </a:ln>
      </c:spPr>
    </c:title>
    <c:plotArea>
      <c:layout/>
      <c:lineChart>
        <c:grouping val="standard"/>
        <c:varyColors val="0"/>
        <c:ser>
          <c:idx val="0"/>
          <c:order val="0"/>
          <c:tx>
            <c:v>Both sexes</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FF"/>
                </a:solidFill>
              </a:ln>
            </c:spPr>
          </c:marker>
          <c:cat>
            <c:strRef>
              <c:f>'[1]Tab3 '!#REF!</c:f>
              <c:strCache>
                <c:ptCount val="1"/>
                <c:pt idx="0">
                  <c:v>0</c:v>
                </c:pt>
              </c:strCache>
            </c:strRef>
          </c:cat>
          <c:val>
            <c:numRef>
              <c:f>'[1]Tab3 '!#REF!</c:f>
              <c:numCache>
                <c:ptCount val="1"/>
                <c:pt idx="0">
                  <c:v>0</c:v>
                </c:pt>
              </c:numCache>
            </c:numRef>
          </c:val>
          <c:smooth val="0"/>
        </c:ser>
        <c:ser>
          <c:idx val="1"/>
          <c:order val="1"/>
          <c:tx>
            <c:v>Male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FF"/>
              </a:solidFill>
              <a:ln>
                <a:solidFill>
                  <a:srgbClr val="FF00FF"/>
                </a:solidFill>
              </a:ln>
            </c:spPr>
          </c:marker>
          <c:cat>
            <c:strRef>
              <c:f>'[1]Tab3 '!#REF!</c:f>
              <c:strCache>
                <c:ptCount val="1"/>
                <c:pt idx="0">
                  <c:v>0</c:v>
                </c:pt>
              </c:strCache>
            </c:strRef>
          </c:cat>
          <c:val>
            <c:numRef>
              <c:f>'[1]Tab3 '!#REF!</c:f>
              <c:numCache>
                <c:ptCount val="1"/>
                <c:pt idx="0">
                  <c:v>0</c:v>
                </c:pt>
              </c:numCache>
            </c:numRef>
          </c:val>
          <c:smooth val="0"/>
        </c:ser>
        <c:ser>
          <c:idx val="2"/>
          <c:order val="2"/>
          <c:tx>
            <c:v>Female</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3366FF"/>
                </a:solidFill>
              </a:ln>
            </c:spPr>
          </c:marker>
          <c:cat>
            <c:strRef>
              <c:f>'[1]Tab3 '!#REF!</c:f>
              <c:strCache>
                <c:ptCount val="1"/>
                <c:pt idx="0">
                  <c:v>0</c:v>
                </c:pt>
              </c:strCache>
            </c:strRef>
          </c:cat>
          <c:val>
            <c:numRef>
              <c:f>'[1]Tab3 '!#REF!</c:f>
              <c:numCache>
                <c:ptCount val="1"/>
                <c:pt idx="0">
                  <c:v>0</c:v>
                </c:pt>
              </c:numCache>
            </c:numRef>
          </c:val>
          <c:smooth val="0"/>
        </c:ser>
        <c:marker val="1"/>
        <c:axId val="62778700"/>
        <c:axId val="28137389"/>
      </c:lineChart>
      <c:catAx>
        <c:axId val="62778700"/>
        <c:scaling>
          <c:orientation val="minMax"/>
        </c:scaling>
        <c:axPos val="b"/>
        <c:delete val="0"/>
        <c:numFmt formatCode="General" sourceLinked="1"/>
        <c:majorTickMark val="out"/>
        <c:minorTickMark val="none"/>
        <c:tickLblPos val="nextTo"/>
        <c:txPr>
          <a:bodyPr/>
          <a:lstStyle/>
          <a:p>
            <a:pPr>
              <a:defRPr lang="en-US" cap="none" sz="150" b="1" i="0" u="none" baseline="0"/>
            </a:pPr>
          </a:p>
        </c:txPr>
        <c:crossAx val="28137389"/>
        <c:crosses val="autoZero"/>
        <c:auto val="1"/>
        <c:lblOffset val="100"/>
        <c:noMultiLvlLbl val="0"/>
      </c:catAx>
      <c:valAx>
        <c:axId val="28137389"/>
        <c:scaling>
          <c:orientation val="minMax"/>
        </c:scaling>
        <c:axPos val="l"/>
        <c:majorGridlines>
          <c:spPr>
            <a:ln w="3175">
              <a:solidFill>
                <a:srgbClr val="FFFFFF"/>
              </a:solidFill>
            </a:ln>
          </c:spPr>
        </c:majorGridlines>
        <c:delete val="0"/>
        <c:numFmt formatCode="General" sourceLinked="1"/>
        <c:majorTickMark val="out"/>
        <c:minorTickMark val="none"/>
        <c:tickLblPos val="nextTo"/>
        <c:txPr>
          <a:bodyPr/>
          <a:lstStyle/>
          <a:p>
            <a:pPr>
              <a:defRPr lang="en-US" cap="none" sz="150" b="1" i="0" u="none" baseline="0"/>
            </a:pPr>
          </a:p>
        </c:txPr>
        <c:crossAx val="62778700"/>
        <c:crossesAt val="1"/>
        <c:crossBetween val="between"/>
        <c:dispUnits/>
      </c:valAx>
      <c:spPr>
        <a:solidFill>
          <a:srgbClr val="FFFFFF"/>
        </a:solidFill>
        <a:ln w="12700">
          <a:solidFill>
            <a:srgbClr val="FFFFFF"/>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2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'[2]september 2007'!#REF!</c:f>
              <c:numCache>
                <c:ptCount val="1"/>
                <c:pt idx="0">
                  <c:v>0</c:v>
                </c:pt>
              </c:numCache>
            </c:numRef>
          </c:val>
          <c:smooth val="0"/>
        </c:ser>
        <c:marker val="1"/>
        <c:axId val="51909910"/>
        <c:axId val="64536007"/>
      </c:lineChart>
      <c:catAx>
        <c:axId val="51909910"/>
        <c:scaling>
          <c:orientation val="minMax"/>
        </c:scaling>
        <c:axPos val="b"/>
        <c:delete val="1"/>
        <c:majorTickMark val="out"/>
        <c:minorTickMark val="none"/>
        <c:tickLblPos val="nextTo"/>
        <c:crossAx val="64536007"/>
        <c:crosses val="autoZero"/>
        <c:auto val="1"/>
        <c:lblOffset val="100"/>
        <c:noMultiLvlLbl val="0"/>
      </c:catAx>
      <c:valAx>
        <c:axId val="64536007"/>
        <c:scaling>
          <c:orientation val="minMax"/>
        </c:scaling>
        <c:axPos val="l"/>
        <c:delete val="1"/>
        <c:majorTickMark val="out"/>
        <c:minorTickMark val="none"/>
        <c:tickLblPos val="nextTo"/>
        <c:crossAx val="51909910"/>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31</xdr:row>
      <xdr:rowOff>0</xdr:rowOff>
    </xdr:from>
    <xdr:to>
      <xdr:col>3</xdr:col>
      <xdr:colOff>0</xdr:colOff>
      <xdr:row>31</xdr:row>
      <xdr:rowOff>0</xdr:rowOff>
    </xdr:to>
    <xdr:graphicFrame>
      <xdr:nvGraphicFramePr>
        <xdr:cNvPr id="1" name="Chart 1"/>
        <xdr:cNvGraphicFramePr/>
      </xdr:nvGraphicFramePr>
      <xdr:xfrm>
        <a:off x="847725" y="6000750"/>
        <a:ext cx="838200" cy="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2</xdr:row>
      <xdr:rowOff>85725</xdr:rowOff>
    </xdr:from>
    <xdr:to>
      <xdr:col>9</xdr:col>
      <xdr:colOff>0</xdr:colOff>
      <xdr:row>30</xdr:row>
      <xdr:rowOff>47625</xdr:rowOff>
    </xdr:to>
    <xdr:sp>
      <xdr:nvSpPr>
        <xdr:cNvPr id="2" name="TextBox 2"/>
        <xdr:cNvSpPr txBox="1">
          <a:spLocks noChangeArrowheads="1"/>
        </xdr:cNvSpPr>
      </xdr:nvSpPr>
      <xdr:spPr>
        <a:xfrm>
          <a:off x="5629275" y="762000"/>
          <a:ext cx="0" cy="5219700"/>
        </a:xfrm>
        <a:prstGeom prst="rect">
          <a:avLst/>
        </a:prstGeom>
        <a:noFill/>
        <a:ln w="9525" cmpd="sng">
          <a:noFill/>
        </a:ln>
      </xdr:spPr>
      <xdr:txBody>
        <a:bodyPr vertOverflow="clip" wrap="square" anchor="ctr" vert="vert"/>
        <a:p>
          <a:pPr algn="ctr">
            <a:defRPr/>
          </a:pPr>
          <a:r>
            <a:rPr lang="en-US" cap="none" sz="1000" b="0" i="0" u="none" baseline="0">
              <a:latin typeface="Times New Roman"/>
              <a:ea typeface="Times New Roman"/>
              <a:cs typeface="Times New Roman"/>
            </a:rPr>
            <a:t>4</a:t>
          </a:r>
          <a:r>
            <a:rPr lang="en-US" cap="none" sz="10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20</xdr:row>
      <xdr:rowOff>28575</xdr:rowOff>
    </xdr:from>
    <xdr:to>
      <xdr:col>9</xdr:col>
      <xdr:colOff>0</xdr:colOff>
      <xdr:row>30</xdr:row>
      <xdr:rowOff>76200</xdr:rowOff>
    </xdr:to>
    <xdr:graphicFrame>
      <xdr:nvGraphicFramePr>
        <xdr:cNvPr id="1" name="Chart 1"/>
        <xdr:cNvGraphicFramePr/>
      </xdr:nvGraphicFramePr>
      <xdr:xfrm>
        <a:off x="8743950" y="3981450"/>
        <a:ext cx="0" cy="1952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elete\Table%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eptember07%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3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Q1 Q2"/>
      <sheetName val="Final sept2007"/>
      <sheetName val="september 2007"/>
      <sheetName val="Annex 11 made on 20 June 2007"/>
      <sheetName val="workings"/>
      <sheetName val="work 11workings"/>
      <sheetName val="LF EMP UNEMP"/>
      <sheetName val="15 and 16   20June 0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M38"/>
  <sheetViews>
    <sheetView tabSelected="1" workbookViewId="0" topLeftCell="A25">
      <selection activeCell="E42" sqref="E42"/>
    </sheetView>
  </sheetViews>
  <sheetFormatPr defaultColWidth="9.140625" defaultRowHeight="12.75"/>
  <cols>
    <col min="1" max="1" width="0.5625" style="39" customWidth="1"/>
    <col min="2" max="2" width="9.7109375" style="39" customWidth="1"/>
    <col min="3" max="3" width="15.00390625" style="39" customWidth="1"/>
    <col min="4" max="4" width="9.8515625" style="59" customWidth="1"/>
    <col min="5" max="8" width="9.8515625" style="39" customWidth="1"/>
    <col min="9" max="9" width="9.8515625" style="59" customWidth="1"/>
    <col min="10" max="12" width="9.8515625" style="39" customWidth="1"/>
    <col min="13" max="13" width="9.8515625" style="59" customWidth="1"/>
    <col min="14" max="16384" width="11.57421875" style="39" customWidth="1"/>
  </cols>
  <sheetData>
    <row r="1" spans="2:13" ht="33" customHeight="1">
      <c r="B1" s="58"/>
      <c r="C1" s="58"/>
      <c r="M1" s="59" t="s">
        <v>40</v>
      </c>
    </row>
    <row r="2" spans="2:13" ht="20.25" customHeight="1">
      <c r="B2" s="60" t="s">
        <v>41</v>
      </c>
      <c r="C2" s="60"/>
      <c r="D2" s="60"/>
      <c r="E2" s="60"/>
      <c r="F2" s="60"/>
      <c r="G2" s="60"/>
      <c r="H2" s="60"/>
      <c r="I2" s="60"/>
      <c r="J2" s="60"/>
      <c r="K2" s="60"/>
      <c r="L2" s="60"/>
      <c r="M2" s="60"/>
    </row>
    <row r="3" ht="9.75" customHeight="1">
      <c r="B3" s="59"/>
    </row>
    <row r="4" spans="2:13" ht="12.75" customHeight="1">
      <c r="B4" s="61"/>
      <c r="C4" s="62"/>
      <c r="D4" s="63" t="s">
        <v>42</v>
      </c>
      <c r="E4" s="64" t="s">
        <v>43</v>
      </c>
      <c r="F4" s="65" t="s">
        <v>44</v>
      </c>
      <c r="G4" s="65" t="s">
        <v>45</v>
      </c>
      <c r="H4" s="65" t="s">
        <v>46</v>
      </c>
      <c r="I4" s="63" t="s">
        <v>57</v>
      </c>
      <c r="J4" s="64" t="s">
        <v>58</v>
      </c>
      <c r="K4" s="65" t="s">
        <v>59</v>
      </c>
      <c r="L4" s="65" t="s">
        <v>47</v>
      </c>
      <c r="M4" s="66" t="s">
        <v>60</v>
      </c>
    </row>
    <row r="5" spans="2:13" ht="12.75" customHeight="1">
      <c r="B5" s="67"/>
      <c r="C5" s="68"/>
      <c r="D5" s="69"/>
      <c r="E5" s="70"/>
      <c r="F5" s="71"/>
      <c r="G5" s="71"/>
      <c r="H5" s="71"/>
      <c r="I5" s="69"/>
      <c r="J5" s="70"/>
      <c r="K5" s="71"/>
      <c r="L5" s="71"/>
      <c r="M5" s="72"/>
    </row>
    <row r="6" spans="2:13" ht="18.75" customHeight="1">
      <c r="B6" s="67"/>
      <c r="C6" s="68"/>
      <c r="D6" s="73"/>
      <c r="E6" s="74"/>
      <c r="F6" s="75"/>
      <c r="G6" s="75"/>
      <c r="H6" s="75"/>
      <c r="I6" s="73"/>
      <c r="J6" s="74"/>
      <c r="K6" s="75"/>
      <c r="L6" s="75"/>
      <c r="M6" s="76"/>
    </row>
    <row r="7" spans="2:13" ht="15" customHeight="1">
      <c r="B7" s="77" t="s">
        <v>48</v>
      </c>
      <c r="C7" s="78"/>
      <c r="D7" s="79"/>
      <c r="E7" s="80"/>
      <c r="F7" s="78"/>
      <c r="G7" s="81"/>
      <c r="H7" s="82"/>
      <c r="I7" s="79"/>
      <c r="J7" s="78"/>
      <c r="K7" s="78"/>
      <c r="L7" s="78"/>
      <c r="M7" s="83"/>
    </row>
    <row r="8" spans="2:13" ht="15" customHeight="1">
      <c r="B8" s="84"/>
      <c r="C8" s="81" t="s">
        <v>49</v>
      </c>
      <c r="D8" s="85">
        <f aca="true" t="shared" si="0" ref="D8:M10">D12+D16</f>
        <v>541200</v>
      </c>
      <c r="E8" s="86">
        <f t="shared" si="0"/>
        <v>546500</v>
      </c>
      <c r="F8" s="86">
        <f t="shared" si="0"/>
        <v>547200</v>
      </c>
      <c r="G8" s="86">
        <f t="shared" si="0"/>
        <v>550900</v>
      </c>
      <c r="H8" s="86">
        <f t="shared" si="0"/>
        <v>540200</v>
      </c>
      <c r="I8" s="85">
        <f t="shared" si="0"/>
        <v>548100</v>
      </c>
      <c r="J8" s="86">
        <f t="shared" si="0"/>
        <v>537400</v>
      </c>
      <c r="K8" s="86">
        <f t="shared" si="0"/>
        <v>552500</v>
      </c>
      <c r="L8" s="86">
        <f t="shared" si="0"/>
        <v>552600</v>
      </c>
      <c r="M8" s="87">
        <f t="shared" si="0"/>
        <v>552700</v>
      </c>
    </row>
    <row r="9" spans="2:13" ht="15" customHeight="1">
      <c r="B9" s="84"/>
      <c r="C9" s="81" t="s">
        <v>50</v>
      </c>
      <c r="D9" s="85">
        <f t="shared" si="0"/>
        <v>348700</v>
      </c>
      <c r="E9" s="86">
        <f t="shared" si="0"/>
        <v>351300</v>
      </c>
      <c r="F9" s="86">
        <f t="shared" si="0"/>
        <v>351500</v>
      </c>
      <c r="G9" s="86">
        <f t="shared" si="0"/>
        <v>350300</v>
      </c>
      <c r="H9" s="86">
        <f t="shared" si="0"/>
        <v>350300</v>
      </c>
      <c r="I9" s="85">
        <f t="shared" si="0"/>
        <v>351200</v>
      </c>
      <c r="J9" s="86">
        <f t="shared" si="0"/>
        <v>349900</v>
      </c>
      <c r="K9" s="86">
        <f t="shared" si="0"/>
        <v>355000</v>
      </c>
      <c r="L9" s="86">
        <f t="shared" si="0"/>
        <v>354600</v>
      </c>
      <c r="M9" s="87">
        <f t="shared" si="0"/>
        <v>355100</v>
      </c>
    </row>
    <row r="10" spans="2:13" ht="15" customHeight="1">
      <c r="B10" s="84"/>
      <c r="C10" s="81" t="s">
        <v>51</v>
      </c>
      <c r="D10" s="85">
        <f t="shared" si="0"/>
        <v>192500</v>
      </c>
      <c r="E10" s="86">
        <f t="shared" si="0"/>
        <v>195200</v>
      </c>
      <c r="F10" s="86">
        <f t="shared" si="0"/>
        <v>195700</v>
      </c>
      <c r="G10" s="86">
        <f t="shared" si="0"/>
        <v>200600</v>
      </c>
      <c r="H10" s="86">
        <f t="shared" si="0"/>
        <v>189900</v>
      </c>
      <c r="I10" s="85">
        <f t="shared" si="0"/>
        <v>196900</v>
      </c>
      <c r="J10" s="86">
        <f t="shared" si="0"/>
        <v>187500</v>
      </c>
      <c r="K10" s="86">
        <f t="shared" si="0"/>
        <v>197500</v>
      </c>
      <c r="L10" s="86">
        <f t="shared" si="0"/>
        <v>198000</v>
      </c>
      <c r="M10" s="87">
        <f t="shared" si="0"/>
        <v>197600</v>
      </c>
    </row>
    <row r="11" spans="2:13" ht="15" customHeight="1">
      <c r="B11" s="77" t="s">
        <v>52</v>
      </c>
      <c r="C11" s="81"/>
      <c r="D11" s="85"/>
      <c r="E11" s="86"/>
      <c r="F11" s="86"/>
      <c r="G11" s="86"/>
      <c r="H11" s="86"/>
      <c r="I11" s="85"/>
      <c r="J11" s="86"/>
      <c r="K11" s="86"/>
      <c r="L11" s="86"/>
      <c r="M11" s="87"/>
    </row>
    <row r="12" spans="2:13" ht="15" customHeight="1">
      <c r="B12" s="84"/>
      <c r="C12" s="81" t="s">
        <v>49</v>
      </c>
      <c r="D12" s="85">
        <f aca="true" t="shared" si="1" ref="D12:M12">SUM(D13:D14)</f>
        <v>489500</v>
      </c>
      <c r="E12" s="86">
        <f t="shared" si="1"/>
        <v>496200</v>
      </c>
      <c r="F12" s="86">
        <f t="shared" si="1"/>
        <v>493400</v>
      </c>
      <c r="G12" s="86">
        <f t="shared" si="1"/>
        <v>498300</v>
      </c>
      <c r="H12" s="86">
        <f t="shared" si="1"/>
        <v>496000</v>
      </c>
      <c r="I12" s="85">
        <f t="shared" si="1"/>
        <v>498300</v>
      </c>
      <c r="J12" s="86">
        <f t="shared" si="1"/>
        <v>486100</v>
      </c>
      <c r="K12" s="86">
        <f t="shared" si="1"/>
        <v>502700</v>
      </c>
      <c r="L12" s="86">
        <f t="shared" si="1"/>
        <v>507500</v>
      </c>
      <c r="M12" s="87">
        <f t="shared" si="1"/>
        <v>504100</v>
      </c>
    </row>
    <row r="13" spans="2:13" ht="15" customHeight="1">
      <c r="B13" s="84"/>
      <c r="C13" s="81" t="s">
        <v>50</v>
      </c>
      <c r="D13" s="85">
        <v>328600</v>
      </c>
      <c r="E13" s="86">
        <v>332500</v>
      </c>
      <c r="F13" s="86">
        <v>330800</v>
      </c>
      <c r="G13" s="86">
        <v>330200</v>
      </c>
      <c r="H13" s="86">
        <v>334900</v>
      </c>
      <c r="I13" s="85">
        <v>332000</v>
      </c>
      <c r="J13" s="86">
        <v>329000</v>
      </c>
      <c r="K13" s="86">
        <v>335000</v>
      </c>
      <c r="L13" s="86">
        <v>338000</v>
      </c>
      <c r="M13" s="87">
        <v>336400</v>
      </c>
    </row>
    <row r="14" spans="2:13" ht="15" customHeight="1">
      <c r="B14" s="84"/>
      <c r="C14" s="81" t="s">
        <v>51</v>
      </c>
      <c r="D14" s="85">
        <v>160900</v>
      </c>
      <c r="E14" s="86">
        <v>163700</v>
      </c>
      <c r="F14" s="86">
        <v>162600</v>
      </c>
      <c r="G14" s="86">
        <v>168100</v>
      </c>
      <c r="H14" s="86">
        <v>161100</v>
      </c>
      <c r="I14" s="85">
        <v>166300</v>
      </c>
      <c r="J14" s="86">
        <v>157100</v>
      </c>
      <c r="K14" s="86">
        <v>167700</v>
      </c>
      <c r="L14" s="86">
        <v>169500</v>
      </c>
      <c r="M14" s="87">
        <v>167700</v>
      </c>
    </row>
    <row r="15" spans="2:13" ht="15" customHeight="1">
      <c r="B15" s="77" t="s">
        <v>53</v>
      </c>
      <c r="C15" s="81"/>
      <c r="D15" s="85"/>
      <c r="E15" s="86"/>
      <c r="F15" s="86"/>
      <c r="G15" s="86"/>
      <c r="H15" s="86"/>
      <c r="I15" s="85"/>
      <c r="J15" s="86"/>
      <c r="K15" s="86"/>
      <c r="L15" s="86"/>
      <c r="M15" s="87"/>
    </row>
    <row r="16" spans="2:13" ht="15" customHeight="1">
      <c r="B16" s="84"/>
      <c r="C16" s="81" t="s">
        <v>49</v>
      </c>
      <c r="D16" s="85">
        <f aca="true" t="shared" si="2" ref="D16:M16">SUM(D17:D18)</f>
        <v>51700</v>
      </c>
      <c r="E16" s="86">
        <f t="shared" si="2"/>
        <v>50300</v>
      </c>
      <c r="F16" s="86">
        <f t="shared" si="2"/>
        <v>53800</v>
      </c>
      <c r="G16" s="86">
        <f t="shared" si="2"/>
        <v>52600</v>
      </c>
      <c r="H16" s="86">
        <f t="shared" si="2"/>
        <v>44200</v>
      </c>
      <c r="I16" s="85">
        <f t="shared" si="2"/>
        <v>49800</v>
      </c>
      <c r="J16" s="86">
        <f t="shared" si="2"/>
        <v>51300</v>
      </c>
      <c r="K16" s="86">
        <f t="shared" si="2"/>
        <v>49800</v>
      </c>
      <c r="L16" s="86">
        <f t="shared" si="2"/>
        <v>45100</v>
      </c>
      <c r="M16" s="87">
        <f t="shared" si="2"/>
        <v>48600</v>
      </c>
    </row>
    <row r="17" spans="2:13" ht="15" customHeight="1">
      <c r="B17" s="84"/>
      <c r="C17" s="81" t="s">
        <v>50</v>
      </c>
      <c r="D17" s="85">
        <v>20100</v>
      </c>
      <c r="E17" s="86">
        <v>18800</v>
      </c>
      <c r="F17" s="86">
        <v>20700</v>
      </c>
      <c r="G17" s="86">
        <v>20100</v>
      </c>
      <c r="H17" s="86">
        <v>15400</v>
      </c>
      <c r="I17" s="85">
        <v>19200</v>
      </c>
      <c r="J17" s="86">
        <v>20900</v>
      </c>
      <c r="K17" s="86">
        <v>20000</v>
      </c>
      <c r="L17" s="86">
        <v>16600</v>
      </c>
      <c r="M17" s="87">
        <v>18700</v>
      </c>
    </row>
    <row r="18" spans="2:13" ht="15" customHeight="1">
      <c r="B18" s="84"/>
      <c r="C18" s="81" t="s">
        <v>51</v>
      </c>
      <c r="D18" s="85">
        <v>31600</v>
      </c>
      <c r="E18" s="86">
        <v>31500</v>
      </c>
      <c r="F18" s="86">
        <v>33100</v>
      </c>
      <c r="G18" s="86">
        <v>32500</v>
      </c>
      <c r="H18" s="86">
        <v>28800</v>
      </c>
      <c r="I18" s="85">
        <v>30600</v>
      </c>
      <c r="J18" s="86">
        <v>30400</v>
      </c>
      <c r="K18" s="86">
        <v>29800</v>
      </c>
      <c r="L18" s="86">
        <v>28500</v>
      </c>
      <c r="M18" s="87">
        <v>29900</v>
      </c>
    </row>
    <row r="19" spans="2:13" ht="15" customHeight="1">
      <c r="B19" s="77" t="s">
        <v>54</v>
      </c>
      <c r="C19" s="81"/>
      <c r="D19" s="85"/>
      <c r="E19" s="86"/>
      <c r="F19" s="86"/>
      <c r="G19" s="86"/>
      <c r="H19" s="86"/>
      <c r="I19" s="85"/>
      <c r="J19" s="86"/>
      <c r="K19" s="86"/>
      <c r="L19" s="86"/>
      <c r="M19" s="87"/>
    </row>
    <row r="20" spans="2:13" ht="15" customHeight="1">
      <c r="B20" s="84"/>
      <c r="C20" s="81" t="s">
        <v>49</v>
      </c>
      <c r="D20" s="85">
        <f aca="true" t="shared" si="3" ref="D20:M20">SUM(D21:D22)</f>
        <v>362200</v>
      </c>
      <c r="E20" s="86">
        <f t="shared" si="3"/>
        <v>367000</v>
      </c>
      <c r="F20" s="86">
        <f t="shared" si="3"/>
        <v>370300</v>
      </c>
      <c r="G20" s="86">
        <f t="shared" si="3"/>
        <v>371500</v>
      </c>
      <c r="H20" s="86">
        <f t="shared" si="3"/>
        <v>386500</v>
      </c>
      <c r="I20" s="85">
        <f t="shared" si="3"/>
        <v>370100</v>
      </c>
      <c r="J20" s="86">
        <f t="shared" si="3"/>
        <v>389000</v>
      </c>
      <c r="K20" s="86">
        <f t="shared" si="3"/>
        <v>377500</v>
      </c>
      <c r="L20" s="86">
        <f t="shared" si="3"/>
        <v>381200</v>
      </c>
      <c r="M20" s="87">
        <f t="shared" si="3"/>
        <v>377300</v>
      </c>
    </row>
    <row r="21" spans="2:13" ht="15" customHeight="1">
      <c r="B21" s="84"/>
      <c r="C21" s="81" t="s">
        <v>50</v>
      </c>
      <c r="D21" s="85">
        <v>95700</v>
      </c>
      <c r="E21" s="86">
        <v>97600</v>
      </c>
      <c r="F21" s="86">
        <v>100000</v>
      </c>
      <c r="G21" s="86">
        <v>103700</v>
      </c>
      <c r="H21" s="86">
        <v>106300</v>
      </c>
      <c r="I21" s="85">
        <v>100700</v>
      </c>
      <c r="J21" s="86">
        <v>105600</v>
      </c>
      <c r="K21" s="86">
        <v>102300</v>
      </c>
      <c r="L21" s="86">
        <v>104400</v>
      </c>
      <c r="M21" s="87">
        <v>102200</v>
      </c>
    </row>
    <row r="22" spans="2:13" ht="15" customHeight="1">
      <c r="B22" s="84"/>
      <c r="C22" s="81" t="s">
        <v>51</v>
      </c>
      <c r="D22" s="85">
        <v>266500</v>
      </c>
      <c r="E22" s="86">
        <v>269400</v>
      </c>
      <c r="F22" s="86">
        <v>270300</v>
      </c>
      <c r="G22" s="86">
        <v>267800</v>
      </c>
      <c r="H22" s="86">
        <v>280200</v>
      </c>
      <c r="I22" s="85">
        <v>269400</v>
      </c>
      <c r="J22" s="86">
        <v>283400</v>
      </c>
      <c r="K22" s="86">
        <v>275200</v>
      </c>
      <c r="L22" s="86">
        <v>276800</v>
      </c>
      <c r="M22" s="87">
        <v>275100</v>
      </c>
    </row>
    <row r="23" spans="2:13" ht="15" customHeight="1">
      <c r="B23" s="77" t="s">
        <v>55</v>
      </c>
      <c r="C23" s="81"/>
      <c r="D23" s="88"/>
      <c r="E23" s="89"/>
      <c r="F23" s="89"/>
      <c r="G23" s="89"/>
      <c r="H23" s="89"/>
      <c r="I23" s="88"/>
      <c r="J23" s="89"/>
      <c r="K23" s="89"/>
      <c r="L23" s="89"/>
      <c r="M23" s="90"/>
    </row>
    <row r="24" spans="2:13" ht="15" customHeight="1">
      <c r="B24" s="84"/>
      <c r="C24" s="81" t="s">
        <v>49</v>
      </c>
      <c r="D24" s="91">
        <v>59.9</v>
      </c>
      <c r="E24" s="92">
        <v>59.8</v>
      </c>
      <c r="F24" s="92">
        <v>59.6</v>
      </c>
      <c r="G24" s="92">
        <v>59.7</v>
      </c>
      <c r="H24" s="92">
        <v>58.3</v>
      </c>
      <c r="I24" s="91">
        <v>59.7</v>
      </c>
      <c r="J24" s="92">
        <v>58</v>
      </c>
      <c r="K24" s="92">
        <v>59.4</v>
      </c>
      <c r="L24" s="92">
        <v>59.2</v>
      </c>
      <c r="M24" s="93">
        <v>59.4</v>
      </c>
    </row>
    <row r="25" spans="2:13" ht="15" customHeight="1">
      <c r="B25" s="84"/>
      <c r="C25" s="81" t="s">
        <v>50</v>
      </c>
      <c r="D25" s="91">
        <v>78.5</v>
      </c>
      <c r="E25" s="92">
        <v>78.2</v>
      </c>
      <c r="F25" s="92">
        <v>77.8</v>
      </c>
      <c r="G25" s="92">
        <v>77.2</v>
      </c>
      <c r="H25" s="92">
        <v>76.7</v>
      </c>
      <c r="I25" s="91">
        <v>77.7</v>
      </c>
      <c r="J25" s="92">
        <v>76.8</v>
      </c>
      <c r="K25" s="92">
        <v>77.6</v>
      </c>
      <c r="L25" s="92">
        <v>77.3</v>
      </c>
      <c r="M25" s="93">
        <v>77.7</v>
      </c>
    </row>
    <row r="26" spans="2:13" ht="15" customHeight="1">
      <c r="B26" s="84"/>
      <c r="C26" s="81" t="s">
        <v>51</v>
      </c>
      <c r="D26" s="91">
        <v>41.9</v>
      </c>
      <c r="E26" s="92">
        <v>42</v>
      </c>
      <c r="F26" s="92">
        <v>42</v>
      </c>
      <c r="G26" s="92">
        <v>42.8</v>
      </c>
      <c r="H26" s="92">
        <v>40.4</v>
      </c>
      <c r="I26" s="91">
        <v>42.2</v>
      </c>
      <c r="J26" s="92">
        <v>39.8</v>
      </c>
      <c r="K26" s="92">
        <v>41.8</v>
      </c>
      <c r="L26" s="92">
        <v>41.7</v>
      </c>
      <c r="M26" s="93">
        <v>41.8</v>
      </c>
    </row>
    <row r="27" spans="2:13" ht="15" customHeight="1">
      <c r="B27" s="77" t="s">
        <v>56</v>
      </c>
      <c r="C27" s="81"/>
      <c r="D27" s="88"/>
      <c r="E27" s="89"/>
      <c r="F27" s="89"/>
      <c r="G27" s="89"/>
      <c r="H27" s="89"/>
      <c r="I27" s="88"/>
      <c r="J27" s="89"/>
      <c r="K27" s="89"/>
      <c r="L27" s="89"/>
      <c r="M27" s="90"/>
    </row>
    <row r="28" spans="2:13" ht="15" customHeight="1">
      <c r="B28" s="84"/>
      <c r="C28" s="81" t="s">
        <v>49</v>
      </c>
      <c r="D28" s="91">
        <v>9.6</v>
      </c>
      <c r="E28" s="92">
        <v>9.2</v>
      </c>
      <c r="F28" s="92">
        <v>9.8</v>
      </c>
      <c r="G28" s="92">
        <v>9.5</v>
      </c>
      <c r="H28" s="92">
        <v>8.2</v>
      </c>
      <c r="I28" s="91">
        <v>9.1</v>
      </c>
      <c r="J28" s="92">
        <v>9.5</v>
      </c>
      <c r="K28" s="92">
        <v>9</v>
      </c>
      <c r="L28" s="92">
        <v>8.2</v>
      </c>
      <c r="M28" s="93">
        <v>8.8</v>
      </c>
    </row>
    <row r="29" spans="2:13" ht="15" customHeight="1">
      <c r="B29" s="84"/>
      <c r="C29" s="81" t="s">
        <v>50</v>
      </c>
      <c r="D29" s="91">
        <v>5.8</v>
      </c>
      <c r="E29" s="92">
        <v>5.4</v>
      </c>
      <c r="F29" s="92">
        <v>5.9</v>
      </c>
      <c r="G29" s="92">
        <v>5.7</v>
      </c>
      <c r="H29" s="92">
        <v>4.4</v>
      </c>
      <c r="I29" s="91">
        <v>5.5</v>
      </c>
      <c r="J29" s="92">
        <v>6</v>
      </c>
      <c r="K29" s="92">
        <v>5.6</v>
      </c>
      <c r="L29" s="92">
        <v>4.7</v>
      </c>
      <c r="M29" s="93">
        <v>5.3</v>
      </c>
    </row>
    <row r="30" spans="2:13" ht="15" customHeight="1">
      <c r="B30" s="84"/>
      <c r="C30" s="81" t="s">
        <v>51</v>
      </c>
      <c r="D30" s="91">
        <v>16.4</v>
      </c>
      <c r="E30" s="92">
        <v>16.1</v>
      </c>
      <c r="F30" s="92">
        <v>16.9</v>
      </c>
      <c r="G30" s="92">
        <v>16.2</v>
      </c>
      <c r="H30" s="92">
        <v>15.2</v>
      </c>
      <c r="I30" s="91">
        <v>15.5</v>
      </c>
      <c r="J30" s="92">
        <v>16.2</v>
      </c>
      <c r="K30" s="92">
        <v>15.1</v>
      </c>
      <c r="L30" s="92">
        <v>14.4</v>
      </c>
      <c r="M30" s="93">
        <v>15.1</v>
      </c>
    </row>
    <row r="31" spans="2:13" ht="5.25" customHeight="1">
      <c r="B31" s="94"/>
      <c r="C31" s="95"/>
      <c r="D31" s="96"/>
      <c r="E31" s="97"/>
      <c r="F31" s="97"/>
      <c r="G31" s="97"/>
      <c r="H31" s="97"/>
      <c r="I31" s="96"/>
      <c r="J31" s="97"/>
      <c r="K31" s="97"/>
      <c r="L31" s="97"/>
      <c r="M31" s="98"/>
    </row>
    <row r="32" spans="1:5" ht="18.75" customHeight="1">
      <c r="A32" s="99"/>
      <c r="B32" s="100" t="s">
        <v>61</v>
      </c>
      <c r="C32" s="100"/>
      <c r="D32" s="100"/>
      <c r="E32" s="100"/>
    </row>
    <row r="33" spans="1:3" ht="19.5" customHeight="1">
      <c r="A33" s="99"/>
      <c r="B33" s="81"/>
      <c r="C33" s="99"/>
    </row>
    <row r="34" spans="1:3" ht="15.75">
      <c r="A34" s="99"/>
      <c r="B34" s="101"/>
      <c r="C34" s="99"/>
    </row>
    <row r="35" spans="1:3" ht="15.75">
      <c r="A35" s="99"/>
      <c r="B35" s="99"/>
      <c r="C35" s="99"/>
    </row>
    <row r="36" spans="1:13" ht="17.25" customHeight="1">
      <c r="A36" s="99"/>
      <c r="B36" s="99"/>
      <c r="C36" s="99"/>
      <c r="D36" s="102"/>
      <c r="E36" s="102"/>
      <c r="F36" s="102"/>
      <c r="G36" s="102"/>
      <c r="H36" s="102"/>
      <c r="I36" s="102"/>
      <c r="J36" s="102"/>
      <c r="K36" s="102"/>
      <c r="L36" s="102"/>
      <c r="M36" s="102"/>
    </row>
    <row r="37" spans="1:13" ht="15.75">
      <c r="A37" s="99"/>
      <c r="B37" s="99"/>
      <c r="C37" s="99"/>
      <c r="D37" s="102"/>
      <c r="E37" s="102"/>
      <c r="F37" s="102"/>
      <c r="G37" s="102"/>
      <c r="H37" s="102"/>
      <c r="I37" s="102"/>
      <c r="J37" s="102"/>
      <c r="K37" s="102"/>
      <c r="L37" s="102"/>
      <c r="M37" s="102"/>
    </row>
    <row r="38" spans="4:13" ht="15.75">
      <c r="D38" s="102"/>
      <c r="E38" s="102"/>
      <c r="F38" s="102"/>
      <c r="G38" s="102"/>
      <c r="H38" s="102"/>
      <c r="I38" s="102"/>
      <c r="J38" s="102"/>
      <c r="K38" s="102"/>
      <c r="L38" s="102"/>
      <c r="M38" s="102"/>
    </row>
  </sheetData>
  <mergeCells count="13">
    <mergeCell ref="B32:E32"/>
    <mergeCell ref="J4:J6"/>
    <mergeCell ref="K4:K6"/>
    <mergeCell ref="L4:L6"/>
    <mergeCell ref="M4:M6"/>
    <mergeCell ref="F4:F6"/>
    <mergeCell ref="G4:G6"/>
    <mergeCell ref="H4:H6"/>
    <mergeCell ref="I4:I6"/>
    <mergeCell ref="B1:C1"/>
    <mergeCell ref="B4:C6"/>
    <mergeCell ref="D4:D6"/>
    <mergeCell ref="E4:E6"/>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B21"/>
  <sheetViews>
    <sheetView workbookViewId="0" topLeftCell="A1">
      <selection activeCell="E7" sqref="E7"/>
    </sheetView>
  </sheetViews>
  <sheetFormatPr defaultColWidth="9.140625" defaultRowHeight="12.75"/>
  <cols>
    <col min="1" max="1" width="31.421875" style="39" customWidth="1"/>
    <col min="2" max="2" width="59.7109375" style="39" customWidth="1"/>
    <col min="3" max="16384" width="9.140625" style="39" customWidth="1"/>
  </cols>
  <sheetData>
    <row r="1" spans="1:2" ht="27" customHeight="1">
      <c r="A1" s="50" t="s">
        <v>22</v>
      </c>
      <c r="B1" s="51"/>
    </row>
    <row r="2" spans="1:2" ht="33" customHeight="1">
      <c r="A2" s="52" t="s">
        <v>23</v>
      </c>
      <c r="B2" s="52"/>
    </row>
    <row r="3" spans="1:2" ht="18.75" customHeight="1">
      <c r="A3" s="40" t="s">
        <v>24</v>
      </c>
      <c r="B3" s="40" t="s">
        <v>25</v>
      </c>
    </row>
    <row r="4" ht="9.75" customHeight="1"/>
    <row r="5" spans="1:2" ht="113.25" customHeight="1">
      <c r="A5" s="40" t="s">
        <v>26</v>
      </c>
      <c r="B5" s="41" t="s">
        <v>27</v>
      </c>
    </row>
    <row r="6" ht="9.75" customHeight="1"/>
    <row r="7" spans="1:2" ht="31.5" customHeight="1">
      <c r="A7" s="40" t="s">
        <v>28</v>
      </c>
      <c r="B7" s="42" t="s">
        <v>29</v>
      </c>
    </row>
    <row r="8" ht="9" customHeight="1"/>
    <row r="9" spans="1:2" ht="195" customHeight="1">
      <c r="A9" s="40" t="s">
        <v>30</v>
      </c>
      <c r="B9" s="43" t="s">
        <v>31</v>
      </c>
    </row>
    <row r="10" spans="1:2" ht="33.75" customHeight="1">
      <c r="A10" s="40"/>
      <c r="B10" s="42" t="s">
        <v>32</v>
      </c>
    </row>
    <row r="11" ht="9" customHeight="1"/>
    <row r="12" spans="1:2" ht="141.75">
      <c r="A12" s="40" t="s">
        <v>33</v>
      </c>
      <c r="B12" s="44" t="s">
        <v>34</v>
      </c>
    </row>
    <row r="13" ht="9.75" customHeight="1">
      <c r="B13" s="42"/>
    </row>
    <row r="14" spans="1:2" ht="94.5">
      <c r="A14" s="40" t="s">
        <v>35</v>
      </c>
      <c r="B14" s="45" t="s">
        <v>36</v>
      </c>
    </row>
    <row r="15" ht="96.75" customHeight="1">
      <c r="B15" s="46" t="s">
        <v>37</v>
      </c>
    </row>
    <row r="16" ht="10.5" customHeight="1">
      <c r="B16" s="47"/>
    </row>
    <row r="17" spans="1:2" ht="183" customHeight="1">
      <c r="A17" s="40" t="s">
        <v>38</v>
      </c>
      <c r="B17" s="45" t="s">
        <v>39</v>
      </c>
    </row>
    <row r="18" ht="12.75" customHeight="1">
      <c r="B18" s="48"/>
    </row>
    <row r="19" spans="1:2" ht="257.25" customHeight="1">
      <c r="A19" s="49"/>
      <c r="B19" s="45"/>
    </row>
    <row r="20" ht="15.75">
      <c r="B20" s="48"/>
    </row>
    <row r="21" ht="15.75">
      <c r="B21" s="48"/>
    </row>
    <row r="34" ht="16.5" customHeight="1"/>
    <row r="35" ht="8.25" customHeight="1"/>
  </sheetData>
  <mergeCells count="2">
    <mergeCell ref="A1:B1"/>
    <mergeCell ref="A2:B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P35"/>
  <sheetViews>
    <sheetView workbookViewId="0" topLeftCell="A1">
      <selection activeCell="C22" sqref="C22"/>
    </sheetView>
  </sheetViews>
  <sheetFormatPr defaultColWidth="13.7109375" defaultRowHeight="12.75"/>
  <cols>
    <col min="1" max="9" width="14.57421875" style="1" customWidth="1"/>
    <col min="10" max="16" width="13.7109375" style="3" customWidth="1"/>
    <col min="17" max="16384" width="13.7109375" style="1" customWidth="1"/>
  </cols>
  <sheetData>
    <row r="1" ht="14.25" customHeight="1">
      <c r="I1" s="2" t="s">
        <v>0</v>
      </c>
    </row>
    <row r="2" spans="1:9" ht="15" customHeight="1">
      <c r="A2" s="2" t="s">
        <v>1</v>
      </c>
      <c r="D2" s="4"/>
      <c r="F2" s="5"/>
      <c r="I2" s="6" t="s">
        <v>2</v>
      </c>
    </row>
    <row r="3" ht="5.25" customHeight="1"/>
    <row r="4" spans="1:9" ht="20.25" customHeight="1">
      <c r="A4" s="7"/>
      <c r="B4" s="8" t="s">
        <v>3</v>
      </c>
      <c r="C4" s="9"/>
      <c r="D4" s="10"/>
      <c r="E4" s="53" t="s">
        <v>4</v>
      </c>
      <c r="F4" s="53"/>
      <c r="G4" s="53"/>
      <c r="H4" s="54" t="s">
        <v>5</v>
      </c>
      <c r="I4" s="55"/>
    </row>
    <row r="5" spans="1:9" ht="30" customHeight="1">
      <c r="A5" s="11" t="s">
        <v>6</v>
      </c>
      <c r="B5" s="12" t="s">
        <v>7</v>
      </c>
      <c r="C5" s="12" t="s">
        <v>8</v>
      </c>
      <c r="D5" s="13" t="s">
        <v>9</v>
      </c>
      <c r="E5" s="14" t="s">
        <v>16</v>
      </c>
      <c r="F5" s="14" t="s">
        <v>10</v>
      </c>
      <c r="G5" s="15" t="s">
        <v>9</v>
      </c>
      <c r="H5" s="15" t="s">
        <v>11</v>
      </c>
      <c r="I5" s="16" t="s">
        <v>17</v>
      </c>
    </row>
    <row r="6" spans="1:9" ht="15" customHeight="1">
      <c r="A6" s="17" t="s">
        <v>12</v>
      </c>
      <c r="B6" s="7"/>
      <c r="C6" s="7"/>
      <c r="D6" s="7"/>
      <c r="E6" s="7"/>
      <c r="F6" s="7"/>
      <c r="G6" s="7"/>
      <c r="H6" s="7"/>
      <c r="I6" s="7"/>
    </row>
    <row r="7" spans="1:9" ht="15" customHeight="1">
      <c r="A7" s="18">
        <v>2000</v>
      </c>
      <c r="B7" s="19">
        <f aca="true" t="shared" si="0" ref="B7:H14">B16+B25</f>
        <v>503</v>
      </c>
      <c r="C7" s="19">
        <f t="shared" si="0"/>
        <v>14.6</v>
      </c>
      <c r="D7" s="19">
        <f t="shared" si="0"/>
        <v>517.6</v>
      </c>
      <c r="E7" s="19">
        <f t="shared" si="0"/>
        <v>298.7</v>
      </c>
      <c r="F7" s="19">
        <f t="shared" si="0"/>
        <v>186.2</v>
      </c>
      <c r="G7" s="19">
        <f t="shared" si="0"/>
        <v>484.9</v>
      </c>
      <c r="H7" s="20">
        <f t="shared" si="0"/>
        <v>32.69999999999999</v>
      </c>
      <c r="I7" s="19">
        <f aca="true" t="shared" si="1" ref="I7:I14">H7/B7*100</f>
        <v>6.500994035785286</v>
      </c>
    </row>
    <row r="8" spans="1:9" ht="15" customHeight="1">
      <c r="A8" s="18">
        <v>2001</v>
      </c>
      <c r="B8" s="19">
        <f t="shared" si="0"/>
        <v>510.29999999999995</v>
      </c>
      <c r="C8" s="19">
        <f t="shared" si="0"/>
        <v>16.5</v>
      </c>
      <c r="D8" s="19">
        <f t="shared" si="0"/>
        <v>526.8</v>
      </c>
      <c r="E8" s="19">
        <f t="shared" si="0"/>
        <v>302</v>
      </c>
      <c r="F8" s="19">
        <f t="shared" si="0"/>
        <v>190.1</v>
      </c>
      <c r="G8" s="19">
        <f t="shared" si="0"/>
        <v>492.1</v>
      </c>
      <c r="H8" s="20">
        <f t="shared" si="0"/>
        <v>34.69999999999996</v>
      </c>
      <c r="I8" s="19">
        <f t="shared" si="1"/>
        <v>6.799921614736422</v>
      </c>
    </row>
    <row r="9" spans="1:9" ht="16.5" customHeight="1">
      <c r="A9" s="18" t="s">
        <v>18</v>
      </c>
      <c r="B9" s="19">
        <f t="shared" si="0"/>
        <v>513</v>
      </c>
      <c r="C9" s="19">
        <f t="shared" si="0"/>
        <v>17</v>
      </c>
      <c r="D9" s="19">
        <f t="shared" si="0"/>
        <v>530</v>
      </c>
      <c r="E9" s="19">
        <f t="shared" si="0"/>
        <v>297.2</v>
      </c>
      <c r="F9" s="19">
        <f t="shared" si="0"/>
        <v>196</v>
      </c>
      <c r="G9" s="19">
        <f t="shared" si="0"/>
        <v>493.2</v>
      </c>
      <c r="H9" s="20">
        <f t="shared" si="0"/>
        <v>36.79999999999998</v>
      </c>
      <c r="I9" s="19">
        <f t="shared" si="1"/>
        <v>7.173489278752434</v>
      </c>
    </row>
    <row r="10" spans="1:9" ht="15" customHeight="1">
      <c r="A10" s="18">
        <v>2003</v>
      </c>
      <c r="B10" s="19">
        <f t="shared" si="0"/>
        <v>520.9000000000001</v>
      </c>
      <c r="C10" s="19">
        <f t="shared" si="0"/>
        <v>18.200000000000003</v>
      </c>
      <c r="D10" s="19">
        <f t="shared" si="0"/>
        <v>539.1</v>
      </c>
      <c r="E10" s="19">
        <f t="shared" si="0"/>
        <v>296.9</v>
      </c>
      <c r="F10" s="19">
        <f t="shared" si="0"/>
        <v>202.1</v>
      </c>
      <c r="G10" s="19">
        <f t="shared" si="0"/>
        <v>499</v>
      </c>
      <c r="H10" s="20">
        <f t="shared" si="0"/>
        <v>40.10000000000005</v>
      </c>
      <c r="I10" s="19">
        <f t="shared" si="1"/>
        <v>7.698214628527557</v>
      </c>
    </row>
    <row r="11" spans="1:9" ht="15" customHeight="1">
      <c r="A11" s="18">
        <v>2004</v>
      </c>
      <c r="B11" s="19">
        <f t="shared" si="0"/>
        <v>530.7</v>
      </c>
      <c r="C11" s="19">
        <f t="shared" si="0"/>
        <v>17.5</v>
      </c>
      <c r="D11" s="19">
        <f t="shared" si="0"/>
        <v>548.2</v>
      </c>
      <c r="E11" s="19">
        <f t="shared" si="0"/>
        <v>293.3</v>
      </c>
      <c r="F11" s="19">
        <f t="shared" si="0"/>
        <v>210.2</v>
      </c>
      <c r="G11" s="19">
        <f t="shared" si="0"/>
        <v>503.5</v>
      </c>
      <c r="H11" s="20">
        <f t="shared" si="0"/>
        <v>44.69999999999999</v>
      </c>
      <c r="I11" s="19">
        <f t="shared" si="1"/>
        <v>8.422837761447143</v>
      </c>
    </row>
    <row r="12" spans="1:9" ht="15" customHeight="1">
      <c r="A12" s="21" t="s">
        <v>13</v>
      </c>
      <c r="B12" s="19">
        <f t="shared" si="0"/>
        <v>541.2</v>
      </c>
      <c r="C12" s="19">
        <f t="shared" si="0"/>
        <v>16.6</v>
      </c>
      <c r="D12" s="19">
        <f t="shared" si="0"/>
        <v>557.8</v>
      </c>
      <c r="E12" s="19">
        <f t="shared" si="0"/>
        <v>292.20000000000005</v>
      </c>
      <c r="F12" s="19">
        <f t="shared" si="0"/>
        <v>213.9</v>
      </c>
      <c r="G12" s="19">
        <f t="shared" si="0"/>
        <v>506.1</v>
      </c>
      <c r="H12" s="20">
        <f t="shared" si="0"/>
        <v>51.69999999999996</v>
      </c>
      <c r="I12" s="19">
        <f t="shared" si="1"/>
        <v>9.552845528455277</v>
      </c>
    </row>
    <row r="13" spans="1:16" s="19" customFormat="1" ht="15" customHeight="1">
      <c r="A13" s="18">
        <v>2006</v>
      </c>
      <c r="B13" s="19">
        <f t="shared" si="0"/>
        <v>548.1</v>
      </c>
      <c r="C13" s="19">
        <f t="shared" si="0"/>
        <v>16.700000000000003</v>
      </c>
      <c r="D13" s="19">
        <f t="shared" si="0"/>
        <v>564.8</v>
      </c>
      <c r="E13" s="19">
        <f t="shared" si="0"/>
        <v>295.1</v>
      </c>
      <c r="F13" s="19">
        <f t="shared" si="0"/>
        <v>219.9</v>
      </c>
      <c r="G13" s="19">
        <f t="shared" si="0"/>
        <v>515</v>
      </c>
      <c r="H13" s="20">
        <f t="shared" si="0"/>
        <v>49.80000000000001</v>
      </c>
      <c r="I13" s="19">
        <f t="shared" si="1"/>
        <v>9.085933223864261</v>
      </c>
      <c r="J13" s="22"/>
      <c r="K13" s="22"/>
      <c r="L13" s="22"/>
      <c r="M13" s="22"/>
      <c r="N13" s="22"/>
      <c r="O13" s="22"/>
      <c r="P13" s="22"/>
    </row>
    <row r="14" spans="1:16" s="24" customFormat="1" ht="15" customHeight="1">
      <c r="A14" s="18">
        <v>2007</v>
      </c>
      <c r="B14" s="19">
        <f t="shared" si="0"/>
        <v>552.7</v>
      </c>
      <c r="C14" s="19">
        <f t="shared" si="0"/>
        <v>21.200000000000003</v>
      </c>
      <c r="D14" s="19">
        <f t="shared" si="0"/>
        <v>573.9000000000001</v>
      </c>
      <c r="E14" s="19">
        <f t="shared" si="0"/>
        <v>301</v>
      </c>
      <c r="F14" s="19">
        <f t="shared" si="0"/>
        <v>224.3</v>
      </c>
      <c r="G14" s="19">
        <f t="shared" si="0"/>
        <v>525.3000000000001</v>
      </c>
      <c r="H14" s="20">
        <f t="shared" si="0"/>
        <v>48.599999999999966</v>
      </c>
      <c r="I14" s="19">
        <f t="shared" si="1"/>
        <v>8.793197032748319</v>
      </c>
      <c r="J14" s="23"/>
      <c r="K14" s="23"/>
      <c r="L14" s="23"/>
      <c r="M14" s="23"/>
      <c r="N14" s="23"/>
      <c r="O14" s="23"/>
      <c r="P14" s="23"/>
    </row>
    <row r="15" spans="1:9" ht="15" customHeight="1">
      <c r="A15" s="25" t="s">
        <v>14</v>
      </c>
      <c r="B15" s="19"/>
      <c r="C15" s="26"/>
      <c r="D15" s="27"/>
      <c r="E15" s="26"/>
      <c r="F15" s="26"/>
      <c r="G15" s="19"/>
      <c r="H15" s="26"/>
      <c r="I15" s="19"/>
    </row>
    <row r="16" spans="1:9" ht="15" customHeight="1">
      <c r="A16" s="18">
        <v>2000</v>
      </c>
      <c r="B16" s="19">
        <v>334.7</v>
      </c>
      <c r="C16" s="19">
        <v>5</v>
      </c>
      <c r="D16" s="19">
        <f aca="true" t="shared" si="2" ref="D16:D23">B16+C16</f>
        <v>339.7</v>
      </c>
      <c r="E16" s="26">
        <v>187.5</v>
      </c>
      <c r="F16" s="26">
        <v>135</v>
      </c>
      <c r="G16" s="19">
        <f aca="true" t="shared" si="3" ref="G16:G23">SUM(E16:F16)</f>
        <v>322.5</v>
      </c>
      <c r="H16" s="20">
        <f aca="true" t="shared" si="4" ref="H16:H23">D16-G16</f>
        <v>17.19999999999999</v>
      </c>
      <c r="I16" s="19">
        <f aca="true" t="shared" si="5" ref="I16:I23">H16/B16*100</f>
        <v>5.138930385419775</v>
      </c>
    </row>
    <row r="17" spans="1:9" ht="15" customHeight="1">
      <c r="A17" s="18">
        <v>2001</v>
      </c>
      <c r="B17" s="19">
        <v>337.9</v>
      </c>
      <c r="C17" s="19">
        <v>5.8</v>
      </c>
      <c r="D17" s="19">
        <f t="shared" si="2"/>
        <v>343.7</v>
      </c>
      <c r="E17" s="26">
        <v>188.3</v>
      </c>
      <c r="F17" s="26">
        <v>137</v>
      </c>
      <c r="G17" s="19">
        <f t="shared" si="3"/>
        <v>325.3</v>
      </c>
      <c r="H17" s="20">
        <f t="shared" si="4"/>
        <v>18.399999999999977</v>
      </c>
      <c r="I17" s="19">
        <f t="shared" si="5"/>
        <v>5.44539804675939</v>
      </c>
    </row>
    <row r="18" spans="1:9" ht="15" customHeight="1">
      <c r="A18" s="18" t="s">
        <v>18</v>
      </c>
      <c r="B18" s="19">
        <v>339.8</v>
      </c>
      <c r="C18" s="19">
        <v>6.4</v>
      </c>
      <c r="D18" s="19">
        <f t="shared" si="2"/>
        <v>346.2</v>
      </c>
      <c r="E18" s="26">
        <v>188.2</v>
      </c>
      <c r="F18" s="26">
        <v>140</v>
      </c>
      <c r="G18" s="19">
        <f t="shared" si="3"/>
        <v>328.2</v>
      </c>
      <c r="H18" s="20">
        <f t="shared" si="4"/>
        <v>18</v>
      </c>
      <c r="I18" s="19">
        <f t="shared" si="5"/>
        <v>5.29723366686286</v>
      </c>
    </row>
    <row r="19" spans="1:9" ht="15" customHeight="1">
      <c r="A19" s="18">
        <v>2003</v>
      </c>
      <c r="B19" s="19">
        <v>343.1</v>
      </c>
      <c r="C19" s="19">
        <v>7.9</v>
      </c>
      <c r="D19" s="19">
        <f t="shared" si="2"/>
        <v>351</v>
      </c>
      <c r="E19" s="26">
        <v>188.2</v>
      </c>
      <c r="F19" s="26">
        <v>143.2</v>
      </c>
      <c r="G19" s="19">
        <f t="shared" si="3"/>
        <v>331.4</v>
      </c>
      <c r="H19" s="20">
        <f t="shared" si="4"/>
        <v>19.600000000000023</v>
      </c>
      <c r="I19" s="19">
        <f t="shared" si="5"/>
        <v>5.712620227338975</v>
      </c>
    </row>
    <row r="20" spans="1:9" ht="15" customHeight="1">
      <c r="A20" s="18">
        <v>2004</v>
      </c>
      <c r="B20" s="19">
        <v>347.2</v>
      </c>
      <c r="C20" s="19">
        <v>9</v>
      </c>
      <c r="D20" s="19">
        <f t="shared" si="2"/>
        <v>356.2</v>
      </c>
      <c r="E20" s="26">
        <v>189.1</v>
      </c>
      <c r="F20" s="26">
        <v>147.1</v>
      </c>
      <c r="G20" s="19">
        <f t="shared" si="3"/>
        <v>336.2</v>
      </c>
      <c r="H20" s="20">
        <f t="shared" si="4"/>
        <v>20</v>
      </c>
      <c r="I20" s="19">
        <f t="shared" si="5"/>
        <v>5.76036866359447</v>
      </c>
    </row>
    <row r="21" spans="1:9" ht="15" customHeight="1">
      <c r="A21" s="21" t="s">
        <v>13</v>
      </c>
      <c r="B21" s="19">
        <v>348.7</v>
      </c>
      <c r="C21" s="19">
        <v>9.1</v>
      </c>
      <c r="D21" s="19">
        <f t="shared" si="2"/>
        <v>357.8</v>
      </c>
      <c r="E21" s="26">
        <v>189.3</v>
      </c>
      <c r="F21" s="26">
        <v>148.4</v>
      </c>
      <c r="G21" s="19">
        <f t="shared" si="3"/>
        <v>337.70000000000005</v>
      </c>
      <c r="H21" s="20">
        <f t="shared" si="4"/>
        <v>20.099999999999966</v>
      </c>
      <c r="I21" s="19">
        <f t="shared" si="5"/>
        <v>5.764267278462853</v>
      </c>
    </row>
    <row r="22" spans="1:9" ht="15" customHeight="1">
      <c r="A22" s="18">
        <v>2006</v>
      </c>
      <c r="B22" s="19">
        <v>351.2</v>
      </c>
      <c r="C22" s="19">
        <v>8.3</v>
      </c>
      <c r="D22" s="19">
        <f t="shared" si="2"/>
        <v>359.5</v>
      </c>
      <c r="E22" s="26">
        <v>190</v>
      </c>
      <c r="F22" s="26">
        <v>150.3</v>
      </c>
      <c r="G22" s="19">
        <f t="shared" si="3"/>
        <v>340.3</v>
      </c>
      <c r="H22" s="20">
        <f t="shared" si="4"/>
        <v>19.19999999999999</v>
      </c>
      <c r="I22" s="19">
        <f t="shared" si="5"/>
        <v>5.466970387243732</v>
      </c>
    </row>
    <row r="23" spans="1:9" ht="15" customHeight="1">
      <c r="A23" s="18">
        <v>2007</v>
      </c>
      <c r="B23" s="19">
        <v>355.1</v>
      </c>
      <c r="C23" s="26">
        <v>11.8</v>
      </c>
      <c r="D23" s="19">
        <f t="shared" si="2"/>
        <v>366.90000000000003</v>
      </c>
      <c r="E23" s="28">
        <f>192+0.7+0.3+0.3+0.3</f>
        <v>193.60000000000002</v>
      </c>
      <c r="F23" s="26">
        <v>154.6</v>
      </c>
      <c r="G23" s="19">
        <f t="shared" si="3"/>
        <v>348.20000000000005</v>
      </c>
      <c r="H23" s="20">
        <f t="shared" si="4"/>
        <v>18.69999999999999</v>
      </c>
      <c r="I23" s="19">
        <f t="shared" si="5"/>
        <v>5.2661222190932095</v>
      </c>
    </row>
    <row r="24" spans="1:9" ht="15" customHeight="1">
      <c r="A24" s="25" t="s">
        <v>15</v>
      </c>
      <c r="B24" s="19"/>
      <c r="C24" s="26"/>
      <c r="D24" s="19"/>
      <c r="E24" s="26"/>
      <c r="F24" s="26"/>
      <c r="G24" s="19"/>
      <c r="H24" s="26"/>
      <c r="I24" s="19"/>
    </row>
    <row r="25" spans="1:9" ht="15" customHeight="1">
      <c r="A25" s="18">
        <v>2000</v>
      </c>
      <c r="B25" s="19">
        <v>168.3</v>
      </c>
      <c r="C25" s="19">
        <v>9.6</v>
      </c>
      <c r="D25" s="19">
        <f aca="true" t="shared" si="6" ref="D25:D32">SUM(B25:C25)</f>
        <v>177.9</v>
      </c>
      <c r="E25" s="26">
        <v>111.2</v>
      </c>
      <c r="F25" s="26">
        <v>51.2</v>
      </c>
      <c r="G25" s="19">
        <f aca="true" t="shared" si="7" ref="G25:G32">SUM(E25:F25)</f>
        <v>162.4</v>
      </c>
      <c r="H25" s="20">
        <f aca="true" t="shared" si="8" ref="H25:H32">D25-G25</f>
        <v>15.5</v>
      </c>
      <c r="I25" s="19">
        <f aca="true" t="shared" si="9" ref="I25:I32">H25/B25*100</f>
        <v>9.20974450386215</v>
      </c>
    </row>
    <row r="26" spans="1:9" ht="15" customHeight="1">
      <c r="A26" s="18">
        <v>2001</v>
      </c>
      <c r="B26" s="19">
        <v>172.4</v>
      </c>
      <c r="C26" s="19">
        <v>10.7</v>
      </c>
      <c r="D26" s="19">
        <f t="shared" si="6"/>
        <v>183.1</v>
      </c>
      <c r="E26" s="26">
        <v>113.7</v>
      </c>
      <c r="F26" s="26">
        <v>53.1</v>
      </c>
      <c r="G26" s="19">
        <f t="shared" si="7"/>
        <v>166.8</v>
      </c>
      <c r="H26" s="20">
        <f t="shared" si="8"/>
        <v>16.299999999999983</v>
      </c>
      <c r="I26" s="19">
        <f t="shared" si="9"/>
        <v>9.45475638051043</v>
      </c>
    </row>
    <row r="27" spans="1:9" ht="15" customHeight="1">
      <c r="A27" s="18" t="s">
        <v>18</v>
      </c>
      <c r="B27" s="19">
        <v>173.2</v>
      </c>
      <c r="C27" s="19">
        <v>10.6</v>
      </c>
      <c r="D27" s="19">
        <f t="shared" si="6"/>
        <v>183.79999999999998</v>
      </c>
      <c r="E27" s="26">
        <v>109</v>
      </c>
      <c r="F27" s="26">
        <v>56</v>
      </c>
      <c r="G27" s="19">
        <f t="shared" si="7"/>
        <v>165</v>
      </c>
      <c r="H27" s="20">
        <f t="shared" si="8"/>
        <v>18.799999999999983</v>
      </c>
      <c r="I27" s="19">
        <f t="shared" si="9"/>
        <v>10.854503464203225</v>
      </c>
    </row>
    <row r="28" spans="1:9" ht="15" customHeight="1">
      <c r="A28" s="18">
        <v>2003</v>
      </c>
      <c r="B28" s="19">
        <v>177.8</v>
      </c>
      <c r="C28" s="19">
        <v>10.3</v>
      </c>
      <c r="D28" s="19">
        <f t="shared" si="6"/>
        <v>188.10000000000002</v>
      </c>
      <c r="E28" s="26">
        <v>108.7</v>
      </c>
      <c r="F28" s="26">
        <v>58.9</v>
      </c>
      <c r="G28" s="19">
        <f t="shared" si="7"/>
        <v>167.6</v>
      </c>
      <c r="H28" s="20">
        <f t="shared" si="8"/>
        <v>20.50000000000003</v>
      </c>
      <c r="I28" s="19">
        <f t="shared" si="9"/>
        <v>11.529808773903277</v>
      </c>
    </row>
    <row r="29" spans="1:9" ht="15" customHeight="1">
      <c r="A29" s="18">
        <v>2004</v>
      </c>
      <c r="B29" s="19">
        <v>183.5</v>
      </c>
      <c r="C29" s="19">
        <v>8.5</v>
      </c>
      <c r="D29" s="19">
        <f t="shared" si="6"/>
        <v>192</v>
      </c>
      <c r="E29" s="26">
        <v>104.2</v>
      </c>
      <c r="F29" s="26">
        <v>63.1</v>
      </c>
      <c r="G29" s="19">
        <f t="shared" si="7"/>
        <v>167.3</v>
      </c>
      <c r="H29" s="20">
        <f t="shared" si="8"/>
        <v>24.69999999999999</v>
      </c>
      <c r="I29" s="19">
        <f t="shared" si="9"/>
        <v>13.460490463215253</v>
      </c>
    </row>
    <row r="30" spans="1:9" ht="15" customHeight="1">
      <c r="A30" s="21" t="s">
        <v>13</v>
      </c>
      <c r="B30" s="19">
        <v>192.5</v>
      </c>
      <c r="C30" s="19">
        <v>7.5</v>
      </c>
      <c r="D30" s="19">
        <f t="shared" si="6"/>
        <v>200</v>
      </c>
      <c r="E30" s="26">
        <v>102.9</v>
      </c>
      <c r="F30" s="26">
        <v>65.5</v>
      </c>
      <c r="G30" s="19">
        <f t="shared" si="7"/>
        <v>168.4</v>
      </c>
      <c r="H30" s="20">
        <f t="shared" si="8"/>
        <v>31.599999999999994</v>
      </c>
      <c r="I30" s="19">
        <f t="shared" si="9"/>
        <v>16.415584415584412</v>
      </c>
    </row>
    <row r="31" spans="1:9" ht="15" customHeight="1">
      <c r="A31" s="18">
        <v>2006</v>
      </c>
      <c r="B31" s="19">
        <v>196.9</v>
      </c>
      <c r="C31" s="19">
        <v>8.4</v>
      </c>
      <c r="D31" s="19">
        <f t="shared" si="6"/>
        <v>205.3</v>
      </c>
      <c r="E31" s="19">
        <v>105.1</v>
      </c>
      <c r="F31" s="19">
        <v>69.6</v>
      </c>
      <c r="G31" s="19">
        <f t="shared" si="7"/>
        <v>174.7</v>
      </c>
      <c r="H31" s="29">
        <f t="shared" si="8"/>
        <v>30.600000000000023</v>
      </c>
      <c r="I31" s="19">
        <f t="shared" si="9"/>
        <v>15.540883697308288</v>
      </c>
    </row>
    <row r="32" spans="1:9" ht="15" customHeight="1">
      <c r="A32" s="30">
        <v>2007</v>
      </c>
      <c r="B32" s="31">
        <v>197.6</v>
      </c>
      <c r="C32" s="31">
        <v>9.4</v>
      </c>
      <c r="D32" s="31">
        <f t="shared" si="6"/>
        <v>207</v>
      </c>
      <c r="E32" s="31">
        <v>107.4</v>
      </c>
      <c r="F32" s="31">
        <v>69.7</v>
      </c>
      <c r="G32" s="31">
        <f t="shared" si="7"/>
        <v>177.10000000000002</v>
      </c>
      <c r="H32" s="32">
        <f t="shared" si="8"/>
        <v>29.899999999999977</v>
      </c>
      <c r="I32" s="31">
        <f t="shared" si="9"/>
        <v>15.13157894736841</v>
      </c>
    </row>
    <row r="33" spans="1:9" ht="18.75" customHeight="1">
      <c r="A33" s="33" t="s">
        <v>19</v>
      </c>
      <c r="B33" s="34"/>
      <c r="C33" s="35"/>
      <c r="E33" s="56" t="s">
        <v>20</v>
      </c>
      <c r="F33" s="57"/>
      <c r="G33" s="57"/>
      <c r="H33" s="57"/>
      <c r="I33" s="57"/>
    </row>
    <row r="34" spans="1:9" ht="15" customHeight="1">
      <c r="A34" s="36" t="s">
        <v>21</v>
      </c>
      <c r="B34" s="33"/>
      <c r="C34" s="33"/>
      <c r="D34" s="37"/>
      <c r="E34" s="57"/>
      <c r="F34" s="57"/>
      <c r="G34" s="57"/>
      <c r="H34" s="57"/>
      <c r="I34" s="57"/>
    </row>
    <row r="35" spans="2:7" ht="15" customHeight="1">
      <c r="B35" s="33"/>
      <c r="C35" s="33"/>
      <c r="E35" s="35"/>
      <c r="F35" s="37"/>
      <c r="G35" s="38"/>
    </row>
    <row r="36" ht="15" customHeight="1"/>
    <row r="37" ht="15" customHeight="1"/>
  </sheetData>
  <mergeCells count="3">
    <mergeCell ref="E4:G4"/>
    <mergeCell ref="H4:I4"/>
    <mergeCell ref="E33:I34"/>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2007-12-21T07:12:29Z</dcterms:created>
  <dcterms:modified xsi:type="dcterms:W3CDTF">2007-12-21T07:20:08Z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Conta">
    <vt:lpwstr/>
  </property>
  <property fmtid="{D5CDD505-2E9C-101B-9397-08002B2CF9AE}" pid="4" name="xd_Signatu">
    <vt:lpwstr/>
  </property>
  <property fmtid="{D5CDD505-2E9C-101B-9397-08002B2CF9AE}" pid="5" name="TemplateU">
    <vt:lpwstr/>
  </property>
  <property fmtid="{D5CDD505-2E9C-101B-9397-08002B2CF9AE}" pid="6" name="PublishingRollupIma">
    <vt:lpwstr/>
  </property>
  <property fmtid="{D5CDD505-2E9C-101B-9397-08002B2CF9AE}" pid="7" name="Audien">
    <vt:lpwstr/>
  </property>
  <property fmtid="{D5CDD505-2E9C-101B-9397-08002B2CF9AE}" pid="8" name="Ord">
    <vt:lpwstr>607100.000000000</vt:lpwstr>
  </property>
  <property fmtid="{D5CDD505-2E9C-101B-9397-08002B2CF9AE}" pid="9" name="xd_Prog">
    <vt:lpwstr/>
  </property>
  <property fmtid="{D5CDD505-2E9C-101B-9397-08002B2CF9AE}" pid="10" name="PublishingStartDa">
    <vt:lpwstr/>
  </property>
  <property fmtid="{D5CDD505-2E9C-101B-9397-08002B2CF9AE}" pid="11" name="PublishingExpirationDa">
    <vt:lpwstr/>
  </property>
  <property fmtid="{D5CDD505-2E9C-101B-9397-08002B2CF9AE}" pid="12" name="PublishingContactPictu">
    <vt:lpwstr/>
  </property>
  <property fmtid="{D5CDD505-2E9C-101B-9397-08002B2CF9AE}" pid="13" name="PublishingVariationGroup">
    <vt:lpwstr/>
  </property>
  <property fmtid="{D5CDD505-2E9C-101B-9397-08002B2CF9AE}" pid="14" name="PublishingContactNa">
    <vt:lpwstr/>
  </property>
  <property fmtid="{D5CDD505-2E9C-101B-9397-08002B2CF9AE}" pid="15" name="PublishingVariationRelationshipLinkField">
    <vt:lpwstr/>
  </property>
  <property fmtid="{D5CDD505-2E9C-101B-9397-08002B2CF9AE}" pid="16" name="_SourceU">
    <vt:lpwstr/>
  </property>
  <property fmtid="{D5CDD505-2E9C-101B-9397-08002B2CF9AE}" pid="17" name="_SharedFileInd">
    <vt:lpwstr/>
  </property>
  <property fmtid="{D5CDD505-2E9C-101B-9397-08002B2CF9AE}" pid="18" name="Commen">
    <vt:lpwstr/>
  </property>
  <property fmtid="{D5CDD505-2E9C-101B-9397-08002B2CF9AE}" pid="19" name="PublishingContactEma">
    <vt:lpwstr/>
  </property>
  <property fmtid="{D5CDD505-2E9C-101B-9397-08002B2CF9AE}" pid="20" name="PublishingPageLayo">
    <vt:lpwstr/>
  </property>
</Properties>
</file>