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05" firstSheet="3" activeTab="4"/>
  </bookViews>
  <sheets>
    <sheet name="tab 1.1" sheetId="1" r:id="rId1"/>
    <sheet name="tab1.2" sheetId="2" r:id="rId2"/>
    <sheet name="tab1-3" sheetId="3" r:id="rId3"/>
    <sheet name="Table2.1" sheetId="4" r:id="rId4"/>
    <sheet name="Table 2.2" sheetId="5" r:id="rId5"/>
    <sheet name="TAB2-3" sheetId="6" r:id="rId6"/>
    <sheet name="tab2.4%2.5" sheetId="7" r:id="rId7"/>
  </sheets>
  <definedNames/>
  <calcPr fullCalcOnLoad="1"/>
</workbook>
</file>

<file path=xl/sharedStrings.xml><?xml version="1.0" encoding="utf-8"?>
<sst xmlns="http://schemas.openxmlformats.org/spreadsheetml/2006/main" count="289" uniqueCount="205">
  <si>
    <t>Type of vehicle</t>
  </si>
  <si>
    <t xml:space="preserve">      Car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</si>
  <si>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</si>
  <si>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</si>
  <si>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</si>
  <si>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</si>
  <si>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</si>
  <si>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</si>
  <si>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</si>
  <si>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</si>
  <si>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</si>
  <si>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</si>
  <si>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</si>
  <si>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</si>
  <si>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</si>
  <si>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</si>
  <si>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</si>
  <si>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</si>
  <si>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</si>
  <si>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</si>
  <si>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</si>
  <si>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</si>
  <si>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</si>
  <si>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</si>
  <si>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</si>
  <si>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</si>
  <si>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</si>
  <si>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New vehicles registered</t>
  </si>
  <si>
    <t>Imported second - hand vehicles registered</t>
  </si>
  <si>
    <t>Re -registration of vehicles ¹</t>
  </si>
  <si>
    <t>Vehicles put off the road ²</t>
  </si>
  <si>
    <t xml:space="preserve">Jan. - June </t>
  </si>
  <si>
    <t xml:space="preserve"> - 7 -</t>
  </si>
  <si>
    <t xml:space="preserve">             -</t>
  </si>
  <si>
    <t>Jan. - June</t>
  </si>
  <si>
    <t xml:space="preserve">      Change</t>
  </si>
  <si>
    <t>Number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</si>
  <si>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</si>
  <si>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</si>
  <si>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</si>
  <si>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</si>
  <si>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</si>
  <si>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>3. Casualties</t>
  </si>
  <si>
    <t xml:space="preserve">            Seriously injured</t>
  </si>
  <si>
    <t xml:space="preserve">            Slightly injured</t>
  </si>
  <si>
    <t>N/A</t>
  </si>
  <si>
    <t>146</t>
  </si>
  <si>
    <t>162</t>
  </si>
  <si>
    <t>170</t>
  </si>
  <si>
    <t>163</t>
  </si>
  <si>
    <t>126</t>
  </si>
  <si>
    <t>158</t>
  </si>
  <si>
    <t>131</t>
  </si>
  <si>
    <t>144</t>
  </si>
  <si>
    <t>261</t>
  </si>
  <si>
    <t>281</t>
  </si>
  <si>
    <t>237</t>
  </si>
  <si>
    <t>266</t>
  </si>
  <si>
    <t>288</t>
  </si>
  <si>
    <t>216</t>
  </si>
  <si>
    <t>291</t>
  </si>
  <si>
    <t>245</t>
  </si>
  <si>
    <t>4. Fatality :</t>
  </si>
  <si>
    <t>Jan. - Jun.</t>
  </si>
  <si>
    <t>Jul. - Dec.</t>
  </si>
  <si>
    <t>Year</t>
  </si>
  <si>
    <t>%</t>
  </si>
  <si>
    <t xml:space="preserve">  Private car</t>
  </si>
  <si>
    <t xml:space="preserve">  Taxi car </t>
  </si>
  <si>
    <t xml:space="preserve">  Bus</t>
  </si>
  <si>
    <t xml:space="preserve">  Lorry</t>
  </si>
  <si>
    <t xml:space="preserve">  Motor/auto cycle</t>
  </si>
  <si>
    <t xml:space="preserve">  Other motor vehicles </t>
  </si>
  <si>
    <t xml:space="preserve">  Total motor vehicles</t>
  </si>
  <si>
    <t xml:space="preserve">  Pedal cycle</t>
  </si>
  <si>
    <t xml:space="preserve">  Other non motor vehicles </t>
  </si>
  <si>
    <t>All vehicles</t>
  </si>
  <si>
    <t>Class of</t>
  </si>
  <si>
    <t>road users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</si>
  <si>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</si>
  <si>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</si>
  <si>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</si>
  <si>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</si>
  <si>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</si>
  <si>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>All road users</t>
  </si>
  <si>
    <t>100.0</t>
  </si>
  <si>
    <t xml:space="preserve">    Accident</t>
  </si>
  <si>
    <t xml:space="preserve">  Vehicles v/s pedestrians</t>
  </si>
  <si>
    <t xml:space="preserve">  Vehicles v/s vehicles</t>
  </si>
  <si>
    <t>Total</t>
  </si>
  <si>
    <t>2006</t>
  </si>
  <si>
    <t xml:space="preserve">            Non injury accident</t>
  </si>
  <si>
    <t>of which</t>
  </si>
  <si>
    <t>Motor Vehicles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</si>
  <si>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</si>
  <si>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</si>
  <si>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</si>
  <si>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</si>
  <si>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</si>
  <si>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</si>
  <si>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</si>
  <si>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</si>
  <si>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</si>
  <si>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</si>
  <si>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</si>
  <si>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>136</t>
  </si>
  <si>
    <t xml:space="preserve">      Seriously  injured</t>
  </si>
  <si>
    <t>358</t>
  </si>
  <si>
    <t xml:space="preserve">      Slightly injured</t>
  </si>
  <si>
    <t>Rate per 100,000 population</t>
  </si>
  <si>
    <t xml:space="preserve">    motor vehicles 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</si>
  <si>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</si>
  <si>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</si>
  <si>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</si>
  <si>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</si>
  <si>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</si>
  <si>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>10,030</t>
  </si>
  <si>
    <t>899</t>
  </si>
  <si>
    <t>44</t>
  </si>
  <si>
    <t>138</t>
  </si>
  <si>
    <t>717</t>
  </si>
  <si>
    <t>9,131</t>
  </si>
  <si>
    <t>19,498</t>
  </si>
  <si>
    <t>1,189</t>
  </si>
  <si>
    <t xml:space="preserve">         155</t>
  </si>
  <si>
    <t>2.  Vehicles involved in accidents</t>
  </si>
  <si>
    <t>2.  Motor vehicle involved :</t>
  </si>
  <si>
    <t>3.  Casualties :</t>
  </si>
  <si>
    <t xml:space="preserve">   N / A : Not applicable</t>
  </si>
  <si>
    <t xml:space="preserve">        989</t>
  </si>
  <si>
    <t xml:space="preserve">           45</t>
  </si>
  <si>
    <t xml:space="preserve"> 1,312</t>
  </si>
  <si>
    <t xml:space="preserve"> 19,573</t>
  </si>
  <si>
    <t xml:space="preserve">    ¹  excluding pedal cycles, but including government vehicles.</t>
  </si>
  <si>
    <t xml:space="preserve">  ¹  refers to re-registration of vehicles previously off the road.</t>
  </si>
  <si>
    <t xml:space="preserve">  ²  unlicensed  either  temporarily  or  permanently.</t>
  </si>
  <si>
    <t>¹ only three main vehicles have been considered in accidents involving more than three vehicles.</t>
  </si>
  <si>
    <t xml:space="preserve">            Motor-vehicles involved in casualty  </t>
  </si>
  <si>
    <t>¹ exclude accidents involving bicycles only or bicycle and pedestrian.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</si>
  <si>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</si>
  <si>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² from 1993 to 2001 figures are based on definition of fatal accidents where death occurred  within 7 days. </t>
  </si>
  <si>
    <t xml:space="preserve"> ¹ exclude accidents involving bicycles only or bicycle and pedestrian. </t>
  </si>
  <si>
    <t xml:space="preserve">   as from 2002, figures are based on definition of fatal accidents where deaths occurred within 30 days.  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</si>
  <si>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</si>
  <si>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t xml:space="preserve">            of which  </t>
  </si>
  <si>
    <t xml:space="preserve">            Casualty accidents</t>
  </si>
  <si>
    <t xml:space="preserve">  Table 1.1 - Vehicles¹ registered as at June 2007</t>
  </si>
  <si>
    <t>No.  of vehicles at 31.12.06</t>
  </si>
  <si>
    <t xml:space="preserve"> Imported second-hand vehicles            Jan. - June 07</t>
  </si>
  <si>
    <t>New          vehicles        Jan. - June 07</t>
  </si>
  <si>
    <t>No.  of vehicles at 30.06.07</t>
  </si>
  <si>
    <t>Net addition Jan. - June 2007</t>
  </si>
  <si>
    <t xml:space="preserve">-     </t>
  </si>
  <si>
    <t>Table 1.3 - Registration of vehicles by type, Jan. - June 2006 and Jan. - June 2007</t>
  </si>
  <si>
    <t>Table 1.2 - Vehicles ¹ registered by type, Dec. 1997 - Dec. 2006 and June 2007</t>
  </si>
  <si>
    <t>2007            ( June )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</si>
  <si>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Jan. - June 07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</si>
  <si>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 Jan. - June 07</t>
    </r>
  </si>
  <si>
    <t>Table 2.1 -  Road traffic accidents¹, Jan. - June 2006 and Jan. - June 2007</t>
  </si>
  <si>
    <t>2007</t>
  </si>
  <si>
    <t>10,214</t>
  </si>
  <si>
    <t>+184</t>
  </si>
  <si>
    <t>+1.8</t>
  </si>
  <si>
    <t>1,085</t>
  </si>
  <si>
    <t>+186</t>
  </si>
  <si>
    <t>+20.7</t>
  </si>
  <si>
    <t>64</t>
  </si>
  <si>
    <t>+20</t>
  </si>
  <si>
    <t>+45.5</t>
  </si>
  <si>
    <t>202</t>
  </si>
  <si>
    <t>+64</t>
  </si>
  <si>
    <t>+46.4</t>
  </si>
  <si>
    <t>819</t>
  </si>
  <si>
    <t>+102</t>
  </si>
  <si>
    <t>+14.2</t>
  </si>
  <si>
    <t>9,129</t>
  </si>
  <si>
    <t>-2</t>
  </si>
  <si>
    <t>-0.02</t>
  </si>
  <si>
    <t>19,931</t>
  </si>
  <si>
    <t>+358</t>
  </si>
  <si>
    <t>19,843</t>
  </si>
  <si>
    <t>+345</t>
  </si>
  <si>
    <t>1,585</t>
  </si>
  <si>
    <t>+273</t>
  </si>
  <si>
    <t>+20.8</t>
  </si>
  <si>
    <t>1,530</t>
  </si>
  <si>
    <t>+341</t>
  </si>
  <si>
    <t>+28.7</t>
  </si>
  <si>
    <t xml:space="preserve">           71</t>
  </si>
  <si>
    <t>+26</t>
  </si>
  <si>
    <t>+57.8</t>
  </si>
  <si>
    <t xml:space="preserve">         257</t>
  </si>
  <si>
    <t>+65.8</t>
  </si>
  <si>
    <t xml:space="preserve">         1202</t>
  </si>
  <si>
    <t>+213</t>
  </si>
  <si>
    <t>+21.5</t>
  </si>
  <si>
    <t>Table 2.2 - Road traffic accidents ¹ and casualties, 1997- 2006, Jan. - June 2007</t>
  </si>
  <si>
    <t>2007        Jan.-June</t>
  </si>
  <si>
    <t>134</t>
  </si>
  <si>
    <t>71</t>
  </si>
  <si>
    <t>348</t>
  </si>
  <si>
    <t>257</t>
  </si>
  <si>
    <t>Table 2.3 - Vehicles¹ involved in casualty accidents by type, January 2006 - June 2007</t>
  </si>
  <si>
    <t>Table 2.4 -  Casualties by class of road users, January 2006 - June 2007</t>
  </si>
  <si>
    <t>Table 2.5 -  Casualty accidents involved in "hit and run" cases, January 2006 - June 2007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</si>
</sst>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"/>
    <numFmt numFmtId="166" formatCode="#,##0\ \ \ \ \ \ \ "/>
    <numFmt numFmtId="167" formatCode="\-\-\ \ \ \ \ \ "/>
    <numFmt numFmtId="168" formatCode="#,##0\ "/>
    <numFmt numFmtId="169" formatCode="#,##0\ \ \ \ \ \ \ \ "/>
    <numFmt numFmtId="170" formatCode="\(#,##0\)"/>
    <numFmt numFmtId="171" formatCode="\ #,##0\ \ \ \ \ \ "/>
    <numFmt numFmtId="172" formatCode="0.0"/>
    <numFmt numFmtId="173" formatCode="#,##0\ \ \ "/>
    <numFmt numFmtId="174" formatCode="\ \+\ #,##0"/>
    <numFmt numFmtId="175" formatCode="\ #,##0"/>
    <numFmt numFmtId="176" formatCode="#,##0\ \ "/>
    <numFmt numFmtId="177" formatCode="0.0\ \ \ \ "/>
    <numFmt numFmtId="178" formatCode="0.0\ \ \ "/>
    <numFmt numFmtId="179" formatCode="0.0\ "/>
    <numFmt numFmtId="180" formatCode="0.0\ \ "/>
    <numFmt numFmtId="181" formatCode="#,##0\ \ \ \ "/>
    <numFmt numFmtId="182" formatCode="#,##0.0\ "/>
    <numFmt numFmtId="183" formatCode="#,##0.0_);\(#,##0.0\)"/>
    <numFmt numFmtId="184" formatCode="0.000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&quot;Rs&quot;#,##0_);\(&quot;Rs&quot;#,##0\)"/>
    <numFmt numFmtId="194" formatCode="&quot;Rs&quot;#,##0_);[Red]\(&quot;Rs&quot;#,##0\)"/>
    <numFmt numFmtId="195" formatCode="&quot;Rs&quot;#,##0.00_);\(&quot;Rs&quot;#,##0.00\)"/>
    <numFmt numFmtId="196" formatCode="&quot;Rs&quot;#,##0.00_);[Red]\(&quot;Rs&quot;#,##0.00\)"/>
    <numFmt numFmtId="197" formatCode="_(&quot;Rs&quot;* #,##0_);_(&quot;Rs&quot;* \(#,##0\);_(&quot;Rs&quot;* &quot;-&quot;_);_(@_)"/>
    <numFmt numFmtId="198" formatCode="_(&quot;Rs&quot;* #,##0.00_);_(&quot;Rs&quot;* \(#,##0.00\);_(&quot;Rs&quot;* &quot;-&quot;??_);_(@_)"/>
    <numFmt numFmtId="199" formatCode="[$-409]dddd\,\ mmmm\ dd\,\ yyyy"/>
    <numFmt numFmtId="200" formatCode="yy"/>
    <numFmt numFmtId="201" formatCode="yyyy"/>
    <numFmt numFmtId="202" formatCode="[$-409]h:mm:ss\ AM/PM"/>
    <numFmt numFmtId="203" formatCode="d/m/yy"/>
    <numFmt numFmtId="204" formatCode="d/m/yy\ h:mm"/>
  </numFmts>
  <fonts count="37"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b/>
      <sz val="14"/>
      <name val="MS Sans Serif"/>
      <family val="0"/>
    </font>
    <font>
      <u val="single"/>
      <sz val="8"/>
      <name val="MS Serif"/>
      <family val="0"/>
    </font>
    <font>
      <u val="single"/>
      <sz val="10"/>
      <name val="MS Serif"/>
      <family val="0"/>
    </font>
    <font>
      <i/>
      <sz val="12"/>
      <name val="Times New Roman"/>
      <family val="1"/>
    </font>
    <font>
      <b/>
      <sz val="10"/>
      <name val="MS Sans Serif"/>
      <family val="0"/>
    </font>
    <font>
      <b/>
      <sz val="12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sz val="8.5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name val="MS Sans Serif"/>
      <family val="0"/>
    </font>
    <font>
      <sz val="8"/>
      <name val="MS Sans Serif"/>
      <family val="0"/>
    </font>
    <font>
      <b/>
      <sz val="13"/>
      <name val="Times New Roman"/>
      <family val="1"/>
    </font>
    <font>
      <b/>
      <u val="single"/>
      <sz val="12"/>
      <name val="MS Sans Serif"/>
      <family val="0"/>
    </font>
    <font>
      <b/>
      <sz val="8"/>
      <name val="MS Sans Serif"/>
      <family val="0"/>
    </font>
    <font>
      <sz val="9"/>
      <name val="MS Sans Serif"/>
      <family val="0"/>
    </font>
    <font>
      <b/>
      <i/>
      <sz val="12"/>
      <name val="Times New Roman"/>
      <family val="1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b/>
      <sz val="13"/>
      <name val="MS Sans Serif"/>
      <family val="0"/>
    </font>
    <font>
      <i/>
      <sz val="10"/>
      <name val="MS Sans Serif"/>
      <family val="0"/>
    </font>
    <font>
      <sz val="7"/>
      <name val="MS Sans Serif"/>
      <family val="0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MS Sans Serif"/>
      <family val="0"/>
    </font>
    <font>
      <i/>
      <sz val="10"/>
      <name val="Arial"/>
      <family val="0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vertical="center"/>
    </xf>
    <xf numFmtId="171" fontId="3" fillId="0" borderId="5" xfId="0" applyNumberFormat="1" applyFont="1" applyBorder="1" applyAlignment="1">
      <alignment vertical="center"/>
    </xf>
    <xf numFmtId="171" fontId="2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8" fontId="2" fillId="0" borderId="8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172" fontId="0" fillId="0" borderId="0" xfId="0" applyNumberFormat="1" applyAlignment="1">
      <alignment/>
    </xf>
    <xf numFmtId="0" fontId="1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centerContinuous" vertical="center"/>
      <protection/>
    </xf>
    <xf numFmtId="0" fontId="4" fillId="0" borderId="0" xfId="21">
      <alignment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 wrapText="1"/>
      <protection/>
    </xf>
    <xf numFmtId="0" fontId="4" fillId="0" borderId="0" xfId="21" applyBorder="1">
      <alignment/>
      <protection/>
    </xf>
    <xf numFmtId="0" fontId="3" fillId="0" borderId="1" xfId="21" applyFont="1" applyBorder="1">
      <alignment/>
      <protection/>
    </xf>
    <xf numFmtId="37" fontId="3" fillId="0" borderId="9" xfId="21" applyNumberFormat="1" applyFont="1" applyBorder="1">
      <alignment/>
      <protection/>
    </xf>
    <xf numFmtId="37" fontId="3" fillId="0" borderId="10" xfId="21" applyNumberFormat="1" applyFont="1" applyBorder="1">
      <alignment/>
      <protection/>
    </xf>
    <xf numFmtId="37" fontId="4" fillId="0" borderId="0" xfId="21" applyNumberFormat="1">
      <alignment/>
      <protection/>
    </xf>
    <xf numFmtId="0" fontId="9" fillId="0" borderId="2" xfId="21" applyFont="1" applyBorder="1" applyAlignment="1">
      <alignment vertical="center"/>
      <protection/>
    </xf>
    <xf numFmtId="170" fontId="9" fillId="0" borderId="1" xfId="21" applyNumberFormat="1" applyFont="1" applyBorder="1" applyAlignment="1">
      <alignment vertical="center"/>
      <protection/>
    </xf>
    <xf numFmtId="170" fontId="9" fillId="0" borderId="2" xfId="21" applyNumberFormat="1" applyFont="1" applyBorder="1" applyAlignment="1">
      <alignment vertical="center"/>
      <protection/>
    </xf>
    <xf numFmtId="37" fontId="3" fillId="0" borderId="1" xfId="21" applyNumberFormat="1" applyFont="1" applyBorder="1">
      <alignment/>
      <protection/>
    </xf>
    <xf numFmtId="37" fontId="3" fillId="0" borderId="2" xfId="21" applyNumberFormat="1" applyFont="1" applyBorder="1">
      <alignment/>
      <protection/>
    </xf>
    <xf numFmtId="37" fontId="10" fillId="0" borderId="0" xfId="21" applyNumberFormat="1" applyFont="1" applyBorder="1" applyAlignment="1">
      <alignment vertical="center"/>
      <protection/>
    </xf>
    <xf numFmtId="37" fontId="3" fillId="0" borderId="11" xfId="21" applyNumberFormat="1" applyFont="1" applyBorder="1">
      <alignment/>
      <protection/>
    </xf>
    <xf numFmtId="0" fontId="2" fillId="0" borderId="4" xfId="21" applyFont="1" applyBorder="1" applyAlignment="1">
      <alignment vertical="center"/>
      <protection/>
    </xf>
    <xf numFmtId="37" fontId="2" fillId="0" borderId="4" xfId="21" applyNumberFormat="1" applyFont="1" applyBorder="1" applyAlignment="1">
      <alignment vertical="center"/>
      <protection/>
    </xf>
    <xf numFmtId="37" fontId="2" fillId="0" borderId="3" xfId="21" applyNumberFormat="1" applyFont="1" applyBorder="1" applyAlignment="1">
      <alignment vertical="center"/>
      <protection/>
    </xf>
    <xf numFmtId="37" fontId="4" fillId="0" borderId="0" xfId="21" applyNumberForma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2" applyFont="1" applyAlignment="1">
      <alignment horizontal="left"/>
      <protection/>
    </xf>
    <xf numFmtId="0" fontId="2" fillId="0" borderId="0" xfId="22" applyFont="1" applyAlignment="1">
      <alignment horizontal="centerContinuous"/>
      <protection/>
    </xf>
    <xf numFmtId="0" fontId="4" fillId="0" borderId="0" xfId="22">
      <alignment/>
      <protection/>
    </xf>
    <xf numFmtId="0" fontId="0" fillId="0" borderId="0" xfId="22" applyFont="1">
      <alignment/>
      <protection/>
    </xf>
    <xf numFmtId="0" fontId="2" fillId="0" borderId="10" xfId="22" applyFont="1" applyBorder="1" applyAlignment="1">
      <alignment horizontal="center" vertical="center"/>
      <protection/>
    </xf>
    <xf numFmtId="0" fontId="2" fillId="0" borderId="9" xfId="22" applyFont="1" applyBorder="1" applyAlignment="1">
      <alignment horizontal="left" vertical="center"/>
      <protection/>
    </xf>
    <xf numFmtId="0" fontId="2" fillId="0" borderId="12" xfId="22" applyFont="1" applyBorder="1" applyAlignment="1">
      <alignment horizontal="centerContinuous" vertical="center"/>
      <protection/>
    </xf>
    <xf numFmtId="0" fontId="2" fillId="0" borderId="9" xfId="22" applyFont="1" applyBorder="1" applyAlignment="1">
      <alignment horizontal="centerContinuous" vertical="center"/>
      <protection/>
    </xf>
    <xf numFmtId="0" fontId="2" fillId="0" borderId="13" xfId="22" applyFont="1" applyBorder="1" applyAlignment="1">
      <alignment horizontal="centerContinuous" vertical="center"/>
      <protection/>
    </xf>
    <xf numFmtId="0" fontId="2" fillId="0" borderId="11" xfId="22" applyFont="1" applyBorder="1" applyAlignment="1">
      <alignment horizontal="center" vertical="center"/>
      <protection/>
    </xf>
    <xf numFmtId="0" fontId="2" fillId="0" borderId="14" xfId="22" applyFont="1" applyBorder="1" applyAlignment="1">
      <alignment horizontal="center" vertical="center"/>
      <protection/>
    </xf>
    <xf numFmtId="0" fontId="3" fillId="0" borderId="2" xfId="22" applyFont="1" applyBorder="1" applyAlignment="1">
      <alignment vertical="center"/>
      <protection/>
    </xf>
    <xf numFmtId="166" fontId="3" fillId="0" borderId="1" xfId="22" applyNumberFormat="1" applyFont="1" applyBorder="1" applyAlignment="1">
      <alignment vertical="center"/>
      <protection/>
    </xf>
    <xf numFmtId="165" fontId="3" fillId="0" borderId="1" xfId="22" applyNumberFormat="1" applyFont="1" applyBorder="1" applyAlignment="1">
      <alignment vertical="center"/>
      <protection/>
    </xf>
    <xf numFmtId="166" fontId="3" fillId="0" borderId="10" xfId="22" applyNumberFormat="1" applyFont="1" applyBorder="1" applyAlignment="1">
      <alignment vertical="center"/>
      <protection/>
    </xf>
    <xf numFmtId="166" fontId="3" fillId="0" borderId="2" xfId="22" applyNumberFormat="1" applyFont="1" applyBorder="1" applyAlignment="1">
      <alignment vertical="center"/>
      <protection/>
    </xf>
    <xf numFmtId="0" fontId="3" fillId="0" borderId="0" xfId="22" applyFont="1" applyAlignment="1">
      <alignment horizontal="center" vertical="center" textRotation="180"/>
      <protection/>
    </xf>
    <xf numFmtId="167" fontId="3" fillId="0" borderId="2" xfId="22" applyNumberFormat="1" applyFont="1" applyBorder="1" applyAlignment="1">
      <alignment horizontal="left" vertical="center"/>
      <protection/>
    </xf>
    <xf numFmtId="0" fontId="3" fillId="0" borderId="14" xfId="22" applyFont="1" applyBorder="1" applyAlignment="1">
      <alignment vertical="center"/>
      <protection/>
    </xf>
    <xf numFmtId="0" fontId="2" fillId="0" borderId="3" xfId="22" applyFont="1" applyBorder="1" applyAlignment="1">
      <alignment horizontal="left" vertical="center"/>
      <protection/>
    </xf>
    <xf numFmtId="166" fontId="2" fillId="0" borderId="4" xfId="22" applyNumberFormat="1" applyFont="1" applyBorder="1" applyAlignment="1">
      <alignment vertical="center"/>
      <protection/>
    </xf>
    <xf numFmtId="165" fontId="2" fillId="0" borderId="4" xfId="22" applyNumberFormat="1" applyFont="1" applyBorder="1" applyAlignment="1">
      <alignment horizontal="right" vertical="center"/>
      <protection/>
    </xf>
    <xf numFmtId="168" fontId="2" fillId="0" borderId="3" xfId="22" applyNumberFormat="1" applyFont="1" applyBorder="1" applyAlignment="1">
      <alignment horizontal="centerContinuous" vertical="center"/>
      <protection/>
    </xf>
    <xf numFmtId="0" fontId="5" fillId="0" borderId="0" xfId="22" applyFont="1">
      <alignment/>
      <protection/>
    </xf>
    <xf numFmtId="166" fontId="4" fillId="0" borderId="0" xfId="22" applyNumberFormat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2" fillId="0" borderId="0" xfId="24" applyFont="1">
      <alignment/>
      <protection/>
    </xf>
    <xf numFmtId="0" fontId="0" fillId="0" borderId="0" xfId="24" applyFont="1">
      <alignment/>
      <protection/>
    </xf>
    <xf numFmtId="0" fontId="12" fillId="0" borderId="0" xfId="24">
      <alignment/>
      <protection/>
    </xf>
    <xf numFmtId="0" fontId="2" fillId="0" borderId="10" xfId="24" applyFont="1" applyBorder="1" applyAlignment="1">
      <alignment horizontal="center"/>
      <protection/>
    </xf>
    <xf numFmtId="0" fontId="2" fillId="0" borderId="4" xfId="24" applyFont="1" applyBorder="1" applyAlignment="1">
      <alignment horizontal="centerContinuous" vertical="center"/>
      <protection/>
    </xf>
    <xf numFmtId="0" fontId="2" fillId="0" borderId="6" xfId="24" applyFont="1" applyBorder="1" applyAlignment="1">
      <alignment horizontal="centerContinuous" vertical="center"/>
      <protection/>
    </xf>
    <xf numFmtId="49" fontId="2" fillId="0" borderId="14" xfId="24" applyNumberFormat="1" applyFont="1" applyBorder="1" applyAlignment="1">
      <alignment horizontal="center"/>
      <protection/>
    </xf>
    <xf numFmtId="0" fontId="2" fillId="0" borderId="3" xfId="24" applyFont="1" applyBorder="1" applyAlignment="1">
      <alignment horizontal="center" vertical="center"/>
      <protection/>
    </xf>
    <xf numFmtId="0" fontId="1" fillId="0" borderId="0" xfId="25" applyFont="1" applyAlignment="1" quotePrefix="1">
      <alignment horizontal="left"/>
      <protection/>
    </xf>
    <xf numFmtId="0" fontId="10" fillId="0" borderId="0" xfId="25" applyFont="1">
      <alignment/>
      <protection/>
    </xf>
    <xf numFmtId="0" fontId="4" fillId="0" borderId="0" xfId="25" applyFont="1">
      <alignment/>
      <protection/>
    </xf>
    <xf numFmtId="0" fontId="1" fillId="0" borderId="0" xfId="28" applyFont="1" applyAlignment="1">
      <alignment vertical="center"/>
      <protection/>
    </xf>
    <xf numFmtId="0" fontId="4" fillId="0" borderId="0" xfId="28" applyAlignment="1">
      <alignment horizontal="centerContinuous"/>
      <protection/>
    </xf>
    <xf numFmtId="0" fontId="4" fillId="0" borderId="0" xfId="28">
      <alignment/>
      <protection/>
    </xf>
    <xf numFmtId="0" fontId="18" fillId="0" borderId="0" xfId="28" applyFont="1">
      <alignment/>
      <protection/>
    </xf>
    <xf numFmtId="0" fontId="3" fillId="0" borderId="10" xfId="28" applyFont="1" applyBorder="1" applyAlignment="1">
      <alignment vertical="center"/>
      <protection/>
    </xf>
    <xf numFmtId="0" fontId="2" fillId="0" borderId="4" xfId="28" applyFont="1" applyBorder="1" applyAlignment="1">
      <alignment horizontal="centerContinuous" vertical="center"/>
      <protection/>
    </xf>
    <xf numFmtId="0" fontId="3" fillId="0" borderId="15" xfId="28" applyFont="1" applyBorder="1" applyAlignment="1">
      <alignment horizontal="centerContinuous" vertical="center"/>
      <protection/>
    </xf>
    <xf numFmtId="0" fontId="3" fillId="0" borderId="16" xfId="28" applyFont="1" applyBorder="1" applyAlignment="1">
      <alignment horizontal="centerContinuous" vertical="center"/>
      <protection/>
    </xf>
    <xf numFmtId="0" fontId="2" fillId="0" borderId="15" xfId="28" applyFont="1" applyBorder="1" applyAlignment="1">
      <alignment horizontal="centerContinuous" vertical="center"/>
      <protection/>
    </xf>
    <xf numFmtId="0" fontId="2" fillId="0" borderId="16" xfId="28" applyFont="1" applyBorder="1" applyAlignment="1">
      <alignment horizontal="centerContinuous" vertical="center"/>
      <protection/>
    </xf>
    <xf numFmtId="0" fontId="2" fillId="0" borderId="6" xfId="28" applyFont="1" applyBorder="1" applyAlignment="1">
      <alignment horizontal="centerContinuous" vertical="center"/>
      <protection/>
    </xf>
    <xf numFmtId="0" fontId="2" fillId="0" borderId="2" xfId="28" applyFont="1" applyBorder="1" applyAlignment="1">
      <alignment horizontal="centerContinuous" vertical="center"/>
      <protection/>
    </xf>
    <xf numFmtId="0" fontId="3" fillId="0" borderId="14" xfId="28" applyFont="1" applyBorder="1" applyAlignment="1">
      <alignment vertical="center"/>
      <protection/>
    </xf>
    <xf numFmtId="0" fontId="2" fillId="0" borderId="17" xfId="28" applyFont="1" applyBorder="1" applyAlignment="1">
      <alignment horizontal="centerContinuous" vertical="center"/>
      <protection/>
    </xf>
    <xf numFmtId="0" fontId="2" fillId="0" borderId="18" xfId="28" applyFont="1" applyBorder="1" applyAlignment="1">
      <alignment horizontal="centerContinuous" vertical="center"/>
      <protection/>
    </xf>
    <xf numFmtId="0" fontId="2" fillId="0" borderId="18" xfId="28" applyFont="1" applyBorder="1" applyAlignment="1">
      <alignment horizontal="center" vertical="center"/>
      <protection/>
    </xf>
    <xf numFmtId="0" fontId="2" fillId="0" borderId="19" xfId="28" applyFont="1" applyBorder="1" applyAlignment="1">
      <alignment horizontal="centerContinuous" vertical="center"/>
      <protection/>
    </xf>
    <xf numFmtId="0" fontId="2" fillId="0" borderId="20" xfId="28" applyFont="1" applyBorder="1" applyAlignment="1">
      <alignment horizontal="center" vertical="center"/>
      <protection/>
    </xf>
    <xf numFmtId="173" fontId="3" fillId="0" borderId="21" xfId="28" applyNumberFormat="1" applyFont="1" applyBorder="1" applyAlignment="1">
      <alignment vertical="center"/>
      <protection/>
    </xf>
    <xf numFmtId="177" fontId="3" fillId="0" borderId="22" xfId="28" applyNumberFormat="1" applyFont="1" applyBorder="1" applyAlignment="1">
      <alignment vertical="center"/>
      <protection/>
    </xf>
    <xf numFmtId="173" fontId="3" fillId="0" borderId="23" xfId="28" applyNumberFormat="1" applyFont="1" applyBorder="1" applyAlignment="1">
      <alignment vertical="center"/>
      <protection/>
    </xf>
    <xf numFmtId="177" fontId="3" fillId="0" borderId="12" xfId="28" applyNumberFormat="1" applyFont="1" applyBorder="1" applyAlignment="1">
      <alignment vertical="center"/>
      <protection/>
    </xf>
    <xf numFmtId="178" fontId="3" fillId="0" borderId="13" xfId="28" applyNumberFormat="1" applyFont="1" applyBorder="1" applyAlignment="1">
      <alignment horizontal="right" vertical="center"/>
      <protection/>
    </xf>
    <xf numFmtId="173" fontId="3" fillId="0" borderId="9" xfId="28" applyNumberFormat="1" applyFont="1" applyBorder="1" applyAlignment="1">
      <alignment horizontal="right" vertical="center"/>
      <protection/>
    </xf>
    <xf numFmtId="178" fontId="3" fillId="0" borderId="24" xfId="28" applyNumberFormat="1" applyFont="1" applyBorder="1" applyAlignment="1">
      <alignment horizontal="right" vertical="center"/>
      <protection/>
    </xf>
    <xf numFmtId="173" fontId="3" fillId="0" borderId="25" xfId="28" applyNumberFormat="1" applyFont="1" applyBorder="1" applyAlignment="1">
      <alignment vertical="center"/>
      <protection/>
    </xf>
    <xf numFmtId="0" fontId="3" fillId="0" borderId="2" xfId="28" applyFont="1" applyBorder="1" applyAlignment="1">
      <alignment vertical="center"/>
      <protection/>
    </xf>
    <xf numFmtId="173" fontId="3" fillId="0" borderId="26" xfId="28" applyNumberFormat="1" applyFont="1" applyBorder="1" applyAlignment="1">
      <alignment vertical="center"/>
      <protection/>
    </xf>
    <xf numFmtId="177" fontId="3" fillId="0" borderId="27" xfId="28" applyNumberFormat="1" applyFont="1" applyBorder="1" applyAlignment="1">
      <alignment vertical="center"/>
      <protection/>
    </xf>
    <xf numFmtId="173" fontId="3" fillId="0" borderId="28" xfId="28" applyNumberFormat="1" applyFont="1" applyBorder="1" applyAlignment="1">
      <alignment vertical="center"/>
      <protection/>
    </xf>
    <xf numFmtId="177" fontId="3" fillId="0" borderId="0" xfId="28" applyNumberFormat="1" applyFont="1" applyBorder="1" applyAlignment="1">
      <alignment vertical="center"/>
      <protection/>
    </xf>
    <xf numFmtId="178" fontId="3" fillId="0" borderId="5" xfId="28" applyNumberFormat="1" applyFont="1" applyBorder="1" applyAlignment="1">
      <alignment horizontal="right" vertical="center"/>
      <protection/>
    </xf>
    <xf numFmtId="173" fontId="3" fillId="0" borderId="1" xfId="28" applyNumberFormat="1" applyFont="1" applyBorder="1" applyAlignment="1">
      <alignment horizontal="right" vertical="center"/>
      <protection/>
    </xf>
    <xf numFmtId="178" fontId="3" fillId="0" borderId="29" xfId="28" applyNumberFormat="1" applyFont="1" applyBorder="1" applyAlignment="1">
      <alignment horizontal="right" vertical="center"/>
      <protection/>
    </xf>
    <xf numFmtId="173" fontId="3" fillId="0" borderId="30" xfId="28" applyNumberFormat="1" applyFont="1" applyBorder="1" applyAlignment="1">
      <alignment vertical="center"/>
      <protection/>
    </xf>
    <xf numFmtId="0" fontId="2" fillId="0" borderId="3" xfId="28" applyFont="1" applyBorder="1" applyAlignment="1">
      <alignment vertical="center"/>
      <protection/>
    </xf>
    <xf numFmtId="173" fontId="2" fillId="0" borderId="17" xfId="28" applyNumberFormat="1" applyFont="1" applyBorder="1" applyAlignment="1">
      <alignment vertical="center"/>
      <protection/>
    </xf>
    <xf numFmtId="177" fontId="2" fillId="0" borderId="16" xfId="28" applyNumberFormat="1" applyFont="1" applyBorder="1" applyAlignment="1">
      <alignment vertical="center"/>
      <protection/>
    </xf>
    <xf numFmtId="173" fontId="2" fillId="0" borderId="18" xfId="28" applyNumberFormat="1" applyFont="1" applyBorder="1" applyAlignment="1">
      <alignment vertical="center"/>
      <protection/>
    </xf>
    <xf numFmtId="177" fontId="2" fillId="0" borderId="15" xfId="28" applyNumberFormat="1" applyFont="1" applyBorder="1" applyAlignment="1">
      <alignment vertical="center"/>
      <protection/>
    </xf>
    <xf numFmtId="173" fontId="2" fillId="0" borderId="4" xfId="28" applyNumberFormat="1" applyFont="1" applyBorder="1" applyAlignment="1">
      <alignment horizontal="right" vertical="center"/>
      <protection/>
    </xf>
    <xf numFmtId="173" fontId="2" fillId="0" borderId="18" xfId="28" applyNumberFormat="1" applyFont="1" applyBorder="1" applyAlignment="1">
      <alignment horizontal="right" vertical="center"/>
      <protection/>
    </xf>
    <xf numFmtId="178" fontId="2" fillId="0" borderId="6" xfId="28" applyNumberFormat="1" applyFont="1" applyBorder="1" applyAlignment="1">
      <alignment horizontal="right" vertical="center"/>
      <protection/>
    </xf>
    <xf numFmtId="178" fontId="2" fillId="0" borderId="19" xfId="28" applyNumberFormat="1" applyFont="1" applyBorder="1" applyAlignment="1">
      <alignment horizontal="right" vertical="center"/>
      <protection/>
    </xf>
    <xf numFmtId="173" fontId="2" fillId="0" borderId="20" xfId="28" applyNumberFormat="1" applyFont="1" applyBorder="1" applyAlignment="1">
      <alignment horizontal="right" vertical="center"/>
      <protection/>
    </xf>
    <xf numFmtId="0" fontId="10" fillId="0" borderId="0" xfId="28" applyFont="1">
      <alignment/>
      <protection/>
    </xf>
    <xf numFmtId="173" fontId="3" fillId="0" borderId="28" xfId="28" applyNumberFormat="1" applyFont="1" applyBorder="1" applyAlignment="1">
      <alignment horizontal="right" vertical="center"/>
      <protection/>
    </xf>
    <xf numFmtId="173" fontId="3" fillId="0" borderId="30" xfId="28" applyNumberFormat="1" applyFont="1" applyBorder="1" applyAlignment="1">
      <alignment horizontal="right" vertical="center"/>
      <protection/>
    </xf>
    <xf numFmtId="173" fontId="3" fillId="0" borderId="31" xfId="28" applyNumberFormat="1" applyFont="1" applyBorder="1" applyAlignment="1">
      <alignment vertical="center"/>
      <protection/>
    </xf>
    <xf numFmtId="173" fontId="3" fillId="0" borderId="32" xfId="28" applyNumberFormat="1" applyFont="1" applyBorder="1" applyAlignment="1">
      <alignment horizontal="right" vertical="center"/>
      <protection/>
    </xf>
    <xf numFmtId="0" fontId="2" fillId="0" borderId="14" xfId="28" applyFont="1" applyBorder="1" applyAlignment="1">
      <alignment horizontal="centerContinuous" vertical="center"/>
      <protection/>
    </xf>
    <xf numFmtId="173" fontId="2" fillId="0" borderId="31" xfId="28" applyNumberFormat="1" applyFont="1" applyBorder="1" applyAlignment="1">
      <alignment vertical="center"/>
      <protection/>
    </xf>
    <xf numFmtId="173" fontId="2" fillId="0" borderId="14" xfId="28" applyNumberFormat="1" applyFont="1" applyBorder="1" applyAlignment="1">
      <alignment vertical="center"/>
      <protection/>
    </xf>
    <xf numFmtId="173" fontId="2" fillId="0" borderId="33" xfId="28" applyNumberFormat="1" applyFont="1" applyBorder="1" applyAlignment="1">
      <alignment vertical="center"/>
      <protection/>
    </xf>
    <xf numFmtId="173" fontId="2" fillId="0" borderId="20" xfId="28" applyNumberFormat="1" applyFont="1" applyBorder="1" applyAlignment="1">
      <alignment vertical="center"/>
      <protection/>
    </xf>
    <xf numFmtId="173" fontId="2" fillId="0" borderId="32" xfId="28" applyNumberFormat="1" applyFont="1" applyBorder="1" applyAlignment="1">
      <alignment horizontal="right" vertical="center"/>
      <protection/>
    </xf>
    <xf numFmtId="173" fontId="2" fillId="0" borderId="34" xfId="28" applyNumberFormat="1" applyFont="1" applyBorder="1" applyAlignment="1">
      <alignment horizontal="right" vertical="center"/>
      <protection/>
    </xf>
    <xf numFmtId="0" fontId="5" fillId="0" borderId="0" xfId="28" applyFont="1">
      <alignment/>
      <protection/>
    </xf>
    <xf numFmtId="0" fontId="20" fillId="0" borderId="0" xfId="27" applyFont="1" applyBorder="1" applyAlignment="1">
      <alignment horizontal="left"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4" fillId="0" borderId="0" xfId="27">
      <alignment/>
      <protection/>
    </xf>
    <xf numFmtId="0" fontId="11" fillId="0" borderId="0" xfId="27" applyFont="1">
      <alignment/>
      <protection/>
    </xf>
    <xf numFmtId="0" fontId="19" fillId="0" borderId="0" xfId="27" applyFont="1">
      <alignment/>
      <protection/>
    </xf>
    <xf numFmtId="12" fontId="4" fillId="0" borderId="0" xfId="27" applyNumberFormat="1">
      <alignment/>
      <protection/>
    </xf>
    <xf numFmtId="0" fontId="2" fillId="0" borderId="10" xfId="27" applyFont="1" applyBorder="1" applyAlignment="1">
      <alignment horizontal="center"/>
      <protection/>
    </xf>
    <xf numFmtId="0" fontId="2" fillId="0" borderId="15" xfId="27" applyFont="1" applyBorder="1" applyAlignment="1">
      <alignment horizontal="centerContinuous" vertical="center"/>
      <protection/>
    </xf>
    <xf numFmtId="0" fontId="2" fillId="0" borderId="12" xfId="27" applyFont="1" applyBorder="1" applyAlignment="1">
      <alignment horizontal="centerContinuous" vertical="center"/>
      <protection/>
    </xf>
    <xf numFmtId="0" fontId="2" fillId="0" borderId="35" xfId="27" applyFont="1" applyBorder="1" applyAlignment="1">
      <alignment horizontal="centerContinuous" vertical="center"/>
      <protection/>
    </xf>
    <xf numFmtId="0" fontId="2" fillId="0" borderId="6" xfId="27" applyFont="1" applyBorder="1" applyAlignment="1">
      <alignment horizontal="centerContinuous" vertical="center"/>
      <protection/>
    </xf>
    <xf numFmtId="0" fontId="2" fillId="2" borderId="2" xfId="27" applyFont="1" applyFill="1" applyBorder="1" applyAlignment="1">
      <alignment horizontal="center"/>
      <protection/>
    </xf>
    <xf numFmtId="0" fontId="2" fillId="0" borderId="6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  <xf numFmtId="0" fontId="23" fillId="0" borderId="0" xfId="27" applyFont="1">
      <alignment/>
      <protection/>
    </xf>
    <xf numFmtId="0" fontId="2" fillId="2" borderId="14" xfId="27" applyFont="1" applyFill="1" applyBorder="1" applyAlignment="1">
      <alignment horizontal="center" vertical="center"/>
      <protection/>
    </xf>
    <xf numFmtId="0" fontId="2" fillId="0" borderId="18" xfId="27" applyFont="1" applyBorder="1" applyAlignment="1">
      <alignment horizontal="center" vertical="center"/>
      <protection/>
    </xf>
    <xf numFmtId="0" fontId="2" fillId="0" borderId="36" xfId="27" applyFont="1" applyBorder="1" applyAlignment="1">
      <alignment horizontal="center" vertical="center"/>
      <protection/>
    </xf>
    <xf numFmtId="0" fontId="2" fillId="0" borderId="37" xfId="27" applyFont="1" applyBorder="1" applyAlignment="1">
      <alignment horizontal="center" vertical="center"/>
      <protection/>
    </xf>
    <xf numFmtId="0" fontId="3" fillId="0" borderId="2" xfId="27" applyFont="1" applyBorder="1" applyAlignment="1">
      <alignment vertical="center"/>
      <protection/>
    </xf>
    <xf numFmtId="181" fontId="3" fillId="0" borderId="28" xfId="27" applyNumberFormat="1" applyFont="1" applyBorder="1" applyAlignment="1">
      <alignment horizontal="right" vertical="center"/>
      <protection/>
    </xf>
    <xf numFmtId="172" fontId="3" fillId="0" borderId="0" xfId="27" applyNumberFormat="1" applyFont="1" applyBorder="1" applyAlignment="1">
      <alignment horizontal="center" vertical="center"/>
      <protection/>
    </xf>
    <xf numFmtId="181" fontId="3" fillId="0" borderId="38" xfId="27" applyNumberFormat="1" applyFont="1" applyBorder="1" applyAlignment="1">
      <alignment horizontal="right" vertical="center"/>
      <protection/>
    </xf>
    <xf numFmtId="179" fontId="3" fillId="0" borderId="5" xfId="27" applyNumberFormat="1" applyFont="1" applyBorder="1" applyAlignment="1">
      <alignment horizontal="right" vertical="center"/>
      <protection/>
    </xf>
    <xf numFmtId="0" fontId="3" fillId="0" borderId="2" xfId="27" applyFont="1" applyBorder="1" applyAlignment="1">
      <alignment horizontal="left" vertical="center" wrapText="1"/>
      <protection/>
    </xf>
    <xf numFmtId="0" fontId="2" fillId="0" borderId="3" xfId="27" applyFont="1" applyBorder="1" applyAlignment="1">
      <alignment horizontal="centerContinuous" vertical="center"/>
      <protection/>
    </xf>
    <xf numFmtId="173" fontId="2" fillId="0" borderId="18" xfId="27" applyNumberFormat="1" applyFont="1" applyBorder="1" applyAlignment="1">
      <alignment horizontal="right" vertical="center"/>
      <protection/>
    </xf>
    <xf numFmtId="49" fontId="2" fillId="0" borderId="36" xfId="27" applyNumberFormat="1" applyFont="1" applyBorder="1" applyAlignment="1">
      <alignment horizontal="center" vertical="center"/>
      <protection/>
    </xf>
    <xf numFmtId="49" fontId="2" fillId="0" borderId="15" xfId="27" applyNumberFormat="1" applyFont="1" applyBorder="1" applyAlignment="1">
      <alignment horizontal="center" vertical="center"/>
      <protection/>
    </xf>
    <xf numFmtId="173" fontId="2" fillId="0" borderId="37" xfId="27" applyNumberFormat="1" applyFont="1" applyBorder="1" applyAlignment="1">
      <alignment horizontal="right" vertical="center"/>
      <protection/>
    </xf>
    <xf numFmtId="179" fontId="2" fillId="0" borderId="6" xfId="27" applyNumberFormat="1" applyFont="1" applyBorder="1" applyAlignment="1">
      <alignment horizontal="right" vertical="center"/>
      <protection/>
    </xf>
    <xf numFmtId="0" fontId="10" fillId="0" borderId="0" xfId="27" applyFont="1">
      <alignment/>
      <protection/>
    </xf>
    <xf numFmtId="0" fontId="4" fillId="0" borderId="0" xfId="27" applyAlignment="1">
      <alignment horizontal="right"/>
      <protection/>
    </xf>
    <xf numFmtId="0" fontId="2" fillId="0" borderId="0" xfId="27" applyFont="1" applyBorder="1">
      <alignment/>
      <protection/>
    </xf>
    <xf numFmtId="0" fontId="11" fillId="0" borderId="0" xfId="27" applyFont="1" applyBorder="1">
      <alignment/>
      <protection/>
    </xf>
    <xf numFmtId="0" fontId="2" fillId="0" borderId="9" xfId="27" applyFont="1" applyBorder="1" applyAlignment="1">
      <alignment horizontal="right" vertical="center"/>
      <protection/>
    </xf>
    <xf numFmtId="0" fontId="10" fillId="0" borderId="0" xfId="27" applyFont="1" applyAlignment="1">
      <alignment vertical="center"/>
      <protection/>
    </xf>
    <xf numFmtId="0" fontId="2" fillId="0" borderId="1" xfId="27" applyFont="1" applyBorder="1">
      <alignment/>
      <protection/>
    </xf>
    <xf numFmtId="0" fontId="2" fillId="0" borderId="39" xfId="27" applyFont="1" applyBorder="1">
      <alignment/>
      <protection/>
    </xf>
    <xf numFmtId="0" fontId="24" fillId="0" borderId="40" xfId="27" applyFont="1" applyBorder="1" applyAlignment="1">
      <alignment horizontal="centerContinuous" vertical="center"/>
      <protection/>
    </xf>
    <xf numFmtId="0" fontId="2" fillId="2" borderId="11" xfId="27" applyFont="1" applyFill="1" applyBorder="1" applyAlignment="1">
      <alignment horizontal="center" vertical="center"/>
      <protection/>
    </xf>
    <xf numFmtId="0" fontId="3" fillId="0" borderId="9" xfId="27" applyFont="1" applyBorder="1">
      <alignment/>
      <protection/>
    </xf>
    <xf numFmtId="0" fontId="3" fillId="0" borderId="23" xfId="27" applyFont="1" applyBorder="1">
      <alignment/>
      <protection/>
    </xf>
    <xf numFmtId="0" fontId="3" fillId="0" borderId="12" xfId="27" applyFont="1" applyBorder="1">
      <alignment/>
      <protection/>
    </xf>
    <xf numFmtId="0" fontId="3" fillId="0" borderId="22" xfId="27" applyFont="1" applyBorder="1">
      <alignment/>
      <protection/>
    </xf>
    <xf numFmtId="0" fontId="3" fillId="0" borderId="25" xfId="27" applyFont="1" applyBorder="1">
      <alignment/>
      <protection/>
    </xf>
    <xf numFmtId="0" fontId="3" fillId="0" borderId="13" xfId="27" applyFont="1" applyBorder="1">
      <alignment/>
      <protection/>
    </xf>
    <xf numFmtId="0" fontId="3" fillId="0" borderId="1" xfId="27" applyFont="1" applyBorder="1">
      <alignment/>
      <protection/>
    </xf>
    <xf numFmtId="176" fontId="3" fillId="0" borderId="28" xfId="27" applyNumberFormat="1" applyFont="1" applyBorder="1">
      <alignment/>
      <protection/>
    </xf>
    <xf numFmtId="176" fontId="3" fillId="0" borderId="38" xfId="27" applyNumberFormat="1" applyFont="1" applyBorder="1">
      <alignment/>
      <protection/>
    </xf>
    <xf numFmtId="182" fontId="3" fillId="0" borderId="5" xfId="27" applyNumberFormat="1" applyFont="1" applyBorder="1">
      <alignment/>
      <protection/>
    </xf>
    <xf numFmtId="176" fontId="3" fillId="0" borderId="0" xfId="27" applyNumberFormat="1" applyFont="1" applyBorder="1">
      <alignment/>
      <protection/>
    </xf>
    <xf numFmtId="176" fontId="3" fillId="0" borderId="27" xfId="27" applyNumberFormat="1" applyFont="1" applyBorder="1">
      <alignment/>
      <protection/>
    </xf>
    <xf numFmtId="176" fontId="3" fillId="0" borderId="30" xfId="27" applyNumberFormat="1" applyFont="1" applyBorder="1">
      <alignment/>
      <protection/>
    </xf>
    <xf numFmtId="0" fontId="2" fillId="0" borderId="9" xfId="27" applyFont="1" applyBorder="1" applyAlignment="1">
      <alignment horizontal="center"/>
      <protection/>
    </xf>
    <xf numFmtId="176" fontId="2" fillId="0" borderId="23" xfId="27" applyNumberFormat="1" applyFont="1" applyBorder="1">
      <alignment/>
      <protection/>
    </xf>
    <xf numFmtId="49" fontId="2" fillId="0" borderId="12" xfId="27" applyNumberFormat="1" applyFont="1" applyBorder="1" applyAlignment="1">
      <alignment horizontal="center"/>
      <protection/>
    </xf>
    <xf numFmtId="182" fontId="2" fillId="0" borderId="13" xfId="27" applyNumberFormat="1" applyFont="1" applyBorder="1">
      <alignment/>
      <protection/>
    </xf>
    <xf numFmtId="176" fontId="2" fillId="0" borderId="41" xfId="27" applyNumberFormat="1" applyFont="1" applyBorder="1">
      <alignment/>
      <protection/>
    </xf>
    <xf numFmtId="0" fontId="3" fillId="0" borderId="11" xfId="27" applyFont="1" applyBorder="1">
      <alignment/>
      <protection/>
    </xf>
    <xf numFmtId="0" fontId="3" fillId="0" borderId="32" xfId="27" applyFont="1" applyBorder="1">
      <alignment/>
      <protection/>
    </xf>
    <xf numFmtId="0" fontId="3" fillId="0" borderId="42" xfId="27" applyFont="1" applyBorder="1">
      <alignment/>
      <protection/>
    </xf>
    <xf numFmtId="0" fontId="3" fillId="0" borderId="43" xfId="27" applyFont="1" applyBorder="1">
      <alignment/>
      <protection/>
    </xf>
    <xf numFmtId="0" fontId="4" fillId="0" borderId="44" xfId="27" applyBorder="1">
      <alignment/>
      <protection/>
    </xf>
    <xf numFmtId="0" fontId="3" fillId="0" borderId="39" xfId="27" applyFont="1" applyBorder="1">
      <alignment/>
      <protection/>
    </xf>
    <xf numFmtId="0" fontId="3" fillId="0" borderId="0" xfId="27" applyFont="1" applyBorder="1">
      <alignment/>
      <protection/>
    </xf>
    <xf numFmtId="0" fontId="4" fillId="0" borderId="0" xfId="27" applyBorder="1">
      <alignment/>
      <protection/>
    </xf>
    <xf numFmtId="0" fontId="0" fillId="0" borderId="0" xfId="23" applyFont="1">
      <alignment/>
      <protection/>
    </xf>
    <xf numFmtId="0" fontId="12" fillId="0" borderId="0" xfId="23">
      <alignment/>
      <protection/>
    </xf>
    <xf numFmtId="0" fontId="0" fillId="0" borderId="9" xfId="23" applyFont="1" applyBorder="1">
      <alignment/>
      <protection/>
    </xf>
    <xf numFmtId="0" fontId="0" fillId="0" borderId="12" xfId="23" applyFont="1" applyBorder="1" applyAlignment="1">
      <alignment vertical="center"/>
      <protection/>
    </xf>
    <xf numFmtId="0" fontId="0" fillId="0" borderId="13" xfId="23" applyFont="1" applyBorder="1" applyAlignment="1">
      <alignment vertical="center"/>
      <protection/>
    </xf>
    <xf numFmtId="0" fontId="0" fillId="0" borderId="1" xfId="23" applyFont="1" applyBorder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5" xfId="23" applyFont="1" applyBorder="1" applyAlignment="1">
      <alignment vertical="center"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2" xfId="23" applyFont="1" applyBorder="1">
      <alignment/>
      <protection/>
    </xf>
    <xf numFmtId="0" fontId="2" fillId="0" borderId="2" xfId="23" applyFont="1" applyBorder="1">
      <alignment/>
      <protection/>
    </xf>
    <xf numFmtId="0" fontId="2" fillId="0" borderId="2" xfId="23" applyFont="1" applyBorder="1" applyAlignment="1">
      <alignment horizontal="centerContinuous"/>
      <protection/>
    </xf>
    <xf numFmtId="0" fontId="2" fillId="0" borderId="1" xfId="23" applyFont="1" applyBorder="1">
      <alignment/>
      <protection/>
    </xf>
    <xf numFmtId="0" fontId="13" fillId="0" borderId="0" xfId="23" applyFont="1" applyBorder="1">
      <alignment/>
      <protection/>
    </xf>
    <xf numFmtId="49" fontId="2" fillId="0" borderId="2" xfId="23" applyNumberFormat="1" applyFont="1" applyBorder="1" applyAlignment="1">
      <alignment horizontal="center"/>
      <protection/>
    </xf>
    <xf numFmtId="0" fontId="13" fillId="0" borderId="1" xfId="23" applyFont="1" applyBorder="1">
      <alignment/>
      <protection/>
    </xf>
    <xf numFmtId="0" fontId="3" fillId="0" borderId="1" xfId="23" applyFont="1" applyBorder="1">
      <alignment/>
      <protection/>
    </xf>
    <xf numFmtId="0" fontId="3" fillId="0" borderId="0" xfId="23" applyFont="1" applyBorder="1">
      <alignment/>
      <protection/>
    </xf>
    <xf numFmtId="0" fontId="3" fillId="0" borderId="5" xfId="23" applyFont="1" applyBorder="1">
      <alignment/>
      <protection/>
    </xf>
    <xf numFmtId="49" fontId="3" fillId="0" borderId="2" xfId="23" applyNumberFormat="1" applyFont="1" applyBorder="1" applyAlignment="1">
      <alignment horizontal="center"/>
      <protection/>
    </xf>
    <xf numFmtId="0" fontId="12" fillId="0" borderId="0" xfId="23" applyFont="1">
      <alignment/>
      <protection/>
    </xf>
    <xf numFmtId="174" fontId="3" fillId="0" borderId="2" xfId="23" applyNumberFormat="1" applyFont="1" applyBorder="1" applyAlignment="1">
      <alignment horizontal="center"/>
      <protection/>
    </xf>
    <xf numFmtId="0" fontId="12" fillId="0" borderId="2" xfId="23" applyBorder="1" applyAlignment="1">
      <alignment horizontal="center"/>
      <protection/>
    </xf>
    <xf numFmtId="0" fontId="3" fillId="0" borderId="2" xfId="23" applyFont="1" applyBorder="1" applyAlignment="1">
      <alignment horizontal="center"/>
      <protection/>
    </xf>
    <xf numFmtId="0" fontId="9" fillId="0" borderId="1" xfId="23" applyFont="1" applyBorder="1">
      <alignment/>
      <protection/>
    </xf>
    <xf numFmtId="49" fontId="9" fillId="0" borderId="2" xfId="23" applyNumberFormat="1" applyFont="1" applyBorder="1" applyAlignment="1">
      <alignment horizontal="center"/>
      <protection/>
    </xf>
    <xf numFmtId="174" fontId="9" fillId="0" borderId="2" xfId="23" applyNumberFormat="1" applyFont="1" applyBorder="1" applyAlignment="1">
      <alignment horizontal="center"/>
      <protection/>
    </xf>
    <xf numFmtId="0" fontId="12" fillId="0" borderId="0" xfId="23" applyAlignment="1">
      <alignment/>
      <protection/>
    </xf>
    <xf numFmtId="0" fontId="0" fillId="0" borderId="2" xfId="23" applyFont="1" applyBorder="1" applyAlignment="1">
      <alignment horizontal="center"/>
      <protection/>
    </xf>
    <xf numFmtId="49" fontId="24" fillId="0" borderId="2" xfId="23" applyNumberFormat="1" applyFont="1" applyBorder="1" applyAlignment="1">
      <alignment horizontal="center"/>
      <protection/>
    </xf>
    <xf numFmtId="0" fontId="12" fillId="0" borderId="2" xfId="23" applyBorder="1">
      <alignment/>
      <protection/>
    </xf>
    <xf numFmtId="0" fontId="9" fillId="0" borderId="0" xfId="23" applyFont="1" applyBorder="1">
      <alignment/>
      <protection/>
    </xf>
    <xf numFmtId="49" fontId="9" fillId="0" borderId="2" xfId="23" applyNumberFormat="1" applyFont="1" applyBorder="1" applyAlignment="1">
      <alignment horizontal="left"/>
      <protection/>
    </xf>
    <xf numFmtId="3" fontId="3" fillId="0" borderId="2" xfId="23" applyNumberFormat="1" applyFont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9" fillId="0" borderId="2" xfId="23" applyFont="1" applyBorder="1" applyAlignment="1">
      <alignment horizontal="center"/>
      <protection/>
    </xf>
    <xf numFmtId="0" fontId="0" fillId="0" borderId="11" xfId="23" applyFont="1" applyBorder="1">
      <alignment/>
      <protection/>
    </xf>
    <xf numFmtId="0" fontId="0" fillId="0" borderId="42" xfId="23" applyFont="1" applyBorder="1">
      <alignment/>
      <protection/>
    </xf>
    <xf numFmtId="0" fontId="0" fillId="0" borderId="39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0" fontId="5" fillId="0" borderId="0" xfId="23" applyFont="1">
      <alignment/>
      <protection/>
    </xf>
    <xf numFmtId="0" fontId="14" fillId="0" borderId="0" xfId="23" applyFont="1">
      <alignment/>
      <protection/>
    </xf>
    <xf numFmtId="0" fontId="17" fillId="0" borderId="0" xfId="23" applyFont="1">
      <alignment/>
      <protection/>
    </xf>
    <xf numFmtId="0" fontId="16" fillId="0" borderId="0" xfId="23" applyFont="1">
      <alignment/>
      <protection/>
    </xf>
    <xf numFmtId="49" fontId="9" fillId="0" borderId="2" xfId="23" applyNumberFormat="1" applyFont="1" applyBorder="1" applyAlignment="1">
      <alignment horizontal="left" indent="2"/>
      <protection/>
    </xf>
    <xf numFmtId="49" fontId="9" fillId="0" borderId="2" xfId="23" applyNumberFormat="1" applyFont="1" applyBorder="1" applyAlignment="1">
      <alignment horizontal="left" indent="3"/>
      <protection/>
    </xf>
    <xf numFmtId="49" fontId="2" fillId="0" borderId="2" xfId="23" applyNumberFormat="1" applyFont="1" applyBorder="1" applyAlignment="1">
      <alignment horizontal="left" indent="2"/>
      <protection/>
    </xf>
    <xf numFmtId="0" fontId="29" fillId="0" borderId="0" xfId="26" applyFont="1" applyAlignment="1">
      <alignment horizontal="centerContinuous"/>
      <protection/>
    </xf>
    <xf numFmtId="0" fontId="11" fillId="0" borderId="0" xfId="26" applyFont="1" applyAlignment="1">
      <alignment horizontal="centerContinuous"/>
      <protection/>
    </xf>
    <xf numFmtId="0" fontId="19" fillId="0" borderId="0" xfId="26" applyFont="1" applyAlignment="1">
      <alignment horizontal="centerContinuous"/>
      <protection/>
    </xf>
    <xf numFmtId="0" fontId="4" fillId="0" borderId="0" xfId="26" applyAlignment="1">
      <alignment horizontal="centerContinuous"/>
      <protection/>
    </xf>
    <xf numFmtId="0" fontId="4" fillId="0" borderId="0" xfId="26">
      <alignment/>
      <protection/>
    </xf>
    <xf numFmtId="0" fontId="3" fillId="0" borderId="9" xfId="26" applyFont="1" applyBorder="1">
      <alignment/>
      <protection/>
    </xf>
    <xf numFmtId="0" fontId="3" fillId="0" borderId="12" xfId="26" applyFont="1" applyBorder="1">
      <alignment/>
      <protection/>
    </xf>
    <xf numFmtId="0" fontId="15" fillId="0" borderId="12" xfId="26" applyFont="1" applyBorder="1" applyAlignment="1">
      <alignment/>
      <protection/>
    </xf>
    <xf numFmtId="0" fontId="2" fillId="0" borderId="3" xfId="26" applyFont="1" applyBorder="1" applyAlignment="1">
      <alignment horizontal="center"/>
      <protection/>
    </xf>
    <xf numFmtId="0" fontId="21" fillId="0" borderId="0" xfId="26" applyFont="1" applyBorder="1" applyAlignment="1">
      <alignment/>
      <protection/>
    </xf>
    <xf numFmtId="0" fontId="3" fillId="0" borderId="1" xfId="26" applyFont="1" applyBorder="1">
      <alignment/>
      <protection/>
    </xf>
    <xf numFmtId="0" fontId="3" fillId="0" borderId="0" xfId="26" applyFont="1" applyBorder="1">
      <alignment/>
      <protection/>
    </xf>
    <xf numFmtId="0" fontId="2" fillId="0" borderId="0" xfId="26" applyFont="1" applyBorder="1" applyAlignment="1">
      <alignment horizontal="right"/>
      <protection/>
    </xf>
    <xf numFmtId="0" fontId="2" fillId="0" borderId="10" xfId="26" applyFont="1" applyBorder="1" applyAlignment="1">
      <alignment horizontal="right"/>
      <protection/>
    </xf>
    <xf numFmtId="0" fontId="2" fillId="0" borderId="10" xfId="26" applyFont="1" applyBorder="1">
      <alignment/>
      <protection/>
    </xf>
    <xf numFmtId="0" fontId="4" fillId="0" borderId="0" xfId="26" applyBorder="1">
      <alignment/>
      <protection/>
    </xf>
    <xf numFmtId="0" fontId="2" fillId="0" borderId="1" xfId="26" applyFont="1" applyBorder="1">
      <alignment/>
      <protection/>
    </xf>
    <xf numFmtId="0" fontId="2" fillId="0" borderId="0" xfId="26" applyFont="1" applyBorder="1">
      <alignment/>
      <protection/>
    </xf>
    <xf numFmtId="0" fontId="3" fillId="0" borderId="2" xfId="26" applyFont="1" applyBorder="1">
      <alignment/>
      <protection/>
    </xf>
    <xf numFmtId="3" fontId="2" fillId="0" borderId="0" xfId="26" applyNumberFormat="1" applyFont="1" applyBorder="1">
      <alignment/>
      <protection/>
    </xf>
    <xf numFmtId="3" fontId="3" fillId="0" borderId="2" xfId="26" applyNumberFormat="1" applyFont="1" applyBorder="1" applyAlignment="1">
      <alignment horizontal="center"/>
      <protection/>
    </xf>
    <xf numFmtId="0" fontId="10" fillId="0" borderId="0" xfId="26" applyFont="1" applyBorder="1">
      <alignment/>
      <protection/>
    </xf>
    <xf numFmtId="3" fontId="3" fillId="0" borderId="0" xfId="26" applyNumberFormat="1" applyFont="1" applyBorder="1">
      <alignment/>
      <protection/>
    </xf>
    <xf numFmtId="3" fontId="3" fillId="0" borderId="2" xfId="26" applyNumberFormat="1" applyFont="1" applyBorder="1">
      <alignment/>
      <protection/>
    </xf>
    <xf numFmtId="0" fontId="4" fillId="0" borderId="0" xfId="26" applyFont="1" applyBorder="1">
      <alignment/>
      <protection/>
    </xf>
    <xf numFmtId="0" fontId="3" fillId="0" borderId="0" xfId="26" applyFont="1" applyBorder="1" applyAlignment="1">
      <alignment/>
      <protection/>
    </xf>
    <xf numFmtId="3" fontId="9" fillId="0" borderId="0" xfId="26" applyNumberFormat="1" applyFont="1" applyBorder="1" applyAlignment="1">
      <alignment/>
      <protection/>
    </xf>
    <xf numFmtId="3" fontId="9" fillId="0" borderId="2" xfId="26" applyNumberFormat="1" applyFont="1" applyBorder="1" applyAlignment="1">
      <alignment horizontal="center"/>
      <protection/>
    </xf>
    <xf numFmtId="0" fontId="30" fillId="0" borderId="0" xfId="26" applyFont="1" applyBorder="1" applyAlignment="1">
      <alignment/>
      <protection/>
    </xf>
    <xf numFmtId="0" fontId="4" fillId="0" borderId="0" xfId="26" applyAlignment="1">
      <alignment horizontal="center" vertical="top"/>
      <protection/>
    </xf>
    <xf numFmtId="0" fontId="2" fillId="0" borderId="1" xfId="26" applyFont="1" applyBorder="1" applyAlignment="1">
      <alignment horizontal="left"/>
      <protection/>
    </xf>
    <xf numFmtId="0" fontId="3" fillId="0" borderId="0" xfId="26" applyFont="1">
      <alignment/>
      <protection/>
    </xf>
    <xf numFmtId="3" fontId="9" fillId="0" borderId="0" xfId="26" applyNumberFormat="1" applyFont="1" applyBorder="1">
      <alignment/>
      <protection/>
    </xf>
    <xf numFmtId="0" fontId="30" fillId="0" borderId="0" xfId="26" applyFont="1" applyBorder="1">
      <alignment/>
      <protection/>
    </xf>
    <xf numFmtId="0" fontId="3" fillId="0" borderId="0" xfId="26" applyFont="1" applyBorder="1" applyAlignment="1">
      <alignment horizontal="left"/>
      <protection/>
    </xf>
    <xf numFmtId="0" fontId="9" fillId="0" borderId="0" xfId="26" applyFont="1" applyBorder="1">
      <alignment/>
      <protection/>
    </xf>
    <xf numFmtId="49" fontId="9" fillId="0" borderId="2" xfId="26" applyNumberFormat="1" applyFont="1" applyBorder="1" applyAlignment="1">
      <alignment horizontal="center"/>
      <protection/>
    </xf>
    <xf numFmtId="0" fontId="2" fillId="0" borderId="1" xfId="26" applyFont="1" applyBorder="1" applyAlignment="1">
      <alignment/>
      <protection/>
    </xf>
    <xf numFmtId="0" fontId="2" fillId="0" borderId="0" xfId="26" applyFont="1" applyBorder="1" applyAlignment="1">
      <alignment/>
      <protection/>
    </xf>
    <xf numFmtId="172" fontId="9" fillId="0" borderId="0" xfId="26" applyNumberFormat="1" applyFont="1" applyBorder="1">
      <alignment/>
      <protection/>
    </xf>
    <xf numFmtId="172" fontId="9" fillId="0" borderId="0" xfId="26" applyNumberFormat="1" applyFont="1">
      <alignment/>
      <protection/>
    </xf>
    <xf numFmtId="172" fontId="9" fillId="0" borderId="2" xfId="26" applyNumberFormat="1" applyFont="1" applyBorder="1" applyAlignment="1">
      <alignment horizontal="center"/>
      <protection/>
    </xf>
    <xf numFmtId="172" fontId="3" fillId="0" borderId="0" xfId="26" applyNumberFormat="1" applyFont="1" applyBorder="1">
      <alignment/>
      <protection/>
    </xf>
    <xf numFmtId="172" fontId="3" fillId="0" borderId="0" xfId="26" applyNumberFormat="1" applyFont="1">
      <alignment/>
      <protection/>
    </xf>
    <xf numFmtId="172" fontId="3" fillId="0" borderId="2" xfId="26" applyNumberFormat="1" applyFont="1" applyBorder="1">
      <alignment/>
      <protection/>
    </xf>
    <xf numFmtId="172" fontId="9" fillId="0" borderId="0" xfId="26" applyNumberFormat="1" applyFont="1" applyBorder="1" applyAlignment="1">
      <alignment/>
      <protection/>
    </xf>
    <xf numFmtId="172" fontId="9" fillId="0" borderId="0" xfId="26" applyNumberFormat="1" applyFont="1" applyAlignment="1">
      <alignment/>
      <protection/>
    </xf>
    <xf numFmtId="172" fontId="9" fillId="0" borderId="2" xfId="26" applyNumberFormat="1" applyFont="1" applyBorder="1" applyAlignment="1">
      <alignment/>
      <protection/>
    </xf>
    <xf numFmtId="0" fontId="2" fillId="0" borderId="11" xfId="26" applyFont="1" applyBorder="1" applyAlignment="1">
      <alignment vertical="top"/>
      <protection/>
    </xf>
    <xf numFmtId="0" fontId="3" fillId="0" borderId="42" xfId="26" applyFont="1" applyBorder="1" applyAlignment="1">
      <alignment vertical="top"/>
      <protection/>
    </xf>
    <xf numFmtId="172" fontId="9" fillId="0" borderId="42" xfId="26" applyNumberFormat="1" applyFont="1" applyBorder="1" applyAlignment="1">
      <alignment vertical="top"/>
      <protection/>
    </xf>
    <xf numFmtId="172" fontId="9" fillId="0" borderId="14" xfId="26" applyNumberFormat="1" applyFont="1" applyBorder="1" applyAlignment="1">
      <alignment horizontal="center" vertical="top"/>
      <protection/>
    </xf>
    <xf numFmtId="3" fontId="4" fillId="0" borderId="0" xfId="26" applyNumberFormat="1" applyFont="1" applyBorder="1" applyAlignment="1">
      <alignment vertical="top"/>
      <protection/>
    </xf>
    <xf numFmtId="0" fontId="4" fillId="0" borderId="0" xfId="26" applyAlignment="1">
      <alignment vertical="top"/>
      <protection/>
    </xf>
    <xf numFmtId="0" fontId="19" fillId="0" borderId="0" xfId="26" applyFont="1">
      <alignment/>
      <protection/>
    </xf>
    <xf numFmtId="0" fontId="5" fillId="0" borderId="0" xfId="26" applyFont="1">
      <alignment/>
      <protection/>
    </xf>
    <xf numFmtId="0" fontId="23" fillId="0" borderId="0" xfId="26" applyFont="1">
      <alignment/>
      <protection/>
    </xf>
    <xf numFmtId="0" fontId="17" fillId="0" borderId="0" xfId="26" applyFont="1">
      <alignment/>
      <protection/>
    </xf>
    <xf numFmtId="0" fontId="31" fillId="0" borderId="0" xfId="26" applyFont="1">
      <alignment/>
      <protection/>
    </xf>
    <xf numFmtId="0" fontId="2" fillId="0" borderId="3" xfId="25" applyFont="1" applyBorder="1" applyAlignment="1">
      <alignment horizontal="center" wrapText="1"/>
      <protection/>
    </xf>
    <xf numFmtId="172" fontId="4" fillId="0" borderId="0" xfId="27" applyNumberFormat="1">
      <alignment/>
      <protection/>
    </xf>
    <xf numFmtId="172" fontId="10" fillId="0" borderId="0" xfId="27" applyNumberFormat="1" applyFont="1">
      <alignment/>
      <protection/>
    </xf>
    <xf numFmtId="49" fontId="9" fillId="0" borderId="2" xfId="23" applyNumberFormat="1" applyFont="1" applyBorder="1" applyAlignment="1">
      <alignment horizontal="left" indent="1"/>
      <protection/>
    </xf>
    <xf numFmtId="49" fontId="2" fillId="0" borderId="2" xfId="23" applyNumberFormat="1" applyFont="1" applyBorder="1" applyAlignment="1">
      <alignment horizontal="left" indent="1"/>
      <protection/>
    </xf>
    <xf numFmtId="0" fontId="32" fillId="0" borderId="0" xfId="26" applyFont="1">
      <alignment/>
      <protection/>
    </xf>
    <xf numFmtId="0" fontId="0" fillId="0" borderId="0" xfId="26" applyFont="1">
      <alignment/>
      <protection/>
    </xf>
    <xf numFmtId="0" fontId="3" fillId="0" borderId="2" xfId="27" applyFont="1" applyBorder="1">
      <alignment/>
      <protection/>
    </xf>
    <xf numFmtId="181" fontId="3" fillId="0" borderId="30" xfId="27" applyNumberFormat="1" applyFont="1" applyBorder="1" applyAlignment="1">
      <alignment horizontal="right" vertical="center"/>
      <protection/>
    </xf>
    <xf numFmtId="173" fontId="2" fillId="0" borderId="20" xfId="27" applyNumberFormat="1" applyFont="1" applyBorder="1" applyAlignment="1">
      <alignment horizontal="right" vertical="center"/>
      <protection/>
    </xf>
    <xf numFmtId="0" fontId="3" fillId="0" borderId="10" xfId="27" applyFont="1" applyBorder="1" applyAlignment="1">
      <alignment vertical="center"/>
      <protection/>
    </xf>
    <xf numFmtId="0" fontId="33" fillId="0" borderId="0" xfId="27" applyFont="1" applyBorder="1">
      <alignment/>
      <protection/>
    </xf>
    <xf numFmtId="0" fontId="34" fillId="0" borderId="0" xfId="27" applyFont="1" applyAlignment="1">
      <alignment horizontal="right"/>
      <protection/>
    </xf>
    <xf numFmtId="0" fontId="34" fillId="0" borderId="0" xfId="27" applyFont="1">
      <alignment/>
      <protection/>
    </xf>
    <xf numFmtId="0" fontId="35" fillId="0" borderId="0" xfId="23" applyFont="1">
      <alignment/>
      <protection/>
    </xf>
    <xf numFmtId="0" fontId="12" fillId="0" borderId="1" xfId="23" applyBorder="1">
      <alignment/>
      <protection/>
    </xf>
    <xf numFmtId="167" fontId="3" fillId="0" borderId="2" xfId="0" applyNumberFormat="1" applyFont="1" applyBorder="1" applyAlignment="1" quotePrefix="1">
      <alignment horizontal="right" vertical="center"/>
    </xf>
    <xf numFmtId="168" fontId="2" fillId="0" borderId="4" xfId="0" applyNumberFormat="1" applyFont="1" applyBorder="1" applyAlignment="1">
      <alignment horizontal="centerContinuous" vertical="center"/>
    </xf>
    <xf numFmtId="37" fontId="3" fillId="0" borderId="10" xfId="0" applyNumberFormat="1" applyFont="1" applyBorder="1" applyAlignment="1">
      <alignment/>
    </xf>
    <xf numFmtId="170" fontId="9" fillId="0" borderId="2" xfId="0" applyNumberFormat="1" applyFont="1" applyBorder="1" applyAlignment="1">
      <alignment vertical="center"/>
    </xf>
    <xf numFmtId="37" fontId="3" fillId="0" borderId="2" xfId="0" applyNumberFormat="1" applyFont="1" applyBorder="1" applyAlignment="1">
      <alignment/>
    </xf>
    <xf numFmtId="172" fontId="4" fillId="0" borderId="0" xfId="21" applyNumberFormat="1">
      <alignment/>
      <protection/>
    </xf>
    <xf numFmtId="171" fontId="0" fillId="0" borderId="0" xfId="0" applyNumberFormat="1" applyAlignment="1">
      <alignment/>
    </xf>
    <xf numFmtId="173" fontId="3" fillId="0" borderId="42" xfId="28" applyNumberFormat="1" applyFont="1" applyBorder="1" applyAlignment="1">
      <alignment horizontal="right" vertical="center"/>
      <protection/>
    </xf>
    <xf numFmtId="173" fontId="3" fillId="0" borderId="11" xfId="28" applyNumberFormat="1" applyFont="1" applyBorder="1" applyAlignment="1">
      <alignment horizontal="right" vertical="center"/>
      <protection/>
    </xf>
    <xf numFmtId="173" fontId="3" fillId="0" borderId="45" xfId="28" applyNumberFormat="1" applyFont="1" applyBorder="1" applyAlignment="1">
      <alignment horizontal="right" vertical="center"/>
      <protection/>
    </xf>
    <xf numFmtId="173" fontId="3" fillId="0" borderId="46" xfId="28" applyNumberFormat="1" applyFont="1" applyBorder="1" applyAlignment="1">
      <alignment horizontal="right" vertical="center"/>
      <protection/>
    </xf>
    <xf numFmtId="173" fontId="3" fillId="0" borderId="47" xfId="28" applyNumberFormat="1" applyFont="1" applyBorder="1" applyAlignment="1">
      <alignment horizontal="right" vertical="center"/>
      <protection/>
    </xf>
    <xf numFmtId="0" fontId="2" fillId="0" borderId="9" xfId="22" applyFont="1" applyBorder="1" applyAlignment="1">
      <alignment horizontal="center" vertical="center" wrapText="1"/>
      <protection/>
    </xf>
    <xf numFmtId="0" fontId="2" fillId="0" borderId="13" xfId="22" applyFont="1" applyBorder="1" applyAlignment="1">
      <alignment horizontal="center" vertical="center" wrapText="1"/>
      <protection/>
    </xf>
    <xf numFmtId="0" fontId="2" fillId="0" borderId="9" xfId="22" applyFont="1" applyBorder="1" applyAlignment="1">
      <alignment horizontal="center" vertical="center"/>
      <protection/>
    </xf>
    <xf numFmtId="0" fontId="2" fillId="0" borderId="13" xfId="22" applyFont="1" applyBorder="1" applyAlignment="1">
      <alignment horizontal="center" vertical="center"/>
      <protection/>
    </xf>
    <xf numFmtId="0" fontId="2" fillId="0" borderId="10" xfId="22" applyFont="1" applyBorder="1" applyAlignment="1">
      <alignment horizontal="center" vertical="center"/>
      <protection/>
    </xf>
    <xf numFmtId="0" fontId="4" fillId="0" borderId="2" xfId="22" applyBorder="1" applyAlignment="1">
      <alignment horizontal="center" vertical="center"/>
      <protection/>
    </xf>
    <xf numFmtId="0" fontId="4" fillId="0" borderId="14" xfId="22" applyBorder="1" applyAlignment="1">
      <alignment horizontal="center" vertical="center"/>
      <protection/>
    </xf>
    <xf numFmtId="0" fontId="2" fillId="0" borderId="4" xfId="27" applyFont="1" applyBorder="1" applyAlignment="1">
      <alignment horizontal="center" vertical="center"/>
      <protection/>
    </xf>
    <xf numFmtId="0" fontId="2" fillId="0" borderId="6" xfId="27" applyFont="1" applyBorder="1" applyAlignment="1">
      <alignment horizontal="center" vertical="center"/>
      <protection/>
    </xf>
    <xf numFmtId="0" fontId="2" fillId="0" borderId="16" xfId="27" applyFont="1" applyBorder="1" applyAlignment="1">
      <alignment horizontal="center" vertical="center"/>
      <protection/>
    </xf>
    <xf numFmtId="0" fontId="2" fillId="0" borderId="35" xfId="27" applyFont="1" applyBorder="1" applyAlignment="1">
      <alignment horizontal="center" vertical="center"/>
      <protection/>
    </xf>
    <xf numFmtId="0" fontId="2" fillId="0" borderId="15" xfId="27" applyFont="1" applyBorder="1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-1.2" xfId="21"/>
    <cellStyle name="Normal_TAB-1.3" xfId="22"/>
    <cellStyle name="Normal_tables  indicator transport 2005 final" xfId="23"/>
    <cellStyle name="Normal_TMUTAB2.1" xfId="24"/>
    <cellStyle name="Normal_TMUTAB2.2" xfId="25"/>
    <cellStyle name="Normal_TMUTAB2.2_tables  indicator transport 2005 final" xfId="26"/>
    <cellStyle name="Normal_TMUTAB2.4&amp;2.5" xfId="27"/>
    <cellStyle name="Normal_TMUTAB2-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95250</xdr:rowOff>
    </xdr:from>
    <xdr:to>
      <xdr:col>9</xdr:col>
      <xdr:colOff>0</xdr:colOff>
      <xdr:row>14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296275" y="95250"/>
          <a:ext cx="495300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- 5 -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76200</xdr:rowOff>
    </xdr:from>
    <xdr:to>
      <xdr:col>13</xdr:col>
      <xdr:colOff>0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15350" y="76200"/>
          <a:ext cx="238125" cy="597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- 6 -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47625</xdr:rowOff>
    </xdr:from>
    <xdr:to>
      <xdr:col>19</xdr:col>
      <xdr:colOff>0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229600" y="47625"/>
          <a:ext cx="64770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- 9 -
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57150</xdr:rowOff>
    </xdr:from>
    <xdr:to>
      <xdr:col>18</xdr:col>
      <xdr:colOff>0</xdr:colOff>
      <xdr:row>20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77250" y="57150"/>
          <a:ext cx="266700" cy="6524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- 10 -</a:t>
          </a:r>
          <a:r>
            <a:rPr lang="en-US" cap="none" sz="1200" b="1" i="0" u="none" baseline="0"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 topLeftCell="A1">
      <selection activeCell="G16" sqref="G16"/>
    </sheetView>
  </sheetViews>
  <sheetFormatPr defaultColWidth="9.33203125" defaultRowHeight="12.75"/>
  <cols>
    <col min="1" max="1" width="28.5" style="0" customWidth="1"/>
    <col min="2" max="2" width="14.16015625" style="0" customWidth="1"/>
    <col min="3" max="3" width="16.66015625" style="0" customWidth="1"/>
    <col min="4" max="4" width="17.33203125" style="0" customWidth="1"/>
    <col min="5" max="5" width="18.5" style="0" customWidth="1"/>
    <col min="6" max="6" width="17.16015625" style="0" customWidth="1"/>
    <col min="7" max="7" width="15.33203125" style="0" customWidth="1"/>
    <col min="8" max="8" width="17.16015625" style="0" customWidth="1"/>
    <col min="9" max="9" width="9" style="0" customWidth="1"/>
    <col min="11" max="11" width="10.16015625" style="0" bestFit="1" customWidth="1"/>
    <col min="16" max="16" width="14" style="0" customWidth="1"/>
  </cols>
  <sheetData>
    <row r="1" spans="1:9" s="3" customFormat="1" ht="21.75" customHeight="1">
      <c r="A1" s="1" t="s">
        <v>146</v>
      </c>
      <c r="B1" s="2"/>
      <c r="C1" s="2"/>
      <c r="D1" s="2"/>
      <c r="E1" s="2"/>
      <c r="F1" s="2"/>
      <c r="G1" s="2"/>
      <c r="H1" s="2"/>
      <c r="I1" s="16"/>
    </row>
    <row r="2" spans="1:9" ht="9" customHeight="1">
      <c r="A2" s="4"/>
      <c r="B2" s="4"/>
      <c r="C2" s="4"/>
      <c r="D2" s="4"/>
      <c r="E2" s="4"/>
      <c r="F2" s="4"/>
      <c r="G2" s="5"/>
      <c r="H2" s="5"/>
      <c r="I2" s="17"/>
    </row>
    <row r="3" spans="1:9" s="28" customFormat="1" ht="72" customHeight="1">
      <c r="A3" s="29" t="s">
        <v>0</v>
      </c>
      <c r="B3" s="30" t="s">
        <v>147</v>
      </c>
      <c r="C3" s="31" t="s">
        <v>149</v>
      </c>
      <c r="D3" s="32" t="s">
        <v>148</v>
      </c>
      <c r="E3" s="30" t="s">
        <v>156</v>
      </c>
      <c r="F3" s="30" t="s">
        <v>157</v>
      </c>
      <c r="G3" s="33" t="s">
        <v>150</v>
      </c>
      <c r="H3" s="34" t="s">
        <v>151</v>
      </c>
      <c r="I3" s="27"/>
    </row>
    <row r="4" spans="1:15" ht="37.5" customHeight="1">
      <c r="A4" s="26" t="s">
        <v>1</v>
      </c>
      <c r="B4" s="6">
        <v>91911</v>
      </c>
      <c r="C4" s="7">
        <v>1781</v>
      </c>
      <c r="D4" s="7">
        <v>2137</v>
      </c>
      <c r="E4" s="7">
        <v>322</v>
      </c>
      <c r="F4" s="9">
        <v>567</v>
      </c>
      <c r="G4" s="22">
        <f aca="true" t="shared" si="0" ref="G4:G11">B4+C4+D4+E4-F4</f>
        <v>95584</v>
      </c>
      <c r="H4" s="20">
        <f aca="true" t="shared" si="1" ref="H4:H12">C4+D4+E4-F4</f>
        <v>3673</v>
      </c>
      <c r="I4" s="18"/>
      <c r="K4" s="15"/>
      <c r="L4" s="15"/>
      <c r="M4" s="15"/>
      <c r="N4" s="15"/>
      <c r="O4" s="15"/>
    </row>
    <row r="5" spans="1:9" ht="37.5" customHeight="1">
      <c r="A5" s="26" t="s">
        <v>6</v>
      </c>
      <c r="B5" s="8">
        <v>43221</v>
      </c>
      <c r="C5" s="7">
        <v>841</v>
      </c>
      <c r="D5" s="7">
        <v>68</v>
      </c>
      <c r="E5" s="7">
        <v>106</v>
      </c>
      <c r="F5" s="9">
        <v>287</v>
      </c>
      <c r="G5" s="22">
        <f t="shared" si="0"/>
        <v>43949</v>
      </c>
      <c r="H5" s="20">
        <f t="shared" si="1"/>
        <v>728</v>
      </c>
      <c r="I5" s="18"/>
    </row>
    <row r="6" spans="1:15" ht="37.5" customHeight="1">
      <c r="A6" s="26" t="s">
        <v>7</v>
      </c>
      <c r="B6" s="8">
        <v>33936</v>
      </c>
      <c r="C6" s="7">
        <v>1605</v>
      </c>
      <c r="D6" s="7">
        <v>33</v>
      </c>
      <c r="E6" s="7">
        <v>174</v>
      </c>
      <c r="F6" s="9">
        <v>338</v>
      </c>
      <c r="G6" s="22">
        <f t="shared" si="0"/>
        <v>35410</v>
      </c>
      <c r="H6" s="20">
        <f t="shared" si="1"/>
        <v>1474</v>
      </c>
      <c r="I6" s="18"/>
      <c r="K6" s="15"/>
      <c r="O6" s="355"/>
    </row>
    <row r="7" spans="1:9" ht="37.5" customHeight="1">
      <c r="A7" s="26" t="s">
        <v>8</v>
      </c>
      <c r="B7" s="8">
        <v>104238</v>
      </c>
      <c r="C7" s="7">
        <v>1434</v>
      </c>
      <c r="D7" s="7">
        <v>8</v>
      </c>
      <c r="E7" s="7">
        <v>9</v>
      </c>
      <c r="F7" s="9">
        <v>724</v>
      </c>
      <c r="G7" s="22">
        <f t="shared" si="0"/>
        <v>104965</v>
      </c>
      <c r="H7" s="20">
        <f t="shared" si="1"/>
        <v>727</v>
      </c>
      <c r="I7" s="18"/>
    </row>
    <row r="8" spans="1:16" ht="37.5" customHeight="1">
      <c r="A8" s="26" t="s">
        <v>9</v>
      </c>
      <c r="B8" s="8">
        <v>12272</v>
      </c>
      <c r="C8" s="7">
        <v>117</v>
      </c>
      <c r="D8" s="7">
        <v>58</v>
      </c>
      <c r="E8" s="7">
        <v>67</v>
      </c>
      <c r="F8" s="9">
        <v>102</v>
      </c>
      <c r="G8" s="22">
        <f t="shared" si="0"/>
        <v>12412</v>
      </c>
      <c r="H8" s="20">
        <f t="shared" si="1"/>
        <v>140</v>
      </c>
      <c r="I8" s="18"/>
      <c r="K8" s="15"/>
      <c r="L8" s="15"/>
      <c r="M8" s="15"/>
      <c r="N8" s="15"/>
      <c r="O8" s="15"/>
      <c r="P8" s="15"/>
    </row>
    <row r="9" spans="1:16" ht="37.5" customHeight="1">
      <c r="A9" s="26" t="s">
        <v>2</v>
      </c>
      <c r="B9" s="8">
        <v>24522</v>
      </c>
      <c r="C9" s="7">
        <v>113</v>
      </c>
      <c r="D9" s="7">
        <v>164</v>
      </c>
      <c r="E9" s="7">
        <v>79</v>
      </c>
      <c r="F9" s="9">
        <v>212</v>
      </c>
      <c r="G9" s="22">
        <f t="shared" si="0"/>
        <v>24666</v>
      </c>
      <c r="H9" s="20">
        <f t="shared" si="1"/>
        <v>144</v>
      </c>
      <c r="I9" s="18"/>
      <c r="P9" s="35"/>
    </row>
    <row r="10" spans="1:16" ht="37.5" customHeight="1">
      <c r="A10" s="26" t="s">
        <v>3</v>
      </c>
      <c r="B10" s="8">
        <v>2612</v>
      </c>
      <c r="C10" s="7">
        <v>139</v>
      </c>
      <c r="D10" s="349" t="s">
        <v>152</v>
      </c>
      <c r="E10" s="349" t="s">
        <v>152</v>
      </c>
      <c r="F10" s="9">
        <v>34</v>
      </c>
      <c r="G10" s="22">
        <f>B10+C10-F10</f>
        <v>2717</v>
      </c>
      <c r="H10" s="20">
        <f>C10+-F10</f>
        <v>105</v>
      </c>
      <c r="I10" s="18"/>
      <c r="P10" s="15"/>
    </row>
    <row r="11" spans="1:9" ht="37.5" customHeight="1">
      <c r="A11" s="26" t="s">
        <v>4</v>
      </c>
      <c r="B11" s="8">
        <v>6728</v>
      </c>
      <c r="C11" s="7">
        <v>111</v>
      </c>
      <c r="D11" s="7">
        <v>52</v>
      </c>
      <c r="E11" s="7">
        <v>27</v>
      </c>
      <c r="F11" s="9">
        <v>120</v>
      </c>
      <c r="G11" s="22">
        <f t="shared" si="0"/>
        <v>6798</v>
      </c>
      <c r="H11" s="20">
        <f t="shared" si="1"/>
        <v>70</v>
      </c>
      <c r="I11" s="18"/>
    </row>
    <row r="12" spans="1:9" ht="37.5" customHeight="1">
      <c r="A12" s="10" t="s">
        <v>5</v>
      </c>
      <c r="B12" s="11">
        <f aca="true" t="shared" si="2" ref="B12:G12">SUM(B4:B11)</f>
        <v>319440</v>
      </c>
      <c r="C12" s="11">
        <f t="shared" si="2"/>
        <v>6141</v>
      </c>
      <c r="D12" s="12">
        <f t="shared" si="2"/>
        <v>2520</v>
      </c>
      <c r="E12" s="11">
        <f t="shared" si="2"/>
        <v>784</v>
      </c>
      <c r="F12" s="350">
        <f t="shared" si="2"/>
        <v>2384</v>
      </c>
      <c r="G12" s="23">
        <f t="shared" si="2"/>
        <v>326501</v>
      </c>
      <c r="H12" s="21">
        <f t="shared" si="1"/>
        <v>7061</v>
      </c>
      <c r="I12" s="18"/>
    </row>
    <row r="13" spans="1:9" s="13" customFormat="1" ht="11.25" customHeight="1">
      <c r="A13"/>
      <c r="B13"/>
      <c r="C13"/>
      <c r="D13"/>
      <c r="E13"/>
      <c r="F13"/>
      <c r="G13"/>
      <c r="H13"/>
      <c r="I13" s="18"/>
    </row>
    <row r="14" spans="1:9" s="13" customFormat="1" ht="15" customHeight="1">
      <c r="A14" s="25" t="s">
        <v>113</v>
      </c>
      <c r="B14"/>
      <c r="C14"/>
      <c r="D14"/>
      <c r="E14"/>
      <c r="F14"/>
      <c r="G14"/>
      <c r="H14"/>
      <c r="I14" s="19"/>
    </row>
    <row r="15" spans="1:9" s="13" customFormat="1" ht="15" customHeight="1">
      <c r="A15" s="24" t="s">
        <v>114</v>
      </c>
      <c r="B15"/>
      <c r="C15"/>
      <c r="D15"/>
      <c r="E15"/>
      <c r="F15"/>
      <c r="G15"/>
      <c r="H15"/>
      <c r="I15" s="3"/>
    </row>
    <row r="16" spans="1:9" s="13" customFormat="1" ht="15" customHeight="1">
      <c r="A16" s="24" t="s">
        <v>115</v>
      </c>
      <c r="B16"/>
      <c r="C16"/>
      <c r="D16"/>
      <c r="E16" s="15"/>
      <c r="F16" s="14"/>
      <c r="G16"/>
      <c r="H16"/>
      <c r="I16" s="3"/>
    </row>
    <row r="17" spans="1:9" s="13" customFormat="1" ht="15" customHeight="1">
      <c r="A17"/>
      <c r="B17"/>
      <c r="C17"/>
      <c r="D17" s="15"/>
      <c r="E17" s="15"/>
      <c r="F17" s="14"/>
      <c r="G17"/>
      <c r="H17"/>
      <c r="I17"/>
    </row>
    <row r="18" spans="2:6" ht="12.75">
      <c r="B18" s="15"/>
      <c r="C18" s="15"/>
      <c r="D18" s="15"/>
      <c r="E18" s="15"/>
      <c r="F18" s="15"/>
    </row>
    <row r="19" spans="2:6" ht="12.75">
      <c r="B19" s="15"/>
      <c r="C19" s="15"/>
      <c r="D19" s="15"/>
      <c r="E19" s="15"/>
      <c r="F19" s="15"/>
    </row>
    <row r="20" spans="4:6" ht="12.75">
      <c r="D20" s="15"/>
      <c r="F20" s="14"/>
    </row>
    <row r="21" spans="2:7" ht="12.75">
      <c r="B21" s="15"/>
      <c r="C21" s="15"/>
      <c r="D21" s="15"/>
      <c r="E21" s="15"/>
      <c r="F21" s="15"/>
      <c r="G21" s="15"/>
    </row>
    <row r="22" spans="3:6" ht="12.75">
      <c r="C22" s="15"/>
      <c r="D22" s="15"/>
      <c r="F22" s="14"/>
    </row>
    <row r="23" spans="3:6" ht="12.75">
      <c r="C23" s="15"/>
      <c r="D23" s="15"/>
      <c r="F23" s="14"/>
    </row>
    <row r="24" spans="3:6" ht="12.75">
      <c r="C24" s="15"/>
      <c r="D24" s="15"/>
      <c r="F24" s="14"/>
    </row>
    <row r="25" spans="3:6" ht="12.75">
      <c r="C25" s="15"/>
      <c r="D25" s="15"/>
      <c r="F25" s="14"/>
    </row>
    <row r="26" spans="3:6" ht="12.75">
      <c r="C26" s="15"/>
      <c r="F26" s="14"/>
    </row>
    <row r="27" spans="3:6" ht="12.75">
      <c r="C27" s="15"/>
      <c r="F27" s="14"/>
    </row>
    <row r="28" spans="3:6" ht="12.75">
      <c r="C28" s="15"/>
      <c r="D28" s="15"/>
      <c r="E28" s="35"/>
      <c r="F28" s="14"/>
    </row>
    <row r="29" ht="12.75">
      <c r="C29" s="15"/>
    </row>
  </sheetData>
  <printOptions horizontalCentered="1" verticalCentered="1"/>
  <pageMargins left="0.4" right="0.25" top="0.5" bottom="0.5" header="0.2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21"/>
  <sheetViews>
    <sheetView workbookViewId="0" topLeftCell="A1">
      <selection activeCell="I7" sqref="I7"/>
    </sheetView>
  </sheetViews>
  <sheetFormatPr defaultColWidth="9.33203125" defaultRowHeight="12.75"/>
  <cols>
    <col min="1" max="1" width="32" style="38" customWidth="1"/>
    <col min="2" max="5" width="10.33203125" style="38" customWidth="1"/>
    <col min="6" max="7" width="10.66015625" style="38" customWidth="1"/>
    <col min="8" max="11" width="10.33203125" style="38" customWidth="1"/>
    <col min="12" max="12" width="10.83203125" style="38" customWidth="1"/>
    <col min="13" max="13" width="6.33203125" style="38" customWidth="1"/>
    <col min="14" max="16384" width="10.66015625" style="38" customWidth="1"/>
  </cols>
  <sheetData>
    <row r="1" spans="1:11" ht="18.75" customHeight="1">
      <c r="A1" s="36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9" customHeight="1">
      <c r="A2" s="37" t="s">
        <v>10</v>
      </c>
      <c r="B2" s="37"/>
      <c r="C2" s="37"/>
      <c r="D2" s="37"/>
      <c r="E2" s="37"/>
      <c r="F2" s="39"/>
      <c r="G2" s="40"/>
      <c r="H2" s="40"/>
      <c r="I2" s="40"/>
      <c r="J2" s="40"/>
      <c r="K2" s="40"/>
    </row>
    <row r="3" spans="1:17" s="45" customFormat="1" ht="36" customHeight="1">
      <c r="A3" s="41" t="s">
        <v>11</v>
      </c>
      <c r="B3" s="42">
        <v>1997</v>
      </c>
      <c r="C3" s="42">
        <v>1998</v>
      </c>
      <c r="D3" s="42">
        <v>1999</v>
      </c>
      <c r="E3" s="42">
        <v>2000</v>
      </c>
      <c r="F3" s="43">
        <v>2001</v>
      </c>
      <c r="G3" s="43">
        <v>2002</v>
      </c>
      <c r="H3" s="43">
        <v>2003</v>
      </c>
      <c r="I3" s="43">
        <v>2004</v>
      </c>
      <c r="J3" s="43">
        <v>2005</v>
      </c>
      <c r="K3" s="43">
        <v>2006</v>
      </c>
      <c r="L3" s="44" t="s">
        <v>155</v>
      </c>
      <c r="N3" s="38"/>
      <c r="O3" s="38"/>
      <c r="P3" s="38"/>
      <c r="Q3" s="38"/>
    </row>
    <row r="4" spans="1:17" s="45" customFormat="1" ht="26.25" customHeight="1">
      <c r="A4" s="46" t="s">
        <v>12</v>
      </c>
      <c r="B4" s="47">
        <v>48390</v>
      </c>
      <c r="C4" s="47">
        <v>51051</v>
      </c>
      <c r="D4" s="47">
        <v>52892</v>
      </c>
      <c r="E4" s="47">
        <v>54911</v>
      </c>
      <c r="F4" s="48">
        <v>58082</v>
      </c>
      <c r="G4" s="48">
        <v>63307</v>
      </c>
      <c r="H4" s="48">
        <v>68524</v>
      </c>
      <c r="I4" s="48">
        <v>77342</v>
      </c>
      <c r="J4" s="48">
        <v>84818</v>
      </c>
      <c r="K4" s="48">
        <v>91911</v>
      </c>
      <c r="L4" s="351">
        <v>95584</v>
      </c>
      <c r="N4" s="38"/>
      <c r="O4" s="49"/>
      <c r="P4" s="38"/>
      <c r="Q4" s="38"/>
    </row>
    <row r="5" spans="1:17" s="45" customFormat="1" ht="21" customHeight="1">
      <c r="A5" s="50" t="s">
        <v>13</v>
      </c>
      <c r="B5" s="51">
        <v>4721</v>
      </c>
      <c r="C5" s="51">
        <v>4761</v>
      </c>
      <c r="D5" s="51">
        <v>4905</v>
      </c>
      <c r="E5" s="51">
        <v>5039</v>
      </c>
      <c r="F5" s="52">
        <v>5318</v>
      </c>
      <c r="G5" s="52">
        <v>5801</v>
      </c>
      <c r="H5" s="52">
        <v>5979</v>
      </c>
      <c r="I5" s="52">
        <v>6482</v>
      </c>
      <c r="J5" s="52">
        <v>6798</v>
      </c>
      <c r="K5" s="52">
        <v>6860</v>
      </c>
      <c r="L5" s="352">
        <v>6857</v>
      </c>
      <c r="N5" s="38"/>
      <c r="O5" s="38"/>
      <c r="P5" s="38"/>
      <c r="Q5" s="38"/>
    </row>
    <row r="6" spans="1:17" s="45" customFormat="1" ht="25.5" customHeight="1">
      <c r="A6" s="46" t="s">
        <v>14</v>
      </c>
      <c r="B6" s="53">
        <v>27050</v>
      </c>
      <c r="C6" s="53">
        <v>29527</v>
      </c>
      <c r="D6" s="53">
        <v>32262</v>
      </c>
      <c r="E6" s="53">
        <v>34912</v>
      </c>
      <c r="F6" s="54">
        <v>36984</v>
      </c>
      <c r="G6" s="54">
        <v>38129</v>
      </c>
      <c r="H6" s="54">
        <v>39383</v>
      </c>
      <c r="I6" s="54">
        <v>40667</v>
      </c>
      <c r="J6" s="54">
        <v>42026</v>
      </c>
      <c r="K6" s="54">
        <v>43221</v>
      </c>
      <c r="L6" s="353">
        <v>43949</v>
      </c>
      <c r="N6" s="38"/>
      <c r="O6" s="38"/>
      <c r="P6" s="38"/>
      <c r="Q6" s="38"/>
    </row>
    <row r="7" spans="1:17" s="45" customFormat="1" ht="25.5" customHeight="1">
      <c r="A7" s="46" t="s">
        <v>15</v>
      </c>
      <c r="B7" s="53">
        <v>934</v>
      </c>
      <c r="C7" s="53">
        <v>945</v>
      </c>
      <c r="D7" s="53">
        <v>934</v>
      </c>
      <c r="E7" s="53">
        <v>916</v>
      </c>
      <c r="F7" s="54">
        <v>923</v>
      </c>
      <c r="G7" s="54">
        <v>944</v>
      </c>
      <c r="H7" s="54">
        <v>958</v>
      </c>
      <c r="I7" s="54">
        <v>1020</v>
      </c>
      <c r="J7" s="54">
        <v>1045</v>
      </c>
      <c r="K7" s="54">
        <v>1118</v>
      </c>
      <c r="L7" s="353">
        <v>1152</v>
      </c>
      <c r="N7" s="38"/>
      <c r="O7" s="38"/>
      <c r="P7" s="38"/>
      <c r="Q7" s="38"/>
    </row>
    <row r="8" spans="1:17" s="45" customFormat="1" ht="25.5" customHeight="1">
      <c r="A8" s="46" t="s">
        <v>16</v>
      </c>
      <c r="B8" s="53">
        <v>22839</v>
      </c>
      <c r="C8" s="53">
        <v>23577</v>
      </c>
      <c r="D8" s="53">
        <v>24125</v>
      </c>
      <c r="E8" s="53">
        <v>24523</v>
      </c>
      <c r="F8" s="54">
        <v>25104</v>
      </c>
      <c r="G8" s="54">
        <v>25723</v>
      </c>
      <c r="H8" s="54">
        <v>26744</v>
      </c>
      <c r="I8" s="54">
        <v>28646</v>
      </c>
      <c r="J8" s="54">
        <v>30927</v>
      </c>
      <c r="K8" s="54">
        <v>33936</v>
      </c>
      <c r="L8" s="353">
        <v>35410</v>
      </c>
      <c r="N8" s="38"/>
      <c r="O8" s="49"/>
      <c r="P8" s="49"/>
      <c r="Q8" s="354"/>
    </row>
    <row r="9" spans="1:17" s="45" customFormat="1" ht="25.5" customHeight="1">
      <c r="A9" s="46" t="s">
        <v>17</v>
      </c>
      <c r="B9" s="53">
        <v>82567</v>
      </c>
      <c r="C9" s="53">
        <v>85566</v>
      </c>
      <c r="D9" s="53">
        <v>88821</v>
      </c>
      <c r="E9" s="53">
        <v>91955</v>
      </c>
      <c r="F9" s="54">
        <v>94849</v>
      </c>
      <c r="G9" s="54">
        <v>97078</v>
      </c>
      <c r="H9" s="54">
        <v>98858</v>
      </c>
      <c r="I9" s="54">
        <v>100854</v>
      </c>
      <c r="J9" s="54">
        <v>102503</v>
      </c>
      <c r="K9" s="54">
        <v>104238</v>
      </c>
      <c r="L9" s="353">
        <v>104965</v>
      </c>
      <c r="N9" s="38"/>
      <c r="O9" s="38"/>
      <c r="P9" s="49"/>
      <c r="Q9" s="354"/>
    </row>
    <row r="10" spans="1:17" s="45" customFormat="1" ht="25.5" customHeight="1">
      <c r="A10" s="46" t="s">
        <v>18</v>
      </c>
      <c r="B10" s="53">
        <v>9356</v>
      </c>
      <c r="C10" s="53">
        <v>9750</v>
      </c>
      <c r="D10" s="53">
        <v>10138</v>
      </c>
      <c r="E10" s="53">
        <v>10485</v>
      </c>
      <c r="F10" s="54">
        <v>10888</v>
      </c>
      <c r="G10" s="54">
        <v>11236</v>
      </c>
      <c r="H10" s="54">
        <v>11501</v>
      </c>
      <c r="I10" s="54">
        <v>11774</v>
      </c>
      <c r="J10" s="54">
        <v>12047</v>
      </c>
      <c r="K10" s="54">
        <v>12272</v>
      </c>
      <c r="L10" s="353">
        <v>12412</v>
      </c>
      <c r="N10" s="38"/>
      <c r="O10" s="38"/>
      <c r="P10" s="49"/>
      <c r="Q10" s="354"/>
    </row>
    <row r="11" spans="1:17" s="45" customFormat="1" ht="25.5" customHeight="1">
      <c r="A11" s="46" t="s">
        <v>19</v>
      </c>
      <c r="B11" s="53">
        <v>12469</v>
      </c>
      <c r="C11" s="53">
        <v>14508</v>
      </c>
      <c r="D11" s="53">
        <v>16814</v>
      </c>
      <c r="E11" s="53">
        <v>18807</v>
      </c>
      <c r="F11" s="54">
        <v>20694</v>
      </c>
      <c r="G11" s="54">
        <v>21750</v>
      </c>
      <c r="H11" s="54">
        <v>22496</v>
      </c>
      <c r="I11" s="54">
        <v>23326</v>
      </c>
      <c r="J11" s="54">
        <v>23989</v>
      </c>
      <c r="K11" s="54">
        <v>24522</v>
      </c>
      <c r="L11" s="353">
        <v>24666</v>
      </c>
      <c r="N11" s="38"/>
      <c r="O11" s="38"/>
      <c r="P11" s="49"/>
      <c r="Q11" s="38"/>
    </row>
    <row r="12" spans="1:17" s="45" customFormat="1" ht="25.5" customHeight="1">
      <c r="A12" s="46" t="s">
        <v>20</v>
      </c>
      <c r="B12" s="53">
        <v>2359</v>
      </c>
      <c r="C12" s="53">
        <v>2367</v>
      </c>
      <c r="D12" s="53">
        <v>2344</v>
      </c>
      <c r="E12" s="53">
        <v>2394</v>
      </c>
      <c r="F12" s="54">
        <v>2408</v>
      </c>
      <c r="G12" s="54">
        <v>2450</v>
      </c>
      <c r="H12" s="54">
        <v>2460</v>
      </c>
      <c r="I12" s="54">
        <v>2457</v>
      </c>
      <c r="J12" s="54">
        <v>2560</v>
      </c>
      <c r="K12" s="54">
        <v>2612</v>
      </c>
      <c r="L12" s="353">
        <v>2717</v>
      </c>
      <c r="N12" s="38"/>
      <c r="O12" s="38"/>
      <c r="P12" s="38"/>
      <c r="Q12" s="38"/>
    </row>
    <row r="13" spans="1:17" s="45" customFormat="1" ht="25.5" customHeight="1">
      <c r="A13" s="46" t="s">
        <v>21</v>
      </c>
      <c r="B13" s="53">
        <v>2615</v>
      </c>
      <c r="C13" s="53">
        <v>2627</v>
      </c>
      <c r="D13" s="53">
        <v>2630</v>
      </c>
      <c r="E13" s="53">
        <v>2645</v>
      </c>
      <c r="F13" s="54">
        <v>2683</v>
      </c>
      <c r="G13" s="54">
        <v>2683</v>
      </c>
      <c r="H13" s="54">
        <v>2877</v>
      </c>
      <c r="I13" s="54">
        <v>2935</v>
      </c>
      <c r="J13" s="54">
        <v>2982</v>
      </c>
      <c r="K13" s="54">
        <v>3001</v>
      </c>
      <c r="L13" s="353">
        <v>3006</v>
      </c>
      <c r="N13" s="38"/>
      <c r="O13" s="49"/>
      <c r="P13" s="38"/>
      <c r="Q13" s="38"/>
    </row>
    <row r="14" spans="1:17" s="45" customFormat="1" ht="25.5" customHeight="1">
      <c r="A14" s="46" t="s">
        <v>22</v>
      </c>
      <c r="B14" s="53">
        <v>278</v>
      </c>
      <c r="C14" s="53">
        <v>297</v>
      </c>
      <c r="D14" s="53">
        <v>315</v>
      </c>
      <c r="E14" s="53">
        <v>322</v>
      </c>
      <c r="F14" s="54">
        <v>335</v>
      </c>
      <c r="G14" s="54">
        <v>349</v>
      </c>
      <c r="H14" s="54">
        <v>369</v>
      </c>
      <c r="I14" s="54">
        <v>388</v>
      </c>
      <c r="J14" s="54">
        <v>412</v>
      </c>
      <c r="K14" s="54">
        <v>436</v>
      </c>
      <c r="L14" s="353">
        <v>441</v>
      </c>
      <c r="N14" s="38"/>
      <c r="O14" s="354"/>
      <c r="P14" s="38"/>
      <c r="Q14" s="38"/>
    </row>
    <row r="15" spans="1:17" s="45" customFormat="1" ht="25.5" customHeight="1">
      <c r="A15" s="46" t="s">
        <v>23</v>
      </c>
      <c r="B15" s="53">
        <v>1640</v>
      </c>
      <c r="C15" s="53">
        <v>1703</v>
      </c>
      <c r="D15" s="53">
        <v>1719</v>
      </c>
      <c r="E15" s="53">
        <v>1726</v>
      </c>
      <c r="F15" s="54">
        <v>1776</v>
      </c>
      <c r="G15" s="54">
        <v>1770</v>
      </c>
      <c r="H15" s="54">
        <v>1772</v>
      </c>
      <c r="I15" s="54">
        <v>1771</v>
      </c>
      <c r="J15" s="54">
        <v>1765</v>
      </c>
      <c r="K15" s="54">
        <v>1756</v>
      </c>
      <c r="L15" s="353">
        <v>1786</v>
      </c>
      <c r="N15" s="38"/>
      <c r="O15" s="38"/>
      <c r="P15" s="38"/>
      <c r="Q15" s="38"/>
    </row>
    <row r="16" spans="1:17" s="45" customFormat="1" ht="25.5" customHeight="1">
      <c r="A16" s="46" t="s">
        <v>24</v>
      </c>
      <c r="B16" s="53">
        <v>108</v>
      </c>
      <c r="C16" s="53">
        <v>105</v>
      </c>
      <c r="D16" s="53">
        <v>102</v>
      </c>
      <c r="E16" s="53">
        <v>100</v>
      </c>
      <c r="F16" s="54">
        <v>100</v>
      </c>
      <c r="G16" s="54">
        <v>101</v>
      </c>
      <c r="H16" s="54">
        <v>100</v>
      </c>
      <c r="I16" s="54">
        <v>99</v>
      </c>
      <c r="J16" s="54">
        <v>96</v>
      </c>
      <c r="K16" s="54">
        <v>96</v>
      </c>
      <c r="L16" s="353">
        <v>96</v>
      </c>
      <c r="N16" s="38"/>
      <c r="O16" s="38"/>
      <c r="P16" s="55"/>
      <c r="Q16" s="38"/>
    </row>
    <row r="17" spans="1:17" s="45" customFormat="1" ht="25.5" customHeight="1">
      <c r="A17" s="46" t="s">
        <v>25</v>
      </c>
      <c r="B17" s="56">
        <v>317</v>
      </c>
      <c r="C17" s="56">
        <v>321</v>
      </c>
      <c r="D17" s="56">
        <v>319</v>
      </c>
      <c r="E17" s="56">
        <v>322</v>
      </c>
      <c r="F17" s="54">
        <v>323</v>
      </c>
      <c r="G17" s="54">
        <v>321</v>
      </c>
      <c r="H17" s="54">
        <v>329</v>
      </c>
      <c r="I17" s="54">
        <v>326</v>
      </c>
      <c r="J17" s="54">
        <v>326</v>
      </c>
      <c r="K17" s="54">
        <v>321</v>
      </c>
      <c r="L17" s="353">
        <v>317</v>
      </c>
      <c r="N17" s="38"/>
      <c r="O17" s="38"/>
      <c r="P17" s="38"/>
      <c r="Q17" s="38"/>
    </row>
    <row r="18" spans="1:17" s="45" customFormat="1" ht="33.75" customHeight="1">
      <c r="A18" s="57" t="s">
        <v>26</v>
      </c>
      <c r="B18" s="58">
        <f aca="true" t="shared" si="0" ref="B18:L18">SUM(B4,B6:B17)</f>
        <v>210922</v>
      </c>
      <c r="C18" s="58">
        <f t="shared" si="0"/>
        <v>222344</v>
      </c>
      <c r="D18" s="58">
        <f t="shared" si="0"/>
        <v>233415</v>
      </c>
      <c r="E18" s="58">
        <f t="shared" si="0"/>
        <v>244018</v>
      </c>
      <c r="F18" s="58">
        <f t="shared" si="0"/>
        <v>255149</v>
      </c>
      <c r="G18" s="59">
        <f t="shared" si="0"/>
        <v>265841</v>
      </c>
      <c r="H18" s="59">
        <f t="shared" si="0"/>
        <v>276371</v>
      </c>
      <c r="I18" s="59">
        <f t="shared" si="0"/>
        <v>291605</v>
      </c>
      <c r="J18" s="59">
        <f t="shared" si="0"/>
        <v>305496</v>
      </c>
      <c r="K18" s="59">
        <f t="shared" si="0"/>
        <v>319440</v>
      </c>
      <c r="L18" s="59">
        <f t="shared" si="0"/>
        <v>326501</v>
      </c>
      <c r="N18" s="38"/>
      <c r="O18" s="38"/>
      <c r="P18" s="38"/>
      <c r="Q18" s="38"/>
    </row>
    <row r="19" spans="1:11" ht="6.75" customHeight="1">
      <c r="A19" s="45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2.75">
      <c r="A20" s="61" t="s">
        <v>133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2.7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printOptions horizontalCentered="1" verticalCentered="1"/>
  <pageMargins left="0.1" right="0.25" top="0.04" bottom="0.498031496" header="0.261811024" footer="0.51181102362204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 topLeftCell="E1">
      <selection activeCell="G19" sqref="G19"/>
    </sheetView>
  </sheetViews>
  <sheetFormatPr defaultColWidth="9.33203125" defaultRowHeight="12.75"/>
  <cols>
    <col min="1" max="1" width="31.5" style="64" customWidth="1"/>
    <col min="2" max="5" width="14.33203125" style="64" customWidth="1"/>
    <col min="6" max="8" width="14.83203125" style="64" customWidth="1"/>
    <col min="9" max="9" width="14.33203125" style="64" customWidth="1"/>
    <col min="10" max="10" width="8.33203125" style="64" customWidth="1"/>
    <col min="11" max="16384" width="10.66015625" style="64" customWidth="1"/>
  </cols>
  <sheetData>
    <row r="1" spans="1:9" ht="18.75">
      <c r="A1" s="62" t="s">
        <v>153</v>
      </c>
      <c r="B1" s="63"/>
      <c r="C1" s="63"/>
      <c r="D1" s="63"/>
      <c r="E1" s="63"/>
      <c r="F1" s="63"/>
      <c r="G1" s="63"/>
      <c r="H1" s="63"/>
      <c r="I1" s="63"/>
    </row>
    <row r="2" spans="1:9" ht="9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9" ht="28.5" customHeight="1">
      <c r="A3" s="365" t="s">
        <v>0</v>
      </c>
      <c r="B3" s="363" t="s">
        <v>27</v>
      </c>
      <c r="C3" s="364"/>
      <c r="D3" s="361" t="s">
        <v>28</v>
      </c>
      <c r="E3" s="362"/>
      <c r="F3" s="67" t="s">
        <v>29</v>
      </c>
      <c r="G3" s="68"/>
      <c r="H3" s="69" t="s">
        <v>30</v>
      </c>
      <c r="I3" s="70"/>
    </row>
    <row r="4" spans="1:9" ht="18" customHeight="1">
      <c r="A4" s="366"/>
      <c r="B4" s="66" t="s">
        <v>31</v>
      </c>
      <c r="C4" s="66" t="s">
        <v>31</v>
      </c>
      <c r="D4" s="66" t="s">
        <v>31</v>
      </c>
      <c r="E4" s="66" t="s">
        <v>31</v>
      </c>
      <c r="F4" s="66" t="s">
        <v>31</v>
      </c>
      <c r="G4" s="66" t="s">
        <v>31</v>
      </c>
      <c r="H4" s="66" t="s">
        <v>31</v>
      </c>
      <c r="I4" s="66" t="s">
        <v>31</v>
      </c>
    </row>
    <row r="5" spans="1:9" ht="23.25" customHeight="1">
      <c r="A5" s="367"/>
      <c r="B5" s="71">
        <v>2006</v>
      </c>
      <c r="C5" s="71">
        <v>2007</v>
      </c>
      <c r="D5" s="71">
        <v>2006</v>
      </c>
      <c r="E5" s="71">
        <v>2007</v>
      </c>
      <c r="F5" s="71">
        <v>2006</v>
      </c>
      <c r="G5" s="71">
        <v>2007</v>
      </c>
      <c r="H5" s="72">
        <v>2006</v>
      </c>
      <c r="I5" s="72">
        <v>2007</v>
      </c>
    </row>
    <row r="6" spans="1:9" ht="37.5" customHeight="1">
      <c r="A6" s="73" t="s">
        <v>1</v>
      </c>
      <c r="B6" s="74">
        <v>1614</v>
      </c>
      <c r="C6" s="74">
        <v>1781</v>
      </c>
      <c r="D6" s="75">
        <v>2041</v>
      </c>
      <c r="E6" s="75">
        <v>2137</v>
      </c>
      <c r="F6" s="74">
        <v>183</v>
      </c>
      <c r="G6" s="74">
        <v>322</v>
      </c>
      <c r="H6" s="76">
        <v>571</v>
      </c>
      <c r="I6" s="76">
        <v>567</v>
      </c>
    </row>
    <row r="7" spans="1:9" ht="37.5" customHeight="1">
      <c r="A7" s="73" t="s">
        <v>6</v>
      </c>
      <c r="B7" s="74">
        <v>767</v>
      </c>
      <c r="C7" s="74">
        <v>841</v>
      </c>
      <c r="D7" s="75">
        <v>109</v>
      </c>
      <c r="E7" s="75">
        <v>68</v>
      </c>
      <c r="F7" s="74">
        <v>57</v>
      </c>
      <c r="G7" s="74">
        <v>106</v>
      </c>
      <c r="H7" s="77">
        <v>279</v>
      </c>
      <c r="I7" s="77">
        <v>287</v>
      </c>
    </row>
    <row r="8" spans="1:9" ht="37.5" customHeight="1">
      <c r="A8" s="73" t="s">
        <v>7</v>
      </c>
      <c r="B8" s="74">
        <v>1677</v>
      </c>
      <c r="C8" s="74">
        <v>1605</v>
      </c>
      <c r="D8" s="75">
        <v>23</v>
      </c>
      <c r="E8" s="75">
        <v>33</v>
      </c>
      <c r="F8" s="74">
        <v>95</v>
      </c>
      <c r="G8" s="74">
        <v>174</v>
      </c>
      <c r="H8" s="77">
        <v>334</v>
      </c>
      <c r="I8" s="77">
        <v>338</v>
      </c>
    </row>
    <row r="9" spans="1:10" ht="37.5" customHeight="1">
      <c r="A9" s="73" t="s">
        <v>8</v>
      </c>
      <c r="B9" s="74">
        <v>1578</v>
      </c>
      <c r="C9" s="74">
        <v>1434</v>
      </c>
      <c r="D9" s="75">
        <v>3</v>
      </c>
      <c r="E9" s="75">
        <v>8</v>
      </c>
      <c r="F9" s="74">
        <v>8</v>
      </c>
      <c r="G9" s="74">
        <v>9</v>
      </c>
      <c r="H9" s="77">
        <v>731</v>
      </c>
      <c r="I9" s="77">
        <v>724</v>
      </c>
      <c r="J9" s="78" t="s">
        <v>32</v>
      </c>
    </row>
    <row r="10" spans="1:9" ht="37.5" customHeight="1">
      <c r="A10" s="73" t="s">
        <v>9</v>
      </c>
      <c r="B10" s="74">
        <v>128</v>
      </c>
      <c r="C10" s="74">
        <v>117</v>
      </c>
      <c r="D10" s="75">
        <v>61</v>
      </c>
      <c r="E10" s="75">
        <v>58</v>
      </c>
      <c r="F10" s="74">
        <v>41</v>
      </c>
      <c r="G10" s="74">
        <v>67</v>
      </c>
      <c r="H10" s="77">
        <v>103</v>
      </c>
      <c r="I10" s="77">
        <v>102</v>
      </c>
    </row>
    <row r="11" spans="1:9" ht="37.5" customHeight="1">
      <c r="A11" s="73" t="s">
        <v>2</v>
      </c>
      <c r="B11" s="74">
        <v>155</v>
      </c>
      <c r="C11" s="74">
        <v>113</v>
      </c>
      <c r="D11" s="75">
        <v>275</v>
      </c>
      <c r="E11" s="75">
        <v>164</v>
      </c>
      <c r="F11" s="74">
        <v>55</v>
      </c>
      <c r="G11" s="74">
        <v>79</v>
      </c>
      <c r="H11" s="77">
        <v>200</v>
      </c>
      <c r="I11" s="77">
        <v>212</v>
      </c>
    </row>
    <row r="12" spans="1:9" ht="37.5" customHeight="1">
      <c r="A12" s="73" t="s">
        <v>3</v>
      </c>
      <c r="B12" s="74">
        <v>91</v>
      </c>
      <c r="C12" s="74">
        <v>139</v>
      </c>
      <c r="D12" s="79" t="s">
        <v>33</v>
      </c>
      <c r="E12" s="79" t="s">
        <v>33</v>
      </c>
      <c r="F12" s="79" t="s">
        <v>33</v>
      </c>
      <c r="G12" s="79" t="s">
        <v>33</v>
      </c>
      <c r="H12" s="77">
        <v>38</v>
      </c>
      <c r="I12" s="77">
        <v>34</v>
      </c>
    </row>
    <row r="13" spans="1:9" ht="37.5" customHeight="1">
      <c r="A13" s="80" t="s">
        <v>4</v>
      </c>
      <c r="B13" s="74">
        <v>108</v>
      </c>
      <c r="C13" s="74">
        <v>111</v>
      </c>
      <c r="D13" s="75">
        <v>26</v>
      </c>
      <c r="E13" s="75">
        <v>52</v>
      </c>
      <c r="F13" s="74">
        <v>9</v>
      </c>
      <c r="G13" s="74">
        <v>27</v>
      </c>
      <c r="H13" s="77">
        <v>117</v>
      </c>
      <c r="I13" s="77">
        <v>120</v>
      </c>
    </row>
    <row r="14" spans="1:9" ht="45.75" customHeight="1">
      <c r="A14" s="81" t="s">
        <v>5</v>
      </c>
      <c r="B14" s="82">
        <f aca="true" t="shared" si="0" ref="B14:I14">SUM(B6:B13)</f>
        <v>6118</v>
      </c>
      <c r="C14" s="82">
        <f t="shared" si="0"/>
        <v>6141</v>
      </c>
      <c r="D14" s="83">
        <f t="shared" si="0"/>
        <v>2538</v>
      </c>
      <c r="E14" s="83">
        <f t="shared" si="0"/>
        <v>2520</v>
      </c>
      <c r="F14" s="82">
        <f t="shared" si="0"/>
        <v>448</v>
      </c>
      <c r="G14" s="82">
        <f t="shared" si="0"/>
        <v>784</v>
      </c>
      <c r="H14" s="84">
        <f t="shared" si="0"/>
        <v>2373</v>
      </c>
      <c r="I14" s="84">
        <f t="shared" si="0"/>
        <v>2384</v>
      </c>
    </row>
    <row r="16" ht="12.75">
      <c r="A16" s="85" t="s">
        <v>134</v>
      </c>
    </row>
    <row r="17" ht="12.75">
      <c r="A17" s="85" t="s">
        <v>135</v>
      </c>
    </row>
    <row r="19" ht="12.75">
      <c r="G19" s="86"/>
    </row>
  </sheetData>
  <mergeCells count="3">
    <mergeCell ref="D3:E3"/>
    <mergeCell ref="B3:C3"/>
    <mergeCell ref="A3:A5"/>
  </mergeCells>
  <printOptions/>
  <pageMargins left="0.37" right="0" top="0.75" bottom="0.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L38"/>
  <sheetViews>
    <sheetView workbookViewId="0" topLeftCell="A1">
      <selection activeCell="I33" sqref="I33"/>
    </sheetView>
  </sheetViews>
  <sheetFormatPr defaultColWidth="9.33203125" defaultRowHeight="12.75"/>
  <cols>
    <col min="1" max="3" width="10.66015625" style="227" customWidth="1"/>
    <col min="4" max="4" width="11.83203125" style="227" customWidth="1"/>
    <col min="5" max="5" width="7.16015625" style="227" customWidth="1"/>
    <col min="6" max="9" width="13" style="227" customWidth="1"/>
    <col min="10" max="16384" width="10.66015625" style="227" customWidth="1"/>
  </cols>
  <sheetData>
    <row r="1" spans="1:9" s="91" customFormat="1" ht="18.75">
      <c r="A1" s="87" t="s">
        <v>158</v>
      </c>
      <c r="B1" s="88"/>
      <c r="C1" s="89"/>
      <c r="D1" s="89"/>
      <c r="E1" s="89"/>
      <c r="F1" s="89"/>
      <c r="G1" s="90"/>
      <c r="H1" s="90"/>
      <c r="I1" s="90"/>
    </row>
    <row r="2" spans="1:9" ht="9" customHeight="1">
      <c r="A2" s="226" t="s">
        <v>10</v>
      </c>
      <c r="B2" s="226"/>
      <c r="C2" s="226"/>
      <c r="D2" s="226"/>
      <c r="E2" s="226"/>
      <c r="F2" s="226"/>
      <c r="G2" s="226"/>
      <c r="H2" s="226"/>
      <c r="I2" s="226"/>
    </row>
    <row r="3" spans="1:9" ht="18" customHeight="1">
      <c r="A3" s="228"/>
      <c r="B3" s="229"/>
      <c r="C3" s="229"/>
      <c r="D3" s="229"/>
      <c r="E3" s="230"/>
      <c r="F3" s="92" t="s">
        <v>34</v>
      </c>
      <c r="G3" s="92" t="s">
        <v>34</v>
      </c>
      <c r="H3" s="93" t="s">
        <v>35</v>
      </c>
      <c r="I3" s="94"/>
    </row>
    <row r="4" spans="1:9" ht="18" customHeight="1">
      <c r="A4" s="231"/>
      <c r="B4" s="232"/>
      <c r="C4" s="232"/>
      <c r="D4" s="232"/>
      <c r="E4" s="233"/>
      <c r="F4" s="95" t="s">
        <v>90</v>
      </c>
      <c r="G4" s="95" t="s">
        <v>159</v>
      </c>
      <c r="H4" s="96" t="s">
        <v>36</v>
      </c>
      <c r="I4" s="96" t="s">
        <v>37</v>
      </c>
    </row>
    <row r="5" spans="1:9" ht="13.5" customHeight="1">
      <c r="A5" s="231"/>
      <c r="B5" s="234"/>
      <c r="C5" s="234"/>
      <c r="D5" s="234"/>
      <c r="E5" s="235"/>
      <c r="F5" s="236"/>
      <c r="G5" s="236"/>
      <c r="H5" s="237"/>
      <c r="I5" s="238"/>
    </row>
    <row r="6" spans="1:9" ht="28.5" customHeight="1">
      <c r="A6" s="239" t="s">
        <v>38</v>
      </c>
      <c r="B6" s="240"/>
      <c r="C6" s="240"/>
      <c r="D6" s="234"/>
      <c r="E6" s="235"/>
      <c r="F6" s="241" t="s">
        <v>116</v>
      </c>
      <c r="G6" s="241" t="s">
        <v>160</v>
      </c>
      <c r="H6" s="241" t="s">
        <v>161</v>
      </c>
      <c r="I6" s="241" t="s">
        <v>162</v>
      </c>
    </row>
    <row r="7" spans="1:9" ht="19.5" customHeight="1">
      <c r="A7" s="243" t="s">
        <v>144</v>
      </c>
      <c r="B7" s="244"/>
      <c r="C7" s="240"/>
      <c r="D7" s="234"/>
      <c r="E7" s="235"/>
      <c r="F7" s="236"/>
      <c r="G7" s="236"/>
      <c r="H7" s="236"/>
      <c r="I7" s="236"/>
    </row>
    <row r="8" spans="1:9" s="247" customFormat="1" ht="20.25" customHeight="1">
      <c r="A8" s="243" t="s">
        <v>145</v>
      </c>
      <c r="C8" s="244"/>
      <c r="D8" s="244"/>
      <c r="E8" s="245"/>
      <c r="F8" s="246" t="s">
        <v>117</v>
      </c>
      <c r="G8" s="246" t="s">
        <v>163</v>
      </c>
      <c r="H8" s="246" t="s">
        <v>164</v>
      </c>
      <c r="I8" s="246" t="s">
        <v>165</v>
      </c>
    </row>
    <row r="9" spans="1:9" ht="15.75" customHeight="1">
      <c r="A9" s="348"/>
      <c r="B9" s="244"/>
      <c r="C9" s="244"/>
      <c r="D9" s="244"/>
      <c r="E9" s="245"/>
      <c r="F9" s="248"/>
      <c r="G9" s="248"/>
      <c r="H9" s="249"/>
      <c r="I9" s="250"/>
    </row>
    <row r="10" spans="1:9" ht="18" customHeight="1">
      <c r="A10" s="251" t="s">
        <v>94</v>
      </c>
      <c r="B10" s="244"/>
      <c r="C10" s="244"/>
      <c r="D10" s="244"/>
      <c r="E10" s="245"/>
      <c r="F10" s="272" t="s">
        <v>118</v>
      </c>
      <c r="G10" s="272" t="s">
        <v>166</v>
      </c>
      <c r="H10" s="252" t="s">
        <v>167</v>
      </c>
      <c r="I10" s="252" t="s">
        <v>168</v>
      </c>
    </row>
    <row r="11" spans="1:12" ht="11.25" customHeight="1">
      <c r="A11" s="251"/>
      <c r="B11" s="244"/>
      <c r="C11" s="244"/>
      <c r="D11" s="244"/>
      <c r="E11" s="245"/>
      <c r="F11" s="253"/>
      <c r="G11" s="253"/>
      <c r="H11" s="253"/>
      <c r="I11" s="252"/>
      <c r="L11" s="254"/>
    </row>
    <row r="12" spans="1:9" ht="16.5" customHeight="1">
      <c r="A12" s="251" t="s">
        <v>39</v>
      </c>
      <c r="B12" s="244"/>
      <c r="C12" s="244"/>
      <c r="D12" s="244"/>
      <c r="E12" s="245"/>
      <c r="F12" s="271" t="s">
        <v>119</v>
      </c>
      <c r="G12" s="271" t="s">
        <v>169</v>
      </c>
      <c r="H12" s="252" t="s">
        <v>170</v>
      </c>
      <c r="I12" s="252" t="s">
        <v>171</v>
      </c>
    </row>
    <row r="13" spans="1:9" ht="15.75" customHeight="1">
      <c r="A13" s="251"/>
      <c r="B13" s="244"/>
      <c r="C13" s="244"/>
      <c r="D13" s="244"/>
      <c r="E13" s="245"/>
      <c r="F13" s="253"/>
      <c r="G13" s="253"/>
      <c r="H13" s="253"/>
      <c r="I13" s="252"/>
    </row>
    <row r="14" spans="1:9" ht="13.5" customHeight="1">
      <c r="A14" s="251" t="s">
        <v>40</v>
      </c>
      <c r="B14" s="244"/>
      <c r="C14" s="244"/>
      <c r="D14" s="244"/>
      <c r="E14" s="245"/>
      <c r="F14" s="271" t="s">
        <v>120</v>
      </c>
      <c r="G14" s="271" t="s">
        <v>172</v>
      </c>
      <c r="H14" s="252" t="s">
        <v>173</v>
      </c>
      <c r="I14" s="252" t="s">
        <v>174</v>
      </c>
    </row>
    <row r="15" spans="1:9" ht="15.75">
      <c r="A15" s="243"/>
      <c r="B15" s="244"/>
      <c r="C15" s="244"/>
      <c r="D15" s="244"/>
      <c r="E15" s="245"/>
      <c r="F15" s="248"/>
      <c r="G15" s="248"/>
      <c r="H15" s="248"/>
      <c r="I15" s="250"/>
    </row>
    <row r="16" spans="1:9" s="247" customFormat="1" ht="15.75">
      <c r="A16" s="243" t="s">
        <v>91</v>
      </c>
      <c r="B16" s="244"/>
      <c r="C16" s="244"/>
      <c r="D16" s="244"/>
      <c r="E16" s="245"/>
      <c r="F16" s="246" t="s">
        <v>121</v>
      </c>
      <c r="G16" s="246" t="s">
        <v>175</v>
      </c>
      <c r="H16" s="246" t="s">
        <v>176</v>
      </c>
      <c r="I16" s="246" t="s">
        <v>177</v>
      </c>
    </row>
    <row r="17" spans="1:9" ht="15.75">
      <c r="A17" s="243" t="s">
        <v>41</v>
      </c>
      <c r="B17" s="244"/>
      <c r="C17" s="244"/>
      <c r="D17" s="244"/>
      <c r="E17" s="245"/>
      <c r="F17" s="250"/>
      <c r="G17" s="250"/>
      <c r="H17" s="250"/>
      <c r="I17" s="250"/>
    </row>
    <row r="18" spans="1:9" ht="26.25" customHeight="1">
      <c r="A18" s="239" t="s">
        <v>125</v>
      </c>
      <c r="B18" s="240"/>
      <c r="C18" s="240"/>
      <c r="D18" s="234"/>
      <c r="E18" s="235"/>
      <c r="F18" s="337" t="s">
        <v>132</v>
      </c>
      <c r="G18" s="337" t="s">
        <v>178</v>
      </c>
      <c r="H18" s="241" t="s">
        <v>179</v>
      </c>
      <c r="I18" s="256" t="s">
        <v>162</v>
      </c>
    </row>
    <row r="19" spans="1:9" ht="12" customHeight="1">
      <c r="A19" s="242"/>
      <c r="B19" s="240"/>
      <c r="C19" s="240"/>
      <c r="D19" s="234"/>
      <c r="E19" s="235"/>
      <c r="F19" s="257"/>
      <c r="G19" s="257"/>
      <c r="H19" s="255"/>
      <c r="I19" s="255"/>
    </row>
    <row r="20" spans="1:9" ht="12.75" customHeight="1">
      <c r="A20" s="231"/>
      <c r="B20" s="244" t="s">
        <v>92</v>
      </c>
      <c r="C20" s="234"/>
      <c r="D20" s="234"/>
      <c r="E20" s="235"/>
      <c r="F20" s="255"/>
      <c r="G20" s="255"/>
      <c r="H20" s="255"/>
      <c r="I20" s="255"/>
    </row>
    <row r="21" spans="1:9" ht="17.25" customHeight="1">
      <c r="A21" s="243"/>
      <c r="B21" s="258" t="s">
        <v>93</v>
      </c>
      <c r="C21" s="258"/>
      <c r="E21" s="245"/>
      <c r="F21" s="336" t="s">
        <v>122</v>
      </c>
      <c r="G21" s="336" t="s">
        <v>180</v>
      </c>
      <c r="H21" s="252" t="s">
        <v>181</v>
      </c>
      <c r="I21" s="252" t="s">
        <v>162</v>
      </c>
    </row>
    <row r="22" spans="1:9" ht="12" customHeight="1">
      <c r="A22" s="243"/>
      <c r="B22" s="244"/>
      <c r="C22" s="244"/>
      <c r="D22" s="244"/>
      <c r="E22" s="245"/>
      <c r="F22" s="260"/>
      <c r="G22" s="260"/>
      <c r="H22" s="246"/>
      <c r="I22" s="246"/>
    </row>
    <row r="23" spans="1:9" ht="24" customHeight="1">
      <c r="A23" s="251" t="s">
        <v>137</v>
      </c>
      <c r="B23" s="258"/>
      <c r="C23" s="258"/>
      <c r="D23" s="258"/>
      <c r="E23" s="245"/>
      <c r="F23" s="271" t="s">
        <v>131</v>
      </c>
      <c r="G23" s="271" t="s">
        <v>182</v>
      </c>
      <c r="H23" s="252" t="s">
        <v>183</v>
      </c>
      <c r="I23" s="252" t="s">
        <v>184</v>
      </c>
    </row>
    <row r="24" spans="1:9" ht="13.5" customHeight="1">
      <c r="A24" s="251" t="s">
        <v>96</v>
      </c>
      <c r="B24" s="347"/>
      <c r="C24" s="258"/>
      <c r="D24" s="258"/>
      <c r="E24" s="245"/>
      <c r="F24" s="250"/>
      <c r="G24" s="250"/>
      <c r="H24" s="250"/>
      <c r="I24" s="250"/>
    </row>
    <row r="25" spans="1:9" ht="15.75">
      <c r="A25" s="243"/>
      <c r="B25" s="244"/>
      <c r="C25" s="244"/>
      <c r="D25" s="244"/>
      <c r="E25" s="245"/>
      <c r="F25" s="250"/>
      <c r="G25" s="250"/>
      <c r="H25" s="250"/>
      <c r="I25" s="250"/>
    </row>
    <row r="26" spans="1:9" ht="26.25" customHeight="1">
      <c r="A26" s="239" t="s">
        <v>42</v>
      </c>
      <c r="B26" s="261"/>
      <c r="C26" s="244"/>
      <c r="D26" s="244"/>
      <c r="E26" s="245"/>
      <c r="F26" s="273" t="s">
        <v>123</v>
      </c>
      <c r="G26" s="273" t="s">
        <v>185</v>
      </c>
      <c r="H26" s="241" t="s">
        <v>186</v>
      </c>
      <c r="I26" s="241" t="s">
        <v>187</v>
      </c>
    </row>
    <row r="27" spans="1:9" ht="12.75" customHeight="1">
      <c r="A27" s="239"/>
      <c r="B27" s="261"/>
      <c r="C27" s="244"/>
      <c r="D27" s="244"/>
      <c r="E27" s="245"/>
      <c r="F27" s="250"/>
      <c r="G27" s="250"/>
      <c r="H27" s="250"/>
      <c r="I27" s="250"/>
    </row>
    <row r="28" spans="1:9" ht="17.25" customHeight="1">
      <c r="A28" s="251" t="s">
        <v>95</v>
      </c>
      <c r="B28" s="244"/>
      <c r="C28" s="244"/>
      <c r="D28" s="244"/>
      <c r="E28" s="245"/>
      <c r="F28" s="259" t="s">
        <v>130</v>
      </c>
      <c r="G28" s="259" t="s">
        <v>188</v>
      </c>
      <c r="H28" s="252" t="s">
        <v>189</v>
      </c>
      <c r="I28" s="252" t="s">
        <v>190</v>
      </c>
    </row>
    <row r="29" spans="1:9" ht="12.75" customHeight="1">
      <c r="A29" s="251"/>
      <c r="B29" s="244"/>
      <c r="C29" s="244"/>
      <c r="D29" s="244"/>
      <c r="E29" s="245"/>
      <c r="F29" s="262"/>
      <c r="G29" s="262"/>
      <c r="H29" s="253"/>
      <c r="I29" s="262"/>
    </row>
    <row r="30" spans="1:9" ht="15" customHeight="1">
      <c r="A30" s="251" t="s">
        <v>43</v>
      </c>
      <c r="B30" s="244"/>
      <c r="C30" s="244"/>
      <c r="D30" s="244"/>
      <c r="E30" s="245"/>
      <c r="F30" s="259" t="s">
        <v>124</v>
      </c>
      <c r="G30" s="259" t="s">
        <v>191</v>
      </c>
      <c r="H30" s="252" t="s">
        <v>173</v>
      </c>
      <c r="I30" s="252" t="s">
        <v>192</v>
      </c>
    </row>
    <row r="31" spans="1:9" ht="15.75">
      <c r="A31" s="251"/>
      <c r="B31" s="244"/>
      <c r="C31" s="244"/>
      <c r="D31" s="244"/>
      <c r="E31" s="245"/>
      <c r="F31" s="262"/>
      <c r="G31" s="262"/>
      <c r="H31" s="253"/>
      <c r="I31" s="262"/>
    </row>
    <row r="32" spans="1:9" ht="15.75">
      <c r="A32" s="251" t="s">
        <v>44</v>
      </c>
      <c r="B32" s="244"/>
      <c r="C32" s="244"/>
      <c r="D32" s="244"/>
      <c r="E32" s="245"/>
      <c r="F32" s="259" t="s">
        <v>129</v>
      </c>
      <c r="G32" s="259" t="s">
        <v>193</v>
      </c>
      <c r="H32" s="252" t="s">
        <v>194</v>
      </c>
      <c r="I32" s="252" t="s">
        <v>195</v>
      </c>
    </row>
    <row r="33" spans="1:9" ht="12.75">
      <c r="A33" s="263"/>
      <c r="B33" s="264"/>
      <c r="C33" s="264"/>
      <c r="D33" s="264"/>
      <c r="E33" s="265"/>
      <c r="F33" s="266"/>
      <c r="G33" s="266"/>
      <c r="H33" s="266"/>
      <c r="I33" s="266"/>
    </row>
    <row r="34" spans="1:9" ht="5.25" customHeight="1">
      <c r="A34" s="226"/>
      <c r="B34" s="226"/>
      <c r="C34" s="226"/>
      <c r="D34" s="226"/>
      <c r="E34" s="226"/>
      <c r="F34" s="226"/>
      <c r="G34" s="226"/>
      <c r="H34" s="226"/>
      <c r="I34" s="226"/>
    </row>
    <row r="35" spans="1:9" ht="18.75" customHeight="1">
      <c r="A35" s="267" t="s">
        <v>138</v>
      </c>
      <c r="B35" s="268"/>
      <c r="C35" s="268"/>
      <c r="D35" s="268"/>
      <c r="E35" s="268"/>
      <c r="F35" s="268"/>
      <c r="G35" s="226"/>
      <c r="H35" s="226"/>
      <c r="I35" s="226"/>
    </row>
    <row r="36" spans="1:9" ht="18.75" customHeight="1">
      <c r="A36" s="269" t="s">
        <v>139</v>
      </c>
      <c r="B36" s="268"/>
      <c r="C36" s="268"/>
      <c r="D36" s="268"/>
      <c r="E36" s="268"/>
      <c r="F36" s="268"/>
      <c r="G36" s="226"/>
      <c r="H36" s="226"/>
      <c r="I36" s="226"/>
    </row>
    <row r="37" spans="1:9" ht="19.5" customHeight="1">
      <c r="A37" s="267"/>
      <c r="B37" s="226"/>
      <c r="C37" s="226"/>
      <c r="D37" s="226"/>
      <c r="E37" s="226"/>
      <c r="F37" s="226"/>
      <c r="G37" s="226"/>
      <c r="H37" s="226"/>
      <c r="I37" s="226"/>
    </row>
    <row r="38" spans="1:9" ht="18" customHeight="1">
      <c r="A38" s="270"/>
      <c r="B38" s="226"/>
      <c r="C38" s="226"/>
      <c r="D38" s="226"/>
      <c r="E38" s="226"/>
      <c r="F38" s="226"/>
      <c r="G38" s="226"/>
      <c r="H38" s="226"/>
      <c r="I38" s="226"/>
    </row>
  </sheetData>
  <printOptions/>
  <pageMargins left="0.61" right="0.33" top="0.86" bottom="0.590551181" header="0.5" footer="0.31496062992126"/>
  <pageSetup horizontalDpi="300" verticalDpi="300" orientation="portrait" paperSize="9" r:id="rId1"/>
  <headerFooter alignWithMargins="0">
    <oddHeader>&amp;C&amp;12- 8 -&amp;"Arial,Regular"&amp;10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T37"/>
  <sheetViews>
    <sheetView tabSelected="1" workbookViewId="0" topLeftCell="A1">
      <selection activeCell="K7" sqref="K7"/>
    </sheetView>
  </sheetViews>
  <sheetFormatPr defaultColWidth="9.33203125" defaultRowHeight="12.75"/>
  <cols>
    <col min="1" max="1" width="7.83203125" style="278" customWidth="1"/>
    <col min="2" max="2" width="30.5" style="278" customWidth="1"/>
    <col min="3" max="3" width="10.66015625" style="278" hidden="1" customWidth="1"/>
    <col min="4" max="5" width="8.33203125" style="278" hidden="1" customWidth="1"/>
    <col min="6" max="6" width="9.83203125" style="278" hidden="1" customWidth="1"/>
    <col min="7" max="7" width="0.4921875" style="278" hidden="1" customWidth="1"/>
    <col min="8" max="17" width="9.33203125" style="278" customWidth="1"/>
    <col min="18" max="19" width="11.83203125" style="278" customWidth="1"/>
    <col min="20" max="20" width="8.16015625" style="278" customWidth="1"/>
    <col min="21" max="16384" width="10.66015625" style="278" customWidth="1"/>
  </cols>
  <sheetData>
    <row r="1" spans="1:3" s="99" customFormat="1" ht="18" customHeight="1">
      <c r="A1" s="97" t="s">
        <v>196</v>
      </c>
      <c r="B1" s="98"/>
      <c r="C1" s="98"/>
    </row>
    <row r="2" spans="1:19" ht="9" customHeight="1">
      <c r="A2" s="275"/>
      <c r="B2" s="274"/>
      <c r="C2" s="274"/>
      <c r="D2" s="274"/>
      <c r="E2" s="274"/>
      <c r="F2" s="274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/>
    </row>
    <row r="3" spans="1:19" ht="33" customHeight="1">
      <c r="A3" s="279"/>
      <c r="B3" s="280"/>
      <c r="C3" s="281">
        <v>1984</v>
      </c>
      <c r="D3" s="281">
        <f>C3+1</f>
        <v>1985</v>
      </c>
      <c r="E3" s="281">
        <f>D3+1</f>
        <v>1986</v>
      </c>
      <c r="F3" s="281">
        <v>1989</v>
      </c>
      <c r="G3" s="281">
        <f>F3+1</f>
        <v>1990</v>
      </c>
      <c r="H3" s="282">
        <v>1997</v>
      </c>
      <c r="I3" s="282">
        <v>1998</v>
      </c>
      <c r="J3" s="282">
        <v>1999</v>
      </c>
      <c r="K3" s="282">
        <v>2000</v>
      </c>
      <c r="L3" s="282">
        <v>2001</v>
      </c>
      <c r="M3" s="282">
        <v>2002</v>
      </c>
      <c r="N3" s="282">
        <v>2003</v>
      </c>
      <c r="O3" s="282">
        <v>2004</v>
      </c>
      <c r="P3" s="282">
        <v>2005</v>
      </c>
      <c r="Q3" s="282">
        <v>2006</v>
      </c>
      <c r="R3" s="333" t="s">
        <v>197</v>
      </c>
      <c r="S3" s="283"/>
    </row>
    <row r="4" spans="1:19" ht="10.5" customHeight="1">
      <c r="A4" s="284"/>
      <c r="B4" s="285"/>
      <c r="C4" s="286"/>
      <c r="D4" s="286"/>
      <c r="E4" s="286"/>
      <c r="F4" s="286"/>
      <c r="G4" s="286"/>
      <c r="H4" s="287"/>
      <c r="I4" s="287"/>
      <c r="J4" s="288"/>
      <c r="K4" s="288"/>
      <c r="L4" s="288"/>
      <c r="M4" s="288"/>
      <c r="N4" s="288"/>
      <c r="O4" s="288"/>
      <c r="P4" s="288"/>
      <c r="Q4" s="288"/>
      <c r="R4" s="288"/>
      <c r="S4" s="289"/>
    </row>
    <row r="5" spans="1:19" ht="15" customHeight="1">
      <c r="A5" s="290" t="s">
        <v>97</v>
      </c>
      <c r="B5" s="291"/>
      <c r="C5" s="285"/>
      <c r="D5" s="285"/>
      <c r="E5" s="285"/>
      <c r="F5" s="285"/>
      <c r="G5" s="285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89"/>
    </row>
    <row r="6" spans="1:19" ht="15.75" customHeight="1">
      <c r="A6" s="290"/>
      <c r="B6" s="285" t="s">
        <v>36</v>
      </c>
      <c r="C6" s="293">
        <v>4681</v>
      </c>
      <c r="D6" s="293">
        <v>5035</v>
      </c>
      <c r="E6" s="293">
        <v>5707</v>
      </c>
      <c r="F6" s="293">
        <v>9085</v>
      </c>
      <c r="G6" s="293">
        <v>10316</v>
      </c>
      <c r="H6" s="294">
        <v>15954</v>
      </c>
      <c r="I6" s="294">
        <v>18055</v>
      </c>
      <c r="J6" s="294">
        <v>17877</v>
      </c>
      <c r="K6" s="294">
        <v>18278</v>
      </c>
      <c r="L6" s="294">
        <v>18517</v>
      </c>
      <c r="M6" s="294">
        <v>18022</v>
      </c>
      <c r="N6" s="294">
        <v>19178</v>
      </c>
      <c r="O6" s="294">
        <v>19495</v>
      </c>
      <c r="P6" s="294">
        <v>22554</v>
      </c>
      <c r="Q6" s="294">
        <v>20242</v>
      </c>
      <c r="R6" s="294">
        <v>10214</v>
      </c>
      <c r="S6" s="295"/>
    </row>
    <row r="7" spans="1:19" ht="15.75" customHeight="1">
      <c r="A7" s="290"/>
      <c r="B7" s="285" t="s">
        <v>98</v>
      </c>
      <c r="C7" s="296" t="s">
        <v>10</v>
      </c>
      <c r="D7" s="296"/>
      <c r="E7" s="296"/>
      <c r="F7" s="296"/>
      <c r="G7" s="296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</row>
    <row r="8" spans="1:19" ht="13.5" customHeight="1">
      <c r="A8" s="290"/>
      <c r="B8" s="299" t="s">
        <v>99</v>
      </c>
      <c r="C8" s="300">
        <v>479</v>
      </c>
      <c r="D8" s="300">
        <v>511</v>
      </c>
      <c r="E8" s="300">
        <v>574</v>
      </c>
      <c r="F8" s="300">
        <v>893</v>
      </c>
      <c r="G8" s="300">
        <v>1007</v>
      </c>
      <c r="H8" s="301">
        <v>1433</v>
      </c>
      <c r="I8" s="301">
        <v>1605</v>
      </c>
      <c r="J8" s="301">
        <v>1569</v>
      </c>
      <c r="K8" s="301">
        <v>1588</v>
      </c>
      <c r="L8" s="301">
        <v>1591</v>
      </c>
      <c r="M8" s="301">
        <v>1535</v>
      </c>
      <c r="N8" s="301">
        <v>1616</v>
      </c>
      <c r="O8" s="301">
        <v>1629</v>
      </c>
      <c r="P8" s="301">
        <v>1869</v>
      </c>
      <c r="Q8" s="301">
        <v>1665</v>
      </c>
      <c r="R8" s="301" t="s">
        <v>45</v>
      </c>
      <c r="S8" s="302"/>
    </row>
    <row r="9" spans="1:19" ht="14.25" customHeight="1">
      <c r="A9" s="290"/>
      <c r="B9" s="285" t="s">
        <v>100</v>
      </c>
      <c r="C9" s="296"/>
      <c r="D9" s="296"/>
      <c r="E9" s="296"/>
      <c r="F9" s="296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8"/>
    </row>
    <row r="10" spans="1:19" ht="15.75" customHeight="1">
      <c r="A10" s="290"/>
      <c r="B10" s="299" t="s">
        <v>101</v>
      </c>
      <c r="C10" s="300">
        <v>63</v>
      </c>
      <c r="D10" s="300">
        <v>67</v>
      </c>
      <c r="E10" s="300">
        <v>74</v>
      </c>
      <c r="F10" s="300">
        <v>89</v>
      </c>
      <c r="G10" s="300">
        <v>94</v>
      </c>
      <c r="H10" s="301">
        <v>78</v>
      </c>
      <c r="I10" s="301">
        <v>84</v>
      </c>
      <c r="J10" s="301">
        <v>79</v>
      </c>
      <c r="K10" s="301">
        <v>77</v>
      </c>
      <c r="L10" s="301">
        <v>75</v>
      </c>
      <c r="M10" s="301">
        <v>69</v>
      </c>
      <c r="N10" s="301">
        <v>72</v>
      </c>
      <c r="O10" s="301">
        <v>69</v>
      </c>
      <c r="P10" s="301">
        <v>76</v>
      </c>
      <c r="Q10" s="301">
        <v>65</v>
      </c>
      <c r="R10" s="301" t="s">
        <v>45</v>
      </c>
      <c r="S10" s="302"/>
    </row>
    <row r="11" spans="1:20" ht="10.5" customHeight="1">
      <c r="A11" s="290"/>
      <c r="B11" s="291"/>
      <c r="C11" s="296"/>
      <c r="D11" s="296"/>
      <c r="E11" s="296"/>
      <c r="F11" s="296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8"/>
      <c r="T11" s="303"/>
    </row>
    <row r="12" spans="1:19" ht="15" customHeight="1">
      <c r="A12" s="304" t="s">
        <v>126</v>
      </c>
      <c r="B12" s="291"/>
      <c r="C12" s="296"/>
      <c r="D12" s="296"/>
      <c r="E12" s="296"/>
      <c r="F12" s="296"/>
      <c r="G12" s="296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8"/>
    </row>
    <row r="13" spans="1:19" ht="16.5" customHeight="1">
      <c r="A13" s="290"/>
      <c r="B13" s="285" t="s">
        <v>102</v>
      </c>
      <c r="C13" s="293">
        <v>7538</v>
      </c>
      <c r="D13" s="293">
        <v>8235</v>
      </c>
      <c r="E13" s="293">
        <v>9410</v>
      </c>
      <c r="F13" s="293">
        <v>15489</v>
      </c>
      <c r="G13" s="293">
        <v>17562</v>
      </c>
      <c r="H13" s="294">
        <v>28561</v>
      </c>
      <c r="I13" s="294">
        <v>32568</v>
      </c>
      <c r="J13" s="294">
        <v>32547</v>
      </c>
      <c r="K13" s="294">
        <v>33537</v>
      </c>
      <c r="L13" s="294">
        <v>33988</v>
      </c>
      <c r="M13" s="294">
        <v>33119</v>
      </c>
      <c r="N13" s="294">
        <v>35239</v>
      </c>
      <c r="O13" s="294">
        <v>35506</v>
      </c>
      <c r="P13" s="294">
        <v>43741</v>
      </c>
      <c r="Q13" s="294">
        <v>40023</v>
      </c>
      <c r="R13" s="294">
        <v>19931</v>
      </c>
      <c r="S13" s="295"/>
    </row>
    <row r="14" spans="1:19" ht="9" customHeight="1">
      <c r="A14" s="290"/>
      <c r="B14" s="285" t="s">
        <v>10</v>
      </c>
      <c r="C14" s="285"/>
      <c r="D14" s="305"/>
      <c r="E14" s="305"/>
      <c r="F14" s="305"/>
      <c r="G14" s="305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8"/>
    </row>
    <row r="15" spans="1:19" ht="13.5" customHeight="1">
      <c r="A15" s="290"/>
      <c r="B15" s="285" t="s">
        <v>100</v>
      </c>
      <c r="C15" s="306">
        <v>102</v>
      </c>
      <c r="D15" s="306">
        <v>110</v>
      </c>
      <c r="E15" s="306">
        <v>123</v>
      </c>
      <c r="F15" s="306">
        <v>152</v>
      </c>
      <c r="G15" s="306">
        <v>160</v>
      </c>
      <c r="H15" s="301">
        <v>140</v>
      </c>
      <c r="I15" s="301">
        <v>152</v>
      </c>
      <c r="J15" s="301">
        <v>144</v>
      </c>
      <c r="K15" s="301">
        <v>142</v>
      </c>
      <c r="L15" s="301">
        <v>137</v>
      </c>
      <c r="M15" s="301">
        <v>127</v>
      </c>
      <c r="N15" s="301">
        <v>133</v>
      </c>
      <c r="O15" s="301">
        <v>126</v>
      </c>
      <c r="P15" s="301">
        <v>148</v>
      </c>
      <c r="Q15" s="301">
        <v>129</v>
      </c>
      <c r="R15" s="301" t="s">
        <v>45</v>
      </c>
      <c r="S15" s="307"/>
    </row>
    <row r="16" spans="1:19" ht="12" customHeight="1">
      <c r="A16" s="290"/>
      <c r="B16" s="299" t="s">
        <v>101</v>
      </c>
      <c r="C16" s="296"/>
      <c r="D16" s="296"/>
      <c r="E16" s="296"/>
      <c r="F16" s="296"/>
      <c r="G16" s="296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8"/>
    </row>
    <row r="17" spans="1:19" ht="15" customHeight="1">
      <c r="A17" s="290" t="s">
        <v>127</v>
      </c>
      <c r="B17" s="291"/>
      <c r="C17" s="296"/>
      <c r="D17" s="296"/>
      <c r="E17" s="296"/>
      <c r="F17" s="296"/>
      <c r="G17" s="296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8"/>
    </row>
    <row r="18" spans="1:19" ht="16.5" customHeight="1">
      <c r="A18" s="284"/>
      <c r="B18" s="308" t="s">
        <v>103</v>
      </c>
      <c r="C18" s="293">
        <v>2329</v>
      </c>
      <c r="D18" s="293">
        <v>2685</v>
      </c>
      <c r="E18" s="293">
        <v>2834</v>
      </c>
      <c r="F18" s="293">
        <v>3141</v>
      </c>
      <c r="G18" s="293">
        <v>3575</v>
      </c>
      <c r="H18" s="294">
        <v>3755</v>
      </c>
      <c r="I18" s="294">
        <v>3828</v>
      </c>
      <c r="J18" s="294">
        <v>3405</v>
      </c>
      <c r="K18" s="294">
        <v>3291</v>
      </c>
      <c r="L18" s="294">
        <v>3264</v>
      </c>
      <c r="M18" s="294">
        <v>2904</v>
      </c>
      <c r="N18" s="294">
        <v>2698</v>
      </c>
      <c r="O18" s="294">
        <v>2951</v>
      </c>
      <c r="P18" s="294">
        <v>2760</v>
      </c>
      <c r="Q18" s="294">
        <v>2522</v>
      </c>
      <c r="R18" s="294">
        <v>1530</v>
      </c>
      <c r="S18" s="295"/>
    </row>
    <row r="19" spans="1:19" ht="13.5" customHeight="1">
      <c r="A19" s="304" t="s">
        <v>10</v>
      </c>
      <c r="B19" s="285" t="s">
        <v>104</v>
      </c>
      <c r="C19" s="296"/>
      <c r="D19" s="296"/>
      <c r="E19" s="296"/>
      <c r="F19" s="296"/>
      <c r="G19" s="296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8"/>
    </row>
    <row r="20" spans="1:19" ht="16.5" customHeight="1">
      <c r="A20" s="290"/>
      <c r="B20" s="309" t="s">
        <v>111</v>
      </c>
      <c r="C20" s="306">
        <v>82</v>
      </c>
      <c r="D20" s="306">
        <v>104</v>
      </c>
      <c r="E20" s="306">
        <v>109</v>
      </c>
      <c r="F20" s="306">
        <v>130</v>
      </c>
      <c r="G20" s="306">
        <v>144</v>
      </c>
      <c r="H20" s="310" t="s">
        <v>46</v>
      </c>
      <c r="I20" s="310" t="s">
        <v>47</v>
      </c>
      <c r="J20" s="310" t="s">
        <v>48</v>
      </c>
      <c r="K20" s="310" t="s">
        <v>49</v>
      </c>
      <c r="L20" s="310" t="s">
        <v>50</v>
      </c>
      <c r="M20" s="310" t="s">
        <v>51</v>
      </c>
      <c r="N20" s="310" t="s">
        <v>52</v>
      </c>
      <c r="O20" s="310" t="s">
        <v>53</v>
      </c>
      <c r="P20" s="310" t="s">
        <v>105</v>
      </c>
      <c r="Q20" s="310" t="s">
        <v>198</v>
      </c>
      <c r="R20" s="310" t="s">
        <v>199</v>
      </c>
      <c r="S20" s="298"/>
    </row>
    <row r="21" spans="1:19" ht="16.5" customHeight="1">
      <c r="A21" s="290"/>
      <c r="B21" s="309" t="s">
        <v>106</v>
      </c>
      <c r="C21" s="306">
        <v>253</v>
      </c>
      <c r="D21" s="306">
        <v>266</v>
      </c>
      <c r="E21" s="306">
        <v>226</v>
      </c>
      <c r="F21" s="306">
        <v>250</v>
      </c>
      <c r="G21" s="306">
        <v>315</v>
      </c>
      <c r="H21" s="310" t="s">
        <v>54</v>
      </c>
      <c r="I21" s="310" t="s">
        <v>55</v>
      </c>
      <c r="J21" s="310" t="s">
        <v>56</v>
      </c>
      <c r="K21" s="310" t="s">
        <v>57</v>
      </c>
      <c r="L21" s="310" t="s">
        <v>58</v>
      </c>
      <c r="M21" s="310" t="s">
        <v>59</v>
      </c>
      <c r="N21" s="310" t="s">
        <v>60</v>
      </c>
      <c r="O21" s="310" t="s">
        <v>61</v>
      </c>
      <c r="P21" s="310" t="s">
        <v>107</v>
      </c>
      <c r="Q21" s="310" t="s">
        <v>200</v>
      </c>
      <c r="R21" s="310" t="s">
        <v>201</v>
      </c>
      <c r="S21" s="298"/>
    </row>
    <row r="22" spans="1:19" ht="17.25" customHeight="1">
      <c r="A22" s="290"/>
      <c r="B22" s="309" t="s">
        <v>108</v>
      </c>
      <c r="C22" s="306">
        <v>1994</v>
      </c>
      <c r="D22" s="306">
        <v>2315</v>
      </c>
      <c r="E22" s="306">
        <v>2499</v>
      </c>
      <c r="F22" s="306">
        <v>2761</v>
      </c>
      <c r="G22" s="306">
        <v>3116</v>
      </c>
      <c r="H22" s="301">
        <v>3348</v>
      </c>
      <c r="I22" s="301">
        <v>3385</v>
      </c>
      <c r="J22" s="301">
        <v>2998</v>
      </c>
      <c r="K22" s="301">
        <v>2862</v>
      </c>
      <c r="L22" s="301">
        <v>2850</v>
      </c>
      <c r="M22" s="301">
        <v>2530</v>
      </c>
      <c r="N22" s="301">
        <v>2276</v>
      </c>
      <c r="O22" s="301">
        <v>2562</v>
      </c>
      <c r="P22" s="301">
        <v>2266</v>
      </c>
      <c r="Q22" s="301">
        <v>2040</v>
      </c>
      <c r="R22" s="301">
        <v>1202</v>
      </c>
      <c r="S22" s="298"/>
    </row>
    <row r="23" spans="1:19" ht="13.5" customHeight="1">
      <c r="A23" s="290"/>
      <c r="B23" s="291"/>
      <c r="C23" s="296"/>
      <c r="D23" s="296"/>
      <c r="E23" s="296"/>
      <c r="F23" s="296"/>
      <c r="G23" s="296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8"/>
    </row>
    <row r="24" spans="1:19" ht="18.75" customHeight="1">
      <c r="A24" s="311" t="s">
        <v>62</v>
      </c>
      <c r="B24" s="312"/>
      <c r="C24" s="296"/>
      <c r="D24" s="296"/>
      <c r="E24" s="296"/>
      <c r="F24" s="296"/>
      <c r="G24" s="296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8"/>
    </row>
    <row r="25" spans="1:19" ht="15.75" customHeight="1">
      <c r="A25" s="284" t="s">
        <v>10</v>
      </c>
      <c r="B25" s="308" t="s">
        <v>109</v>
      </c>
      <c r="C25" s="313">
        <v>8.4</v>
      </c>
      <c r="D25" s="314">
        <v>10.6</v>
      </c>
      <c r="E25" s="314">
        <v>11</v>
      </c>
      <c r="F25" s="314">
        <v>12.6</v>
      </c>
      <c r="G25" s="314">
        <v>14.1</v>
      </c>
      <c r="H25" s="315">
        <v>13.1</v>
      </c>
      <c r="I25" s="315">
        <v>14.4</v>
      </c>
      <c r="J25" s="315">
        <v>14.9</v>
      </c>
      <c r="K25" s="315">
        <v>14.2</v>
      </c>
      <c r="L25" s="315">
        <v>10.8</v>
      </c>
      <c r="M25" s="315">
        <v>13.5</v>
      </c>
      <c r="N25" s="315">
        <v>11</v>
      </c>
      <c r="O25" s="315">
        <v>12</v>
      </c>
      <c r="P25" s="315">
        <v>11.3</v>
      </c>
      <c r="Q25" s="315">
        <v>11</v>
      </c>
      <c r="R25" s="315" t="s">
        <v>45</v>
      </c>
      <c r="S25" s="307"/>
    </row>
    <row r="26" spans="1:19" ht="15" customHeight="1">
      <c r="A26" s="290"/>
      <c r="B26" s="285" t="s">
        <v>100</v>
      </c>
      <c r="C26" s="316"/>
      <c r="D26" s="317"/>
      <c r="E26" s="317"/>
      <c r="F26" s="317"/>
      <c r="G26" s="317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298"/>
    </row>
    <row r="27" spans="1:19" ht="15" customHeight="1">
      <c r="A27" s="290"/>
      <c r="B27" s="299" t="s">
        <v>110</v>
      </c>
      <c r="C27" s="319">
        <v>1.1</v>
      </c>
      <c r="D27" s="320">
        <v>1.4</v>
      </c>
      <c r="E27" s="320">
        <v>1.4</v>
      </c>
      <c r="F27" s="320">
        <v>1.3</v>
      </c>
      <c r="G27" s="320">
        <v>1.3</v>
      </c>
      <c r="H27" s="315">
        <v>0.7</v>
      </c>
      <c r="I27" s="315">
        <v>0.8</v>
      </c>
      <c r="J27" s="315">
        <v>0.8</v>
      </c>
      <c r="K27" s="315">
        <v>0.7</v>
      </c>
      <c r="L27" s="315">
        <v>0.5</v>
      </c>
      <c r="M27" s="315">
        <v>0.6</v>
      </c>
      <c r="N27" s="315">
        <v>0.5</v>
      </c>
      <c r="O27" s="315">
        <v>0.5</v>
      </c>
      <c r="P27" s="315">
        <v>0.4</v>
      </c>
      <c r="Q27" s="315">
        <v>0.4</v>
      </c>
      <c r="R27" s="315" t="s">
        <v>45</v>
      </c>
      <c r="S27" s="302"/>
    </row>
    <row r="28" spans="1:19" ht="13.5" customHeight="1">
      <c r="A28" s="290"/>
      <c r="B28" s="312"/>
      <c r="C28" s="319"/>
      <c r="D28" s="320"/>
      <c r="E28" s="320"/>
      <c r="F28" s="320"/>
      <c r="G28" s="320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02"/>
    </row>
    <row r="29" spans="1:19" s="327" customFormat="1" ht="18.75" customHeight="1">
      <c r="A29" s="322"/>
      <c r="B29" s="323" t="s">
        <v>112</v>
      </c>
      <c r="C29" s="324">
        <v>3.5</v>
      </c>
      <c r="D29" s="324">
        <f>(D20/D18)*100</f>
        <v>3.8733705772811917</v>
      </c>
      <c r="E29" s="324">
        <f>(E20/E18)*100</f>
        <v>3.8461538461538463</v>
      </c>
      <c r="F29" s="324">
        <v>4.1</v>
      </c>
      <c r="G29" s="324">
        <v>4</v>
      </c>
      <c r="H29" s="325">
        <v>3.9</v>
      </c>
      <c r="I29" s="325">
        <v>4.2</v>
      </c>
      <c r="J29" s="325">
        <v>5</v>
      </c>
      <c r="K29" s="325">
        <v>5</v>
      </c>
      <c r="L29" s="325">
        <v>3.9</v>
      </c>
      <c r="M29" s="325">
        <v>5.4</v>
      </c>
      <c r="N29" s="325">
        <v>4.8</v>
      </c>
      <c r="O29" s="325">
        <v>4.9</v>
      </c>
      <c r="P29" s="325">
        <v>4.9</v>
      </c>
      <c r="Q29" s="325">
        <v>5.3</v>
      </c>
      <c r="R29" s="325" t="s">
        <v>45</v>
      </c>
      <c r="S29" s="326"/>
    </row>
    <row r="30" spans="1:18" ht="0.75" customHeight="1">
      <c r="A30" s="305" t="s">
        <v>10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28"/>
      <c r="R30" s="328"/>
    </row>
    <row r="31" spans="1:18" ht="17.25" customHeight="1">
      <c r="A31" s="329" t="s">
        <v>141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8"/>
      <c r="R31" s="328"/>
    </row>
    <row r="32" spans="1:16" ht="15" customHeight="1">
      <c r="A32" s="329" t="s">
        <v>140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1:16" ht="15" customHeight="1">
      <c r="A33" s="329" t="s">
        <v>142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</row>
    <row r="34" spans="1:16" ht="15" customHeight="1">
      <c r="A34" s="331" t="s">
        <v>143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</row>
    <row r="35" spans="1:2" s="339" customFormat="1" ht="15" customHeight="1">
      <c r="A35" s="338" t="s">
        <v>128</v>
      </c>
      <c r="B35" s="338"/>
    </row>
    <row r="36" spans="1:2" ht="12.75">
      <c r="A36" s="332"/>
      <c r="B36" s="332"/>
    </row>
    <row r="37" spans="1:2" ht="12.75">
      <c r="A37" s="332"/>
      <c r="B37" s="332"/>
    </row>
  </sheetData>
  <printOptions horizontalCentered="1" verticalCentered="1"/>
  <pageMargins left="0.4" right="0.25" top="0.53" bottom="0.236220472440945" header="0.511811023622047" footer="0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18"/>
  <sheetViews>
    <sheetView workbookViewId="0" topLeftCell="J1">
      <selection activeCell="S12" sqref="S12"/>
    </sheetView>
  </sheetViews>
  <sheetFormatPr defaultColWidth="9.33203125" defaultRowHeight="12.75"/>
  <cols>
    <col min="1" max="1" width="33.66015625" style="102" customWidth="1"/>
    <col min="2" max="4" width="13.66015625" style="102" hidden="1" customWidth="1"/>
    <col min="5" max="5" width="11.33203125" style="102" hidden="1" customWidth="1"/>
    <col min="6" max="8" width="15" style="102" hidden="1" customWidth="1"/>
    <col min="9" max="9" width="20.66015625" style="102" hidden="1" customWidth="1"/>
    <col min="10" max="14" width="14" style="102" customWidth="1"/>
    <col min="15" max="15" width="14.16015625" style="102" customWidth="1"/>
    <col min="16" max="17" width="14" style="102" customWidth="1"/>
    <col min="18" max="18" width="7.16015625" style="102" customWidth="1"/>
    <col min="19" max="16384" width="10.66015625" style="102" customWidth="1"/>
  </cols>
  <sheetData>
    <row r="1" spans="1:17" ht="18.75">
      <c r="A1" s="100" t="s">
        <v>202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ht="15.75" customHeight="1">
      <c r="A2" s="103"/>
    </row>
    <row r="3" spans="1:17" ht="21.75" customHeight="1">
      <c r="A3" s="104"/>
      <c r="B3" s="105">
        <v>1994</v>
      </c>
      <c r="C3" s="106"/>
      <c r="D3" s="106"/>
      <c r="E3" s="107"/>
      <c r="F3" s="105">
        <v>1995</v>
      </c>
      <c r="G3" s="106"/>
      <c r="H3" s="106"/>
      <c r="I3" s="106"/>
      <c r="J3" s="105">
        <v>2006</v>
      </c>
      <c r="K3" s="108"/>
      <c r="L3" s="108"/>
      <c r="M3" s="108"/>
      <c r="N3" s="108"/>
      <c r="O3" s="109"/>
      <c r="P3" s="108">
        <v>2007</v>
      </c>
      <c r="Q3" s="110"/>
    </row>
    <row r="4" spans="1:17" ht="21.75" customHeight="1">
      <c r="A4" s="111" t="s">
        <v>0</v>
      </c>
      <c r="B4" s="105" t="s">
        <v>63</v>
      </c>
      <c r="C4" s="105" t="s">
        <v>64</v>
      </c>
      <c r="D4" s="105" t="s">
        <v>65</v>
      </c>
      <c r="E4" s="109"/>
      <c r="F4" s="105" t="s">
        <v>63</v>
      </c>
      <c r="G4" s="105" t="s">
        <v>64</v>
      </c>
      <c r="H4" s="105" t="s">
        <v>65</v>
      </c>
      <c r="I4" s="108"/>
      <c r="J4" s="108" t="s">
        <v>34</v>
      </c>
      <c r="K4" s="110"/>
      <c r="L4" s="105" t="s">
        <v>64</v>
      </c>
      <c r="M4" s="110"/>
      <c r="N4" s="105" t="s">
        <v>65</v>
      </c>
      <c r="O4" s="109"/>
      <c r="P4" s="108" t="s">
        <v>34</v>
      </c>
      <c r="Q4" s="110"/>
    </row>
    <row r="5" spans="1:17" ht="21.75" customHeight="1">
      <c r="A5" s="112"/>
      <c r="B5" s="113" t="s">
        <v>36</v>
      </c>
      <c r="C5" s="113" t="s">
        <v>36</v>
      </c>
      <c r="D5" s="113" t="s">
        <v>36</v>
      </c>
      <c r="E5" s="109" t="s">
        <v>66</v>
      </c>
      <c r="F5" s="113" t="s">
        <v>36</v>
      </c>
      <c r="G5" s="113" t="s">
        <v>36</v>
      </c>
      <c r="H5" s="114" t="s">
        <v>36</v>
      </c>
      <c r="I5" s="108" t="s">
        <v>66</v>
      </c>
      <c r="J5" s="117" t="s">
        <v>36</v>
      </c>
      <c r="K5" s="110" t="s">
        <v>66</v>
      </c>
      <c r="L5" s="115" t="s">
        <v>36</v>
      </c>
      <c r="M5" s="108" t="s">
        <v>66</v>
      </c>
      <c r="N5" s="105" t="s">
        <v>36</v>
      </c>
      <c r="O5" s="116" t="s">
        <v>66</v>
      </c>
      <c r="P5" s="117" t="s">
        <v>36</v>
      </c>
      <c r="Q5" s="110" t="s">
        <v>66</v>
      </c>
    </row>
    <row r="6" spans="1:17" ht="31.5" customHeight="1">
      <c r="A6" s="104" t="s">
        <v>67</v>
      </c>
      <c r="B6" s="118">
        <v>5329</v>
      </c>
      <c r="C6" s="118">
        <v>6406</v>
      </c>
      <c r="D6" s="118">
        <v>11735</v>
      </c>
      <c r="E6" s="119">
        <v>42.49040480845825</v>
      </c>
      <c r="F6" s="118">
        <v>5628</v>
      </c>
      <c r="G6" s="118">
        <v>5944</v>
      </c>
      <c r="H6" s="120">
        <v>11572</v>
      </c>
      <c r="I6" s="121">
        <v>44.4563964656166</v>
      </c>
      <c r="J6" s="125">
        <v>476</v>
      </c>
      <c r="K6" s="122">
        <v>34</v>
      </c>
      <c r="L6" s="120">
        <v>572</v>
      </c>
      <c r="M6" s="122">
        <v>35.6</v>
      </c>
      <c r="N6" s="123">
        <v>1048</v>
      </c>
      <c r="O6" s="124">
        <v>34.9</v>
      </c>
      <c r="P6" s="125">
        <v>588</v>
      </c>
      <c r="Q6" s="122">
        <v>35.1</v>
      </c>
    </row>
    <row r="7" spans="1:17" ht="32.25" customHeight="1">
      <c r="A7" s="126" t="s">
        <v>68</v>
      </c>
      <c r="B7" s="127">
        <v>1096</v>
      </c>
      <c r="C7" s="127">
        <v>1211</v>
      </c>
      <c r="D7" s="127">
        <v>2307</v>
      </c>
      <c r="E7" s="128">
        <v>8.353247881816207</v>
      </c>
      <c r="F7" s="127">
        <v>1104</v>
      </c>
      <c r="G7" s="127">
        <v>1162</v>
      </c>
      <c r="H7" s="129">
        <v>2266</v>
      </c>
      <c r="I7" s="130">
        <v>8.705339992316558</v>
      </c>
      <c r="J7" s="134">
        <v>39</v>
      </c>
      <c r="K7" s="131">
        <v>2.8</v>
      </c>
      <c r="L7" s="129">
        <v>54</v>
      </c>
      <c r="M7" s="131">
        <v>3.4</v>
      </c>
      <c r="N7" s="132">
        <v>93</v>
      </c>
      <c r="O7" s="133">
        <v>3.1</v>
      </c>
      <c r="P7" s="134">
        <v>50</v>
      </c>
      <c r="Q7" s="131">
        <v>3</v>
      </c>
    </row>
    <row r="8" spans="1:17" ht="31.5" customHeight="1">
      <c r="A8" s="126" t="s">
        <v>69</v>
      </c>
      <c r="B8" s="127">
        <v>1049</v>
      </c>
      <c r="C8" s="127">
        <v>1113</v>
      </c>
      <c r="D8" s="127">
        <v>2162</v>
      </c>
      <c r="E8" s="128">
        <v>7.828227967267724</v>
      </c>
      <c r="F8" s="127">
        <v>1010</v>
      </c>
      <c r="G8" s="127">
        <v>971</v>
      </c>
      <c r="H8" s="129">
        <v>1981</v>
      </c>
      <c r="I8" s="130">
        <v>7.610449481367652</v>
      </c>
      <c r="J8" s="134">
        <v>108</v>
      </c>
      <c r="K8" s="131">
        <v>7.7</v>
      </c>
      <c r="L8" s="129">
        <v>88</v>
      </c>
      <c r="M8" s="131">
        <v>5.5</v>
      </c>
      <c r="N8" s="132">
        <v>196</v>
      </c>
      <c r="O8" s="133">
        <v>6.5</v>
      </c>
      <c r="P8" s="134">
        <v>143</v>
      </c>
      <c r="Q8" s="131">
        <v>8.6</v>
      </c>
    </row>
    <row r="9" spans="1:17" ht="32.25" customHeight="1">
      <c r="A9" s="126" t="s">
        <v>70</v>
      </c>
      <c r="B9" s="127">
        <v>796</v>
      </c>
      <c r="C9" s="127">
        <v>883</v>
      </c>
      <c r="D9" s="127">
        <v>1679</v>
      </c>
      <c r="E9" s="128">
        <v>6.079368527771743</v>
      </c>
      <c r="F9" s="127">
        <v>668</v>
      </c>
      <c r="G9" s="127">
        <v>758</v>
      </c>
      <c r="H9" s="129">
        <v>1426</v>
      </c>
      <c r="I9" s="130">
        <v>5.478294275835574</v>
      </c>
      <c r="J9" s="134">
        <v>47</v>
      </c>
      <c r="K9" s="131">
        <v>3.4</v>
      </c>
      <c r="L9" s="129">
        <v>53</v>
      </c>
      <c r="M9" s="131">
        <v>3.3</v>
      </c>
      <c r="N9" s="132">
        <v>100</v>
      </c>
      <c r="O9" s="133">
        <v>3.3</v>
      </c>
      <c r="P9" s="134">
        <v>60</v>
      </c>
      <c r="Q9" s="131">
        <v>3.6</v>
      </c>
    </row>
    <row r="10" spans="1:17" ht="32.25" customHeight="1">
      <c r="A10" s="126" t="s">
        <v>19</v>
      </c>
      <c r="B10" s="127">
        <v>1890</v>
      </c>
      <c r="C10" s="127">
        <v>2015</v>
      </c>
      <c r="D10" s="127">
        <v>3905</v>
      </c>
      <c r="E10" s="128">
        <v>14.139329422840177</v>
      </c>
      <c r="F10" s="127">
        <v>1811</v>
      </c>
      <c r="G10" s="127">
        <v>1787</v>
      </c>
      <c r="H10" s="129">
        <v>3598</v>
      </c>
      <c r="I10" s="130">
        <v>13.822512485593546</v>
      </c>
      <c r="J10" s="134">
        <v>166</v>
      </c>
      <c r="K10" s="131">
        <v>11.9</v>
      </c>
      <c r="L10" s="129">
        <v>207</v>
      </c>
      <c r="M10" s="131">
        <v>12.9</v>
      </c>
      <c r="N10" s="132">
        <v>373</v>
      </c>
      <c r="O10" s="133">
        <v>12.4</v>
      </c>
      <c r="P10" s="134">
        <v>199</v>
      </c>
      <c r="Q10" s="131">
        <v>11.9</v>
      </c>
    </row>
    <row r="11" spans="1:17" ht="32.25" customHeight="1">
      <c r="A11" s="126" t="s">
        <v>71</v>
      </c>
      <c r="B11" s="127">
        <v>2465</v>
      </c>
      <c r="C11" s="127">
        <v>2669</v>
      </c>
      <c r="D11" s="127">
        <v>5134</v>
      </c>
      <c r="E11" s="128">
        <v>18.589325802013178</v>
      </c>
      <c r="F11" s="127">
        <v>2312</v>
      </c>
      <c r="G11" s="127">
        <v>2246</v>
      </c>
      <c r="H11" s="129">
        <v>4558</v>
      </c>
      <c r="I11" s="130">
        <v>17.510564733000383</v>
      </c>
      <c r="J11" s="134">
        <v>462</v>
      </c>
      <c r="K11" s="131">
        <v>33</v>
      </c>
      <c r="L11" s="129">
        <v>521</v>
      </c>
      <c r="M11" s="131">
        <v>32.4</v>
      </c>
      <c r="N11" s="132">
        <v>983</v>
      </c>
      <c r="O11" s="133">
        <v>32.6</v>
      </c>
      <c r="P11" s="134">
        <v>541</v>
      </c>
      <c r="Q11" s="131">
        <v>32.3</v>
      </c>
    </row>
    <row r="12" spans="1:17" ht="34.5" customHeight="1">
      <c r="A12" s="126" t="s">
        <v>72</v>
      </c>
      <c r="B12" s="127">
        <v>90</v>
      </c>
      <c r="C12" s="127">
        <v>110</v>
      </c>
      <c r="D12" s="127">
        <v>200</v>
      </c>
      <c r="E12" s="128">
        <v>0.7241653993772178</v>
      </c>
      <c r="F12" s="127">
        <v>68</v>
      </c>
      <c r="G12" s="127">
        <v>115</v>
      </c>
      <c r="H12" s="129">
        <v>183</v>
      </c>
      <c r="I12" s="130">
        <v>0.7030349596619285</v>
      </c>
      <c r="J12" s="134">
        <v>14</v>
      </c>
      <c r="K12" s="131">
        <v>1</v>
      </c>
      <c r="L12" s="129">
        <v>18</v>
      </c>
      <c r="M12" s="131">
        <v>1.1</v>
      </c>
      <c r="N12" s="132">
        <v>32</v>
      </c>
      <c r="O12" s="133">
        <v>1.1</v>
      </c>
      <c r="P12" s="134">
        <v>4</v>
      </c>
      <c r="Q12" s="131">
        <v>0.2</v>
      </c>
    </row>
    <row r="13" spans="1:17" s="145" customFormat="1" ht="34.5" customHeight="1">
      <c r="A13" s="135" t="s">
        <v>73</v>
      </c>
      <c r="B13" s="136"/>
      <c r="C13" s="136"/>
      <c r="D13" s="136"/>
      <c r="E13" s="137"/>
      <c r="F13" s="136"/>
      <c r="G13" s="136"/>
      <c r="H13" s="138"/>
      <c r="I13" s="139"/>
      <c r="J13" s="144">
        <v>1312</v>
      </c>
      <c r="K13" s="142">
        <v>93.8</v>
      </c>
      <c r="L13" s="141">
        <v>1513</v>
      </c>
      <c r="M13" s="142">
        <v>94.1</v>
      </c>
      <c r="N13" s="140">
        <v>2825</v>
      </c>
      <c r="O13" s="143">
        <v>93.9</v>
      </c>
      <c r="P13" s="144">
        <v>1585</v>
      </c>
      <c r="Q13" s="142">
        <v>94.7</v>
      </c>
    </row>
    <row r="14" spans="1:17" ht="32.25" customHeight="1">
      <c r="A14" s="126" t="s">
        <v>74</v>
      </c>
      <c r="B14" s="127">
        <v>203</v>
      </c>
      <c r="C14" s="127">
        <v>261</v>
      </c>
      <c r="D14" s="127">
        <v>464</v>
      </c>
      <c r="E14" s="128">
        <v>1.6800637265551452</v>
      </c>
      <c r="F14" s="127">
        <v>160</v>
      </c>
      <c r="G14" s="127">
        <v>236</v>
      </c>
      <c r="H14" s="129">
        <v>396</v>
      </c>
      <c r="I14" s="130">
        <v>1.5213215520553207</v>
      </c>
      <c r="J14" s="147">
        <v>87</v>
      </c>
      <c r="K14" s="131">
        <v>6.2</v>
      </c>
      <c r="L14" s="146">
        <v>95</v>
      </c>
      <c r="M14" s="131">
        <v>5.9</v>
      </c>
      <c r="N14" s="132">
        <v>182</v>
      </c>
      <c r="O14" s="133">
        <v>6.1</v>
      </c>
      <c r="P14" s="147">
        <v>88</v>
      </c>
      <c r="Q14" s="131">
        <v>5.3</v>
      </c>
    </row>
    <row r="15" spans="1:17" ht="33" customHeight="1">
      <c r="A15" s="112" t="s">
        <v>75</v>
      </c>
      <c r="B15" s="148">
        <v>21</v>
      </c>
      <c r="C15" s="148">
        <v>11</v>
      </c>
      <c r="D15" s="148">
        <v>32</v>
      </c>
      <c r="E15" s="128">
        <v>0.11586646390035484</v>
      </c>
      <c r="F15" s="148">
        <v>28</v>
      </c>
      <c r="G15" s="148">
        <v>22</v>
      </c>
      <c r="H15" s="129">
        <v>50</v>
      </c>
      <c r="I15" s="130">
        <v>0.1920860545524395</v>
      </c>
      <c r="J15" s="149">
        <v>0</v>
      </c>
      <c r="K15" s="356">
        <v>0</v>
      </c>
      <c r="L15" s="357">
        <v>0</v>
      </c>
      <c r="M15" s="358">
        <v>0</v>
      </c>
      <c r="N15" s="357">
        <v>0</v>
      </c>
      <c r="O15" s="359">
        <v>0</v>
      </c>
      <c r="P15" s="360">
        <v>0</v>
      </c>
      <c r="Q15" s="358">
        <v>0</v>
      </c>
    </row>
    <row r="16" spans="1:17" ht="32.25" customHeight="1">
      <c r="A16" s="150" t="s">
        <v>76</v>
      </c>
      <c r="B16" s="151">
        <v>12939</v>
      </c>
      <c r="C16" s="152">
        <v>14679</v>
      </c>
      <c r="D16" s="153">
        <v>27618</v>
      </c>
      <c r="E16" s="137">
        <v>100</v>
      </c>
      <c r="F16" s="151">
        <v>12789</v>
      </c>
      <c r="G16" s="152">
        <v>13241</v>
      </c>
      <c r="H16" s="154">
        <v>26030</v>
      </c>
      <c r="I16" s="139">
        <v>100</v>
      </c>
      <c r="J16" s="156">
        <v>1399</v>
      </c>
      <c r="K16" s="142">
        <v>100</v>
      </c>
      <c r="L16" s="155">
        <v>1608</v>
      </c>
      <c r="M16" s="142">
        <v>100</v>
      </c>
      <c r="N16" s="140">
        <v>3007</v>
      </c>
      <c r="O16" s="143">
        <v>100</v>
      </c>
      <c r="P16" s="156">
        <v>1673</v>
      </c>
      <c r="Q16" s="142">
        <v>100</v>
      </c>
    </row>
    <row r="18" ht="12.75">
      <c r="A18" s="157" t="s">
        <v>136</v>
      </c>
    </row>
  </sheetData>
  <printOptions/>
  <pageMargins left="0.57" right="0.27" top="0.75" bottom="0" header="0.5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I31"/>
  <sheetViews>
    <sheetView workbookViewId="0" topLeftCell="A13">
      <selection activeCell="G25" sqref="G25"/>
    </sheetView>
  </sheetViews>
  <sheetFormatPr defaultColWidth="9.33203125" defaultRowHeight="12.75"/>
  <cols>
    <col min="1" max="1" width="26.33203125" style="161" customWidth="1"/>
    <col min="2" max="2" width="11" style="161" customWidth="1"/>
    <col min="3" max="3" width="9.16015625" style="161" customWidth="1"/>
    <col min="4" max="4" width="11.5" style="161" customWidth="1"/>
    <col min="5" max="5" width="10.83203125" style="161" customWidth="1"/>
    <col min="6" max="7" width="12.83203125" style="161" customWidth="1"/>
    <col min="8" max="8" width="5.66015625" style="161" customWidth="1"/>
    <col min="9" max="16384" width="10.66015625" style="161" customWidth="1"/>
  </cols>
  <sheetData>
    <row r="1" spans="1:7" ht="16.5" customHeight="1">
      <c r="A1" s="158" t="s">
        <v>203</v>
      </c>
      <c r="B1" s="159"/>
      <c r="C1" s="159"/>
      <c r="D1" s="160"/>
      <c r="E1" s="160"/>
      <c r="F1" s="160"/>
      <c r="G1" s="160"/>
    </row>
    <row r="2" spans="1:7" ht="4.5" customHeight="1">
      <c r="A2" s="162"/>
      <c r="B2" s="162"/>
      <c r="C2" s="162"/>
      <c r="D2" s="163"/>
      <c r="E2" s="163"/>
      <c r="F2" s="163"/>
      <c r="G2" s="163"/>
    </row>
    <row r="3" ht="15.75" customHeight="1">
      <c r="F3" s="164"/>
    </row>
    <row r="4" spans="1:7" ht="33.75" customHeight="1">
      <c r="A4" s="165" t="s">
        <v>77</v>
      </c>
      <c r="B4" s="166">
        <v>2006</v>
      </c>
      <c r="C4" s="167"/>
      <c r="D4" s="167"/>
      <c r="E4" s="167"/>
      <c r="F4" s="168">
        <v>2007</v>
      </c>
      <c r="G4" s="169"/>
    </row>
    <row r="5" spans="1:7" s="173" customFormat="1" ht="33.75" customHeight="1">
      <c r="A5" s="170" t="s">
        <v>78</v>
      </c>
      <c r="B5" s="368" t="s">
        <v>34</v>
      </c>
      <c r="C5" s="369"/>
      <c r="D5" s="368" t="s">
        <v>64</v>
      </c>
      <c r="E5" s="372"/>
      <c r="F5" s="371" t="s">
        <v>34</v>
      </c>
      <c r="G5" s="369"/>
    </row>
    <row r="6" spans="1:7" s="173" customFormat="1" ht="33.75" customHeight="1">
      <c r="A6" s="174"/>
      <c r="B6" s="175" t="s">
        <v>36</v>
      </c>
      <c r="C6" s="176" t="s">
        <v>66</v>
      </c>
      <c r="D6" s="175" t="s">
        <v>36</v>
      </c>
      <c r="E6" s="172" t="s">
        <v>66</v>
      </c>
      <c r="F6" s="177" t="s">
        <v>36</v>
      </c>
      <c r="G6" s="171" t="s">
        <v>66</v>
      </c>
    </row>
    <row r="7" spans="1:9" ht="43.5" customHeight="1">
      <c r="A7" s="343" t="s">
        <v>79</v>
      </c>
      <c r="B7" s="341">
        <v>267</v>
      </c>
      <c r="C7" s="182">
        <v>22.5</v>
      </c>
      <c r="D7" s="179">
        <v>299</v>
      </c>
      <c r="E7" s="180">
        <v>22.4</v>
      </c>
      <c r="F7" s="181">
        <v>306</v>
      </c>
      <c r="G7" s="182">
        <v>20</v>
      </c>
      <c r="I7" s="334"/>
    </row>
    <row r="8" spans="1:9" ht="43.5" customHeight="1">
      <c r="A8" s="178" t="s">
        <v>80</v>
      </c>
      <c r="B8" s="341">
        <v>312</v>
      </c>
      <c r="C8" s="182">
        <v>26.2</v>
      </c>
      <c r="D8" s="179">
        <v>306</v>
      </c>
      <c r="E8" s="180">
        <v>23</v>
      </c>
      <c r="F8" s="181">
        <v>424</v>
      </c>
      <c r="G8" s="182">
        <v>27.7</v>
      </c>
      <c r="I8" s="334"/>
    </row>
    <row r="9" spans="1:9" ht="43.5" customHeight="1">
      <c r="A9" s="178" t="s">
        <v>81</v>
      </c>
      <c r="B9" s="341">
        <v>127</v>
      </c>
      <c r="C9" s="182">
        <v>10.7</v>
      </c>
      <c r="D9" s="179">
        <v>200</v>
      </c>
      <c r="E9" s="180">
        <v>15</v>
      </c>
      <c r="F9" s="181">
        <v>231</v>
      </c>
      <c r="G9" s="182">
        <v>15.1</v>
      </c>
      <c r="I9" s="334"/>
    </row>
    <row r="10" spans="1:9" ht="43.5" customHeight="1">
      <c r="A10" s="183" t="s">
        <v>82</v>
      </c>
      <c r="B10" s="341">
        <v>404</v>
      </c>
      <c r="C10" s="182">
        <v>34</v>
      </c>
      <c r="D10" s="179">
        <v>437</v>
      </c>
      <c r="E10" s="180">
        <v>32.8</v>
      </c>
      <c r="F10" s="181">
        <v>483</v>
      </c>
      <c r="G10" s="182">
        <v>31.6</v>
      </c>
      <c r="I10" s="334"/>
    </row>
    <row r="11" spans="1:9" ht="43.5" customHeight="1">
      <c r="A11" s="178" t="s">
        <v>83</v>
      </c>
      <c r="B11" s="341">
        <v>79</v>
      </c>
      <c r="C11" s="182">
        <v>6.6</v>
      </c>
      <c r="D11" s="179">
        <v>91</v>
      </c>
      <c r="E11" s="180">
        <v>6.8</v>
      </c>
      <c r="F11" s="181">
        <v>86</v>
      </c>
      <c r="G11" s="182">
        <v>5.6</v>
      </c>
      <c r="I11" s="334"/>
    </row>
    <row r="12" spans="1:9" s="190" customFormat="1" ht="43.5" customHeight="1">
      <c r="A12" s="184" t="s">
        <v>84</v>
      </c>
      <c r="B12" s="342">
        <f>SUM(B7:B11)</f>
        <v>1189</v>
      </c>
      <c r="C12" s="186" t="s">
        <v>85</v>
      </c>
      <c r="D12" s="185">
        <f>SUM(D7:D11)</f>
        <v>1333</v>
      </c>
      <c r="E12" s="187" t="s">
        <v>85</v>
      </c>
      <c r="F12" s="188">
        <f>SUM(F7:F11)</f>
        <v>1530</v>
      </c>
      <c r="G12" s="189">
        <v>100</v>
      </c>
      <c r="I12" s="335"/>
    </row>
    <row r="13" spans="2:3" ht="12.75">
      <c r="B13" s="191"/>
      <c r="C13" s="191"/>
    </row>
    <row r="14" spans="2:3" ht="22.5" customHeight="1">
      <c r="B14" s="191"/>
      <c r="C14" s="191"/>
    </row>
    <row r="15" spans="2:3" ht="12.75">
      <c r="B15" s="191"/>
      <c r="C15" s="191"/>
    </row>
    <row r="16" spans="1:3" s="346" customFormat="1" ht="15.75" customHeight="1">
      <c r="A16" s="344" t="s">
        <v>204</v>
      </c>
      <c r="B16" s="345"/>
      <c r="C16" s="345"/>
    </row>
    <row r="17" spans="1:3" ht="4.5" customHeight="1">
      <c r="A17" s="193"/>
      <c r="B17" s="191"/>
      <c r="C17" s="191"/>
    </row>
    <row r="18" spans="1:3" ht="4.5" customHeight="1">
      <c r="A18" s="193"/>
      <c r="B18" s="191"/>
      <c r="C18" s="191"/>
    </row>
    <row r="19" spans="2:3" ht="9" customHeight="1">
      <c r="B19" s="191"/>
      <c r="C19" s="191"/>
    </row>
    <row r="20" spans="1:7" s="195" customFormat="1" ht="41.25" customHeight="1">
      <c r="A20" s="194"/>
      <c r="B20" s="368">
        <v>2006</v>
      </c>
      <c r="C20" s="372"/>
      <c r="D20" s="372"/>
      <c r="E20" s="370"/>
      <c r="F20" s="371">
        <v>2007</v>
      </c>
      <c r="G20" s="369"/>
    </row>
    <row r="21" spans="1:7" s="190" customFormat="1" ht="6.75" customHeight="1" hidden="1">
      <c r="A21" s="196"/>
      <c r="B21" s="196"/>
      <c r="C21" s="192"/>
      <c r="D21" s="192"/>
      <c r="E21" s="192"/>
      <c r="F21" s="192"/>
      <c r="G21" s="197"/>
    </row>
    <row r="22" spans="1:7" s="173" customFormat="1" ht="35.25" customHeight="1">
      <c r="A22" s="170" t="s">
        <v>86</v>
      </c>
      <c r="B22" s="368" t="s">
        <v>34</v>
      </c>
      <c r="C22" s="369"/>
      <c r="D22" s="368" t="s">
        <v>64</v>
      </c>
      <c r="E22" s="370"/>
      <c r="F22" s="166" t="s">
        <v>34</v>
      </c>
      <c r="G22" s="198"/>
    </row>
    <row r="23" spans="1:7" s="173" customFormat="1" ht="31.5" customHeight="1">
      <c r="A23" s="199"/>
      <c r="B23" s="175" t="s">
        <v>36</v>
      </c>
      <c r="C23" s="171" t="s">
        <v>66</v>
      </c>
      <c r="D23" s="175" t="s">
        <v>36</v>
      </c>
      <c r="E23" s="172" t="s">
        <v>66</v>
      </c>
      <c r="F23" s="177" t="s">
        <v>36</v>
      </c>
      <c r="G23" s="171" t="s">
        <v>66</v>
      </c>
    </row>
    <row r="24" spans="1:7" ht="15.75">
      <c r="A24" s="200"/>
      <c r="B24" s="201"/>
      <c r="C24" s="202"/>
      <c r="D24" s="201"/>
      <c r="E24" s="203"/>
      <c r="F24" s="204"/>
      <c r="G24" s="205"/>
    </row>
    <row r="25" spans="1:7" ht="37.5" customHeight="1">
      <c r="A25" s="340" t="s">
        <v>87</v>
      </c>
      <c r="B25" s="212">
        <v>27</v>
      </c>
      <c r="C25" s="209">
        <v>45.8</v>
      </c>
      <c r="D25" s="207">
        <v>30</v>
      </c>
      <c r="E25" s="209">
        <v>44.1</v>
      </c>
      <c r="F25" s="208">
        <v>23</v>
      </c>
      <c r="G25" s="209">
        <v>36.5</v>
      </c>
    </row>
    <row r="26" spans="1:7" ht="34.5" customHeight="1">
      <c r="A26" s="340" t="s">
        <v>88</v>
      </c>
      <c r="B26" s="212">
        <v>32</v>
      </c>
      <c r="C26" s="209">
        <v>54.2</v>
      </c>
      <c r="D26" s="207">
        <v>38</v>
      </c>
      <c r="E26" s="209">
        <v>55.9</v>
      </c>
      <c r="F26" s="208">
        <v>40</v>
      </c>
      <c r="G26" s="209">
        <v>63.5</v>
      </c>
    </row>
    <row r="27" spans="1:7" ht="15.75">
      <c r="A27" s="206"/>
      <c r="B27" s="207"/>
      <c r="C27" s="210"/>
      <c r="D27" s="207"/>
      <c r="E27" s="211"/>
      <c r="F27" s="212"/>
      <c r="G27" s="209"/>
    </row>
    <row r="28" spans="1:7" s="190" customFormat="1" ht="32.25" customHeight="1">
      <c r="A28" s="213" t="s">
        <v>89</v>
      </c>
      <c r="B28" s="214">
        <f>SUM(B25:B27)</f>
        <v>59</v>
      </c>
      <c r="C28" s="215" t="s">
        <v>85</v>
      </c>
      <c r="D28" s="214">
        <f>SUM(D25:D27)</f>
        <v>68</v>
      </c>
      <c r="E28" s="216">
        <v>100</v>
      </c>
      <c r="F28" s="217">
        <f>SUM(F25:F26)</f>
        <v>63</v>
      </c>
      <c r="G28" s="216">
        <v>100</v>
      </c>
    </row>
    <row r="29" spans="1:7" ht="9.75" customHeight="1">
      <c r="A29" s="218"/>
      <c r="B29" s="219"/>
      <c r="C29" s="220"/>
      <c r="D29" s="219"/>
      <c r="E29" s="221"/>
      <c r="F29" s="222"/>
      <c r="G29" s="223"/>
    </row>
    <row r="30" ht="15.75">
      <c r="F30" s="224"/>
    </row>
    <row r="31" ht="12.75">
      <c r="F31" s="225"/>
    </row>
  </sheetData>
  <mergeCells count="7">
    <mergeCell ref="B22:C22"/>
    <mergeCell ref="D22:E22"/>
    <mergeCell ref="F5:G5"/>
    <mergeCell ref="B20:E20"/>
    <mergeCell ref="F20:G20"/>
    <mergeCell ref="B5:C5"/>
    <mergeCell ref="D5:E5"/>
  </mergeCells>
  <printOptions/>
  <pageMargins left="1.06" right="0" top="0.748031496062992" bottom="0.41" header="0.39" footer="0.34"/>
  <pageSetup horizontalDpi="300" verticalDpi="300" orientation="portrait" paperSize="9" r:id="rId1"/>
  <headerFooter alignWithMargins="0">
    <oddHeader>&amp;C&amp;"Times New Roman,Regular"&amp;12- 11 -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N.T.A</dc:creator>
  <cp:keywords/>
  <dc:description/>
  <cp:lastModifiedBy>francoise</cp:lastModifiedBy>
  <cp:lastPrinted>2007-08-21T11:22:10Z</cp:lastPrinted>
  <dcterms:created xsi:type="dcterms:W3CDTF">2001-05-14T10:05:21Z</dcterms:created>
  <dcterms:modified xsi:type="dcterms:W3CDTF">2007-08-21T11:24:13Z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ffcce464-2e11-4c7c-9bf7-fb35688f4c85</vt:lpwstr>
  </property>
  <property fmtid="{D5CDD505-2E9C-101B-9397-08002B2CF9AE}" pid="5" name="PublishingVariationRelationshipLinkField">
    <vt:lpwstr>http://statsmauritius.gov.mu/Relationships List/2697_.000, /Relationships List/2697_.000</vt:lpwstr>
  </property>
</Properties>
</file>