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75" tabRatio="599" activeTab="10"/>
  </bookViews>
  <sheets>
    <sheet name="tab1&amp;2" sheetId="1" r:id="rId1"/>
    <sheet name="tab3&amp;4" sheetId="2" r:id="rId2"/>
    <sheet name="tab5&amp;6" sheetId="3" r:id="rId3"/>
    <sheet name="tab7&amp;8" sheetId="4" r:id="rId4"/>
    <sheet name="tab9&amp;10 " sheetId="5" r:id="rId5"/>
    <sheet name="tab11&amp;12" sheetId="6" r:id="rId6"/>
    <sheet name="tab13&amp;14" sheetId="7" r:id="rId7"/>
    <sheet name="tab15" sheetId="8" r:id="rId8"/>
    <sheet name="tab16&amp;17" sheetId="9" r:id="rId9"/>
    <sheet name="tab18&amp;19" sheetId="10" r:id="rId10"/>
    <sheet name="tab20&amp;21" sheetId="11" r:id="rId11"/>
  </sheets>
  <externalReferences>
    <externalReference r:id="rId14"/>
    <externalReference r:id="rId15"/>
  </externalReferences>
  <definedNames>
    <definedName name="_Fill" hidden="1">#REF!</definedName>
    <definedName name="_xlnm.Print_Area" localSheetId="0">'tab1&amp;2'!$A$1:$H$54</definedName>
    <definedName name="_xlnm.Print_Area" localSheetId="5">'tab11&amp;12'!$A$1:$I$38</definedName>
    <definedName name="_xlnm.Print_Area" localSheetId="9">'tab18&amp;19'!$A$1:$D$31</definedName>
    <definedName name="_xlnm.Print_Area" localSheetId="1">'tab3&amp;4'!$A$1:$N$47</definedName>
    <definedName name="_xlnm.Print_Area" localSheetId="2">'tab5&amp;6'!$A$1:$D$25</definedName>
    <definedName name="_xlnm.Print_Area" localSheetId="4">'tab9&amp;10 '!$A$1:$G$25</definedName>
  </definedNames>
  <calcPr fullCalcOnLoad="1"/>
</workbook>
</file>

<file path=xl/sharedStrings.xml><?xml version="1.0" encoding="utf-8"?>
<sst xmlns="http://schemas.openxmlformats.org/spreadsheetml/2006/main" count="501" uniqueCount="312">
  <si>
    <t>Indicator</t>
  </si>
  <si>
    <t>Manufacturing</t>
  </si>
  <si>
    <t>Units</t>
  </si>
  <si>
    <t>%</t>
  </si>
  <si>
    <t>Construction</t>
  </si>
  <si>
    <t>Number</t>
  </si>
  <si>
    <t>Wholesale and retail trade</t>
  </si>
  <si>
    <t>Hotels and restaurants</t>
  </si>
  <si>
    <t>Transport and communications</t>
  </si>
  <si>
    <t>Agriculture (as a % of total)</t>
  </si>
  <si>
    <t>Manufacturing (as a % of total)</t>
  </si>
  <si>
    <t>US$</t>
  </si>
  <si>
    <t xml:space="preserve">10. Population annual growth rate  </t>
  </si>
  <si>
    <t>8.   Imports (c.i.f)</t>
  </si>
  <si>
    <t xml:space="preserve">4.   Per capita GDP at market prices </t>
  </si>
  <si>
    <t>3.   GDP annual growth rate (basic prices)</t>
  </si>
  <si>
    <t xml:space="preserve">2.   Sectoral contribution to GDP </t>
  </si>
  <si>
    <t>15. Inflation rate</t>
  </si>
  <si>
    <t>toe per Rs 100,000 GDP</t>
  </si>
  <si>
    <t>Rs mn</t>
  </si>
  <si>
    <t>Rs</t>
  </si>
  <si>
    <t>16. Tourist arrivals</t>
  </si>
  <si>
    <t>Hectares</t>
  </si>
  <si>
    <t>Agriculture</t>
  </si>
  <si>
    <t>Sugarcane</t>
  </si>
  <si>
    <t>Total</t>
  </si>
  <si>
    <t>Tea</t>
  </si>
  <si>
    <t>Tobacco</t>
  </si>
  <si>
    <t xml:space="preserve"> </t>
  </si>
  <si>
    <t>Detail</t>
  </si>
  <si>
    <t>Tonnes</t>
  </si>
  <si>
    <t>Fertilizers</t>
  </si>
  <si>
    <t>Nutrients content</t>
  </si>
  <si>
    <t>Nitrogen</t>
  </si>
  <si>
    <t>Phosphate</t>
  </si>
  <si>
    <t>Potash</t>
  </si>
  <si>
    <t>State - owned</t>
  </si>
  <si>
    <t xml:space="preserve"> On mainland</t>
  </si>
  <si>
    <t xml:space="preserve"> Islets</t>
  </si>
  <si>
    <t>-</t>
  </si>
  <si>
    <t xml:space="preserve"> Unplanted, protective or to be planted</t>
  </si>
  <si>
    <t xml:space="preserve"> Pas Geometriques</t>
  </si>
  <si>
    <t xml:space="preserve"> Plantations</t>
  </si>
  <si>
    <t xml:space="preserve"> Leased for grazing and tree planting</t>
  </si>
  <si>
    <t xml:space="preserve"> Reserves </t>
  </si>
  <si>
    <t>Mountain reserves</t>
  </si>
  <si>
    <t>River reserves</t>
  </si>
  <si>
    <t>Nature Reserves</t>
  </si>
  <si>
    <t>ktoe (000 Tonne of oil equivalent)</t>
  </si>
  <si>
    <t>Energy Source</t>
  </si>
  <si>
    <t>Liquefied petroleum gas (LPG)</t>
  </si>
  <si>
    <t>Coal</t>
  </si>
  <si>
    <t>Bagasse</t>
  </si>
  <si>
    <t>Fuel</t>
  </si>
  <si>
    <t>Quantity
(Ktoe)</t>
  </si>
  <si>
    <t>Fuel oil</t>
  </si>
  <si>
    <t>Diesel oil</t>
  </si>
  <si>
    <t>Kerosene</t>
  </si>
  <si>
    <t>Transport</t>
  </si>
  <si>
    <t>Domestic</t>
  </si>
  <si>
    <t>Commercial</t>
  </si>
  <si>
    <t>Type of vehicle</t>
  </si>
  <si>
    <t>Cars and Dual Purpose Vehicle (DPV)</t>
  </si>
  <si>
    <t>Auto / Motocycles</t>
  </si>
  <si>
    <t>Heavy Motor Car and Bus</t>
  </si>
  <si>
    <t>Van and Lorry</t>
  </si>
  <si>
    <t>Road Network Length</t>
  </si>
  <si>
    <t>Gasolene</t>
  </si>
  <si>
    <t>Liquefied Petroleum Gas (LPG)</t>
  </si>
  <si>
    <t xml:space="preserve">Aviation fuel </t>
  </si>
  <si>
    <t>Gg or thousand tonne</t>
  </si>
  <si>
    <t>Category</t>
  </si>
  <si>
    <t>Methane</t>
  </si>
  <si>
    <t xml:space="preserve">Oxides of </t>
  </si>
  <si>
    <t>Emissions</t>
  </si>
  <si>
    <t>Removals</t>
  </si>
  <si>
    <t>1. Energy</t>
  </si>
  <si>
    <t>(a) Energy industries (electricity)</t>
  </si>
  <si>
    <t>(b) Manufacturing industries</t>
  </si>
  <si>
    <t>(c) Transport</t>
  </si>
  <si>
    <t>(d) Other sectors</t>
  </si>
  <si>
    <t>4.Agriculture</t>
  </si>
  <si>
    <t>6.Waste</t>
  </si>
  <si>
    <t xml:space="preserve">Total </t>
  </si>
  <si>
    <t>Greenhouse gas</t>
  </si>
  <si>
    <t>Carbon Dioxide</t>
  </si>
  <si>
    <t>Nitrous Oxide</t>
  </si>
  <si>
    <t>Carbon Monoxide</t>
  </si>
  <si>
    <t>Sulphur Dioxide</t>
  </si>
  <si>
    <t>Net emissions</t>
  </si>
  <si>
    <t>Sector</t>
  </si>
  <si>
    <t>Quantity</t>
  </si>
  <si>
    <t>Manufacturing industries</t>
  </si>
  <si>
    <t>Residential</t>
  </si>
  <si>
    <t>Surface runoff</t>
  </si>
  <si>
    <t>Use</t>
  </si>
  <si>
    <t>Surface water</t>
  </si>
  <si>
    <t>Ground 
water</t>
  </si>
  <si>
    <t>River-run 
offtakes</t>
  </si>
  <si>
    <t>Storage</t>
  </si>
  <si>
    <t>Hydropower</t>
  </si>
  <si>
    <t xml:space="preserve">                         Tonnes</t>
  </si>
  <si>
    <t>Waste material</t>
  </si>
  <si>
    <t>Other</t>
  </si>
  <si>
    <t>Project</t>
  </si>
  <si>
    <t>Land parcelling (morcellement)</t>
  </si>
  <si>
    <t>Poultry rearing</t>
  </si>
  <si>
    <t>Industrial development</t>
  </si>
  <si>
    <t>Coastal hotels &amp; related works</t>
  </si>
  <si>
    <t>Stone crushing plants</t>
  </si>
  <si>
    <t>Development in port area</t>
  </si>
  <si>
    <t>Noise</t>
  </si>
  <si>
    <t>Solid waste</t>
  </si>
  <si>
    <t>Air pollution</t>
  </si>
  <si>
    <t>Waste water</t>
  </si>
  <si>
    <t>Odour</t>
  </si>
  <si>
    <t>Oxides of Nitrogen</t>
  </si>
  <si>
    <t>Energy industries (electricity)</t>
  </si>
  <si>
    <t>Agricultural (irrigation)</t>
  </si>
  <si>
    <t>Source: Water Resources Unit of the Ministry of Public Utilities.</t>
  </si>
  <si>
    <t xml:space="preserve">Livestock rearing </t>
  </si>
  <si>
    <t xml:space="preserve">Housing </t>
  </si>
  <si>
    <t xml:space="preserve">Total 
</t>
  </si>
  <si>
    <t>Financial intermediation and business services</t>
  </si>
  <si>
    <t>Others</t>
  </si>
  <si>
    <t>Household</t>
  </si>
  <si>
    <r>
      <t>Mm</t>
    </r>
    <r>
      <rPr>
        <vertAlign val="superscript"/>
        <sz val="10"/>
        <rFont val="Times New Roman"/>
        <family val="1"/>
      </rPr>
      <t>3</t>
    </r>
  </si>
  <si>
    <t xml:space="preserve">5.   Per capita GDP in US dollars </t>
  </si>
  <si>
    <r>
      <t>Oil</t>
    </r>
    <r>
      <rPr>
        <vertAlign val="superscript"/>
        <sz val="12"/>
        <rFont val="Times New Roman"/>
        <family val="1"/>
      </rPr>
      <t>1</t>
    </r>
  </si>
  <si>
    <r>
      <t>Other  vehicles</t>
    </r>
    <r>
      <rPr>
        <vertAlign val="superscript"/>
        <sz val="12"/>
        <rFont val="Times New Roman"/>
        <family val="1"/>
      </rPr>
      <t>1</t>
    </r>
  </si>
  <si>
    <r>
      <t xml:space="preserve">1 </t>
    </r>
    <r>
      <rPr>
        <i/>
        <sz val="10"/>
        <rFont val="Times New Roman"/>
        <family val="1"/>
      </rPr>
      <t>Includes tractor and dumper, prime mover, trailer and road roller</t>
    </r>
  </si>
  <si>
    <r>
      <t>1</t>
    </r>
    <r>
      <rPr>
        <i/>
        <sz val="10"/>
        <rFont val="Times New Roman"/>
        <family val="1"/>
      </rPr>
      <t xml:space="preserve"> Provisional</t>
    </r>
  </si>
  <si>
    <r>
      <t>2</t>
    </r>
    <r>
      <rPr>
        <i/>
        <sz val="10"/>
        <rFont val="Times New Roman"/>
        <family val="1"/>
      </rPr>
      <t xml:space="preserve"> Includes mainly industrial waste.</t>
    </r>
  </si>
  <si>
    <r>
      <t xml:space="preserve">1 </t>
    </r>
    <r>
      <rPr>
        <i/>
        <sz val="10"/>
        <rFont val="Times New Roman"/>
        <family val="1"/>
      </rPr>
      <t>Provisional</t>
    </r>
  </si>
  <si>
    <t>1.   Gross Domestic Product (GDP) at market prices</t>
  </si>
  <si>
    <t>9.   Population (mid year)</t>
  </si>
  <si>
    <r>
      <t>1</t>
    </r>
    <r>
      <rPr>
        <i/>
        <sz val="10"/>
        <rFont val="Times New Roman"/>
        <family val="1"/>
      </rPr>
      <t xml:space="preserve"> Includes gasolene, diesel oil, dual purpose kerosene and fuel oil</t>
    </r>
  </si>
  <si>
    <r>
      <t>Other</t>
    </r>
    <r>
      <rPr>
        <vertAlign val="superscript"/>
        <sz val="12"/>
        <rFont val="Times New Roman"/>
        <family val="1"/>
      </rPr>
      <t>2</t>
    </r>
  </si>
  <si>
    <t xml:space="preserve">Imported </t>
  </si>
  <si>
    <t xml:space="preserve">Local </t>
  </si>
  <si>
    <t>Other (n.e.s &amp; losses)</t>
  </si>
  <si>
    <t>Type of contravention</t>
  </si>
  <si>
    <t>Smoking in prohibited area</t>
  </si>
  <si>
    <t>Waste carriers offences</t>
  </si>
  <si>
    <t>Setting fire within 50 metres from building/plantation</t>
  </si>
  <si>
    <t>Obstruction</t>
  </si>
  <si>
    <t>Road Traffic Offences</t>
  </si>
  <si>
    <t>Trading without licence</t>
  </si>
  <si>
    <t>Allowing animal to stray</t>
  </si>
  <si>
    <t>Disturbance</t>
  </si>
  <si>
    <t>Source: Ministry of Environment and National Development Unit.</t>
  </si>
  <si>
    <t>Rainfall</t>
  </si>
  <si>
    <t>Evapotranspiration</t>
  </si>
  <si>
    <t>Net recharge to groundwater</t>
  </si>
  <si>
    <r>
      <t xml:space="preserve">Bagasse </t>
    </r>
    <r>
      <rPr>
        <vertAlign val="superscript"/>
        <sz val="12"/>
        <rFont val="Times New Roman"/>
        <family val="1"/>
      </rPr>
      <t>2</t>
    </r>
  </si>
  <si>
    <r>
      <t xml:space="preserve">Fuel wood </t>
    </r>
    <r>
      <rPr>
        <vertAlign val="superscript"/>
        <sz val="12"/>
        <rFont val="Times New Roman"/>
        <family val="1"/>
      </rPr>
      <t>2</t>
    </r>
  </si>
  <si>
    <r>
      <t xml:space="preserve">2 </t>
    </r>
    <r>
      <rPr>
        <i/>
        <sz val="10"/>
        <rFont val="Times New Roman"/>
        <family val="1"/>
      </rPr>
      <t>Estimates</t>
    </r>
  </si>
  <si>
    <t>Fuel combustion activities</t>
  </si>
  <si>
    <t>2.Industrial processes</t>
  </si>
  <si>
    <t>3.Solvent and other product use</t>
  </si>
  <si>
    <t>5.Land use change and forestry</t>
  </si>
  <si>
    <r>
      <t>Carbon dioxide(CO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)</t>
    </r>
  </si>
  <si>
    <r>
      <t xml:space="preserve">NMVOC 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</t>
    </r>
  </si>
  <si>
    <t>…</t>
  </si>
  <si>
    <r>
      <t xml:space="preserve">2 </t>
    </r>
    <r>
      <rPr>
        <i/>
        <sz val="10"/>
        <rFont val="Times New Roman"/>
        <family val="1"/>
      </rPr>
      <t xml:space="preserve"> Non - methane volatile organic compound</t>
    </r>
  </si>
  <si>
    <r>
      <t xml:space="preserve">1 </t>
    </r>
    <r>
      <rPr>
        <i/>
        <sz val="10"/>
        <rFont val="Times New Roman"/>
        <family val="1"/>
      </rPr>
      <t>Estimates</t>
    </r>
  </si>
  <si>
    <t>No. of notices issued to drivers of vehicles emitting</t>
  </si>
  <si>
    <t>black smoke</t>
  </si>
  <si>
    <t xml:space="preserve">     3 month averages respectively.</t>
  </si>
  <si>
    <t>(ii)Measurements of the parameters are taken on a quarter hourly basis and the averaging time used is 24 hours.</t>
  </si>
  <si>
    <r>
      <t>1</t>
    </r>
    <r>
      <rPr>
        <sz val="9"/>
        <rFont val="Times New Roman"/>
        <family val="1"/>
      </rPr>
      <t xml:space="preserve"> : Estimate</t>
    </r>
  </si>
  <si>
    <r>
      <t>2</t>
    </r>
    <r>
      <rPr>
        <i/>
        <sz val="9"/>
        <rFont val="Times New Roman"/>
        <family val="1"/>
      </rPr>
      <t xml:space="preserve"> : 24-hour standard except for Ozone, Carbon monoxide and lead which are based on 1 hour , 8 hour and </t>
    </r>
  </si>
  <si>
    <r>
      <t>Note:(i) Conversion coefficients ( at 25</t>
    </r>
    <r>
      <rPr>
        <i/>
        <vertAlign val="superscript"/>
        <sz val="9"/>
        <rFont val="Times New Roman"/>
        <family val="1"/>
      </rPr>
      <t>0</t>
    </r>
    <r>
      <rPr>
        <i/>
        <sz val="9"/>
        <rFont val="Times New Roman"/>
        <family val="1"/>
      </rPr>
      <t xml:space="preserve"> C and 1013 bar ) have been used to convert the ambient air quality standards. </t>
    </r>
  </si>
  <si>
    <t xml:space="preserve">Service ("filling") station </t>
  </si>
  <si>
    <r>
      <t xml:space="preserve">PER </t>
    </r>
    <r>
      <rPr>
        <b/>
        <vertAlign val="superscript"/>
        <sz val="10"/>
        <rFont val="Times New Roman"/>
        <family val="1"/>
      </rPr>
      <t>2</t>
    </r>
  </si>
  <si>
    <r>
      <t xml:space="preserve"> National Park </t>
    </r>
    <r>
      <rPr>
        <vertAlign val="superscript"/>
        <sz val="12"/>
        <rFont val="Times New Roman"/>
        <family val="1"/>
      </rPr>
      <t>2</t>
    </r>
  </si>
  <si>
    <t xml:space="preserve">          …</t>
  </si>
  <si>
    <t xml:space="preserve">No of vehicles per 1000 population </t>
  </si>
  <si>
    <t>EIA</t>
  </si>
  <si>
    <t>1.   Total land area</t>
  </si>
  <si>
    <t>000 ha</t>
  </si>
  <si>
    <t xml:space="preserve"> 000 ha</t>
  </si>
  <si>
    <t>000 tons</t>
  </si>
  <si>
    <t>ha</t>
  </si>
  <si>
    <t>GWh</t>
  </si>
  <si>
    <t>toe</t>
  </si>
  <si>
    <r>
      <t>1</t>
    </r>
    <r>
      <rPr>
        <i/>
        <sz val="8"/>
        <rFont val="Times New Roman"/>
        <family val="1"/>
      </rPr>
      <t xml:space="preserve"> Provisional</t>
    </r>
  </si>
  <si>
    <t>millimetres</t>
  </si>
  <si>
    <r>
      <t>Mm</t>
    </r>
    <r>
      <rPr>
        <vertAlign val="superscript"/>
        <sz val="9"/>
        <rFont val="Times New Roman"/>
        <family val="1"/>
      </rPr>
      <t>3</t>
    </r>
  </si>
  <si>
    <t xml:space="preserve">Methane </t>
  </si>
  <si>
    <t>(CH4)</t>
  </si>
  <si>
    <t>Nitrous oxide</t>
  </si>
  <si>
    <t>(CO)</t>
  </si>
  <si>
    <t>Carbon monoxide</t>
  </si>
  <si>
    <r>
      <t>(SO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)</t>
    </r>
  </si>
  <si>
    <t>Sulphur dioxide</t>
  </si>
  <si>
    <r>
      <t xml:space="preserve"> (N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O)</t>
    </r>
  </si>
  <si>
    <r>
      <t>nitrogen (NO</t>
    </r>
    <r>
      <rPr>
        <b/>
        <vertAlign val="subscript"/>
        <sz val="10"/>
        <rFont val="Times New Roman"/>
        <family val="1"/>
      </rPr>
      <t>x</t>
    </r>
    <r>
      <rPr>
        <b/>
        <sz val="10"/>
        <rFont val="Times New Roman"/>
        <family val="1"/>
      </rPr>
      <t>)</t>
    </r>
  </si>
  <si>
    <t>Table 18 - Solid waste landfilled at Mare Chicose by source of waste material,</t>
  </si>
  <si>
    <t xml:space="preserve">Table 19 - Number of complaints received at the Pollution Prevention and Control Division </t>
  </si>
  <si>
    <t>Table 20 - Number of EIA and PER licences granted by type of project, Island of Mauritius,</t>
  </si>
  <si>
    <t xml:space="preserve">6.   Investment (GDFCF) </t>
  </si>
  <si>
    <t>7.   Exports (f.o.b) (include ship's stores and bunkers)</t>
  </si>
  <si>
    <t>tons</t>
  </si>
  <si>
    <t>kg</t>
  </si>
  <si>
    <t>2003</t>
  </si>
  <si>
    <t xml:space="preserve">    …</t>
  </si>
  <si>
    <t>Industrial ( private boreholes )</t>
  </si>
  <si>
    <t>Other agricultural activities</t>
  </si>
  <si>
    <t>Forests, scrubs &amp; grazing lands</t>
  </si>
  <si>
    <t>Reservoirs, ponds, swamps &amp; rocks</t>
  </si>
  <si>
    <t>Road and footpaths</t>
  </si>
  <si>
    <t>Built-up areas</t>
  </si>
  <si>
    <t>Gg</t>
  </si>
  <si>
    <t>Kg</t>
  </si>
  <si>
    <t>Crops</t>
  </si>
  <si>
    <t>litres</t>
  </si>
  <si>
    <t xml:space="preserve">2.   Irrigated land </t>
  </si>
  <si>
    <r>
      <t xml:space="preserve">2 </t>
    </r>
    <r>
      <rPr>
        <i/>
        <sz val="10"/>
        <rFont val="Times New Roman"/>
        <family val="1"/>
      </rPr>
      <t>Non-methane volatile organic compound</t>
    </r>
  </si>
  <si>
    <r>
      <t>NMVOC</t>
    </r>
    <r>
      <rPr>
        <vertAlign val="superscript"/>
        <sz val="12"/>
        <rFont val="Times New Roman"/>
        <family val="1"/>
      </rPr>
      <t>2</t>
    </r>
  </si>
  <si>
    <r>
      <t xml:space="preserve">Other </t>
    </r>
    <r>
      <rPr>
        <vertAlign val="superscript"/>
        <sz val="12"/>
        <rFont val="Times New Roman"/>
        <family val="1"/>
      </rPr>
      <t>2</t>
    </r>
  </si>
  <si>
    <t>Source: Ministry of Local Government</t>
  </si>
  <si>
    <r>
      <t xml:space="preserve">1 </t>
    </r>
    <r>
      <rPr>
        <i/>
        <sz val="10"/>
        <rFont val="Times New Roman"/>
        <family val="1"/>
      </rPr>
      <t xml:space="preserve"> Provisional</t>
    </r>
  </si>
  <si>
    <t>Electricity (hydro)    GWh</t>
  </si>
  <si>
    <t>3.   Forest area (as a % of total land  area)</t>
  </si>
  <si>
    <t>4.   Land protected areas</t>
  </si>
  <si>
    <t>5.   Marine protected areas</t>
  </si>
  <si>
    <r>
      <t>6.   Threatened plant species (</t>
    </r>
    <r>
      <rPr>
        <sz val="9"/>
        <rFont val="Times New Roman"/>
        <family val="1"/>
      </rPr>
      <t>IUCN Red List</t>
    </r>
    <r>
      <rPr>
        <sz val="11"/>
        <rFont val="Times New Roman"/>
        <family val="1"/>
      </rPr>
      <t>)</t>
    </r>
  </si>
  <si>
    <r>
      <t>7.   Threatened animal species (</t>
    </r>
    <r>
      <rPr>
        <sz val="9"/>
        <rFont val="Times New Roman"/>
        <family val="1"/>
      </rPr>
      <t>IUCN Red List</t>
    </r>
    <r>
      <rPr>
        <sz val="11"/>
        <rFont val="Times New Roman"/>
        <family val="1"/>
      </rPr>
      <t>)</t>
    </r>
  </si>
  <si>
    <t>10. Total Carbon dioxide emission</t>
  </si>
  <si>
    <t>11. Per capita carbon dioxide emission</t>
  </si>
  <si>
    <t>12. Mean annual rainfall</t>
  </si>
  <si>
    <t>13. Annual fresh water abstraction</t>
  </si>
  <si>
    <t>14. Daily per capita domestic water consumption</t>
  </si>
  <si>
    <r>
      <t>15. Daily per capita solid  waste generated (</t>
    </r>
    <r>
      <rPr>
        <i/>
        <sz val="11"/>
        <rFont val="Times New Roman"/>
        <family val="1"/>
      </rPr>
      <t>estimate</t>
    </r>
    <r>
      <rPr>
        <sz val="11"/>
        <rFont val="Times New Roman"/>
        <family val="1"/>
      </rPr>
      <t xml:space="preserve">) </t>
    </r>
  </si>
  <si>
    <t>16. Total electricity generated</t>
  </si>
  <si>
    <t>17. Per capita primary energy requirement</t>
  </si>
  <si>
    <t>18. Per capita final energy consumption</t>
  </si>
  <si>
    <t xml:space="preserve">19. Energy intensity </t>
  </si>
  <si>
    <t xml:space="preserve">      …</t>
  </si>
  <si>
    <t>Source: Forestry Service, Ministry of Agro Industries and Fisheries.</t>
  </si>
  <si>
    <t>Domestic, Industrial and Tourism</t>
  </si>
  <si>
    <t>Source: Department of Environment of the Ministry of Environment and National Development Unit</t>
  </si>
  <si>
    <t>Illegal littering</t>
  </si>
  <si>
    <t>Illegal dumping</t>
  </si>
  <si>
    <t>Source: Ministry of Environment and National Development Unit</t>
  </si>
  <si>
    <r>
      <t xml:space="preserve"> 2</t>
    </r>
    <r>
      <rPr>
        <i/>
        <sz val="10"/>
        <rFont val="Times New Roman"/>
        <family val="1"/>
      </rPr>
      <t xml:space="preserve"> includes Agriculture and Trade</t>
    </r>
  </si>
  <si>
    <t xml:space="preserve">   As from 2004, the Continious Multi Purpose Household Survey is used to measure labour force, employment and unemployment and the estimates refer to  population aged 15 years and over.</t>
  </si>
  <si>
    <t xml:space="preserve">11. Population density (per kilometre square) </t>
  </si>
  <si>
    <t>Table 1 - Main environment indicators, 1996 and 2005</t>
  </si>
  <si>
    <t>Table 2 - Main socio-economic indicators, 1996 and 2005</t>
  </si>
  <si>
    <r>
      <t>2005</t>
    </r>
    <r>
      <rPr>
        <b/>
        <vertAlign val="superscript"/>
        <sz val="12"/>
        <rFont val="Times New Roman"/>
        <family val="1"/>
      </rPr>
      <t xml:space="preserve"> </t>
    </r>
    <r>
      <rPr>
        <b/>
        <vertAlign val="superscript"/>
        <sz val="9"/>
        <rFont val="Times New Roman"/>
        <family val="1"/>
      </rPr>
      <t>1</t>
    </r>
  </si>
  <si>
    <r>
      <t xml:space="preserve">2005 </t>
    </r>
    <r>
      <rPr>
        <b/>
        <vertAlign val="superscript"/>
        <sz val="12"/>
        <rFont val="Times New Roman"/>
        <family val="1"/>
      </rPr>
      <t>1</t>
    </r>
  </si>
  <si>
    <t>Table 5 - Effective area under cultivation, Island of Mauritius, 2003 - 2005</t>
  </si>
  <si>
    <t xml:space="preserve">Table 6 - Consumption of fertilizers, Island of Mauritius, 2003 - 2005 </t>
  </si>
  <si>
    <t>Table 7 - Primary energy requirement by energy source, 2003 - 2005</t>
  </si>
  <si>
    <t>Table 8 - Final energy consumption by sector, 2003 - 2005</t>
  </si>
  <si>
    <t>Table 9 - Fuel input for electricity production, 2003 - 2005</t>
  </si>
  <si>
    <t>Table 10 - Stock of registered motor vehicles, Island of Mauritius, 2002 - 2005</t>
  </si>
  <si>
    <t>Table 11 - Fuel used for  transport, 2003 - 2005</t>
  </si>
  <si>
    <t>Table 13 - Total emissions and removals of greenhouse gases, 2003 - 2005</t>
  </si>
  <si>
    <r>
      <t>2005</t>
    </r>
    <r>
      <rPr>
        <b/>
        <vertAlign val="superscript"/>
        <sz val="12"/>
        <rFont val="Times New Roman"/>
        <family val="1"/>
      </rPr>
      <t>1</t>
    </r>
  </si>
  <si>
    <t>Table 14 - Sectoral carbon dioxide emissions from fuel combustion activities, 2003 - 2005</t>
  </si>
  <si>
    <r>
      <t>Table 15 - National inventory of greenhouse gases by source categories,  2004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- 2005</t>
    </r>
    <r>
      <rPr>
        <b/>
        <vertAlign val="superscript"/>
        <sz val="10"/>
        <rFont val="Times New Roman"/>
        <family val="1"/>
      </rPr>
      <t>1</t>
    </r>
  </si>
  <si>
    <r>
      <t xml:space="preserve">2005 </t>
    </r>
    <r>
      <rPr>
        <b/>
        <vertAlign val="superscript"/>
        <sz val="10"/>
        <rFont val="Times New Roman"/>
        <family val="1"/>
      </rPr>
      <t>1</t>
    </r>
  </si>
  <si>
    <t>Table 17 - Water Utilisation, Island of Mauritius, 2005</t>
  </si>
  <si>
    <t xml:space="preserve">                  2003 - 2005</t>
  </si>
  <si>
    <t>of the Department of Environment by category, Island of Mauritius, 2003 - 2005</t>
  </si>
  <si>
    <t xml:space="preserve">                 2002 - 2005</t>
  </si>
  <si>
    <t>Table 3 - Land use, Island of Mauritius, 1995</t>
  </si>
  <si>
    <r>
      <t>2005</t>
    </r>
    <r>
      <rPr>
        <b/>
        <vertAlign val="superscript"/>
        <sz val="9"/>
        <rFont val="Times New Roman"/>
        <family val="1"/>
      </rPr>
      <t xml:space="preserve"> 1</t>
    </r>
  </si>
  <si>
    <t xml:space="preserve">  +2.5</t>
  </si>
  <si>
    <t xml:space="preserve">  +6.2</t>
  </si>
  <si>
    <t>Table 4 - Forest area by category, Island of Mauritius,  2005</t>
  </si>
  <si>
    <t>Sub-Saharan Africa</t>
  </si>
  <si>
    <t>Mammals</t>
  </si>
  <si>
    <t>Birds</t>
  </si>
  <si>
    <t>Reptiles</t>
  </si>
  <si>
    <t>Amphibians</t>
  </si>
  <si>
    <t>Fishes</t>
  </si>
  <si>
    <t>Molluscs</t>
  </si>
  <si>
    <t>Other Inverts</t>
  </si>
  <si>
    <t>Plants</t>
  </si>
  <si>
    <t>Mauritius</t>
  </si>
  <si>
    <t>Total animal</t>
  </si>
  <si>
    <r>
      <t xml:space="preserve">Other </t>
    </r>
    <r>
      <rPr>
        <vertAlign val="superscript"/>
        <sz val="12"/>
        <rFont val="Times New Roman"/>
        <family val="1"/>
      </rPr>
      <t>3</t>
    </r>
  </si>
  <si>
    <t xml:space="preserve"> Islet National Parks</t>
  </si>
  <si>
    <t xml:space="preserve"> Reseves</t>
  </si>
  <si>
    <t xml:space="preserve"> Nature reserves</t>
  </si>
  <si>
    <t>Source: Initial National Communication under the United Nations Framework Convention on Climate Change, 1999</t>
  </si>
  <si>
    <t>8.   Total fish catch</t>
  </si>
  <si>
    <t>9.   Mean catch per fisherman day</t>
  </si>
  <si>
    <t>Private - owned</t>
  </si>
  <si>
    <r>
      <t xml:space="preserve">Table 16 - Water balance, 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Island of Mauritius, 2000 - 2005</t>
    </r>
  </si>
  <si>
    <t>2004</t>
  </si>
  <si>
    <t>Table 21 - Contraventions and notices established by Police de L'Environnement,</t>
  </si>
  <si>
    <t xml:space="preserve">                  Island of Mauritius, 2002 - 2004</t>
  </si>
  <si>
    <t>2002 - 2005</t>
  </si>
  <si>
    <r>
      <t>1</t>
    </r>
    <r>
      <rPr>
        <sz val="11"/>
        <rFont val="Times New Roman"/>
        <family val="1"/>
      </rPr>
      <t xml:space="preserve"> Provisional</t>
    </r>
  </si>
  <si>
    <r>
      <t>2</t>
    </r>
    <r>
      <rPr>
        <i/>
        <sz val="8"/>
        <rFont val="Times New Roman"/>
        <family val="1"/>
      </rPr>
      <t xml:space="preserve"> Black River Gorges National Park was proclaimed in 1994 and data on the area enclosed by the boundaries of the park were not</t>
    </r>
  </si>
  <si>
    <t xml:space="preserve"> available until 1997</t>
  </si>
  <si>
    <t>3 includes plantations,forest lands,scrub and grazing lands</t>
  </si>
  <si>
    <r>
      <t xml:space="preserve">2 </t>
    </r>
    <r>
      <rPr>
        <sz val="10"/>
        <rFont val="Times New Roman"/>
        <family val="1"/>
      </rPr>
      <t>Provisional</t>
    </r>
  </si>
  <si>
    <r>
      <t>2</t>
    </r>
    <r>
      <rPr>
        <i/>
        <sz val="8"/>
        <rFont val="Times New Roman"/>
        <family val="1"/>
      </rPr>
      <t xml:space="preserve"> Year 1995 estimates were based on data from various sources and refer to population aged 12 years and over. </t>
    </r>
  </si>
  <si>
    <t xml:space="preserve"> …</t>
  </si>
  <si>
    <r>
      <t xml:space="preserve">14. Unemployment rate </t>
    </r>
    <r>
      <rPr>
        <vertAlign val="superscript"/>
        <sz val="10"/>
        <rFont val="Times New Roman"/>
        <family val="1"/>
      </rPr>
      <t>2</t>
    </r>
  </si>
  <si>
    <r>
      <t xml:space="preserve">12. Total labour force </t>
    </r>
    <r>
      <rPr>
        <vertAlign val="superscript"/>
        <sz val="10"/>
        <rFont val="Times New Roman"/>
        <family val="1"/>
      </rPr>
      <t>2</t>
    </r>
  </si>
  <si>
    <r>
      <t xml:space="preserve">13. Total employment </t>
    </r>
    <r>
      <rPr>
        <vertAlign val="superscript"/>
        <sz val="10"/>
        <rFont val="Times New Roman"/>
        <family val="1"/>
      </rPr>
      <t>2</t>
    </r>
  </si>
  <si>
    <r>
      <t xml:space="preserve">2005 </t>
    </r>
    <r>
      <rPr>
        <b/>
        <vertAlign val="superscript"/>
        <sz val="10"/>
        <rFont val="Times New Roman"/>
        <family val="1"/>
      </rPr>
      <t>2</t>
    </r>
  </si>
  <si>
    <r>
      <t>2</t>
    </r>
    <r>
      <rPr>
        <i/>
        <sz val="10"/>
        <rFont val="Times New Roman"/>
        <family val="1"/>
      </rPr>
      <t xml:space="preserve"> PER licences were issued as from September 2002. </t>
    </r>
  </si>
  <si>
    <r>
      <t>Table 12 - Ambient air quality monitoring by mobile stations, 2004 - 2005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</t>
    </r>
  </si>
  <si>
    <r>
      <t>2005</t>
    </r>
    <r>
      <rPr>
        <b/>
        <vertAlign val="superscript"/>
        <sz val="11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</si>
</sst>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#,##0__"/>
    <numFmt numFmtId="175" formatCode="#,##0.0__"/>
    <numFmt numFmtId="176" formatCode="##,#00__"/>
    <numFmt numFmtId="177" formatCode="000"/>
    <numFmt numFmtId="178" formatCode="##,#00______"/>
    <numFmt numFmtId="179" formatCode="#,##0.0______"/>
    <numFmt numFmtId="180" formatCode="#,##0_)"/>
    <numFmt numFmtId="181" formatCode="______#,##0__"/>
    <numFmt numFmtId="182" formatCode="#,##0________"/>
    <numFmt numFmtId="183" formatCode="#,##0____________"/>
    <numFmt numFmtId="184" formatCode="#,##0______________"/>
    <numFmt numFmtId="185" formatCode="#,##0___'"/>
    <numFmt numFmtId="186" formatCode="#,###.0"/>
    <numFmt numFmtId="187" formatCode="#,##0\ \ \ \ \ \ \ \ \ _____'"/>
    <numFmt numFmtId="188" formatCode="\ \ General"/>
    <numFmt numFmtId="189" formatCode="\ \ \ 0.0"/>
    <numFmt numFmtId="190" formatCode="\ \ 0.0"/>
    <numFmt numFmtId="191" formatCode="\ 0.0"/>
    <numFmt numFmtId="192" formatCode="\ \ \ \ 0.0"/>
    <numFmt numFmtId="193" formatCode="\ General"/>
    <numFmt numFmtId="194" formatCode="\ \ \ \ \ \ \ \ \ \ #,##0"/>
    <numFmt numFmtId="195" formatCode="\ \ \ \ \ 0.0"/>
    <numFmt numFmtId="196" formatCode="\ \ \ \ \ \ 0.0"/>
    <numFmt numFmtId="197" formatCode="\ \ \ \ \ \ \ \ 0.0"/>
    <numFmt numFmtId="198" formatCode="\ \ \ \ \ \ \ 0.0"/>
    <numFmt numFmtId="199" formatCode="#,##0____"/>
    <numFmt numFmtId="200" formatCode="###0____"/>
    <numFmt numFmtId="201" formatCode="#,##0.0____"/>
    <numFmt numFmtId="202" formatCode="#,##0.0__________"/>
    <numFmt numFmtId="203" formatCode="[$-409]dddd\,\ mmmm\ dd\,\ yyyy"/>
    <numFmt numFmtId="204" formatCode="[$-409]h:mm:ss\ AM/PM"/>
    <numFmt numFmtId="205" formatCode="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i/>
      <vertAlign val="superscript"/>
      <sz val="8"/>
      <name val="Times New Roman"/>
      <family val="1"/>
    </font>
    <font>
      <b/>
      <sz val="10"/>
      <color indexed="12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imes New Roman"/>
      <family val="1"/>
    </font>
    <font>
      <b/>
      <vertAlign val="superscript"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sz val="14"/>
      <name val="Arial"/>
      <family val="0"/>
    </font>
    <font>
      <i/>
      <vertAlign val="superscript"/>
      <sz val="10"/>
      <name val="Times New Roman"/>
      <family val="1"/>
    </font>
    <font>
      <i/>
      <sz val="11"/>
      <name val="Times New Roman"/>
      <family val="1"/>
    </font>
    <font>
      <sz val="12"/>
      <name val="Arial"/>
      <family val="0"/>
    </font>
    <font>
      <b/>
      <sz val="13"/>
      <name val="Times New Roman"/>
      <family val="1"/>
    </font>
    <font>
      <b/>
      <sz val="1.5"/>
      <name val="Times New Roman"/>
      <family val="1"/>
    </font>
    <font>
      <b/>
      <sz val="1.25"/>
      <name val="Times New Roman"/>
      <family val="1"/>
    </font>
    <font>
      <sz val="1.5"/>
      <name val="Times New Roman"/>
      <family val="1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b/>
      <vertAlign val="subscript"/>
      <sz val="10"/>
      <name val="Times New Roman"/>
      <family val="1"/>
    </font>
    <font>
      <u val="single"/>
      <sz val="12"/>
      <name val="Times New Roman"/>
      <family val="1"/>
    </font>
    <font>
      <i/>
      <sz val="10"/>
      <name val="Arial"/>
      <family val="0"/>
    </font>
    <font>
      <b/>
      <vertAlign val="superscript"/>
      <sz val="9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0" fillId="0" borderId="3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9" fillId="0" borderId="4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9" fillId="0" borderId="3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/>
    </xf>
    <xf numFmtId="0" fontId="9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 indent="1"/>
    </xf>
    <xf numFmtId="0" fontId="14" fillId="0" borderId="7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/>
    </xf>
    <xf numFmtId="182" fontId="10" fillId="0" borderId="3" xfId="0" applyNumberFormat="1" applyFont="1" applyBorder="1" applyAlignment="1">
      <alignment horizontal="right"/>
    </xf>
    <xf numFmtId="0" fontId="19" fillId="0" borderId="0" xfId="0" applyFont="1" applyAlignment="1">
      <alignment/>
    </xf>
    <xf numFmtId="3" fontId="20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23" fillId="0" borderId="0" xfId="0" applyFont="1" applyAlignment="1">
      <alignment horizontal="left" indent="2"/>
    </xf>
    <xf numFmtId="0" fontId="14" fillId="0" borderId="1" xfId="0" applyFont="1" applyBorder="1" applyAlignment="1">
      <alignment horizontal="left" indent="1"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6" fillId="0" borderId="0" xfId="0" applyFont="1" applyAlignment="1">
      <alignment horizontal="right"/>
    </xf>
    <xf numFmtId="0" fontId="9" fillId="0" borderId="8" xfId="0" applyFont="1" applyBorder="1" applyAlignment="1">
      <alignment horizontal="left" vertical="center" indent="6"/>
    </xf>
    <xf numFmtId="0" fontId="9" fillId="0" borderId="9" xfId="0" applyFont="1" applyBorder="1" applyAlignment="1">
      <alignment horizontal="left" vertical="center" indent="6"/>
    </xf>
    <xf numFmtId="0" fontId="9" fillId="0" borderId="9" xfId="0" applyFont="1" applyBorder="1" applyAlignment="1">
      <alignment horizontal="center" vertical="center"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 horizontal="center" wrapText="1"/>
    </xf>
    <xf numFmtId="0" fontId="14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14" fillId="0" borderId="4" xfId="0" applyFont="1" applyBorder="1" applyAlignment="1">
      <alignment horizontal="left" indent="1"/>
    </xf>
    <xf numFmtId="0" fontId="10" fillId="0" borderId="0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13" fillId="0" borderId="0" xfId="0" applyFont="1" applyAlignment="1">
      <alignment/>
    </xf>
    <xf numFmtId="0" fontId="10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9" fillId="0" borderId="5" xfId="0" applyFont="1" applyBorder="1" applyAlignment="1">
      <alignment horizontal="left" vertical="center" indent="9"/>
    </xf>
    <xf numFmtId="0" fontId="14" fillId="0" borderId="8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1" xfId="0" applyFont="1" applyBorder="1" applyAlignment="1">
      <alignment horizontal="left" indent="1"/>
    </xf>
    <xf numFmtId="0" fontId="14" fillId="0" borderId="14" xfId="0" applyFont="1" applyBorder="1" applyAlignment="1">
      <alignment horizontal="left" indent="1"/>
    </xf>
    <xf numFmtId="0" fontId="25" fillId="0" borderId="0" xfId="0" applyFont="1" applyAlignment="1">
      <alignment/>
    </xf>
    <xf numFmtId="175" fontId="14" fillId="0" borderId="7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4" fillId="0" borderId="4" xfId="0" applyFont="1" applyBorder="1" applyAlignment="1">
      <alignment horizontal="left" vertical="center" indent="1"/>
    </xf>
    <xf numFmtId="0" fontId="16" fillId="0" borderId="4" xfId="0" applyFont="1" applyBorder="1" applyAlignment="1">
      <alignment horizontal="left" vertical="center" indent="2"/>
    </xf>
    <xf numFmtId="0" fontId="16" fillId="0" borderId="0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184" fontId="14" fillId="0" borderId="10" xfId="0" applyNumberFormat="1" applyFont="1" applyBorder="1" applyAlignment="1">
      <alignment horizontal="right" vertical="center"/>
    </xf>
    <xf numFmtId="184" fontId="14" fillId="0" borderId="7" xfId="0" applyNumberFormat="1" applyFont="1" applyBorder="1" applyAlignment="1">
      <alignment horizontal="right" vertical="center"/>
    </xf>
    <xf numFmtId="0" fontId="14" fillId="0" borderId="6" xfId="0" applyFont="1" applyBorder="1" applyAlignment="1">
      <alignment horizontal="left" indent="1"/>
    </xf>
    <xf numFmtId="184" fontId="14" fillId="0" borderId="10" xfId="0" applyNumberFormat="1" applyFont="1" applyBorder="1" applyAlignment="1">
      <alignment horizontal="right"/>
    </xf>
    <xf numFmtId="0" fontId="14" fillId="0" borderId="7" xfId="0" applyFont="1" applyBorder="1" applyAlignment="1">
      <alignment horizontal="left" indent="1"/>
    </xf>
    <xf numFmtId="181" fontId="14" fillId="0" borderId="11" xfId="0" applyNumberFormat="1" applyFont="1" applyBorder="1" applyAlignment="1">
      <alignment horizontal="center"/>
    </xf>
    <xf numFmtId="0" fontId="16" fillId="0" borderId="7" xfId="0" applyFont="1" applyBorder="1" applyAlignment="1">
      <alignment horizontal="left" indent="3"/>
    </xf>
    <xf numFmtId="184" fontId="16" fillId="0" borderId="11" xfId="0" applyNumberFormat="1" applyFont="1" applyBorder="1" applyAlignment="1">
      <alignment horizontal="right"/>
    </xf>
    <xf numFmtId="0" fontId="16" fillId="0" borderId="13" xfId="0" applyFont="1" applyBorder="1" applyAlignment="1">
      <alignment horizontal="left" indent="3"/>
    </xf>
    <xf numFmtId="181" fontId="16" fillId="0" borderId="13" xfId="0" applyNumberFormat="1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7" xfId="0" applyFont="1" applyBorder="1" applyAlignment="1">
      <alignment/>
    </xf>
    <xf numFmtId="0" fontId="9" fillId="0" borderId="9" xfId="0" applyFont="1" applyFill="1" applyBorder="1" applyAlignment="1">
      <alignment horizontal="center" vertical="center"/>
    </xf>
    <xf numFmtId="182" fontId="9" fillId="0" borderId="5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indent="1"/>
    </xf>
    <xf numFmtId="172" fontId="9" fillId="0" borderId="1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indent="2"/>
    </xf>
    <xf numFmtId="0" fontId="9" fillId="0" borderId="4" xfId="0" applyFont="1" applyFill="1" applyBorder="1" applyAlignment="1">
      <alignment horizontal="left" indent="1"/>
    </xf>
    <xf numFmtId="0" fontId="14" fillId="0" borderId="4" xfId="0" applyFont="1" applyFill="1" applyBorder="1" applyAlignment="1">
      <alignment horizontal="left" indent="2"/>
    </xf>
    <xf numFmtId="0" fontId="9" fillId="0" borderId="4" xfId="0" applyFont="1" applyBorder="1" applyAlignment="1">
      <alignment horizontal="left" indent="1"/>
    </xf>
    <xf numFmtId="0" fontId="14" fillId="0" borderId="14" xfId="0" applyFont="1" applyBorder="1" applyAlignment="1">
      <alignment/>
    </xf>
    <xf numFmtId="0" fontId="14" fillId="0" borderId="4" xfId="0" applyFont="1" applyFill="1" applyBorder="1" applyAlignment="1">
      <alignment horizontal="left" indent="1"/>
    </xf>
    <xf numFmtId="187" fontId="14" fillId="0" borderId="7" xfId="0" applyNumberFormat="1" applyFont="1" applyBorder="1" applyAlignment="1" quotePrefix="1">
      <alignment horizontal="right"/>
    </xf>
    <xf numFmtId="187" fontId="14" fillId="0" borderId="6" xfId="0" applyNumberFormat="1" applyFont="1" applyBorder="1" applyAlignment="1" quotePrefix="1">
      <alignment/>
    </xf>
    <xf numFmtId="187" fontId="14" fillId="0" borderId="7" xfId="0" applyNumberFormat="1" applyFont="1" applyBorder="1" applyAlignment="1">
      <alignment horizontal="right"/>
    </xf>
    <xf numFmtId="0" fontId="14" fillId="0" borderId="14" xfId="0" applyFont="1" applyFill="1" applyBorder="1" applyAlignment="1">
      <alignment horizontal="left" indent="1"/>
    </xf>
    <xf numFmtId="187" fontId="14" fillId="0" borderId="13" xfId="0" applyNumberFormat="1" applyFont="1" applyBorder="1" applyAlignment="1" quotePrefix="1">
      <alignment horizontal="right"/>
    </xf>
    <xf numFmtId="187" fontId="9" fillId="0" borderId="13" xfId="0" applyNumberFormat="1" applyFont="1" applyBorder="1" applyAlignment="1" quotePrefix="1">
      <alignment horizontal="right" vertical="center"/>
    </xf>
    <xf numFmtId="0" fontId="14" fillId="0" borderId="15" xfId="0" applyFont="1" applyBorder="1" applyAlignment="1">
      <alignment vertical="center"/>
    </xf>
    <xf numFmtId="0" fontId="30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3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 indent="2"/>
    </xf>
    <xf numFmtId="0" fontId="1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5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14" fillId="0" borderId="0" xfId="0" applyFont="1" applyAlignment="1">
      <alignment horizontal="left" indent="2"/>
    </xf>
    <xf numFmtId="0" fontId="32" fillId="0" borderId="0" xfId="0" applyFont="1" applyAlignment="1">
      <alignment/>
    </xf>
    <xf numFmtId="188" fontId="14" fillId="0" borderId="10" xfId="0" applyNumberFormat="1" applyFont="1" applyBorder="1" applyAlignment="1">
      <alignment horizontal="center" vertical="center"/>
    </xf>
    <xf numFmtId="188" fontId="14" fillId="0" borderId="11" xfId="0" applyNumberFormat="1" applyFont="1" applyBorder="1" applyAlignment="1">
      <alignment horizontal="center" vertical="center"/>
    </xf>
    <xf numFmtId="188" fontId="14" fillId="0" borderId="12" xfId="0" applyNumberFormat="1" applyFont="1" applyBorder="1" applyAlignment="1">
      <alignment horizontal="center" vertical="center"/>
    </xf>
    <xf numFmtId="188" fontId="9" fillId="0" borderId="12" xfId="0" applyNumberFormat="1" applyFont="1" applyBorder="1" applyAlignment="1">
      <alignment horizontal="center" vertical="center"/>
    </xf>
    <xf numFmtId="188" fontId="14" fillId="0" borderId="6" xfId="0" applyNumberFormat="1" applyFont="1" applyBorder="1" applyAlignment="1">
      <alignment horizontal="center" vertical="center"/>
    </xf>
    <xf numFmtId="188" fontId="14" fillId="0" borderId="7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3" fillId="0" borderId="0" xfId="0" applyFont="1" applyAlignment="1">
      <alignment/>
    </xf>
    <xf numFmtId="173" fontId="14" fillId="0" borderId="11" xfId="0" applyNumberFormat="1" applyFont="1" applyBorder="1" applyAlignment="1">
      <alignment horizontal="center"/>
    </xf>
    <xf numFmtId="173" fontId="14" fillId="0" borderId="7" xfId="0" applyNumberFormat="1" applyFont="1" applyBorder="1" applyAlignment="1">
      <alignment horizontal="center"/>
    </xf>
    <xf numFmtId="0" fontId="30" fillId="0" borderId="11" xfId="0" applyFont="1" applyFill="1" applyBorder="1" applyAlignment="1">
      <alignment/>
    </xf>
    <xf numFmtId="173" fontId="9" fillId="0" borderId="5" xfId="0" applyNumberFormat="1" applyFont="1" applyBorder="1" applyAlignment="1">
      <alignment horizontal="center" vertical="center"/>
    </xf>
    <xf numFmtId="191" fontId="14" fillId="0" borderId="7" xfId="0" applyNumberFormat="1" applyFont="1" applyBorder="1" applyAlignment="1">
      <alignment horizontal="center"/>
    </xf>
    <xf numFmtId="189" fontId="14" fillId="0" borderId="7" xfId="0" applyNumberFormat="1" applyFont="1" applyBorder="1" applyAlignment="1">
      <alignment horizontal="center"/>
    </xf>
    <xf numFmtId="0" fontId="9" fillId="0" borderId="5" xfId="0" applyFont="1" applyBorder="1" applyAlignment="1" quotePrefix="1">
      <alignment horizontal="center" vertical="center"/>
    </xf>
    <xf numFmtId="194" fontId="16" fillId="0" borderId="7" xfId="0" applyNumberFormat="1" applyFont="1" applyBorder="1" applyAlignment="1">
      <alignment horizontal="left" indent="1"/>
    </xf>
    <xf numFmtId="195" fontId="14" fillId="0" borderId="7" xfId="0" applyNumberFormat="1" applyFont="1" applyBorder="1" applyAlignment="1">
      <alignment horizontal="left"/>
    </xf>
    <xf numFmtId="192" fontId="14" fillId="0" borderId="7" xfId="0" applyNumberFormat="1" applyFont="1" applyBorder="1" applyAlignment="1">
      <alignment horizontal="left"/>
    </xf>
    <xf numFmtId="196" fontId="14" fillId="0" borderId="7" xfId="0" applyNumberFormat="1" applyFont="1" applyBorder="1" applyAlignment="1">
      <alignment horizontal="left"/>
    </xf>
    <xf numFmtId="197" fontId="14" fillId="0" borderId="7" xfId="0" applyNumberFormat="1" applyFont="1" applyBorder="1" applyAlignment="1">
      <alignment horizontal="left"/>
    </xf>
    <xf numFmtId="198" fontId="14" fillId="0" borderId="7" xfId="0" applyNumberFormat="1" applyFont="1" applyBorder="1" applyAlignment="1">
      <alignment horizontal="left"/>
    </xf>
    <xf numFmtId="173" fontId="9" fillId="0" borderId="5" xfId="0" applyNumberFormat="1" applyFont="1" applyBorder="1" applyAlignment="1">
      <alignment horizontal="left" vertical="center" indent="1"/>
    </xf>
    <xf numFmtId="3" fontId="9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190" fontId="14" fillId="0" borderId="11" xfId="0" applyNumberFormat="1" applyFont="1" applyBorder="1" applyAlignment="1">
      <alignment horizontal="center"/>
    </xf>
    <xf numFmtId="0" fontId="37" fillId="0" borderId="14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left" indent="1"/>
    </xf>
    <xf numFmtId="0" fontId="26" fillId="0" borderId="11" xfId="0" applyFont="1" applyBorder="1" applyAlignment="1">
      <alignment/>
    </xf>
    <xf numFmtId="0" fontId="21" fillId="0" borderId="0" xfId="0" applyFont="1" applyFill="1" applyBorder="1" applyAlignment="1">
      <alignment horizontal="left" indent="1"/>
    </xf>
    <xf numFmtId="172" fontId="14" fillId="0" borderId="10" xfId="0" applyNumberFormat="1" applyFont="1" applyBorder="1" applyAlignment="1">
      <alignment horizontal="center"/>
    </xf>
    <xf numFmtId="188" fontId="14" fillId="0" borderId="11" xfId="0" applyNumberFormat="1" applyFont="1" applyBorder="1" applyAlignment="1">
      <alignment horizontal="center"/>
    </xf>
    <xf numFmtId="192" fontId="14" fillId="0" borderId="7" xfId="0" applyNumberFormat="1" applyFont="1" applyBorder="1" applyAlignment="1">
      <alignment horizontal="center"/>
    </xf>
    <xf numFmtId="188" fontId="14" fillId="0" borderId="12" xfId="0" applyNumberFormat="1" applyFont="1" applyBorder="1" applyAlignment="1">
      <alignment horizontal="center"/>
    </xf>
    <xf numFmtId="193" fontId="14" fillId="0" borderId="12" xfId="0" applyNumberFormat="1" applyFont="1" applyBorder="1" applyAlignment="1">
      <alignment horizontal="center"/>
    </xf>
    <xf numFmtId="0" fontId="37" fillId="0" borderId="5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 indent="2"/>
    </xf>
    <xf numFmtId="188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188" fontId="10" fillId="0" borderId="6" xfId="0" applyNumberFormat="1" applyFont="1" applyBorder="1" applyAlignment="1">
      <alignment horizontal="center" vertical="center"/>
    </xf>
    <xf numFmtId="178" fontId="14" fillId="0" borderId="0" xfId="0" applyNumberFormat="1" applyFont="1" applyAlignment="1">
      <alignment/>
    </xf>
    <xf numFmtId="178" fontId="14" fillId="0" borderId="6" xfId="0" applyNumberFormat="1" applyFont="1" applyBorder="1" applyAlignment="1">
      <alignment/>
    </xf>
    <xf numFmtId="178" fontId="14" fillId="0" borderId="10" xfId="0" applyNumberFormat="1" applyFont="1" applyBorder="1" applyAlignment="1">
      <alignment/>
    </xf>
    <xf numFmtId="178" fontId="14" fillId="0" borderId="7" xfId="0" applyNumberFormat="1" applyFont="1" applyBorder="1" applyAlignment="1">
      <alignment/>
    </xf>
    <xf numFmtId="178" fontId="14" fillId="0" borderId="11" xfId="0" applyNumberFormat="1" applyFont="1" applyBorder="1" applyAlignment="1">
      <alignment/>
    </xf>
    <xf numFmtId="178" fontId="14" fillId="0" borderId="7" xfId="0" applyNumberFormat="1" applyFont="1" applyBorder="1" applyAlignment="1">
      <alignment horizontal="center"/>
    </xf>
    <xf numFmtId="178" fontId="14" fillId="0" borderId="14" xfId="0" applyNumberFormat="1" applyFont="1" applyBorder="1" applyAlignment="1">
      <alignment/>
    </xf>
    <xf numFmtId="178" fontId="14" fillId="0" borderId="13" xfId="0" applyNumberFormat="1" applyFont="1" applyBorder="1" applyAlignment="1">
      <alignment/>
    </xf>
    <xf numFmtId="178" fontId="14" fillId="0" borderId="1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185" fontId="14" fillId="0" borderId="6" xfId="15" applyNumberFormat="1" applyFont="1" applyBorder="1" applyAlignment="1">
      <alignment horizontal="right" vertical="center"/>
    </xf>
    <xf numFmtId="185" fontId="16" fillId="0" borderId="7" xfId="15" applyNumberFormat="1" applyFont="1" applyBorder="1" applyAlignment="1">
      <alignment horizontal="right" vertical="center"/>
    </xf>
    <xf numFmtId="185" fontId="16" fillId="0" borderId="13" xfId="15" applyNumberFormat="1" applyFont="1" applyBorder="1" applyAlignment="1">
      <alignment horizontal="right" vertical="center"/>
    </xf>
    <xf numFmtId="199" fontId="14" fillId="0" borderId="7" xfId="0" applyNumberFormat="1" applyFont="1" applyBorder="1" applyAlignment="1">
      <alignment horizontal="right" vertical="center"/>
    </xf>
    <xf numFmtId="199" fontId="9" fillId="0" borderId="13" xfId="0" applyNumberFormat="1" applyFont="1" applyBorder="1" applyAlignment="1">
      <alignment horizontal="right"/>
    </xf>
    <xf numFmtId="199" fontId="9" fillId="0" borderId="5" xfId="0" applyNumberFormat="1" applyFont="1" applyBorder="1" applyAlignment="1">
      <alignment horizontal="right" vertical="center"/>
    </xf>
    <xf numFmtId="200" fontId="9" fillId="0" borderId="5" xfId="0" applyNumberFormat="1" applyFont="1" applyBorder="1" applyAlignment="1">
      <alignment horizontal="right" vertical="center"/>
    </xf>
    <xf numFmtId="0" fontId="0" fillId="0" borderId="7" xfId="0" applyBorder="1" applyAlignment="1">
      <alignment/>
    </xf>
    <xf numFmtId="0" fontId="14" fillId="0" borderId="1" xfId="0" applyFont="1" applyBorder="1" applyAlignment="1">
      <alignment horizontal="left" vertical="center" indent="1"/>
    </xf>
    <xf numFmtId="0" fontId="9" fillId="0" borderId="8" xfId="0" applyFont="1" applyBorder="1" applyAlignment="1">
      <alignment horizontal="left" vertical="center" indent="1"/>
    </xf>
    <xf numFmtId="0" fontId="17" fillId="0" borderId="13" xfId="0" applyFont="1" applyBorder="1" applyAlignment="1">
      <alignment horizontal="center" wrapText="1" shrinkToFit="1"/>
    </xf>
    <xf numFmtId="0" fontId="31" fillId="0" borderId="7" xfId="0" applyFont="1" applyBorder="1" applyAlignment="1">
      <alignment horizontal="center"/>
    </xf>
    <xf numFmtId="0" fontId="26" fillId="0" borderId="1" xfId="0" applyFont="1" applyBorder="1" applyAlignment="1">
      <alignment horizontal="left" indent="1"/>
    </xf>
    <xf numFmtId="0" fontId="26" fillId="0" borderId="2" xfId="0" applyFont="1" applyBorder="1" applyAlignment="1">
      <alignment horizontal="left" indent="1"/>
    </xf>
    <xf numFmtId="0" fontId="26" fillId="0" borderId="10" xfId="0" applyFont="1" applyBorder="1" applyAlignment="1">
      <alignment horizontal="left" indent="1"/>
    </xf>
    <xf numFmtId="0" fontId="26" fillId="0" borderId="6" xfId="0" applyFont="1" applyBorder="1" applyAlignment="1" quotePrefix="1">
      <alignment horizontal="center"/>
    </xf>
    <xf numFmtId="0" fontId="26" fillId="0" borderId="0" xfId="0" applyFont="1" applyBorder="1" applyAlignment="1">
      <alignment horizontal="left" indent="1"/>
    </xf>
    <xf numFmtId="0" fontId="26" fillId="0" borderId="11" xfId="0" applyFont="1" applyBorder="1" applyAlignment="1">
      <alignment horizontal="left" indent="1"/>
    </xf>
    <xf numFmtId="173" fontId="26" fillId="0" borderId="7" xfId="0" applyNumberFormat="1" applyFont="1" applyBorder="1" applyAlignment="1">
      <alignment horizontal="center"/>
    </xf>
    <xf numFmtId="0" fontId="31" fillId="0" borderId="0" xfId="0" applyFont="1" applyBorder="1" applyAlignment="1">
      <alignment horizontal="left" indent="1"/>
    </xf>
    <xf numFmtId="0" fontId="26" fillId="0" borderId="7" xfId="0" applyFont="1" applyBorder="1" applyAlignment="1">
      <alignment horizontal="center"/>
    </xf>
    <xf numFmtId="0" fontId="26" fillId="0" borderId="7" xfId="0" applyFont="1" applyBorder="1" applyAlignment="1" quotePrefix="1">
      <alignment horizontal="center"/>
    </xf>
    <xf numFmtId="177" fontId="26" fillId="0" borderId="7" xfId="0" applyNumberFormat="1" applyFont="1" applyBorder="1" applyAlignment="1">
      <alignment horizontal="center"/>
    </xf>
    <xf numFmtId="0" fontId="26" fillId="0" borderId="14" xfId="0" applyFont="1" applyBorder="1" applyAlignment="1">
      <alignment horizontal="left" indent="1"/>
    </xf>
    <xf numFmtId="0" fontId="26" fillId="0" borderId="16" xfId="0" applyFont="1" applyBorder="1" applyAlignment="1">
      <alignment horizontal="left" indent="1"/>
    </xf>
    <xf numFmtId="0" fontId="26" fillId="0" borderId="12" xfId="0" applyFont="1" applyBorder="1" applyAlignment="1">
      <alignment horizontal="left" indent="1"/>
    </xf>
    <xf numFmtId="0" fontId="26" fillId="0" borderId="6" xfId="0" applyFont="1" applyBorder="1" applyAlignment="1">
      <alignment horizontal="center"/>
    </xf>
    <xf numFmtId="178" fontId="26" fillId="0" borderId="7" xfId="0" applyNumberFormat="1" applyFont="1" applyBorder="1" applyAlignment="1">
      <alignment horizontal="right"/>
    </xf>
    <xf numFmtId="176" fontId="26" fillId="0" borderId="7" xfId="0" applyNumberFormat="1" applyFont="1" applyBorder="1" applyAlignment="1">
      <alignment horizontal="right"/>
    </xf>
    <xf numFmtId="0" fontId="31" fillId="0" borderId="4" xfId="0" applyFont="1" applyBorder="1" applyAlignment="1">
      <alignment horizontal="left" indent="3"/>
    </xf>
    <xf numFmtId="0" fontId="31" fillId="0" borderId="0" xfId="0" applyFont="1" applyBorder="1" applyAlignment="1">
      <alignment horizontal="left" indent="3"/>
    </xf>
    <xf numFmtId="0" fontId="31" fillId="0" borderId="11" xfId="0" applyFont="1" applyBorder="1" applyAlignment="1">
      <alignment horizontal="left" indent="1"/>
    </xf>
    <xf numFmtId="179" fontId="31" fillId="0" borderId="7" xfId="0" applyNumberFormat="1" applyFont="1" applyBorder="1" applyAlignment="1">
      <alignment horizontal="right"/>
    </xf>
    <xf numFmtId="179" fontId="26" fillId="0" borderId="7" xfId="0" applyNumberFormat="1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0" fontId="37" fillId="0" borderId="4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26" fillId="0" borderId="4" xfId="0" applyFont="1" applyBorder="1" applyAlignment="1">
      <alignment horizontal="left"/>
    </xf>
    <xf numFmtId="0" fontId="26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4" xfId="0" applyFont="1" applyBorder="1" applyAlignment="1">
      <alignment horizontal="left" indent="1"/>
    </xf>
    <xf numFmtId="0" fontId="6" fillId="0" borderId="7" xfId="0" applyFont="1" applyBorder="1" applyAlignment="1">
      <alignment horizontal="left" indent="2"/>
    </xf>
    <xf numFmtId="0" fontId="0" fillId="0" borderId="12" xfId="0" applyBorder="1" applyAlignment="1">
      <alignment horizontal="left" indent="2"/>
    </xf>
    <xf numFmtId="0" fontId="5" fillId="0" borderId="16" xfId="0" applyFont="1" applyBorder="1" applyAlignment="1">
      <alignment/>
    </xf>
    <xf numFmtId="0" fontId="0" fillId="0" borderId="9" xfId="0" applyBorder="1" applyAlignment="1">
      <alignment horizontal="left" indent="2"/>
    </xf>
    <xf numFmtId="0" fontId="6" fillId="0" borderId="4" xfId="0" applyFont="1" applyFill="1" applyBorder="1" applyAlignment="1">
      <alignment horizontal="left" indent="1"/>
    </xf>
    <xf numFmtId="0" fontId="6" fillId="0" borderId="14" xfId="0" applyFont="1" applyFill="1" applyBorder="1" applyAlignment="1">
      <alignment horizontal="left" vertical="center" indent="1"/>
    </xf>
    <xf numFmtId="0" fontId="12" fillId="0" borderId="0" xfId="0" applyFont="1" applyAlignment="1">
      <alignment/>
    </xf>
    <xf numFmtId="0" fontId="0" fillId="0" borderId="16" xfId="0" applyBorder="1" applyAlignment="1">
      <alignment/>
    </xf>
    <xf numFmtId="0" fontId="9" fillId="0" borderId="5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183" fontId="14" fillId="0" borderId="4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179" fontId="0" fillId="0" borderId="0" xfId="0" applyNumberFormat="1" applyAlignment="1">
      <alignment/>
    </xf>
    <xf numFmtId="188" fontId="0" fillId="0" borderId="0" xfId="0" applyNumberFormat="1" applyAlignment="1">
      <alignment/>
    </xf>
    <xf numFmtId="199" fontId="9" fillId="0" borderId="7" xfId="0" applyNumberFormat="1" applyFont="1" applyBorder="1" applyAlignment="1">
      <alignment horizontal="right" vertical="center"/>
    </xf>
    <xf numFmtId="199" fontId="6" fillId="0" borderId="0" xfId="0" applyNumberFormat="1" applyFont="1" applyAlignment="1">
      <alignment/>
    </xf>
    <xf numFmtId="178" fontId="9" fillId="0" borderId="5" xfId="0" applyNumberFormat="1" applyFont="1" applyBorder="1" applyAlignment="1">
      <alignment vertical="center"/>
    </xf>
    <xf numFmtId="177" fontId="26" fillId="0" borderId="13" xfId="0" applyNumberFormat="1" applyFont="1" applyBorder="1" applyAlignment="1">
      <alignment horizontal="center"/>
    </xf>
    <xf numFmtId="179" fontId="26" fillId="0" borderId="13" xfId="0" applyNumberFormat="1" applyFont="1" applyBorder="1" applyAlignment="1">
      <alignment horizontal="right"/>
    </xf>
    <xf numFmtId="185" fontId="14" fillId="0" borderId="7" xfId="0" applyNumberFormat="1" applyFont="1" applyBorder="1" applyAlignment="1">
      <alignment/>
    </xf>
    <xf numFmtId="185" fontId="14" fillId="0" borderId="11" xfId="0" applyNumberFormat="1" applyFont="1" applyBorder="1" applyAlignment="1">
      <alignment/>
    </xf>
    <xf numFmtId="185" fontId="9" fillId="0" borderId="5" xfId="0" applyNumberFormat="1" applyFont="1" applyBorder="1" applyAlignment="1">
      <alignment vertical="center"/>
    </xf>
    <xf numFmtId="188" fontId="9" fillId="0" borderId="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 indent="2"/>
    </xf>
    <xf numFmtId="0" fontId="0" fillId="0" borderId="11" xfId="0" applyBorder="1" applyAlignment="1">
      <alignment horizontal="left" indent="2"/>
    </xf>
    <xf numFmtId="0" fontId="0" fillId="0" borderId="3" xfId="0" applyBorder="1" applyAlignment="1">
      <alignment horizontal="left" indent="2"/>
    </xf>
    <xf numFmtId="0" fontId="14" fillId="0" borderId="2" xfId="0" applyFont="1" applyBorder="1" applyAlignment="1">
      <alignment/>
    </xf>
    <xf numFmtId="0" fontId="9" fillId="0" borderId="0" xfId="0" applyFont="1" applyBorder="1" applyAlignment="1">
      <alignment/>
    </xf>
    <xf numFmtId="1" fontId="26" fillId="0" borderId="7" xfId="0" applyNumberFormat="1" applyFont="1" applyBorder="1" applyAlignment="1">
      <alignment horizontal="right" indent="2"/>
    </xf>
    <xf numFmtId="0" fontId="14" fillId="0" borderId="1" xfId="0" applyFont="1" applyBorder="1" applyAlignment="1">
      <alignment/>
    </xf>
    <xf numFmtId="179" fontId="26" fillId="0" borderId="7" xfId="0" applyNumberFormat="1" applyFont="1" applyBorder="1" applyAlignment="1" quotePrefix="1">
      <alignment horizontal="right"/>
    </xf>
    <xf numFmtId="177" fontId="6" fillId="0" borderId="7" xfId="0" applyNumberFormat="1" applyFont="1" applyBorder="1" applyAlignment="1">
      <alignment horizontal="center" wrapText="1"/>
    </xf>
    <xf numFmtId="179" fontId="14" fillId="0" borderId="6" xfId="0" applyNumberFormat="1" applyFont="1" applyBorder="1" applyAlignment="1">
      <alignment horizontal="right"/>
    </xf>
    <xf numFmtId="179" fontId="14" fillId="0" borderId="7" xfId="0" applyNumberFormat="1" applyFont="1" applyBorder="1" applyAlignment="1">
      <alignment horizontal="right"/>
    </xf>
    <xf numFmtId="0" fontId="14" fillId="0" borderId="13" xfId="0" applyFont="1" applyBorder="1" applyAlignment="1">
      <alignment horizontal="left" vertical="center" indent="1"/>
    </xf>
    <xf numFmtId="184" fontId="14" fillId="0" borderId="1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175" fontId="37" fillId="0" borderId="8" xfId="0" applyNumberFormat="1" applyFont="1" applyBorder="1" applyAlignment="1">
      <alignment vertical="center"/>
    </xf>
    <xf numFmtId="175" fontId="37" fillId="0" borderId="9" xfId="0" applyNumberFormat="1" applyFont="1" applyBorder="1" applyAlignment="1">
      <alignment vertical="center"/>
    </xf>
    <xf numFmtId="175" fontId="37" fillId="0" borderId="3" xfId="0" applyNumberFormat="1" applyFont="1" applyBorder="1" applyAlignment="1">
      <alignment vertical="center"/>
    </xf>
    <xf numFmtId="175" fontId="10" fillId="0" borderId="3" xfId="0" applyNumberFormat="1" applyFont="1" applyBorder="1" applyAlignment="1">
      <alignment horizontal="right" vertical="center"/>
    </xf>
    <xf numFmtId="174" fontId="14" fillId="0" borderId="7" xfId="0" applyNumberFormat="1" applyFont="1" applyBorder="1" applyAlignment="1">
      <alignment horizontal="right"/>
    </xf>
    <xf numFmtId="0" fontId="30" fillId="0" borderId="0" xfId="0" applyFont="1" applyAlignment="1">
      <alignment horizontal="left"/>
    </xf>
    <xf numFmtId="174" fontId="16" fillId="0" borderId="7" xfId="0" applyNumberFormat="1" applyFont="1" applyBorder="1" applyAlignment="1">
      <alignment horizontal="right"/>
    </xf>
    <xf numFmtId="0" fontId="46" fillId="0" borderId="0" xfId="0" applyFont="1" applyAlignment="1">
      <alignment/>
    </xf>
    <xf numFmtId="179" fontId="16" fillId="0" borderId="7" xfId="0" applyNumberFormat="1" applyFont="1" applyBorder="1" applyAlignment="1">
      <alignment horizontal="right"/>
    </xf>
    <xf numFmtId="0" fontId="16" fillId="0" borderId="4" xfId="0" applyFont="1" applyBorder="1" applyAlignment="1">
      <alignment horizontal="left" vertical="center" indent="1"/>
    </xf>
    <xf numFmtId="0" fontId="16" fillId="0" borderId="14" xfId="0" applyFont="1" applyBorder="1" applyAlignment="1">
      <alignment horizontal="left" vertical="center" wrapText="1" indent="1"/>
    </xf>
    <xf numFmtId="0" fontId="45" fillId="0" borderId="11" xfId="0" applyFont="1" applyBorder="1" applyAlignment="1">
      <alignment horizontal="left" indent="1"/>
    </xf>
    <xf numFmtId="0" fontId="37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6" fillId="0" borderId="4" xfId="0" applyFont="1" applyBorder="1" applyAlignment="1">
      <alignment horizontal="left" indent="2"/>
    </xf>
    <xf numFmtId="0" fontId="16" fillId="0" borderId="0" xfId="0" applyFont="1" applyBorder="1" applyAlignment="1">
      <alignment/>
    </xf>
    <xf numFmtId="0" fontId="14" fillId="0" borderId="16" xfId="0" applyFont="1" applyBorder="1" applyAlignment="1">
      <alignment/>
    </xf>
    <xf numFmtId="172" fontId="14" fillId="0" borderId="14" xfId="0" applyNumberFormat="1" applyFont="1" applyBorder="1" applyAlignment="1">
      <alignment horizontal="right"/>
    </xf>
    <xf numFmtId="172" fontId="14" fillId="0" borderId="12" xfId="0" applyNumberFormat="1" applyFont="1" applyBorder="1" applyAlignment="1">
      <alignment horizontal="right"/>
    </xf>
    <xf numFmtId="201" fontId="10" fillId="0" borderId="8" xfId="0" applyNumberFormat="1" applyFont="1" applyBorder="1" applyAlignment="1">
      <alignment horizontal="right" vertical="center"/>
    </xf>
    <xf numFmtId="173" fontId="14" fillId="0" borderId="6" xfId="0" applyNumberFormat="1" applyFont="1" applyBorder="1" applyAlignment="1">
      <alignment horizontal="center"/>
    </xf>
    <xf numFmtId="173" fontId="9" fillId="0" borderId="13" xfId="0" applyNumberFormat="1" applyFont="1" applyBorder="1" applyAlignment="1">
      <alignment horizontal="left" vertical="center" indent="1"/>
    </xf>
    <xf numFmtId="0" fontId="10" fillId="0" borderId="3" xfId="0" applyFont="1" applyBorder="1" applyAlignment="1">
      <alignment/>
    </xf>
    <xf numFmtId="0" fontId="3" fillId="0" borderId="0" xfId="0" applyFont="1" applyAlignment="1">
      <alignment/>
    </xf>
    <xf numFmtId="174" fontId="9" fillId="0" borderId="5" xfId="0" applyNumberFormat="1" applyFont="1" applyBorder="1" applyAlignment="1">
      <alignment horizontal="right" vertical="center"/>
    </xf>
    <xf numFmtId="179" fontId="9" fillId="0" borderId="5" xfId="0" applyNumberFormat="1" applyFont="1" applyBorder="1" applyAlignment="1">
      <alignment horizontal="right" vertical="center"/>
    </xf>
    <xf numFmtId="202" fontId="14" fillId="0" borderId="4" xfId="0" applyNumberFormat="1" applyFont="1" applyBorder="1" applyAlignment="1">
      <alignment horizontal="right"/>
    </xf>
    <xf numFmtId="202" fontId="14" fillId="0" borderId="11" xfId="0" applyNumberFormat="1" applyFont="1" applyBorder="1" applyAlignment="1">
      <alignment horizontal="right"/>
    </xf>
    <xf numFmtId="175" fontId="37" fillId="0" borderId="5" xfId="0" applyNumberFormat="1" applyFont="1" applyBorder="1" applyAlignment="1">
      <alignment vertical="center"/>
    </xf>
    <xf numFmtId="175" fontId="26" fillId="0" borderId="7" xfId="0" applyNumberFormat="1" applyFont="1" applyBorder="1" applyAlignment="1">
      <alignment/>
    </xf>
    <xf numFmtId="175" fontId="31" fillId="0" borderId="7" xfId="0" applyNumberFormat="1" applyFont="1" applyBorder="1" applyAlignment="1">
      <alignment/>
    </xf>
    <xf numFmtId="175" fontId="26" fillId="0" borderId="7" xfId="0" applyNumberFormat="1" applyFont="1" applyBorder="1" applyAlignment="1">
      <alignment horizontal="center"/>
    </xf>
    <xf numFmtId="175" fontId="0" fillId="0" borderId="7" xfId="0" applyNumberFormat="1" applyBorder="1" applyAlignment="1">
      <alignment horizontal="center"/>
    </xf>
    <xf numFmtId="199" fontId="14" fillId="0" borderId="7" xfId="0" applyNumberFormat="1" applyFont="1" applyBorder="1" applyAlignment="1">
      <alignment horizontal="left" vertical="center" indent="3"/>
    </xf>
    <xf numFmtId="199" fontId="16" fillId="0" borderId="7" xfId="0" applyNumberFormat="1" applyFont="1" applyBorder="1" applyAlignment="1">
      <alignment horizontal="right" vertical="center"/>
    </xf>
    <xf numFmtId="185" fontId="0" fillId="0" borderId="0" xfId="0" applyNumberFormat="1" applyAlignment="1">
      <alignment/>
    </xf>
    <xf numFmtId="49" fontId="31" fillId="0" borderId="7" xfId="0" applyNumberFormat="1" applyFont="1" applyBorder="1" applyAlignment="1">
      <alignment horizontal="center"/>
    </xf>
    <xf numFmtId="178" fontId="14" fillId="0" borderId="0" xfId="0" applyNumberFormat="1" applyFont="1" applyAlignment="1">
      <alignment horizontal="center"/>
    </xf>
    <xf numFmtId="0" fontId="49" fillId="2" borderId="0" xfId="0" applyFont="1" applyFill="1" applyAlignment="1">
      <alignment horizontal="left" wrapText="1"/>
    </xf>
    <xf numFmtId="0" fontId="49" fillId="2" borderId="0" xfId="0" applyFont="1" applyFill="1" applyAlignment="1">
      <alignment horizontal="center" wrapText="1"/>
    </xf>
    <xf numFmtId="0" fontId="48" fillId="2" borderId="0" xfId="0" applyFont="1" applyFill="1" applyAlignment="1">
      <alignment horizontal="left" wrapText="1"/>
    </xf>
    <xf numFmtId="0" fontId="48" fillId="2" borderId="0" xfId="0" applyFont="1" applyFill="1" applyAlignment="1">
      <alignment horizontal="right" wrapText="1"/>
    </xf>
    <xf numFmtId="0" fontId="49" fillId="2" borderId="0" xfId="0" applyFont="1" applyFill="1" applyAlignment="1">
      <alignment horizontal="right" wrapText="1"/>
    </xf>
    <xf numFmtId="0" fontId="50" fillId="2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175" fontId="6" fillId="0" borderId="7" xfId="0" applyNumberFormat="1" applyFont="1" applyBorder="1" applyAlignment="1">
      <alignment horizontal="center"/>
    </xf>
    <xf numFmtId="179" fontId="26" fillId="0" borderId="7" xfId="0" applyNumberFormat="1" applyFont="1" applyBorder="1" applyAlignment="1">
      <alignment horizontal="center"/>
    </xf>
    <xf numFmtId="175" fontId="6" fillId="0" borderId="6" xfId="0" applyNumberFormat="1" applyFont="1" applyBorder="1" applyAlignment="1">
      <alignment horizontal="right"/>
    </xf>
    <xf numFmtId="201" fontId="6" fillId="0" borderId="6" xfId="0" applyNumberFormat="1" applyFont="1" applyBorder="1" applyAlignment="1">
      <alignment horizontal="center"/>
    </xf>
    <xf numFmtId="175" fontId="26" fillId="0" borderId="6" xfId="0" applyNumberFormat="1" applyFont="1" applyBorder="1" applyAlignment="1" quotePrefix="1">
      <alignment/>
    </xf>
    <xf numFmtId="175" fontId="26" fillId="0" borderId="6" xfId="0" applyNumberFormat="1" applyFont="1" applyBorder="1" applyAlignment="1">
      <alignment/>
    </xf>
    <xf numFmtId="175" fontId="6" fillId="0" borderId="7" xfId="0" applyNumberFormat="1" applyFont="1" applyBorder="1" applyAlignment="1">
      <alignment horizontal="right"/>
    </xf>
    <xf numFmtId="175" fontId="11" fillId="0" borderId="7" xfId="0" applyNumberFormat="1" applyFont="1" applyBorder="1" applyAlignment="1">
      <alignment horizontal="right"/>
    </xf>
    <xf numFmtId="175" fontId="40" fillId="0" borderId="7" xfId="0" applyNumberFormat="1" applyFont="1" applyBorder="1" applyAlignment="1">
      <alignment horizontal="right"/>
    </xf>
    <xf numFmtId="201" fontId="11" fillId="0" borderId="7" xfId="0" applyNumberFormat="1" applyFont="1" applyBorder="1" applyAlignment="1">
      <alignment horizontal="center"/>
    </xf>
    <xf numFmtId="201" fontId="6" fillId="0" borderId="7" xfId="0" applyNumberFormat="1" applyFont="1" applyBorder="1" applyAlignment="1">
      <alignment horizontal="center"/>
    </xf>
    <xf numFmtId="175" fontId="31" fillId="0" borderId="7" xfId="0" applyNumberFormat="1" applyFont="1" applyBorder="1" applyAlignment="1" quotePrefix="1">
      <alignment/>
    </xf>
    <xf numFmtId="175" fontId="31" fillId="0" borderId="7" xfId="0" applyNumberFormat="1" applyFont="1" applyBorder="1" applyAlignment="1">
      <alignment horizontal="center"/>
    </xf>
    <xf numFmtId="175" fontId="6" fillId="0" borderId="7" xfId="0" applyNumberFormat="1" applyFont="1" applyBorder="1" applyAlignment="1">
      <alignment horizontal="left"/>
    </xf>
    <xf numFmtId="175" fontId="26" fillId="0" borderId="7" xfId="0" applyNumberFormat="1" applyFont="1" applyBorder="1" applyAlignment="1">
      <alignment horizontal="left"/>
    </xf>
    <xf numFmtId="175" fontId="26" fillId="0" borderId="7" xfId="0" applyNumberFormat="1" applyFont="1" applyBorder="1" applyAlignment="1" quotePrefix="1">
      <alignment/>
    </xf>
    <xf numFmtId="201" fontId="6" fillId="0" borderId="7" xfId="0" applyNumberFormat="1" applyFont="1" applyBorder="1" applyAlignment="1" quotePrefix="1">
      <alignment/>
    </xf>
    <xf numFmtId="201" fontId="6" fillId="0" borderId="7" xfId="0" applyNumberFormat="1" applyFont="1" applyBorder="1" applyAlignment="1">
      <alignment horizontal="right"/>
    </xf>
    <xf numFmtId="175" fontId="6" fillId="0" borderId="13" xfId="0" applyNumberFormat="1" applyFont="1" applyBorder="1" applyAlignment="1">
      <alignment horizontal="right"/>
    </xf>
    <xf numFmtId="201" fontId="6" fillId="0" borderId="13" xfId="0" applyNumberFormat="1" applyFont="1" applyBorder="1" applyAlignment="1">
      <alignment horizontal="right"/>
    </xf>
    <xf numFmtId="175" fontId="26" fillId="0" borderId="13" xfId="0" applyNumberFormat="1" applyFont="1" applyBorder="1" applyAlignment="1">
      <alignment/>
    </xf>
    <xf numFmtId="175" fontId="26" fillId="0" borderId="13" xfId="0" applyNumberFormat="1" applyFont="1" applyBorder="1" applyAlignment="1">
      <alignment horizontal="center"/>
    </xf>
    <xf numFmtId="173" fontId="14" fillId="0" borderId="13" xfId="0" applyNumberFormat="1" applyFont="1" applyBorder="1" applyAlignment="1">
      <alignment horizontal="center"/>
    </xf>
    <xf numFmtId="201" fontId="10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42" fillId="0" borderId="2" xfId="0" applyFont="1" applyFill="1" applyBorder="1" applyAlignment="1">
      <alignment horizontal="left" indent="1"/>
    </xf>
    <xf numFmtId="0" fontId="52" fillId="0" borderId="0" xfId="0" applyFont="1" applyAlignment="1">
      <alignment/>
    </xf>
    <xf numFmtId="202" fontId="9" fillId="0" borderId="4" xfId="0" applyNumberFormat="1" applyFont="1" applyBorder="1" applyAlignment="1" quotePrefix="1">
      <alignment horizontal="right"/>
    </xf>
    <xf numFmtId="202" fontId="9" fillId="0" borderId="11" xfId="0" applyNumberFormat="1" applyFont="1" applyBorder="1" applyAlignment="1">
      <alignment horizontal="right"/>
    </xf>
    <xf numFmtId="202" fontId="14" fillId="0" borderId="7" xfId="0" applyNumberFormat="1" applyFont="1" applyBorder="1" applyAlignment="1" quotePrefix="1">
      <alignment horizontal="right"/>
    </xf>
    <xf numFmtId="202" fontId="14" fillId="0" borderId="7" xfId="0" applyNumberFormat="1" applyFont="1" applyBorder="1" applyAlignment="1">
      <alignment horizontal="right"/>
    </xf>
    <xf numFmtId="0" fontId="9" fillId="0" borderId="9" xfId="0" applyFont="1" applyBorder="1" applyAlignment="1">
      <alignment horizontal="center" vertical="center"/>
    </xf>
    <xf numFmtId="202" fontId="14" fillId="0" borderId="4" xfId="0" applyNumberFormat="1" applyFont="1" applyBorder="1" applyAlignment="1">
      <alignment horizontal="right"/>
    </xf>
    <xf numFmtId="202" fontId="14" fillId="0" borderId="11" xfId="0" applyNumberFormat="1" applyFont="1" applyBorder="1" applyAlignment="1">
      <alignment horizontal="right"/>
    </xf>
    <xf numFmtId="202" fontId="9" fillId="0" borderId="1" xfId="0" applyNumberFormat="1" applyFont="1" applyBorder="1" applyAlignment="1" quotePrefix="1">
      <alignment horizontal="right"/>
    </xf>
    <xf numFmtId="202" fontId="9" fillId="0" borderId="10" xfId="0" applyNumberFormat="1" applyFont="1" applyBorder="1" applyAlignment="1">
      <alignment horizontal="right"/>
    </xf>
    <xf numFmtId="175" fontId="10" fillId="0" borderId="5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wrapText="1"/>
    </xf>
    <xf numFmtId="0" fontId="51" fillId="2" borderId="0" xfId="0" applyFont="1" applyFill="1" applyAlignment="1">
      <alignment horizontal="center" wrapText="1"/>
    </xf>
    <xf numFmtId="0" fontId="50" fillId="2" borderId="0" xfId="0" applyFont="1" applyFill="1" applyAlignment="1">
      <alignment horizontal="center" wrapText="1"/>
    </xf>
    <xf numFmtId="0" fontId="49" fillId="2" borderId="0" xfId="0" applyFont="1" applyFill="1" applyAlignment="1">
      <alignment horizontal="center" wrapText="1"/>
    </xf>
    <xf numFmtId="0" fontId="5" fillId="0" borderId="0" xfId="0" applyFont="1" applyBorder="1" applyAlignment="1">
      <alignment horizontal="left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202" fontId="9" fillId="0" borderId="8" xfId="0" applyNumberFormat="1" applyFont="1" applyBorder="1" applyAlignment="1">
      <alignment horizontal="right" vertical="center"/>
    </xf>
    <xf numFmtId="202" fontId="0" fillId="0" borderId="9" xfId="0" applyNumberFormat="1" applyBorder="1" applyAlignment="1">
      <alignment horizontal="right"/>
    </xf>
    <xf numFmtId="202" fontId="14" fillId="0" borderId="4" xfId="0" applyNumberFormat="1" applyFont="1" applyBorder="1" applyAlignment="1" quotePrefix="1">
      <alignment horizontal="right"/>
    </xf>
    <xf numFmtId="0" fontId="6" fillId="0" borderId="16" xfId="0" applyFont="1" applyBorder="1" applyAlignment="1">
      <alignment horizontal="right"/>
    </xf>
    <xf numFmtId="202" fontId="14" fillId="0" borderId="4" xfId="0" applyNumberFormat="1" applyFont="1" applyBorder="1" applyAlignment="1">
      <alignment horizontal="center"/>
    </xf>
    <xf numFmtId="202" fontId="14" fillId="0" borderId="11" xfId="0" applyNumberFormat="1" applyFont="1" applyBorder="1" applyAlignment="1">
      <alignment horizontal="center"/>
    </xf>
    <xf numFmtId="202" fontId="14" fillId="0" borderId="4" xfId="0" applyNumberFormat="1" applyFont="1" applyBorder="1" applyAlignment="1" quotePrefix="1">
      <alignment horizontal="center"/>
    </xf>
    <xf numFmtId="202" fontId="14" fillId="0" borderId="11" xfId="0" applyNumberFormat="1" applyFont="1" applyBorder="1" applyAlignment="1" quotePrefix="1">
      <alignment horizontal="center"/>
    </xf>
    <xf numFmtId="202" fontId="9" fillId="0" borderId="8" xfId="0" applyNumberFormat="1" applyFont="1" applyBorder="1" applyAlignment="1">
      <alignment horizontal="center" vertical="center"/>
    </xf>
    <xf numFmtId="202" fontId="9" fillId="0" borderId="9" xfId="0" applyNumberFormat="1" applyFont="1" applyBorder="1" applyAlignment="1">
      <alignment horizontal="center" vertical="center"/>
    </xf>
    <xf numFmtId="202" fontId="9" fillId="0" borderId="1" xfId="0" applyNumberFormat="1" applyFont="1" applyBorder="1" applyAlignment="1" quotePrefix="1">
      <alignment horizontal="center"/>
    </xf>
    <xf numFmtId="202" fontId="9" fillId="0" borderId="10" xfId="0" applyNumberFormat="1" applyFont="1" applyBorder="1" applyAlignment="1" quotePrefix="1">
      <alignment horizontal="center"/>
    </xf>
    <xf numFmtId="202" fontId="9" fillId="0" borderId="4" xfId="0" applyNumberFormat="1" applyFont="1" applyBorder="1" applyAlignment="1" quotePrefix="1">
      <alignment horizontal="center"/>
    </xf>
    <xf numFmtId="202" fontId="9" fillId="0" borderId="11" xfId="0" applyNumberFormat="1" applyFont="1" applyBorder="1" applyAlignment="1" quotePrefix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83" fontId="14" fillId="0" borderId="4" xfId="0" applyNumberFormat="1" applyFont="1" applyBorder="1" applyAlignment="1">
      <alignment horizontal="right"/>
    </xf>
    <xf numFmtId="183" fontId="14" fillId="0" borderId="11" xfId="0" applyNumberFormat="1" applyFont="1" applyBorder="1" applyAlignment="1">
      <alignment horizontal="right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83" fontId="14" fillId="0" borderId="1" xfId="0" applyNumberFormat="1" applyFont="1" applyBorder="1" applyAlignment="1">
      <alignment/>
    </xf>
    <xf numFmtId="183" fontId="14" fillId="0" borderId="10" xfId="0" applyNumberFormat="1" applyFont="1" applyBorder="1" applyAlignment="1">
      <alignment/>
    </xf>
    <xf numFmtId="183" fontId="9" fillId="0" borderId="8" xfId="0" applyNumberFormat="1" applyFont="1" applyBorder="1" applyAlignment="1">
      <alignment horizontal="right" vertical="center"/>
    </xf>
    <xf numFmtId="183" fontId="9" fillId="0" borderId="9" xfId="0" applyNumberFormat="1" applyFont="1" applyBorder="1" applyAlignment="1">
      <alignment horizontal="right" vertical="center"/>
    </xf>
    <xf numFmtId="183" fontId="14" fillId="0" borderId="1" xfId="0" applyNumberFormat="1" applyFont="1" applyBorder="1" applyAlignment="1">
      <alignment horizontal="right"/>
    </xf>
    <xf numFmtId="183" fontId="14" fillId="0" borderId="10" xfId="0" applyNumberFormat="1" applyFont="1" applyBorder="1" applyAlignment="1">
      <alignment horizontal="right"/>
    </xf>
    <xf numFmtId="183" fontId="14" fillId="0" borderId="4" xfId="0" applyNumberFormat="1" applyFont="1" applyBorder="1" applyAlignment="1">
      <alignment/>
    </xf>
    <xf numFmtId="183" fontId="14" fillId="0" borderId="11" xfId="0" applyNumberFormat="1" applyFont="1" applyBorder="1" applyAlignment="1">
      <alignment/>
    </xf>
    <xf numFmtId="202" fontId="14" fillId="0" borderId="4" xfId="0" applyNumberFormat="1" applyFont="1" applyBorder="1" applyAlignment="1">
      <alignment/>
    </xf>
    <xf numFmtId="202" fontId="14" fillId="0" borderId="11" xfId="0" applyNumberFormat="1" applyFont="1" applyBorder="1" applyAlignment="1">
      <alignment/>
    </xf>
    <xf numFmtId="0" fontId="9" fillId="0" borderId="8" xfId="0" applyFont="1" applyBorder="1" applyAlignment="1" quotePrefix="1">
      <alignment horizontal="center" vertical="center"/>
    </xf>
    <xf numFmtId="202" fontId="14" fillId="0" borderId="4" xfId="0" applyNumberFormat="1" applyFont="1" applyBorder="1" applyAlignment="1" quotePrefix="1">
      <alignment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 quotePrefix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02" fontId="14" fillId="0" borderId="11" xfId="0" applyNumberFormat="1" applyFont="1" applyBorder="1" applyAlignment="1" quotePrefix="1">
      <alignment/>
    </xf>
    <xf numFmtId="0" fontId="37" fillId="0" borderId="1" xfId="0" applyFont="1" applyBorder="1" applyAlignment="1">
      <alignment horizontal="center" wrapText="1"/>
    </xf>
    <xf numFmtId="0" fontId="37" fillId="0" borderId="10" xfId="0" applyFont="1" applyBorder="1" applyAlignment="1">
      <alignment/>
    </xf>
    <xf numFmtId="0" fontId="37" fillId="0" borderId="8" xfId="0" applyFont="1" applyBorder="1" applyAlignment="1">
      <alignment horizontal="center" vertical="center" wrapText="1"/>
    </xf>
    <xf numFmtId="0" fontId="37" fillId="0" borderId="9" xfId="0" applyFont="1" applyBorder="1" applyAlignment="1">
      <alignment/>
    </xf>
    <xf numFmtId="0" fontId="37" fillId="0" borderId="5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1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88" fontId="10" fillId="0" borderId="3" xfId="0" applyNumberFormat="1" applyFont="1" applyBorder="1" applyAlignment="1">
      <alignment horizontal="center" vertical="center"/>
    </xf>
    <xf numFmtId="188" fontId="10" fillId="0" borderId="8" xfId="0" applyNumberFormat="1" applyFont="1" applyBorder="1" applyAlignment="1">
      <alignment horizontal="center" vertical="center"/>
    </xf>
    <xf numFmtId="188" fontId="10" fillId="0" borderId="9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Fig. 2 - Final energy consumption by end user, 1992 - 2001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'[1]tab3.3&amp;fig2 '!$I$19</c:f>
              <c:strCache>
                <c:ptCount val="1"/>
                <c:pt idx="0">
                  <c:v>Manufacturing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'[1]tab3.3&amp;fig2 '!$J$18:$U$18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'[1]tab3.3&amp;fig2 '!$J$19:$U$19</c:f>
              <c:numCache>
                <c:ptCount val="12"/>
                <c:pt idx="0">
                  <c:v>325.44</c:v>
                </c:pt>
                <c:pt idx="1">
                  <c:v>324.72</c:v>
                </c:pt>
                <c:pt idx="2">
                  <c:v>288.73</c:v>
                </c:pt>
                <c:pt idx="3">
                  <c:v>289.73</c:v>
                </c:pt>
                <c:pt idx="4">
                  <c:v>268.81</c:v>
                </c:pt>
                <c:pt idx="5">
                  <c:v>305.29</c:v>
                </c:pt>
                <c:pt idx="6">
                  <c:v>292.21</c:v>
                </c:pt>
                <c:pt idx="7">
                  <c:v>311.76</c:v>
                </c:pt>
                <c:pt idx="8">
                  <c:v>299.34</c:v>
                </c:pt>
                <c:pt idx="9">
                  <c:v>240.19</c:v>
                </c:pt>
                <c:pt idx="10">
                  <c:v>249.89</c:v>
                </c:pt>
                <c:pt idx="11">
                  <c:v>262.41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'[1]tab3.3&amp;fig2 '!$I$20</c:f>
              <c:strCache>
                <c:ptCount val="1"/>
                <c:pt idx="0">
                  <c:v>Transport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'[1]tab3.3&amp;fig2 '!$J$18:$U$18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'[1]tab3.3&amp;fig2 '!$J$20:$U$20</c:f>
              <c:numCache>
                <c:ptCount val="12"/>
                <c:pt idx="0">
                  <c:v>215.75</c:v>
                </c:pt>
                <c:pt idx="1">
                  <c:v>220.29</c:v>
                </c:pt>
                <c:pt idx="2">
                  <c:v>249.33</c:v>
                </c:pt>
                <c:pt idx="3">
                  <c:v>256.38</c:v>
                </c:pt>
                <c:pt idx="4">
                  <c:v>269.73</c:v>
                </c:pt>
                <c:pt idx="5">
                  <c:v>268.77</c:v>
                </c:pt>
                <c:pt idx="6">
                  <c:v>285.46</c:v>
                </c:pt>
                <c:pt idx="7">
                  <c:v>291.37</c:v>
                </c:pt>
                <c:pt idx="8">
                  <c:v>309.21</c:v>
                </c:pt>
                <c:pt idx="9">
                  <c:v>325.96</c:v>
                </c:pt>
                <c:pt idx="10">
                  <c:v>355.87</c:v>
                </c:pt>
                <c:pt idx="11">
                  <c:v>372.3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'[1]tab3.3&amp;fig2 '!$I$21</c:f>
              <c:strCache>
                <c:ptCount val="1"/>
                <c:pt idx="0">
                  <c:v>Household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'[1]tab3.3&amp;fig2 '!$J$18:$U$18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'[1]tab3.3&amp;fig2 '!$J$21:$U$21</c:f>
              <c:numCache>
                <c:ptCount val="12"/>
                <c:pt idx="0">
                  <c:v>99.19</c:v>
                </c:pt>
                <c:pt idx="1">
                  <c:v>97.79</c:v>
                </c:pt>
                <c:pt idx="2">
                  <c:v>78.57</c:v>
                </c:pt>
                <c:pt idx="3">
                  <c:v>79.95</c:v>
                </c:pt>
                <c:pt idx="4">
                  <c:v>78.65</c:v>
                </c:pt>
                <c:pt idx="5">
                  <c:v>81.34</c:v>
                </c:pt>
                <c:pt idx="6">
                  <c:v>84.21</c:v>
                </c:pt>
                <c:pt idx="7">
                  <c:v>86.93</c:v>
                </c:pt>
                <c:pt idx="8">
                  <c:v>89.79</c:v>
                </c:pt>
                <c:pt idx="9">
                  <c:v>91.98</c:v>
                </c:pt>
                <c:pt idx="10">
                  <c:v>99.2</c:v>
                </c:pt>
                <c:pt idx="11">
                  <c:v>101.84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'[1]tab3.3&amp;fig2 '!$I$22</c:f>
              <c:strCache>
                <c:ptCount val="1"/>
                <c:pt idx="0">
                  <c:v>Commercial and distributive trade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333333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'[1]tab3.3&amp;fig2 '!$J$18:$U$18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'[1]tab3.3&amp;fig2 '!$J$22:$U$22</c:f>
              <c:numCache>
                <c:ptCount val="12"/>
                <c:pt idx="0">
                  <c:v>30.7</c:v>
                </c:pt>
                <c:pt idx="1">
                  <c:v>36.1</c:v>
                </c:pt>
                <c:pt idx="2">
                  <c:v>18.2</c:v>
                </c:pt>
                <c:pt idx="3">
                  <c:v>20.34</c:v>
                </c:pt>
                <c:pt idx="4">
                  <c:v>22.27</c:v>
                </c:pt>
                <c:pt idx="5">
                  <c:v>23.97</c:v>
                </c:pt>
                <c:pt idx="6">
                  <c:v>26.04</c:v>
                </c:pt>
                <c:pt idx="7">
                  <c:v>29.12</c:v>
                </c:pt>
                <c:pt idx="8">
                  <c:v>32.25</c:v>
                </c:pt>
                <c:pt idx="9">
                  <c:v>34.09</c:v>
                </c:pt>
                <c:pt idx="10">
                  <c:v>36.93</c:v>
                </c:pt>
                <c:pt idx="11">
                  <c:v>40.78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'[1]tab3.3&amp;fig2 '!$I$23</c:f>
              <c:strCache>
                <c:ptCount val="1"/>
                <c:pt idx="0">
                  <c:v>Agriculture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'[1]tab3.3&amp;fig2 '!$J$18:$U$18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'[1]tab3.3&amp;fig2 '!$J$23:$U$23</c:f>
              <c:numCache>
                <c:ptCount val="12"/>
                <c:pt idx="0">
                  <c:v>4.42</c:v>
                </c:pt>
                <c:pt idx="1">
                  <c:v>4.65</c:v>
                </c:pt>
                <c:pt idx="2">
                  <c:v>2.97</c:v>
                </c:pt>
                <c:pt idx="3">
                  <c:v>2.97</c:v>
                </c:pt>
                <c:pt idx="4">
                  <c:v>3.42</c:v>
                </c:pt>
                <c:pt idx="5">
                  <c:v>3.41</c:v>
                </c:pt>
                <c:pt idx="6">
                  <c:v>3.85</c:v>
                </c:pt>
                <c:pt idx="7">
                  <c:v>3.89</c:v>
                </c:pt>
                <c:pt idx="8">
                  <c:v>4.4</c:v>
                </c:pt>
                <c:pt idx="9">
                  <c:v>4.26</c:v>
                </c:pt>
                <c:pt idx="10">
                  <c:v>4.77</c:v>
                </c:pt>
                <c:pt idx="11">
                  <c:v>4.79</c:v>
                </c:pt>
              </c:numCache>
            </c:numRef>
          </c:val>
          <c:smooth val="0"/>
        </c:ser>
        <c:axId val="21841344"/>
        <c:axId val="62354369"/>
      </c:lineChart>
      <c:catAx>
        <c:axId val="21841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/>
            </a:pPr>
          </a:p>
        </c:txPr>
        <c:crossAx val="62354369"/>
        <c:crosses val="autoZero"/>
        <c:auto val="1"/>
        <c:lblOffset val="100"/>
        <c:noMultiLvlLbl val="0"/>
      </c:catAx>
      <c:valAx>
        <c:axId val="62354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Ktoe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/>
            </a:pPr>
          </a:p>
        </c:txPr>
        <c:crossAx val="2184134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0</xdr:rowOff>
    </xdr:from>
    <xdr:to>
      <xdr:col>7</xdr:col>
      <xdr:colOff>95250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123825" y="8610600"/>
        <a:ext cx="5953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9525</xdr:rowOff>
    </xdr:from>
    <xdr:to>
      <xdr:col>9</xdr:col>
      <xdr:colOff>0</xdr:colOff>
      <xdr:row>31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24350"/>
          <a:ext cx="5962650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0</xdr:row>
      <xdr:rowOff>123825</xdr:rowOff>
    </xdr:from>
    <xdr:to>
      <xdr:col>18</xdr:col>
      <xdr:colOff>514350</xdr:colOff>
      <xdr:row>21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29725" y="123825"/>
          <a:ext cx="476250" cy="638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200" b="0" i="0" u="none" baseline="0"/>
            <a:t>18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542925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8196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0</xdr:row>
      <xdr:rowOff>0</xdr:rowOff>
    </xdr:from>
    <xdr:ext cx="76200" cy="200025"/>
    <xdr:sp>
      <xdr:nvSpPr>
        <xdr:cNvPr id="2" name="TextBox 6"/>
        <xdr:cNvSpPr txBox="1">
          <a:spLocks noChangeArrowheads="1"/>
        </xdr:cNvSpPr>
      </xdr:nvSpPr>
      <xdr:spPr>
        <a:xfrm>
          <a:off x="34766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gov.mu/Session/204474-6QxbOp2U2vibBHOwEVs5/MessagePart/INBOX/3194-02-B/indic2001\indicat2001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gov.mu/Session/204474-6QxbOp2U2vibBHOwEVs5/MessagePart/INBOX/3194-02-B/ATMO0204\wate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.1"/>
      <sheetName val="tab2.1&amp;fig1 (2)"/>
      <sheetName val="tab2.1&amp;fig1"/>
      <sheetName val="tab2.2"/>
      <sheetName val="tab2.3&amp;2.4"/>
      <sheetName val="tab3.1&amp;3.2"/>
      <sheetName val="tab3.3&amp;fig2 "/>
      <sheetName val="tab4.1&amp;4.2"/>
      <sheetName val="tab5.1&amp;5.2"/>
      <sheetName val="tab5.3"/>
      <sheetName val="tab5.4"/>
      <sheetName val="tab6.1&amp;6.2"/>
      <sheetName val="tab7.1&amp;fig3"/>
      <sheetName val="tab8.1&amp;8.2"/>
      <sheetName val="tab8.3&amp;9.1"/>
      <sheetName val="workingfig2"/>
      <sheetName val="Sheet3"/>
    </sheetNames>
    <sheetDataSet>
      <sheetData sheetId="6">
        <row r="18">
          <cell r="J18">
            <v>1990</v>
          </cell>
          <cell r="K18">
            <v>1991</v>
          </cell>
          <cell r="L18">
            <v>1992</v>
          </cell>
          <cell r="M18">
            <v>1993</v>
          </cell>
          <cell r="N18">
            <v>1994</v>
          </cell>
          <cell r="O18">
            <v>1995</v>
          </cell>
          <cell r="P18">
            <v>1996</v>
          </cell>
          <cell r="Q18">
            <v>1997</v>
          </cell>
          <cell r="R18">
            <v>1998</v>
          </cell>
          <cell r="S18">
            <v>1999</v>
          </cell>
          <cell r="T18">
            <v>2000</v>
          </cell>
          <cell r="U18">
            <v>2001</v>
          </cell>
        </row>
        <row r="19">
          <cell r="I19" t="str">
            <v>Manufacturing</v>
          </cell>
          <cell r="J19">
            <v>325.44</v>
          </cell>
          <cell r="K19">
            <v>324.72</v>
          </cell>
          <cell r="L19">
            <v>288.73</v>
          </cell>
          <cell r="M19">
            <v>289.73</v>
          </cell>
          <cell r="N19">
            <v>268.81</v>
          </cell>
          <cell r="O19">
            <v>305.29</v>
          </cell>
          <cell r="P19">
            <v>292.21</v>
          </cell>
          <cell r="Q19">
            <v>311.76</v>
          </cell>
          <cell r="R19">
            <v>299.34</v>
          </cell>
          <cell r="S19">
            <v>240.19</v>
          </cell>
          <cell r="T19">
            <v>249.89</v>
          </cell>
          <cell r="U19">
            <v>262.41</v>
          </cell>
        </row>
        <row r="20">
          <cell r="I20" t="str">
            <v>Transport</v>
          </cell>
          <cell r="J20">
            <v>215.75</v>
          </cell>
          <cell r="K20">
            <v>220.29</v>
          </cell>
          <cell r="L20">
            <v>249.33</v>
          </cell>
          <cell r="M20">
            <v>256.38</v>
          </cell>
          <cell r="N20">
            <v>269.73</v>
          </cell>
          <cell r="O20">
            <v>268.77</v>
          </cell>
          <cell r="P20">
            <v>285.46</v>
          </cell>
          <cell r="Q20">
            <v>291.37</v>
          </cell>
          <cell r="R20">
            <v>309.21</v>
          </cell>
          <cell r="S20">
            <v>325.96</v>
          </cell>
          <cell r="T20">
            <v>355.87</v>
          </cell>
          <cell r="U20">
            <v>372.3</v>
          </cell>
        </row>
        <row r="21">
          <cell r="I21" t="str">
            <v>Household</v>
          </cell>
          <cell r="J21">
            <v>99.19</v>
          </cell>
          <cell r="K21">
            <v>97.79</v>
          </cell>
          <cell r="L21">
            <v>78.57</v>
          </cell>
          <cell r="M21">
            <v>79.95</v>
          </cell>
          <cell r="N21">
            <v>78.65</v>
          </cell>
          <cell r="O21">
            <v>81.34</v>
          </cell>
          <cell r="P21">
            <v>84.21</v>
          </cell>
          <cell r="Q21">
            <v>86.93</v>
          </cell>
          <cell r="R21">
            <v>89.79</v>
          </cell>
          <cell r="S21">
            <v>91.98</v>
          </cell>
          <cell r="T21">
            <v>99.2</v>
          </cell>
          <cell r="U21">
            <v>101.84</v>
          </cell>
        </row>
        <row r="22">
          <cell r="I22" t="str">
            <v>Commercial and distributive trade</v>
          </cell>
          <cell r="J22">
            <v>30.7</v>
          </cell>
          <cell r="K22">
            <v>36.1</v>
          </cell>
          <cell r="L22">
            <v>18.2</v>
          </cell>
          <cell r="M22">
            <v>20.34</v>
          </cell>
          <cell r="N22">
            <v>22.27</v>
          </cell>
          <cell r="O22">
            <v>23.97</v>
          </cell>
          <cell r="P22">
            <v>26.04</v>
          </cell>
          <cell r="Q22">
            <v>29.12</v>
          </cell>
          <cell r="R22">
            <v>32.25</v>
          </cell>
          <cell r="S22">
            <v>34.09</v>
          </cell>
          <cell r="T22">
            <v>36.93</v>
          </cell>
          <cell r="U22">
            <v>40.78</v>
          </cell>
        </row>
        <row r="23">
          <cell r="I23" t="str">
            <v>Agriculture</v>
          </cell>
          <cell r="J23">
            <v>4.42</v>
          </cell>
          <cell r="K23">
            <v>4.65</v>
          </cell>
          <cell r="L23">
            <v>2.97</v>
          </cell>
          <cell r="M23">
            <v>2.97</v>
          </cell>
          <cell r="N23">
            <v>3.42</v>
          </cell>
          <cell r="O23">
            <v>3.41</v>
          </cell>
          <cell r="P23">
            <v>3.85</v>
          </cell>
          <cell r="Q23">
            <v>3.89</v>
          </cell>
          <cell r="R23">
            <v>4.4</v>
          </cell>
          <cell r="S23">
            <v>4.26</v>
          </cell>
          <cell r="T23">
            <v>4.77</v>
          </cell>
          <cell r="U23">
            <v>4.79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b4.1"/>
      <sheetName val="tb4.2"/>
      <sheetName val="tb4.3"/>
      <sheetName val="tb4.4"/>
      <sheetName val="tb4.5"/>
      <sheetName val="tb4.6"/>
      <sheetName val="tb4.7"/>
      <sheetName val="tb4.8"/>
      <sheetName val="tb4.9"/>
      <sheetName val="tb4.10"/>
      <sheetName val="tb4.11"/>
      <sheetName val="tb4.12"/>
      <sheetName val="tb4.13"/>
      <sheetName val="tb4.14"/>
      <sheetName val="tb4.15"/>
      <sheetName val="tb4.16"/>
      <sheetName val="tb4.17"/>
      <sheetName val="tb4.18"/>
      <sheetName val="tb4.19"/>
      <sheetName val="tb4.20"/>
      <sheetName val="tb4.21"/>
      <sheetName val="tb4.22"/>
      <sheetName val="Sheet2"/>
      <sheetName val="Sheet3"/>
      <sheetName val="abstractions"/>
      <sheetName val="grdwater"/>
      <sheetName val="Flow"/>
      <sheetName val="seawnorm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26"/>
  <sheetViews>
    <sheetView workbookViewId="0" topLeftCell="A1">
      <selection activeCell="I57" sqref="I57"/>
    </sheetView>
  </sheetViews>
  <sheetFormatPr defaultColWidth="9.140625" defaultRowHeight="16.5" customHeight="1"/>
  <cols>
    <col min="1" max="4" width="9.140625" style="20" customWidth="1"/>
    <col min="5" max="5" width="13.140625" style="20" customWidth="1"/>
    <col min="6" max="6" width="10.00390625" style="20" customWidth="1"/>
    <col min="7" max="7" width="14.00390625" style="20" customWidth="1"/>
    <col min="8" max="8" width="13.8515625" style="54" customWidth="1"/>
    <col min="9" max="10" width="9.140625" style="2" customWidth="1"/>
    <col min="11" max="11" width="3.28125" style="2" customWidth="1"/>
    <col min="12" max="51" width="9.140625" style="2" customWidth="1"/>
    <col min="52" max="16384" width="9.140625" style="20" customWidth="1"/>
  </cols>
  <sheetData>
    <row r="1" spans="1:8" ht="16.5" customHeight="1">
      <c r="A1" s="355" t="s">
        <v>249</v>
      </c>
      <c r="B1" s="355"/>
      <c r="C1" s="355"/>
      <c r="D1" s="355"/>
      <c r="E1" s="355"/>
      <c r="F1" s="355"/>
      <c r="G1" s="355"/>
      <c r="H1" s="355"/>
    </row>
    <row r="2" ht="4.5" customHeight="1"/>
    <row r="3" spans="1:8" ht="19.5" customHeight="1">
      <c r="A3" s="56" t="s">
        <v>0</v>
      </c>
      <c r="B3" s="57"/>
      <c r="C3" s="58"/>
      <c r="D3" s="58"/>
      <c r="E3" s="59"/>
      <c r="F3" s="53" t="s">
        <v>2</v>
      </c>
      <c r="G3" s="25">
        <v>1996</v>
      </c>
      <c r="H3" s="21" t="s">
        <v>270</v>
      </c>
    </row>
    <row r="4" spans="1:8" ht="14.25" customHeight="1">
      <c r="A4" s="195" t="s">
        <v>179</v>
      </c>
      <c r="B4" s="196"/>
      <c r="C4" s="196"/>
      <c r="D4" s="196"/>
      <c r="E4" s="197"/>
      <c r="F4" s="198" t="s">
        <v>181</v>
      </c>
      <c r="G4" s="216">
        <v>186.5</v>
      </c>
      <c r="H4" s="216">
        <v>186.5</v>
      </c>
    </row>
    <row r="5" spans="1:8" ht="14.25" customHeight="1">
      <c r="A5" s="151" t="s">
        <v>217</v>
      </c>
      <c r="B5" s="202"/>
      <c r="C5" s="199"/>
      <c r="D5" s="199"/>
      <c r="E5" s="200"/>
      <c r="F5" s="203" t="s">
        <v>183</v>
      </c>
      <c r="G5" s="259">
        <v>18292</v>
      </c>
      <c r="H5" s="259">
        <v>20658</v>
      </c>
    </row>
    <row r="6" spans="1:8" ht="14.25" customHeight="1">
      <c r="A6" s="151" t="s">
        <v>224</v>
      </c>
      <c r="B6" s="199"/>
      <c r="C6" s="199"/>
      <c r="D6" s="199"/>
      <c r="E6" s="200"/>
      <c r="F6" s="203" t="s">
        <v>3</v>
      </c>
      <c r="G6" s="216">
        <v>30.6</v>
      </c>
      <c r="H6" s="216">
        <v>25.2</v>
      </c>
    </row>
    <row r="7" spans="1:8" ht="14.25" customHeight="1">
      <c r="A7" s="151" t="s">
        <v>225</v>
      </c>
      <c r="B7" s="199"/>
      <c r="C7" s="199"/>
      <c r="D7" s="199"/>
      <c r="E7" s="200"/>
      <c r="F7" s="203" t="s">
        <v>183</v>
      </c>
      <c r="G7" s="216">
        <v>11125</v>
      </c>
      <c r="H7" s="216">
        <v>13926</v>
      </c>
    </row>
    <row r="8" spans="1:8" ht="14.25" customHeight="1">
      <c r="A8" s="151" t="s">
        <v>226</v>
      </c>
      <c r="B8" s="199"/>
      <c r="C8" s="199"/>
      <c r="D8" s="199"/>
      <c r="E8" s="200"/>
      <c r="F8" s="204" t="s">
        <v>180</v>
      </c>
      <c r="G8" s="216">
        <v>7190</v>
      </c>
      <c r="H8" s="216">
        <v>7216</v>
      </c>
    </row>
    <row r="9" spans="1:8" ht="14.25" customHeight="1">
      <c r="A9" s="151" t="s">
        <v>227</v>
      </c>
      <c r="B9" s="199"/>
      <c r="C9" s="199"/>
      <c r="D9" s="199"/>
      <c r="E9" s="200"/>
      <c r="F9" s="203" t="s">
        <v>5</v>
      </c>
      <c r="G9" s="315" t="s">
        <v>304</v>
      </c>
      <c r="H9" s="257">
        <v>88</v>
      </c>
    </row>
    <row r="10" spans="1:8" ht="14.25" customHeight="1">
      <c r="A10" s="151" t="s">
        <v>228</v>
      </c>
      <c r="B10" s="199"/>
      <c r="C10" s="199"/>
      <c r="D10" s="199"/>
      <c r="E10" s="200"/>
      <c r="F10" s="203" t="s">
        <v>5</v>
      </c>
      <c r="G10" s="315" t="s">
        <v>163</v>
      </c>
      <c r="H10" s="257">
        <v>64</v>
      </c>
    </row>
    <row r="11" spans="1:8" ht="14.25" customHeight="1">
      <c r="A11" s="151" t="s">
        <v>290</v>
      </c>
      <c r="B11" s="199"/>
      <c r="C11" s="199"/>
      <c r="D11" s="199"/>
      <c r="E11" s="200"/>
      <c r="F11" s="203" t="s">
        <v>203</v>
      </c>
      <c r="G11" s="216">
        <v>11073</v>
      </c>
      <c r="H11" s="216">
        <v>9190</v>
      </c>
    </row>
    <row r="12" spans="1:8" ht="14.25" customHeight="1">
      <c r="A12" s="151" t="s">
        <v>291</v>
      </c>
      <c r="B12" s="199"/>
      <c r="C12" s="199"/>
      <c r="D12" s="199"/>
      <c r="E12" s="200"/>
      <c r="F12" s="203" t="s">
        <v>204</v>
      </c>
      <c r="G12" s="216">
        <v>4.3</v>
      </c>
      <c r="H12" s="216">
        <v>4.1</v>
      </c>
    </row>
    <row r="13" spans="1:8" ht="14.25" customHeight="1">
      <c r="A13" s="151" t="s">
        <v>229</v>
      </c>
      <c r="B13" s="199"/>
      <c r="C13" s="199"/>
      <c r="D13" s="199"/>
      <c r="E13" s="200"/>
      <c r="F13" s="203" t="s">
        <v>182</v>
      </c>
      <c r="G13" s="315" t="s">
        <v>163</v>
      </c>
      <c r="H13" s="216">
        <v>2996</v>
      </c>
    </row>
    <row r="14" spans="1:8" ht="14.25" customHeight="1">
      <c r="A14" s="151" t="s">
        <v>230</v>
      </c>
      <c r="B14" s="199"/>
      <c r="C14" s="199"/>
      <c r="D14" s="199"/>
      <c r="E14" s="200"/>
      <c r="F14" s="260" t="s">
        <v>213</v>
      </c>
      <c r="G14" s="315" t="s">
        <v>163</v>
      </c>
      <c r="H14" s="216">
        <v>2.4</v>
      </c>
    </row>
    <row r="15" spans="1:20" ht="14.25" customHeight="1">
      <c r="A15" s="151" t="s">
        <v>231</v>
      </c>
      <c r="B15" s="199"/>
      <c r="C15" s="199"/>
      <c r="D15" s="199"/>
      <c r="E15" s="200"/>
      <c r="F15" s="203" t="s">
        <v>187</v>
      </c>
      <c r="G15" s="216">
        <v>1565.8</v>
      </c>
      <c r="H15" s="216">
        <v>2271.4</v>
      </c>
      <c r="P15" s="352" t="s">
        <v>278</v>
      </c>
      <c r="S15" s="353" t="s">
        <v>281</v>
      </c>
      <c r="T15" s="354" t="s">
        <v>284</v>
      </c>
    </row>
    <row r="16" spans="1:22" ht="14.25" customHeight="1">
      <c r="A16" s="151" t="s">
        <v>232</v>
      </c>
      <c r="B16" s="199"/>
      <c r="C16" s="199"/>
      <c r="D16" s="199"/>
      <c r="E16" s="200"/>
      <c r="F16" s="217" t="s">
        <v>188</v>
      </c>
      <c r="G16" s="216">
        <v>650</v>
      </c>
      <c r="H16" s="216">
        <v>662</v>
      </c>
      <c r="L16" s="306" t="s">
        <v>274</v>
      </c>
      <c r="M16" s="311" t="s">
        <v>275</v>
      </c>
      <c r="N16" s="307" t="s">
        <v>276</v>
      </c>
      <c r="O16" s="307" t="s">
        <v>277</v>
      </c>
      <c r="P16" s="352"/>
      <c r="Q16" s="307" t="s">
        <v>279</v>
      </c>
      <c r="R16" s="307" t="s">
        <v>280</v>
      </c>
      <c r="S16" s="353"/>
      <c r="T16" s="354"/>
      <c r="U16" s="307" t="s">
        <v>282</v>
      </c>
      <c r="V16" s="307" t="s">
        <v>25</v>
      </c>
    </row>
    <row r="17" spans="1:8" ht="14.25" customHeight="1">
      <c r="A17" s="151" t="s">
        <v>233</v>
      </c>
      <c r="B17" s="199"/>
      <c r="C17" s="199"/>
      <c r="D17" s="199"/>
      <c r="E17" s="200"/>
      <c r="F17" s="201" t="s">
        <v>216</v>
      </c>
      <c r="G17" s="216">
        <v>159.7</v>
      </c>
      <c r="H17" s="216">
        <v>160</v>
      </c>
    </row>
    <row r="18" spans="1:22" ht="14.25" customHeight="1">
      <c r="A18" s="151" t="s">
        <v>234</v>
      </c>
      <c r="B18" s="199"/>
      <c r="C18" s="199"/>
      <c r="D18" s="199"/>
      <c r="E18" s="200"/>
      <c r="F18" s="203" t="s">
        <v>214</v>
      </c>
      <c r="G18" s="216">
        <v>0.7</v>
      </c>
      <c r="H18" s="216">
        <v>0.9</v>
      </c>
      <c r="L18" s="308" t="s">
        <v>283</v>
      </c>
      <c r="M18" s="309">
        <v>4</v>
      </c>
      <c r="N18" s="309">
        <v>17</v>
      </c>
      <c r="O18" s="309">
        <v>7</v>
      </c>
      <c r="P18" s="309">
        <v>0</v>
      </c>
      <c r="Q18" s="309">
        <v>9</v>
      </c>
      <c r="R18" s="309">
        <v>27</v>
      </c>
      <c r="S18" s="309">
        <v>5</v>
      </c>
      <c r="T18" s="310">
        <f>SUM(M18:R18)</f>
        <v>64</v>
      </c>
      <c r="U18" s="310">
        <v>88</v>
      </c>
      <c r="V18" s="310">
        <v>157</v>
      </c>
    </row>
    <row r="19" spans="1:8" ht="14.25" customHeight="1">
      <c r="A19" s="151" t="s">
        <v>235</v>
      </c>
      <c r="B19" s="199"/>
      <c r="C19" s="199"/>
      <c r="D19" s="199"/>
      <c r="E19" s="200"/>
      <c r="F19" s="203" t="s">
        <v>184</v>
      </c>
      <c r="G19" s="216">
        <v>1272.2</v>
      </c>
      <c r="H19" s="216">
        <v>2272.1</v>
      </c>
    </row>
    <row r="20" spans="1:8" ht="14.25" customHeight="1">
      <c r="A20" s="151" t="s">
        <v>236</v>
      </c>
      <c r="B20" s="199"/>
      <c r="C20" s="199"/>
      <c r="D20" s="199"/>
      <c r="E20" s="200"/>
      <c r="F20" s="205" t="s">
        <v>185</v>
      </c>
      <c r="G20" s="216">
        <v>0.8</v>
      </c>
      <c r="H20" s="216">
        <v>1</v>
      </c>
    </row>
    <row r="21" spans="1:8" ht="14.25" customHeight="1">
      <c r="A21" s="151" t="s">
        <v>237</v>
      </c>
      <c r="B21" s="199"/>
      <c r="C21" s="199"/>
      <c r="D21" s="199"/>
      <c r="E21" s="200"/>
      <c r="F21" s="205" t="s">
        <v>185</v>
      </c>
      <c r="G21" s="216">
        <v>0.6</v>
      </c>
      <c r="H21" s="216">
        <v>0.7</v>
      </c>
    </row>
    <row r="22" spans="1:8" ht="23.25" customHeight="1">
      <c r="A22" s="206" t="s">
        <v>238</v>
      </c>
      <c r="B22" s="207"/>
      <c r="C22" s="207"/>
      <c r="D22" s="207"/>
      <c r="E22" s="208"/>
      <c r="F22" s="193" t="s">
        <v>18</v>
      </c>
      <c r="G22" s="247">
        <v>1.7</v>
      </c>
      <c r="H22" s="247">
        <v>1.6</v>
      </c>
    </row>
    <row r="23" ht="16.5" customHeight="1">
      <c r="A23" s="339" t="s">
        <v>298</v>
      </c>
    </row>
    <row r="24" spans="1:18" ht="18.75">
      <c r="A24" s="355" t="s">
        <v>250</v>
      </c>
      <c r="B24" s="355"/>
      <c r="C24" s="355"/>
      <c r="D24" s="355"/>
      <c r="E24" s="355"/>
      <c r="F24" s="355"/>
      <c r="G24" s="355"/>
      <c r="H24" s="355"/>
      <c r="I24"/>
      <c r="J24"/>
      <c r="K24"/>
      <c r="L24"/>
      <c r="M24"/>
      <c r="N24"/>
      <c r="O24"/>
      <c r="P24"/>
      <c r="Q24"/>
      <c r="R24"/>
    </row>
    <row r="25" spans="1:18" ht="20.25" customHeight="1">
      <c r="A25" s="56" t="s">
        <v>0</v>
      </c>
      <c r="B25" s="57"/>
      <c r="C25" s="58"/>
      <c r="D25" s="58"/>
      <c r="E25" s="59"/>
      <c r="F25" s="53" t="s">
        <v>2</v>
      </c>
      <c r="G25" s="25">
        <v>1996</v>
      </c>
      <c r="H25" s="21" t="s">
        <v>251</v>
      </c>
      <c r="I25"/>
      <c r="J25"/>
      <c r="K25"/>
      <c r="L25"/>
      <c r="M25"/>
      <c r="N25"/>
      <c r="O25"/>
      <c r="P25"/>
      <c r="Q25"/>
      <c r="R25"/>
    </row>
    <row r="26" spans="1:18" ht="14.25" customHeight="1">
      <c r="A26" s="195" t="s">
        <v>134</v>
      </c>
      <c r="B26" s="196"/>
      <c r="C26" s="196"/>
      <c r="D26" s="196"/>
      <c r="E26" s="197"/>
      <c r="F26" s="209" t="s">
        <v>19</v>
      </c>
      <c r="G26" s="210">
        <v>79365</v>
      </c>
      <c r="H26" s="210">
        <v>186408</v>
      </c>
      <c r="I26"/>
      <c r="J26"/>
      <c r="K26"/>
      <c r="L26"/>
      <c r="M26"/>
      <c r="N26"/>
      <c r="O26"/>
      <c r="P26"/>
      <c r="Q26"/>
      <c r="R26"/>
    </row>
    <row r="27" spans="1:18" ht="14.25" customHeight="1">
      <c r="A27" s="151" t="s">
        <v>16</v>
      </c>
      <c r="B27" s="199"/>
      <c r="C27" s="199"/>
      <c r="D27" s="199"/>
      <c r="E27" s="200"/>
      <c r="F27" s="203"/>
      <c r="G27" s="211"/>
      <c r="H27" s="211"/>
      <c r="I27"/>
      <c r="J27"/>
      <c r="K27"/>
      <c r="L27"/>
      <c r="M27"/>
      <c r="N27"/>
      <c r="O27"/>
      <c r="P27"/>
      <c r="Q27"/>
      <c r="R27"/>
    </row>
    <row r="28" spans="1:18" ht="14.25" customHeight="1">
      <c r="A28" s="212" t="s">
        <v>23</v>
      </c>
      <c r="B28" s="213"/>
      <c r="C28" s="213"/>
      <c r="D28" s="213"/>
      <c r="E28" s="214"/>
      <c r="F28" s="194" t="s">
        <v>3</v>
      </c>
      <c r="G28" s="215">
        <v>10.2</v>
      </c>
      <c r="H28" s="215">
        <v>5.8</v>
      </c>
      <c r="I28"/>
      <c r="J28"/>
      <c r="K28"/>
      <c r="L28"/>
      <c r="M28"/>
      <c r="N28"/>
      <c r="O28"/>
      <c r="P28"/>
      <c r="Q28"/>
      <c r="R28"/>
    </row>
    <row r="29" spans="1:18" ht="14.25" customHeight="1">
      <c r="A29" s="212" t="s">
        <v>1</v>
      </c>
      <c r="B29" s="213"/>
      <c r="C29" s="213"/>
      <c r="D29" s="213"/>
      <c r="E29" s="214"/>
      <c r="F29" s="194" t="s">
        <v>3</v>
      </c>
      <c r="G29" s="215">
        <v>23.4</v>
      </c>
      <c r="H29" s="215">
        <v>19.6</v>
      </c>
      <c r="I29"/>
      <c r="J29"/>
      <c r="K29"/>
      <c r="L29"/>
      <c r="M29"/>
      <c r="N29"/>
      <c r="O29"/>
      <c r="P29"/>
      <c r="Q29"/>
      <c r="R29"/>
    </row>
    <row r="30" spans="1:18" ht="13.5" customHeight="1">
      <c r="A30" s="212" t="s">
        <v>4</v>
      </c>
      <c r="B30" s="213"/>
      <c r="C30" s="213"/>
      <c r="D30" s="213"/>
      <c r="E30" s="214"/>
      <c r="F30" s="194" t="s">
        <v>3</v>
      </c>
      <c r="G30" s="215">
        <v>6.2</v>
      </c>
      <c r="H30" s="215">
        <v>5.5</v>
      </c>
      <c r="I30"/>
      <c r="J30"/>
      <c r="K30"/>
      <c r="L30"/>
      <c r="M30"/>
      <c r="N30"/>
      <c r="O30"/>
      <c r="P30"/>
      <c r="Q30"/>
      <c r="R30"/>
    </row>
    <row r="31" spans="1:18" ht="14.25" customHeight="1">
      <c r="A31" s="212" t="s">
        <v>6</v>
      </c>
      <c r="B31" s="213"/>
      <c r="C31" s="213"/>
      <c r="D31" s="213"/>
      <c r="E31" s="214"/>
      <c r="F31" s="194" t="s">
        <v>3</v>
      </c>
      <c r="G31" s="215">
        <v>12.9</v>
      </c>
      <c r="H31" s="215">
        <v>11.9</v>
      </c>
      <c r="I31"/>
      <c r="J31"/>
      <c r="K31"/>
      <c r="L31"/>
      <c r="M31"/>
      <c r="N31"/>
      <c r="O31"/>
      <c r="P31"/>
      <c r="Q31"/>
      <c r="R31"/>
    </row>
    <row r="32" spans="1:18" ht="14.25" customHeight="1">
      <c r="A32" s="212" t="s">
        <v>7</v>
      </c>
      <c r="B32" s="213"/>
      <c r="C32" s="213"/>
      <c r="D32" s="213"/>
      <c r="E32" s="214"/>
      <c r="F32" s="194" t="s">
        <v>3</v>
      </c>
      <c r="G32" s="215">
        <v>5.6</v>
      </c>
      <c r="H32" s="215">
        <v>7.6</v>
      </c>
      <c r="I32"/>
      <c r="J32"/>
      <c r="K32"/>
      <c r="L32"/>
      <c r="M32"/>
      <c r="N32"/>
      <c r="O32"/>
      <c r="P32"/>
      <c r="Q32"/>
      <c r="R32"/>
    </row>
    <row r="33" spans="1:18" ht="14.25" customHeight="1">
      <c r="A33" s="212" t="s">
        <v>8</v>
      </c>
      <c r="B33" s="213"/>
      <c r="C33" s="213"/>
      <c r="D33" s="213"/>
      <c r="E33" s="214"/>
      <c r="F33" s="194" t="s">
        <v>3</v>
      </c>
      <c r="G33" s="215">
        <v>10.6</v>
      </c>
      <c r="H33" s="215">
        <v>13.5</v>
      </c>
      <c r="I33"/>
      <c r="J33"/>
      <c r="K33"/>
      <c r="L33"/>
      <c r="M33"/>
      <c r="N33"/>
      <c r="O33"/>
      <c r="P33"/>
      <c r="Q33"/>
      <c r="R33"/>
    </row>
    <row r="34" spans="1:18" ht="14.25" customHeight="1">
      <c r="A34" s="212" t="s">
        <v>123</v>
      </c>
      <c r="B34" s="213"/>
      <c r="C34" s="213"/>
      <c r="D34" s="213"/>
      <c r="E34" s="214"/>
      <c r="F34" s="194" t="s">
        <v>3</v>
      </c>
      <c r="G34" s="215">
        <v>6.3</v>
      </c>
      <c r="H34" s="215">
        <v>10.3</v>
      </c>
      <c r="I34"/>
      <c r="J34"/>
      <c r="K34"/>
      <c r="L34"/>
      <c r="M34"/>
      <c r="N34"/>
      <c r="O34"/>
      <c r="P34"/>
      <c r="Q34"/>
      <c r="R34"/>
    </row>
    <row r="35" spans="1:18" ht="14.25" customHeight="1">
      <c r="A35" s="212" t="s">
        <v>103</v>
      </c>
      <c r="B35" s="213"/>
      <c r="C35" s="213"/>
      <c r="D35" s="213"/>
      <c r="E35" s="214"/>
      <c r="F35" s="194" t="s">
        <v>3</v>
      </c>
      <c r="G35" s="215">
        <v>24.3</v>
      </c>
      <c r="H35" s="215">
        <v>25.8</v>
      </c>
      <c r="I35" s="241"/>
      <c r="J35" s="241"/>
      <c r="K35"/>
      <c r="L35"/>
      <c r="M35"/>
      <c r="N35"/>
      <c r="O35"/>
      <c r="P35"/>
      <c r="Q35"/>
      <c r="R35"/>
    </row>
    <row r="36" spans="1:18" ht="14.25" customHeight="1">
      <c r="A36" s="151" t="s">
        <v>15</v>
      </c>
      <c r="B36" s="202"/>
      <c r="C36" s="199"/>
      <c r="D36" s="199"/>
      <c r="E36" s="200"/>
      <c r="F36" s="194" t="s">
        <v>3</v>
      </c>
      <c r="G36" s="304" t="s">
        <v>272</v>
      </c>
      <c r="H36" s="304" t="s">
        <v>271</v>
      </c>
      <c r="I36"/>
      <c r="J36"/>
      <c r="K36"/>
      <c r="L36"/>
      <c r="M36"/>
      <c r="N36"/>
      <c r="O36"/>
      <c r="P36"/>
      <c r="Q36"/>
      <c r="R36"/>
    </row>
    <row r="37" spans="1:18" ht="14.25" customHeight="1">
      <c r="A37" s="151" t="s">
        <v>14</v>
      </c>
      <c r="B37" s="199"/>
      <c r="C37" s="199"/>
      <c r="D37" s="199"/>
      <c r="E37" s="200"/>
      <c r="F37" s="203" t="s">
        <v>20</v>
      </c>
      <c r="G37" s="210">
        <v>69977</v>
      </c>
      <c r="H37" s="210">
        <v>149901</v>
      </c>
      <c r="I37"/>
      <c r="J37"/>
      <c r="K37"/>
      <c r="L37"/>
      <c r="M37"/>
      <c r="N37"/>
      <c r="O37"/>
      <c r="P37"/>
      <c r="Q37"/>
      <c r="R37"/>
    </row>
    <row r="38" spans="1:18" ht="14.25" customHeight="1">
      <c r="A38" s="151" t="s">
        <v>127</v>
      </c>
      <c r="B38" s="199"/>
      <c r="C38" s="199"/>
      <c r="D38" s="199"/>
      <c r="E38" s="200"/>
      <c r="F38" s="203" t="s">
        <v>11</v>
      </c>
      <c r="G38" s="210">
        <v>3550</v>
      </c>
      <c r="H38" s="210">
        <v>5128</v>
      </c>
      <c r="I38"/>
      <c r="J38"/>
      <c r="K38"/>
      <c r="L38"/>
      <c r="M38"/>
      <c r="N38"/>
      <c r="O38"/>
      <c r="P38"/>
      <c r="Q38"/>
      <c r="R38"/>
    </row>
    <row r="39" spans="1:18" ht="14.25" customHeight="1">
      <c r="A39" s="151" t="s">
        <v>201</v>
      </c>
      <c r="B39" s="199"/>
      <c r="C39" s="199"/>
      <c r="D39" s="199"/>
      <c r="E39" s="200"/>
      <c r="F39" s="203" t="s">
        <v>19</v>
      </c>
      <c r="G39" s="210">
        <v>19709</v>
      </c>
      <c r="H39" s="210">
        <v>39574</v>
      </c>
      <c r="I39"/>
      <c r="J39"/>
      <c r="K39"/>
      <c r="L39"/>
      <c r="M39"/>
      <c r="N39"/>
      <c r="O39"/>
      <c r="P39"/>
      <c r="Q39"/>
      <c r="R39"/>
    </row>
    <row r="40" spans="1:18" ht="14.25" customHeight="1">
      <c r="A40" s="151" t="s">
        <v>202</v>
      </c>
      <c r="B40" s="199"/>
      <c r="C40" s="199"/>
      <c r="D40" s="199"/>
      <c r="E40" s="200"/>
      <c r="F40" s="203" t="s">
        <v>19</v>
      </c>
      <c r="G40" s="210">
        <v>31676</v>
      </c>
      <c r="H40" s="210">
        <v>59247</v>
      </c>
      <c r="I40"/>
      <c r="J40"/>
      <c r="K40"/>
      <c r="L40"/>
      <c r="M40"/>
      <c r="N40"/>
      <c r="O40"/>
      <c r="P40"/>
      <c r="Q40"/>
      <c r="R40"/>
    </row>
    <row r="41" spans="1:18" ht="14.25" customHeight="1">
      <c r="A41" s="151" t="s">
        <v>13</v>
      </c>
      <c r="B41" s="199"/>
      <c r="C41" s="199"/>
      <c r="D41" s="199"/>
      <c r="E41" s="200"/>
      <c r="F41" s="203" t="s">
        <v>19</v>
      </c>
      <c r="G41" s="210">
        <v>41082</v>
      </c>
      <c r="H41" s="210">
        <v>93371</v>
      </c>
      <c r="I41"/>
      <c r="J41"/>
      <c r="K41"/>
      <c r="L41"/>
      <c r="M41"/>
      <c r="N41"/>
      <c r="O41"/>
      <c r="P41"/>
      <c r="Q41"/>
      <c r="R41"/>
    </row>
    <row r="42" spans="1:18" ht="14.25" customHeight="1">
      <c r="A42" s="151" t="s">
        <v>135</v>
      </c>
      <c r="B42" s="199"/>
      <c r="C42" s="199"/>
      <c r="D42" s="199"/>
      <c r="E42" s="200"/>
      <c r="F42" s="205">
        <v>0</v>
      </c>
      <c r="G42" s="216">
        <v>1134</v>
      </c>
      <c r="H42" s="216">
        <v>1248.6</v>
      </c>
      <c r="I42"/>
      <c r="J42"/>
      <c r="K42"/>
      <c r="L42"/>
      <c r="M42"/>
      <c r="N42"/>
      <c r="O42"/>
      <c r="P42"/>
      <c r="Q42"/>
      <c r="R42"/>
    </row>
    <row r="43" spans="1:18" ht="14.25" customHeight="1">
      <c r="A43" s="151" t="s">
        <v>12</v>
      </c>
      <c r="B43" s="199"/>
      <c r="C43" s="199"/>
      <c r="D43" s="199"/>
      <c r="E43" s="200"/>
      <c r="F43" s="203" t="s">
        <v>3</v>
      </c>
      <c r="G43" s="216">
        <v>1.2</v>
      </c>
      <c r="H43" s="216">
        <v>0.9</v>
      </c>
      <c r="I43"/>
      <c r="J43"/>
      <c r="K43"/>
      <c r="L43"/>
      <c r="M43"/>
      <c r="N43"/>
      <c r="O43"/>
      <c r="P43"/>
      <c r="Q43"/>
      <c r="R43"/>
    </row>
    <row r="44" spans="1:18" ht="14.25" customHeight="1">
      <c r="A44" s="151" t="s">
        <v>248</v>
      </c>
      <c r="B44" s="199"/>
      <c r="C44" s="199"/>
      <c r="D44" s="199"/>
      <c r="E44" s="200"/>
      <c r="F44" s="203" t="s">
        <v>5</v>
      </c>
      <c r="G44" s="210">
        <v>560</v>
      </c>
      <c r="H44" s="210">
        <v>612</v>
      </c>
      <c r="I44"/>
      <c r="J44"/>
      <c r="K44"/>
      <c r="L44"/>
      <c r="M44"/>
      <c r="N44"/>
      <c r="O44"/>
      <c r="P44"/>
      <c r="Q44"/>
      <c r="R44"/>
    </row>
    <row r="45" spans="1:18" ht="14.25" customHeight="1">
      <c r="A45" s="151" t="s">
        <v>306</v>
      </c>
      <c r="B45" s="199"/>
      <c r="C45" s="199"/>
      <c r="D45" s="199"/>
      <c r="E45" s="200"/>
      <c r="F45" s="205">
        <v>0</v>
      </c>
      <c r="G45" s="216">
        <v>496.2</v>
      </c>
      <c r="H45" s="216">
        <v>542.5</v>
      </c>
      <c r="I45"/>
      <c r="J45"/>
      <c r="K45"/>
      <c r="L45"/>
      <c r="M45"/>
      <c r="N45"/>
      <c r="O45"/>
      <c r="P45"/>
      <c r="Q45"/>
      <c r="R45"/>
    </row>
    <row r="46" spans="1:18" ht="14.25" customHeight="1">
      <c r="A46" s="151" t="s">
        <v>307</v>
      </c>
      <c r="B46" s="199"/>
      <c r="C46" s="199"/>
      <c r="D46" s="199"/>
      <c r="E46" s="200"/>
      <c r="F46" s="205">
        <v>0</v>
      </c>
      <c r="G46" s="216">
        <v>475.5</v>
      </c>
      <c r="H46" s="216">
        <v>507</v>
      </c>
      <c r="I46"/>
      <c r="J46"/>
      <c r="K46"/>
      <c r="L46"/>
      <c r="M46"/>
      <c r="N46"/>
      <c r="O46"/>
      <c r="P46"/>
      <c r="Q46"/>
      <c r="R46"/>
    </row>
    <row r="47" spans="1:18" ht="14.25" customHeight="1">
      <c r="A47" s="212" t="s">
        <v>9</v>
      </c>
      <c r="B47" s="202"/>
      <c r="C47" s="202"/>
      <c r="D47" s="202"/>
      <c r="E47" s="214"/>
      <c r="F47" s="194" t="s">
        <v>3</v>
      </c>
      <c r="G47" s="215">
        <v>12.5</v>
      </c>
      <c r="H47" s="215">
        <v>9.7</v>
      </c>
      <c r="I47"/>
      <c r="J47"/>
      <c r="K47"/>
      <c r="L47"/>
      <c r="M47"/>
      <c r="N47"/>
      <c r="O47"/>
      <c r="P47"/>
      <c r="Q47"/>
      <c r="R47"/>
    </row>
    <row r="48" spans="1:18" ht="14.25" customHeight="1">
      <c r="A48" s="212" t="s">
        <v>10</v>
      </c>
      <c r="B48" s="202"/>
      <c r="C48" s="202"/>
      <c r="D48" s="202"/>
      <c r="E48" s="214"/>
      <c r="F48" s="194" t="s">
        <v>3</v>
      </c>
      <c r="G48" s="215">
        <v>28.7</v>
      </c>
      <c r="H48" s="215">
        <v>23.3</v>
      </c>
      <c r="I48"/>
      <c r="J48"/>
      <c r="K48"/>
      <c r="L48"/>
      <c r="M48"/>
      <c r="N48"/>
      <c r="O48"/>
      <c r="P48"/>
      <c r="Q48"/>
      <c r="R48"/>
    </row>
    <row r="49" spans="1:18" ht="14.25" customHeight="1">
      <c r="A49" s="151" t="s">
        <v>305</v>
      </c>
      <c r="B49" s="199"/>
      <c r="C49" s="199"/>
      <c r="D49" s="199"/>
      <c r="E49" s="200"/>
      <c r="F49" s="203" t="s">
        <v>3</v>
      </c>
      <c r="G49" s="216">
        <v>5.9</v>
      </c>
      <c r="H49" s="216">
        <v>9.6</v>
      </c>
      <c r="I49"/>
      <c r="J49"/>
      <c r="K49"/>
      <c r="L49"/>
      <c r="M49"/>
      <c r="N49"/>
      <c r="O49"/>
      <c r="P49"/>
      <c r="Q49"/>
      <c r="R49"/>
    </row>
    <row r="50" spans="1:18" ht="14.25" customHeight="1">
      <c r="A50" s="151" t="s">
        <v>17</v>
      </c>
      <c r="B50" s="199"/>
      <c r="C50" s="199"/>
      <c r="D50" s="199"/>
      <c r="E50" s="200"/>
      <c r="F50" s="203" t="s">
        <v>3</v>
      </c>
      <c r="G50" s="216">
        <v>6.6</v>
      </c>
      <c r="H50" s="216">
        <v>4.9</v>
      </c>
      <c r="I50"/>
      <c r="J50"/>
      <c r="K50"/>
      <c r="L50"/>
      <c r="M50"/>
      <c r="N50"/>
      <c r="O50"/>
      <c r="P50"/>
      <c r="Q50"/>
      <c r="R50"/>
    </row>
    <row r="51" spans="1:18" ht="14.25" customHeight="1">
      <c r="A51" s="206" t="s">
        <v>21</v>
      </c>
      <c r="B51" s="207"/>
      <c r="C51" s="207"/>
      <c r="D51" s="207"/>
      <c r="E51" s="208"/>
      <c r="F51" s="246">
        <v>0</v>
      </c>
      <c r="G51" s="247">
        <v>486.9</v>
      </c>
      <c r="H51" s="247">
        <v>761.1</v>
      </c>
      <c r="I51"/>
      <c r="J51"/>
      <c r="K51"/>
      <c r="L51"/>
      <c r="M51"/>
      <c r="N51"/>
      <c r="O51"/>
      <c r="P51"/>
      <c r="Q51"/>
      <c r="R51"/>
    </row>
    <row r="52" spans="1:18" ht="15" customHeight="1">
      <c r="A52" s="340" t="s">
        <v>186</v>
      </c>
      <c r="B52" s="32"/>
      <c r="C52" s="32"/>
      <c r="D52" s="32"/>
      <c r="E52" s="32"/>
      <c r="F52" s="32"/>
      <c r="G52" s="32"/>
      <c r="H52" s="338"/>
      <c r="I52"/>
      <c r="J52"/>
      <c r="K52"/>
      <c r="L52"/>
      <c r="M52"/>
      <c r="N52"/>
      <c r="O52"/>
      <c r="P52"/>
      <c r="Q52"/>
      <c r="R52"/>
    </row>
    <row r="53" spans="1:18" ht="16.5" customHeight="1">
      <c r="A53" s="340" t="s">
        <v>303</v>
      </c>
      <c r="B53" s="32"/>
      <c r="C53" s="32"/>
      <c r="D53" s="32"/>
      <c r="E53" s="32"/>
      <c r="F53" s="32"/>
      <c r="G53" s="32"/>
      <c r="H53" s="338"/>
      <c r="I53"/>
      <c r="J53"/>
      <c r="K53"/>
      <c r="L53"/>
      <c r="M53"/>
      <c r="N53"/>
      <c r="O53"/>
      <c r="P53"/>
      <c r="Q53"/>
      <c r="R53"/>
    </row>
    <row r="54" spans="1:18" ht="22.5" customHeight="1">
      <c r="A54" s="351" t="s">
        <v>247</v>
      </c>
      <c r="B54" s="351"/>
      <c r="C54" s="351"/>
      <c r="D54" s="351"/>
      <c r="E54" s="351"/>
      <c r="F54" s="351"/>
      <c r="G54" s="351"/>
      <c r="H54" s="351"/>
      <c r="I54"/>
      <c r="J54"/>
      <c r="K54"/>
      <c r="L54"/>
      <c r="M54"/>
      <c r="N54"/>
      <c r="O54"/>
      <c r="P54"/>
      <c r="Q54"/>
      <c r="R54"/>
    </row>
    <row r="55" spans="9:18" ht="16.5" customHeight="1">
      <c r="I55"/>
      <c r="J55"/>
      <c r="K55"/>
      <c r="L55"/>
      <c r="M55"/>
      <c r="N55"/>
      <c r="O55"/>
      <c r="P55"/>
      <c r="Q55"/>
      <c r="R55"/>
    </row>
    <row r="56" spans="9:18" ht="16.5" customHeight="1">
      <c r="I56"/>
      <c r="J56"/>
      <c r="K56"/>
      <c r="L56"/>
      <c r="M56"/>
      <c r="N56"/>
      <c r="O56"/>
      <c r="P56"/>
      <c r="Q56"/>
      <c r="R56"/>
    </row>
    <row r="57" spans="9:18" ht="16.5" customHeight="1">
      <c r="I57"/>
      <c r="J57"/>
      <c r="K57"/>
      <c r="L57"/>
      <c r="M57"/>
      <c r="N57"/>
      <c r="O57"/>
      <c r="P57"/>
      <c r="Q57"/>
      <c r="R57"/>
    </row>
    <row r="58" spans="9:18" ht="16.5" customHeight="1">
      <c r="I58"/>
      <c r="J58"/>
      <c r="K58"/>
      <c r="L58"/>
      <c r="M58"/>
      <c r="N58"/>
      <c r="O58"/>
      <c r="P58"/>
      <c r="Q58"/>
      <c r="R58"/>
    </row>
    <row r="59" spans="9:18" ht="16.5" customHeight="1">
      <c r="I59"/>
      <c r="J59"/>
      <c r="K59"/>
      <c r="L59"/>
      <c r="M59"/>
      <c r="N59"/>
      <c r="O59"/>
      <c r="P59"/>
      <c r="Q59"/>
      <c r="R59"/>
    </row>
    <row r="60" spans="1:18" ht="19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16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18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8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8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8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8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8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8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8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8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18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ht="18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ht="18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ht="18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ht="18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18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ht="18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ht="18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18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18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16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6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6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16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6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16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16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16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16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16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16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24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24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24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24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ht="24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ht="24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ht="24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ht="24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ht="24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24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ht="24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ht="24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ht="24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ht="24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ht="24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ht="24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ht="24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ht="24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ht="24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spans="9:18" ht="16.5" customHeight="1">
      <c r="I1151"/>
      <c r="J1151"/>
      <c r="K1151"/>
      <c r="L1151"/>
      <c r="M1151"/>
      <c r="N1151"/>
      <c r="O1151"/>
      <c r="P1151"/>
      <c r="Q1151"/>
      <c r="R1151"/>
    </row>
    <row r="1152" spans="9:18" ht="16.5" customHeight="1">
      <c r="I1152"/>
      <c r="J1152"/>
      <c r="K1152"/>
      <c r="L1152"/>
      <c r="M1152"/>
      <c r="N1152"/>
      <c r="O1152"/>
      <c r="P1152"/>
      <c r="Q1152"/>
      <c r="R1152"/>
    </row>
    <row r="1153" spans="9:18" ht="16.5" customHeight="1">
      <c r="I1153"/>
      <c r="J1153"/>
      <c r="K1153"/>
      <c r="L1153"/>
      <c r="M1153"/>
      <c r="N1153"/>
      <c r="O1153"/>
      <c r="P1153"/>
      <c r="Q1153"/>
      <c r="R1153"/>
    </row>
    <row r="1154" spans="9:18" ht="16.5" customHeight="1">
      <c r="I1154"/>
      <c r="J1154"/>
      <c r="K1154"/>
      <c r="L1154"/>
      <c r="M1154"/>
      <c r="N1154"/>
      <c r="O1154"/>
      <c r="P1154"/>
      <c r="Q1154"/>
      <c r="R1154"/>
    </row>
    <row r="1155" spans="9:18" ht="16.5" customHeight="1">
      <c r="I1155"/>
      <c r="J1155"/>
      <c r="K1155"/>
      <c r="L1155"/>
      <c r="M1155"/>
      <c r="N1155"/>
      <c r="O1155"/>
      <c r="P1155"/>
      <c r="Q1155"/>
      <c r="R1155"/>
    </row>
    <row r="1156" spans="9:18" ht="16.5" customHeight="1">
      <c r="I1156"/>
      <c r="J1156"/>
      <c r="K1156"/>
      <c r="L1156"/>
      <c r="M1156"/>
      <c r="N1156"/>
      <c r="O1156"/>
      <c r="P1156"/>
      <c r="Q1156"/>
      <c r="R1156"/>
    </row>
    <row r="1157" spans="9:18" ht="16.5" customHeight="1">
      <c r="I1157"/>
      <c r="J1157"/>
      <c r="K1157"/>
      <c r="L1157"/>
      <c r="M1157"/>
      <c r="N1157"/>
      <c r="O1157"/>
      <c r="P1157"/>
      <c r="Q1157"/>
      <c r="R1157"/>
    </row>
    <row r="1158" spans="9:18" ht="16.5" customHeight="1">
      <c r="I1158"/>
      <c r="J1158"/>
      <c r="K1158"/>
      <c r="L1158"/>
      <c r="M1158"/>
      <c r="N1158"/>
      <c r="O1158"/>
      <c r="P1158"/>
      <c r="Q1158"/>
      <c r="R1158"/>
    </row>
    <row r="1159" spans="9:18" ht="16.5" customHeight="1">
      <c r="I1159"/>
      <c r="J1159"/>
      <c r="K1159"/>
      <c r="L1159"/>
      <c r="M1159"/>
      <c r="N1159"/>
      <c r="O1159"/>
      <c r="P1159"/>
      <c r="Q1159"/>
      <c r="R1159"/>
    </row>
    <row r="1160" spans="9:18" ht="16.5" customHeight="1">
      <c r="I1160"/>
      <c r="J1160"/>
      <c r="K1160"/>
      <c r="L1160"/>
      <c r="M1160"/>
      <c r="N1160"/>
      <c r="O1160"/>
      <c r="P1160"/>
      <c r="Q1160"/>
      <c r="R1160"/>
    </row>
    <row r="1161" spans="9:18" ht="16.5" customHeight="1">
      <c r="I1161"/>
      <c r="J1161"/>
      <c r="K1161"/>
      <c r="L1161"/>
      <c r="M1161"/>
      <c r="N1161"/>
      <c r="O1161"/>
      <c r="P1161"/>
      <c r="Q1161"/>
      <c r="R1161"/>
    </row>
    <row r="1162" spans="9:18" ht="16.5" customHeight="1">
      <c r="I1162"/>
      <c r="J1162"/>
      <c r="K1162"/>
      <c r="L1162"/>
      <c r="M1162"/>
      <c r="N1162"/>
      <c r="O1162"/>
      <c r="P1162"/>
      <c r="Q1162"/>
      <c r="R1162"/>
    </row>
    <row r="1163" spans="9:18" ht="16.5" customHeight="1">
      <c r="I1163"/>
      <c r="J1163"/>
      <c r="K1163"/>
      <c r="L1163"/>
      <c r="M1163"/>
      <c r="N1163"/>
      <c r="O1163"/>
      <c r="P1163"/>
      <c r="Q1163"/>
      <c r="R1163"/>
    </row>
    <row r="1164" spans="9:18" ht="16.5" customHeight="1">
      <c r="I1164"/>
      <c r="J1164"/>
      <c r="K1164"/>
      <c r="L1164"/>
      <c r="M1164"/>
      <c r="N1164"/>
      <c r="O1164"/>
      <c r="P1164"/>
      <c r="Q1164"/>
      <c r="R1164"/>
    </row>
    <row r="1165" spans="9:18" ht="16.5" customHeight="1">
      <c r="I1165"/>
      <c r="J1165"/>
      <c r="K1165"/>
      <c r="L1165"/>
      <c r="M1165"/>
      <c r="N1165"/>
      <c r="O1165"/>
      <c r="P1165"/>
      <c r="Q1165"/>
      <c r="R1165"/>
    </row>
    <row r="1166" spans="9:18" ht="16.5" customHeight="1">
      <c r="I1166"/>
      <c r="J1166"/>
      <c r="K1166"/>
      <c r="L1166"/>
      <c r="M1166"/>
      <c r="N1166"/>
      <c r="O1166"/>
      <c r="P1166"/>
      <c r="Q1166"/>
      <c r="R1166"/>
    </row>
    <row r="1167" spans="9:18" ht="16.5" customHeight="1">
      <c r="I1167"/>
      <c r="J1167"/>
      <c r="K1167"/>
      <c r="L1167"/>
      <c r="M1167"/>
      <c r="N1167"/>
      <c r="O1167"/>
      <c r="P1167"/>
      <c r="Q1167"/>
      <c r="R1167"/>
    </row>
    <row r="1168" spans="9:18" ht="16.5" customHeight="1">
      <c r="I1168"/>
      <c r="J1168"/>
      <c r="K1168"/>
      <c r="L1168"/>
      <c r="M1168"/>
      <c r="N1168"/>
      <c r="O1168"/>
      <c r="P1168"/>
      <c r="Q1168"/>
      <c r="R1168"/>
    </row>
    <row r="1169" spans="9:18" ht="16.5" customHeight="1">
      <c r="I1169"/>
      <c r="J1169"/>
      <c r="K1169"/>
      <c r="L1169"/>
      <c r="M1169"/>
      <c r="N1169"/>
      <c r="O1169"/>
      <c r="P1169"/>
      <c r="Q1169"/>
      <c r="R1169"/>
    </row>
    <row r="1170" spans="9:18" ht="16.5" customHeight="1">
      <c r="I1170"/>
      <c r="J1170"/>
      <c r="K1170"/>
      <c r="L1170"/>
      <c r="M1170"/>
      <c r="N1170"/>
      <c r="O1170"/>
      <c r="P1170"/>
      <c r="Q1170"/>
      <c r="R1170"/>
    </row>
    <row r="1171" spans="9:18" ht="16.5" customHeight="1">
      <c r="I1171"/>
      <c r="J1171"/>
      <c r="K1171"/>
      <c r="L1171"/>
      <c r="M1171"/>
      <c r="N1171"/>
      <c r="O1171"/>
      <c r="P1171"/>
      <c r="Q1171"/>
      <c r="R1171"/>
    </row>
    <row r="1172" spans="9:18" ht="16.5" customHeight="1">
      <c r="I1172"/>
      <c r="J1172"/>
      <c r="K1172"/>
      <c r="L1172"/>
      <c r="M1172"/>
      <c r="N1172"/>
      <c r="O1172"/>
      <c r="P1172"/>
      <c r="Q1172"/>
      <c r="R1172"/>
    </row>
    <row r="1173" spans="9:18" ht="16.5" customHeight="1">
      <c r="I1173"/>
      <c r="J1173"/>
      <c r="K1173"/>
      <c r="L1173"/>
      <c r="M1173"/>
      <c r="N1173"/>
      <c r="O1173"/>
      <c r="P1173"/>
      <c r="Q1173"/>
      <c r="R1173"/>
    </row>
    <row r="1174" spans="9:18" ht="16.5" customHeight="1">
      <c r="I1174"/>
      <c r="J1174"/>
      <c r="K1174"/>
      <c r="L1174"/>
      <c r="M1174"/>
      <c r="N1174"/>
      <c r="O1174"/>
      <c r="P1174"/>
      <c r="Q1174"/>
      <c r="R1174"/>
    </row>
    <row r="1175" spans="9:18" ht="16.5" customHeight="1">
      <c r="I1175"/>
      <c r="J1175"/>
      <c r="K1175"/>
      <c r="L1175"/>
      <c r="M1175"/>
      <c r="N1175"/>
      <c r="O1175"/>
      <c r="P1175"/>
      <c r="Q1175"/>
      <c r="R1175"/>
    </row>
    <row r="1176" spans="9:18" ht="16.5" customHeight="1">
      <c r="I1176"/>
      <c r="J1176"/>
      <c r="K1176"/>
      <c r="L1176"/>
      <c r="M1176"/>
      <c r="N1176"/>
      <c r="O1176"/>
      <c r="P1176"/>
      <c r="Q1176"/>
      <c r="R1176"/>
    </row>
    <row r="1177" spans="9:18" ht="16.5" customHeight="1">
      <c r="I1177"/>
      <c r="J1177"/>
      <c r="K1177"/>
      <c r="L1177"/>
      <c r="M1177"/>
      <c r="N1177"/>
      <c r="O1177"/>
      <c r="P1177"/>
      <c r="Q1177"/>
      <c r="R1177"/>
    </row>
    <row r="1178" spans="9:18" ht="16.5" customHeight="1">
      <c r="I1178"/>
      <c r="J1178"/>
      <c r="K1178"/>
      <c r="L1178"/>
      <c r="M1178"/>
      <c r="N1178"/>
      <c r="O1178"/>
      <c r="P1178"/>
      <c r="Q1178"/>
      <c r="R1178"/>
    </row>
    <row r="1179" spans="9:18" ht="16.5" customHeight="1">
      <c r="I1179"/>
      <c r="J1179"/>
      <c r="K1179"/>
      <c r="L1179"/>
      <c r="M1179"/>
      <c r="N1179"/>
      <c r="O1179"/>
      <c r="P1179"/>
      <c r="Q1179"/>
      <c r="R1179"/>
    </row>
    <row r="1180" spans="9:18" ht="16.5" customHeight="1">
      <c r="I1180"/>
      <c r="J1180"/>
      <c r="K1180"/>
      <c r="L1180"/>
      <c r="M1180"/>
      <c r="N1180"/>
      <c r="O1180"/>
      <c r="P1180"/>
      <c r="Q1180"/>
      <c r="R1180"/>
    </row>
    <row r="1181" spans="9:18" ht="16.5" customHeight="1">
      <c r="I1181"/>
      <c r="J1181"/>
      <c r="K1181"/>
      <c r="L1181"/>
      <c r="M1181"/>
      <c r="N1181"/>
      <c r="O1181"/>
      <c r="P1181"/>
      <c r="Q1181"/>
      <c r="R1181"/>
    </row>
    <row r="1182" spans="9:18" ht="16.5" customHeight="1">
      <c r="I1182"/>
      <c r="J1182"/>
      <c r="K1182"/>
      <c r="L1182"/>
      <c r="M1182"/>
      <c r="N1182"/>
      <c r="O1182"/>
      <c r="P1182"/>
      <c r="Q1182"/>
      <c r="R1182"/>
    </row>
    <row r="1183" spans="9:18" ht="16.5" customHeight="1">
      <c r="I1183"/>
      <c r="J1183"/>
      <c r="K1183"/>
      <c r="L1183"/>
      <c r="M1183"/>
      <c r="N1183"/>
      <c r="O1183"/>
      <c r="P1183"/>
      <c r="Q1183"/>
      <c r="R1183"/>
    </row>
    <row r="1184" spans="9:18" ht="16.5" customHeight="1">
      <c r="I1184"/>
      <c r="J1184"/>
      <c r="K1184"/>
      <c r="L1184"/>
      <c r="M1184"/>
      <c r="N1184"/>
      <c r="O1184"/>
      <c r="P1184"/>
      <c r="Q1184"/>
      <c r="R1184"/>
    </row>
    <row r="1185" spans="9:18" ht="16.5" customHeight="1">
      <c r="I1185"/>
      <c r="J1185"/>
      <c r="K1185"/>
      <c r="L1185"/>
      <c r="M1185"/>
      <c r="N1185"/>
      <c r="O1185"/>
      <c r="P1185"/>
      <c r="Q1185"/>
      <c r="R1185"/>
    </row>
    <row r="1186" spans="9:18" ht="16.5" customHeight="1">
      <c r="I1186"/>
      <c r="J1186"/>
      <c r="K1186"/>
      <c r="L1186"/>
      <c r="M1186"/>
      <c r="N1186"/>
      <c r="O1186"/>
      <c r="P1186"/>
      <c r="Q1186"/>
      <c r="R1186"/>
    </row>
    <row r="1187" spans="9:18" ht="16.5" customHeight="1">
      <c r="I1187"/>
      <c r="J1187"/>
      <c r="K1187"/>
      <c r="L1187"/>
      <c r="M1187"/>
      <c r="N1187"/>
      <c r="O1187"/>
      <c r="P1187"/>
      <c r="Q1187"/>
      <c r="R1187"/>
    </row>
    <row r="1188" spans="9:18" ht="16.5" customHeight="1">
      <c r="I1188"/>
      <c r="J1188"/>
      <c r="K1188"/>
      <c r="L1188"/>
      <c r="M1188"/>
      <c r="N1188"/>
      <c r="O1188"/>
      <c r="P1188"/>
      <c r="Q1188"/>
      <c r="R1188"/>
    </row>
    <row r="1189" spans="9:18" ht="16.5" customHeight="1">
      <c r="I1189"/>
      <c r="J1189"/>
      <c r="K1189"/>
      <c r="L1189"/>
      <c r="M1189"/>
      <c r="N1189"/>
      <c r="O1189"/>
      <c r="P1189"/>
      <c r="Q1189"/>
      <c r="R1189"/>
    </row>
    <row r="1190" spans="9:18" ht="16.5" customHeight="1">
      <c r="I1190"/>
      <c r="J1190"/>
      <c r="K1190"/>
      <c r="L1190"/>
      <c r="M1190"/>
      <c r="N1190"/>
      <c r="O1190"/>
      <c r="P1190"/>
      <c r="Q1190"/>
      <c r="R1190"/>
    </row>
    <row r="1191" spans="9:18" ht="16.5" customHeight="1">
      <c r="I1191"/>
      <c r="J1191"/>
      <c r="K1191"/>
      <c r="L1191"/>
      <c r="M1191"/>
      <c r="N1191"/>
      <c r="O1191"/>
      <c r="P1191"/>
      <c r="Q1191"/>
      <c r="R1191"/>
    </row>
    <row r="1192" spans="9:18" ht="16.5" customHeight="1">
      <c r="I1192"/>
      <c r="J1192"/>
      <c r="K1192"/>
      <c r="L1192"/>
      <c r="M1192"/>
      <c r="N1192"/>
      <c r="O1192"/>
      <c r="P1192"/>
      <c r="Q1192"/>
      <c r="R1192"/>
    </row>
    <row r="1193" spans="9:18" ht="16.5" customHeight="1">
      <c r="I1193"/>
      <c r="J1193"/>
      <c r="K1193"/>
      <c r="L1193"/>
      <c r="M1193"/>
      <c r="N1193"/>
      <c r="O1193"/>
      <c r="P1193"/>
      <c r="Q1193"/>
      <c r="R1193"/>
    </row>
    <row r="1194" spans="9:18" ht="16.5" customHeight="1">
      <c r="I1194"/>
      <c r="J1194"/>
      <c r="K1194"/>
      <c r="L1194"/>
      <c r="M1194"/>
      <c r="N1194"/>
      <c r="O1194"/>
      <c r="P1194"/>
      <c r="Q1194"/>
      <c r="R1194"/>
    </row>
    <row r="1195" spans="9:18" ht="16.5" customHeight="1">
      <c r="I1195"/>
      <c r="J1195"/>
      <c r="K1195"/>
      <c r="L1195"/>
      <c r="M1195"/>
      <c r="N1195"/>
      <c r="O1195"/>
      <c r="P1195"/>
      <c r="Q1195"/>
      <c r="R1195"/>
    </row>
    <row r="1196" spans="9:18" ht="16.5" customHeight="1">
      <c r="I1196"/>
      <c r="J1196"/>
      <c r="K1196"/>
      <c r="L1196"/>
      <c r="M1196"/>
      <c r="N1196"/>
      <c r="O1196"/>
      <c r="P1196"/>
      <c r="Q1196"/>
      <c r="R1196"/>
    </row>
    <row r="1197" spans="9:18" ht="16.5" customHeight="1">
      <c r="I1197"/>
      <c r="J1197"/>
      <c r="K1197"/>
      <c r="L1197"/>
      <c r="M1197"/>
      <c r="N1197"/>
      <c r="O1197"/>
      <c r="P1197"/>
      <c r="Q1197"/>
      <c r="R1197"/>
    </row>
    <row r="1198" spans="9:18" ht="16.5" customHeight="1">
      <c r="I1198"/>
      <c r="J1198"/>
      <c r="K1198"/>
      <c r="L1198"/>
      <c r="M1198"/>
      <c r="N1198"/>
      <c r="O1198"/>
      <c r="P1198"/>
      <c r="Q1198"/>
      <c r="R1198"/>
    </row>
    <row r="1199" spans="9:18" ht="16.5" customHeight="1">
      <c r="I1199"/>
      <c r="J1199"/>
      <c r="K1199"/>
      <c r="L1199"/>
      <c r="M1199"/>
      <c r="N1199"/>
      <c r="O1199"/>
      <c r="P1199"/>
      <c r="Q1199"/>
      <c r="R1199"/>
    </row>
    <row r="1200" spans="9:18" ht="16.5" customHeight="1">
      <c r="I1200"/>
      <c r="J1200"/>
      <c r="K1200"/>
      <c r="L1200"/>
      <c r="M1200"/>
      <c r="N1200"/>
      <c r="O1200"/>
      <c r="P1200"/>
      <c r="Q1200"/>
      <c r="R1200"/>
    </row>
    <row r="1201" spans="9:18" ht="16.5" customHeight="1">
      <c r="I1201"/>
      <c r="J1201"/>
      <c r="K1201"/>
      <c r="L1201"/>
      <c r="M1201"/>
      <c r="N1201"/>
      <c r="O1201"/>
      <c r="P1201"/>
      <c r="Q1201"/>
      <c r="R1201"/>
    </row>
    <row r="1202" spans="9:18" ht="16.5" customHeight="1">
      <c r="I1202"/>
      <c r="J1202"/>
      <c r="K1202"/>
      <c r="L1202"/>
      <c r="M1202"/>
      <c r="N1202"/>
      <c r="O1202"/>
      <c r="P1202"/>
      <c r="Q1202"/>
      <c r="R1202"/>
    </row>
    <row r="1203" spans="9:18" ht="16.5" customHeight="1">
      <c r="I1203"/>
      <c r="J1203"/>
      <c r="K1203"/>
      <c r="L1203"/>
      <c r="M1203"/>
      <c r="N1203"/>
      <c r="O1203"/>
      <c r="P1203"/>
      <c r="Q1203"/>
      <c r="R1203"/>
    </row>
    <row r="1204" spans="9:18" ht="16.5" customHeight="1">
      <c r="I1204"/>
      <c r="J1204"/>
      <c r="K1204"/>
      <c r="L1204"/>
      <c r="M1204"/>
      <c r="N1204"/>
      <c r="O1204"/>
      <c r="P1204"/>
      <c r="Q1204"/>
      <c r="R1204"/>
    </row>
    <row r="1205" spans="9:18" ht="16.5" customHeight="1">
      <c r="I1205"/>
      <c r="J1205"/>
      <c r="K1205"/>
      <c r="L1205"/>
      <c r="M1205"/>
      <c r="N1205"/>
      <c r="O1205"/>
      <c r="P1205"/>
      <c r="Q1205"/>
      <c r="R1205"/>
    </row>
    <row r="1206" spans="9:18" ht="16.5" customHeight="1">
      <c r="I1206"/>
      <c r="J1206"/>
      <c r="K1206"/>
      <c r="L1206"/>
      <c r="M1206"/>
      <c r="N1206"/>
      <c r="O1206"/>
      <c r="P1206"/>
      <c r="Q1206"/>
      <c r="R1206"/>
    </row>
    <row r="1207" spans="9:18" ht="16.5" customHeight="1">
      <c r="I1207"/>
      <c r="J1207"/>
      <c r="K1207"/>
      <c r="L1207"/>
      <c r="M1207"/>
      <c r="N1207"/>
      <c r="O1207"/>
      <c r="P1207"/>
      <c r="Q1207"/>
      <c r="R1207"/>
    </row>
    <row r="1208" spans="9:18" ht="16.5" customHeight="1">
      <c r="I1208"/>
      <c r="J1208"/>
      <c r="K1208"/>
      <c r="L1208"/>
      <c r="M1208"/>
      <c r="N1208"/>
      <c r="O1208"/>
      <c r="P1208"/>
      <c r="Q1208"/>
      <c r="R1208"/>
    </row>
    <row r="1209" spans="9:18" ht="16.5" customHeight="1">
      <c r="I1209"/>
      <c r="J1209"/>
      <c r="K1209"/>
      <c r="L1209"/>
      <c r="M1209"/>
      <c r="N1209"/>
      <c r="O1209"/>
      <c r="P1209"/>
      <c r="Q1209"/>
      <c r="R1209"/>
    </row>
    <row r="1210" spans="9:18" ht="16.5" customHeight="1">
      <c r="I1210"/>
      <c r="J1210"/>
      <c r="K1210"/>
      <c r="L1210"/>
      <c r="M1210"/>
      <c r="N1210"/>
      <c r="O1210"/>
      <c r="P1210"/>
      <c r="Q1210"/>
      <c r="R1210"/>
    </row>
    <row r="1211" spans="9:18" ht="16.5" customHeight="1">
      <c r="I1211"/>
      <c r="J1211"/>
      <c r="K1211"/>
      <c r="L1211"/>
      <c r="M1211"/>
      <c r="N1211"/>
      <c r="O1211"/>
      <c r="P1211"/>
      <c r="Q1211"/>
      <c r="R1211"/>
    </row>
    <row r="1212" spans="9:18" ht="16.5" customHeight="1">
      <c r="I1212"/>
      <c r="J1212"/>
      <c r="K1212"/>
      <c r="L1212"/>
      <c r="M1212"/>
      <c r="N1212"/>
      <c r="O1212"/>
      <c r="P1212"/>
      <c r="Q1212"/>
      <c r="R1212"/>
    </row>
    <row r="1213" spans="9:18" ht="16.5" customHeight="1">
      <c r="I1213"/>
      <c r="J1213"/>
      <c r="K1213"/>
      <c r="L1213"/>
      <c r="M1213"/>
      <c r="N1213"/>
      <c r="O1213"/>
      <c r="P1213"/>
      <c r="Q1213"/>
      <c r="R1213"/>
    </row>
    <row r="1214" spans="9:18" ht="16.5" customHeight="1">
      <c r="I1214"/>
      <c r="J1214"/>
      <c r="K1214"/>
      <c r="L1214"/>
      <c r="M1214"/>
      <c r="N1214"/>
      <c r="O1214"/>
      <c r="P1214"/>
      <c r="Q1214"/>
      <c r="R1214"/>
    </row>
    <row r="1215" spans="9:18" ht="16.5" customHeight="1">
      <c r="I1215"/>
      <c r="J1215"/>
      <c r="K1215"/>
      <c r="L1215"/>
      <c r="M1215"/>
      <c r="N1215"/>
      <c r="O1215"/>
      <c r="P1215"/>
      <c r="Q1215"/>
      <c r="R1215"/>
    </row>
    <row r="1216" spans="9:18" ht="16.5" customHeight="1">
      <c r="I1216"/>
      <c r="J1216"/>
      <c r="K1216"/>
      <c r="L1216"/>
      <c r="M1216"/>
      <c r="N1216"/>
      <c r="O1216"/>
      <c r="P1216"/>
      <c r="Q1216"/>
      <c r="R1216"/>
    </row>
    <row r="1217" spans="9:18" ht="16.5" customHeight="1">
      <c r="I1217"/>
      <c r="J1217"/>
      <c r="K1217"/>
      <c r="L1217"/>
      <c r="M1217"/>
      <c r="N1217"/>
      <c r="O1217"/>
      <c r="P1217"/>
      <c r="Q1217"/>
      <c r="R1217"/>
    </row>
    <row r="1218" spans="9:18" ht="16.5" customHeight="1">
      <c r="I1218"/>
      <c r="J1218"/>
      <c r="K1218"/>
      <c r="L1218"/>
      <c r="M1218"/>
      <c r="N1218"/>
      <c r="O1218"/>
      <c r="P1218"/>
      <c r="Q1218"/>
      <c r="R1218"/>
    </row>
    <row r="1219" spans="9:18" ht="16.5" customHeight="1">
      <c r="I1219"/>
      <c r="J1219"/>
      <c r="K1219"/>
      <c r="L1219"/>
      <c r="M1219"/>
      <c r="N1219"/>
      <c r="O1219"/>
      <c r="P1219"/>
      <c r="Q1219"/>
      <c r="R1219"/>
    </row>
    <row r="1220" spans="9:18" ht="16.5" customHeight="1">
      <c r="I1220"/>
      <c r="J1220"/>
      <c r="K1220"/>
      <c r="L1220"/>
      <c r="M1220"/>
      <c r="N1220"/>
      <c r="O1220"/>
      <c r="P1220"/>
      <c r="Q1220"/>
      <c r="R1220"/>
    </row>
    <row r="1221" spans="9:18" ht="16.5" customHeight="1">
      <c r="I1221"/>
      <c r="J1221"/>
      <c r="K1221"/>
      <c r="L1221"/>
      <c r="M1221"/>
      <c r="N1221"/>
      <c r="O1221"/>
      <c r="P1221"/>
      <c r="Q1221"/>
      <c r="R1221"/>
    </row>
    <row r="1222" spans="9:18" ht="16.5" customHeight="1">
      <c r="I1222"/>
      <c r="J1222"/>
      <c r="K1222"/>
      <c r="L1222"/>
      <c r="M1222"/>
      <c r="N1222"/>
      <c r="O1222"/>
      <c r="P1222"/>
      <c r="Q1222"/>
      <c r="R1222"/>
    </row>
    <row r="1223" spans="9:18" ht="16.5" customHeight="1">
      <c r="I1223"/>
      <c r="J1223"/>
      <c r="K1223"/>
      <c r="L1223"/>
      <c r="M1223"/>
      <c r="N1223"/>
      <c r="O1223"/>
      <c r="P1223"/>
      <c r="Q1223"/>
      <c r="R1223"/>
    </row>
    <row r="1224" spans="9:18" ht="16.5" customHeight="1">
      <c r="I1224"/>
      <c r="J1224"/>
      <c r="K1224"/>
      <c r="L1224"/>
      <c r="M1224"/>
      <c r="N1224"/>
      <c r="O1224"/>
      <c r="P1224"/>
      <c r="Q1224"/>
      <c r="R1224"/>
    </row>
    <row r="1225" spans="9:18" ht="16.5" customHeight="1">
      <c r="I1225"/>
      <c r="J1225"/>
      <c r="K1225"/>
      <c r="L1225"/>
      <c r="M1225"/>
      <c r="N1225"/>
      <c r="O1225"/>
      <c r="P1225"/>
      <c r="Q1225"/>
      <c r="R1225"/>
    </row>
    <row r="1226" spans="9:18" ht="16.5" customHeight="1">
      <c r="I1226"/>
      <c r="J1226"/>
      <c r="K1226"/>
      <c r="L1226"/>
      <c r="M1226"/>
      <c r="N1226"/>
      <c r="O1226"/>
      <c r="P1226"/>
      <c r="Q1226"/>
      <c r="R1226"/>
    </row>
    <row r="1227" spans="9:18" ht="16.5" customHeight="1">
      <c r="I1227"/>
      <c r="J1227"/>
      <c r="K1227"/>
      <c r="L1227"/>
      <c r="M1227"/>
      <c r="N1227"/>
      <c r="O1227"/>
      <c r="P1227"/>
      <c r="Q1227"/>
      <c r="R1227"/>
    </row>
    <row r="1228" spans="9:18" ht="16.5" customHeight="1">
      <c r="I1228"/>
      <c r="J1228"/>
      <c r="K1228"/>
      <c r="L1228"/>
      <c r="M1228"/>
      <c r="N1228"/>
      <c r="O1228"/>
      <c r="P1228"/>
      <c r="Q1228"/>
      <c r="R1228"/>
    </row>
    <row r="1229" spans="9:18" ht="16.5" customHeight="1">
      <c r="I1229"/>
      <c r="J1229"/>
      <c r="K1229"/>
      <c r="L1229"/>
      <c r="M1229"/>
      <c r="N1229"/>
      <c r="O1229"/>
      <c r="P1229"/>
      <c r="Q1229"/>
      <c r="R1229"/>
    </row>
    <row r="1230" spans="9:18" ht="16.5" customHeight="1">
      <c r="I1230"/>
      <c r="J1230"/>
      <c r="K1230"/>
      <c r="L1230"/>
      <c r="M1230"/>
      <c r="N1230"/>
      <c r="O1230"/>
      <c r="P1230"/>
      <c r="Q1230"/>
      <c r="R1230"/>
    </row>
    <row r="1231" spans="9:18" ht="16.5" customHeight="1">
      <c r="I1231"/>
      <c r="J1231"/>
      <c r="K1231"/>
      <c r="L1231"/>
      <c r="M1231"/>
      <c r="N1231"/>
      <c r="O1231"/>
      <c r="P1231"/>
      <c r="Q1231"/>
      <c r="R1231"/>
    </row>
    <row r="1232" spans="9:18" ht="16.5" customHeight="1">
      <c r="I1232"/>
      <c r="J1232"/>
      <c r="K1232"/>
      <c r="L1232"/>
      <c r="M1232"/>
      <c r="N1232"/>
      <c r="O1232"/>
      <c r="P1232"/>
      <c r="Q1232"/>
      <c r="R1232"/>
    </row>
    <row r="1233" spans="9:18" ht="16.5" customHeight="1">
      <c r="I1233"/>
      <c r="J1233"/>
      <c r="K1233"/>
      <c r="L1233"/>
      <c r="M1233"/>
      <c r="N1233"/>
      <c r="O1233"/>
      <c r="P1233"/>
      <c r="Q1233"/>
      <c r="R1233"/>
    </row>
    <row r="1234" spans="9:18" ht="16.5" customHeight="1">
      <c r="I1234"/>
      <c r="J1234"/>
      <c r="K1234"/>
      <c r="L1234"/>
      <c r="M1234"/>
      <c r="N1234"/>
      <c r="O1234"/>
      <c r="P1234"/>
      <c r="Q1234"/>
      <c r="R1234"/>
    </row>
    <row r="1235" spans="9:18" ht="16.5" customHeight="1">
      <c r="I1235"/>
      <c r="J1235"/>
      <c r="K1235"/>
      <c r="L1235"/>
      <c r="M1235"/>
      <c r="N1235"/>
      <c r="O1235"/>
      <c r="P1235"/>
      <c r="Q1235"/>
      <c r="R1235"/>
    </row>
    <row r="1236" spans="9:18" ht="16.5" customHeight="1">
      <c r="I1236"/>
      <c r="J1236"/>
      <c r="K1236"/>
      <c r="L1236"/>
      <c r="M1236"/>
      <c r="N1236"/>
      <c r="O1236"/>
      <c r="P1236"/>
      <c r="Q1236"/>
      <c r="R1236"/>
    </row>
    <row r="1237" spans="9:18" ht="16.5" customHeight="1">
      <c r="I1237"/>
      <c r="J1237"/>
      <c r="K1237"/>
      <c r="L1237"/>
      <c r="M1237"/>
      <c r="N1237"/>
      <c r="O1237"/>
      <c r="P1237"/>
      <c r="Q1237"/>
      <c r="R1237"/>
    </row>
    <row r="1238" spans="9:18" ht="16.5" customHeight="1">
      <c r="I1238"/>
      <c r="J1238"/>
      <c r="K1238"/>
      <c r="L1238"/>
      <c r="M1238"/>
      <c r="N1238"/>
      <c r="O1238"/>
      <c r="P1238"/>
      <c r="Q1238"/>
      <c r="R1238"/>
    </row>
    <row r="1239" spans="9:18" ht="16.5" customHeight="1">
      <c r="I1239"/>
      <c r="J1239"/>
      <c r="K1239"/>
      <c r="L1239"/>
      <c r="M1239"/>
      <c r="N1239"/>
      <c r="O1239"/>
      <c r="P1239"/>
      <c r="Q1239"/>
      <c r="R1239"/>
    </row>
    <row r="1240" spans="9:18" ht="16.5" customHeight="1">
      <c r="I1240"/>
      <c r="J1240"/>
      <c r="K1240"/>
      <c r="L1240"/>
      <c r="M1240"/>
      <c r="N1240"/>
      <c r="O1240"/>
      <c r="P1240"/>
      <c r="Q1240"/>
      <c r="R1240"/>
    </row>
    <row r="1241" spans="9:18" ht="16.5" customHeight="1">
      <c r="I1241"/>
      <c r="J1241"/>
      <c r="K1241"/>
      <c r="L1241"/>
      <c r="M1241"/>
      <c r="N1241"/>
      <c r="O1241"/>
      <c r="P1241"/>
      <c r="Q1241"/>
      <c r="R1241"/>
    </row>
    <row r="1242" spans="9:18" ht="16.5" customHeight="1">
      <c r="I1242"/>
      <c r="J1242"/>
      <c r="K1242"/>
      <c r="L1242"/>
      <c r="M1242"/>
      <c r="N1242"/>
      <c r="O1242"/>
      <c r="P1242"/>
      <c r="Q1242"/>
      <c r="R1242"/>
    </row>
    <row r="1243" spans="9:18" ht="16.5" customHeight="1">
      <c r="I1243"/>
      <c r="J1243"/>
      <c r="K1243"/>
      <c r="L1243"/>
      <c r="M1243"/>
      <c r="N1243"/>
      <c r="O1243"/>
      <c r="P1243"/>
      <c r="Q1243"/>
      <c r="R1243"/>
    </row>
    <row r="1244" spans="9:18" ht="16.5" customHeight="1">
      <c r="I1244"/>
      <c r="J1244"/>
      <c r="K1244"/>
      <c r="L1244"/>
      <c r="M1244"/>
      <c r="N1244"/>
      <c r="O1244"/>
      <c r="P1244"/>
      <c r="Q1244"/>
      <c r="R1244"/>
    </row>
    <row r="1245" spans="9:18" ht="16.5" customHeight="1">
      <c r="I1245"/>
      <c r="J1245"/>
      <c r="K1245"/>
      <c r="L1245"/>
      <c r="M1245"/>
      <c r="N1245"/>
      <c r="O1245"/>
      <c r="P1245"/>
      <c r="Q1245"/>
      <c r="R1245"/>
    </row>
    <row r="1246" spans="9:18" ht="16.5" customHeight="1">
      <c r="I1246"/>
      <c r="J1246"/>
      <c r="K1246"/>
      <c r="L1246"/>
      <c r="M1246"/>
      <c r="N1246"/>
      <c r="O1246"/>
      <c r="P1246"/>
      <c r="Q1246"/>
      <c r="R1246"/>
    </row>
    <row r="1247" spans="9:18" ht="16.5" customHeight="1">
      <c r="I1247"/>
      <c r="J1247"/>
      <c r="K1247"/>
      <c r="L1247"/>
      <c r="M1247"/>
      <c r="N1247"/>
      <c r="O1247"/>
      <c r="P1247"/>
      <c r="Q1247"/>
      <c r="R1247"/>
    </row>
    <row r="1248" spans="9:18" ht="16.5" customHeight="1">
      <c r="I1248"/>
      <c r="J1248"/>
      <c r="K1248"/>
      <c r="L1248"/>
      <c r="M1248"/>
      <c r="N1248"/>
      <c r="O1248"/>
      <c r="P1248"/>
      <c r="Q1248"/>
      <c r="R1248"/>
    </row>
    <row r="1249" spans="9:18" ht="16.5" customHeight="1">
      <c r="I1249"/>
      <c r="J1249"/>
      <c r="K1249"/>
      <c r="L1249"/>
      <c r="M1249"/>
      <c r="N1249"/>
      <c r="O1249"/>
      <c r="P1249"/>
      <c r="Q1249"/>
      <c r="R1249"/>
    </row>
    <row r="1250" spans="9:18" ht="16.5" customHeight="1">
      <c r="I1250"/>
      <c r="J1250"/>
      <c r="K1250"/>
      <c r="L1250"/>
      <c r="M1250"/>
      <c r="N1250"/>
      <c r="O1250"/>
      <c r="P1250"/>
      <c r="Q1250"/>
      <c r="R1250"/>
    </row>
    <row r="1251" spans="9:18" ht="16.5" customHeight="1">
      <c r="I1251"/>
      <c r="J1251"/>
      <c r="K1251"/>
      <c r="L1251"/>
      <c r="M1251"/>
      <c r="N1251"/>
      <c r="O1251"/>
      <c r="P1251"/>
      <c r="Q1251"/>
      <c r="R1251"/>
    </row>
    <row r="1252" spans="9:18" ht="16.5" customHeight="1">
      <c r="I1252"/>
      <c r="J1252"/>
      <c r="K1252"/>
      <c r="L1252"/>
      <c r="M1252"/>
      <c r="N1252"/>
      <c r="O1252"/>
      <c r="P1252"/>
      <c r="Q1252"/>
      <c r="R1252"/>
    </row>
    <row r="1253" spans="9:18" ht="16.5" customHeight="1">
      <c r="I1253"/>
      <c r="J1253"/>
      <c r="K1253"/>
      <c r="L1253"/>
      <c r="M1253"/>
      <c r="N1253"/>
      <c r="O1253"/>
      <c r="P1253"/>
      <c r="Q1253"/>
      <c r="R1253"/>
    </row>
    <row r="1254" spans="9:18" ht="16.5" customHeight="1">
      <c r="I1254"/>
      <c r="J1254"/>
      <c r="K1254"/>
      <c r="L1254"/>
      <c r="M1254"/>
      <c r="N1254"/>
      <c r="O1254"/>
      <c r="P1254"/>
      <c r="Q1254"/>
      <c r="R1254"/>
    </row>
    <row r="1255" spans="9:18" ht="16.5" customHeight="1">
      <c r="I1255"/>
      <c r="J1255"/>
      <c r="K1255"/>
      <c r="L1255"/>
      <c r="M1255"/>
      <c r="N1255"/>
      <c r="O1255"/>
      <c r="P1255"/>
      <c r="Q1255"/>
      <c r="R1255"/>
    </row>
    <row r="1256" spans="9:18" ht="16.5" customHeight="1">
      <c r="I1256"/>
      <c r="J1256"/>
      <c r="K1256"/>
      <c r="L1256"/>
      <c r="M1256"/>
      <c r="N1256"/>
      <c r="O1256"/>
      <c r="P1256"/>
      <c r="Q1256"/>
      <c r="R1256"/>
    </row>
    <row r="1257" spans="9:18" ht="16.5" customHeight="1">
      <c r="I1257"/>
      <c r="J1257"/>
      <c r="K1257"/>
      <c r="L1257"/>
      <c r="M1257"/>
      <c r="N1257"/>
      <c r="O1257"/>
      <c r="P1257"/>
      <c r="Q1257"/>
      <c r="R1257"/>
    </row>
    <row r="1258" spans="9:18" ht="16.5" customHeight="1">
      <c r="I1258"/>
      <c r="J1258"/>
      <c r="K1258"/>
      <c r="L1258"/>
      <c r="M1258"/>
      <c r="N1258"/>
      <c r="O1258"/>
      <c r="P1258"/>
      <c r="Q1258"/>
      <c r="R1258"/>
    </row>
    <row r="1259" spans="9:18" ht="16.5" customHeight="1">
      <c r="I1259"/>
      <c r="J1259"/>
      <c r="K1259"/>
      <c r="L1259"/>
      <c r="M1259"/>
      <c r="N1259"/>
      <c r="O1259"/>
      <c r="P1259"/>
      <c r="Q1259"/>
      <c r="R1259"/>
    </row>
    <row r="1260" spans="9:18" ht="16.5" customHeight="1">
      <c r="I1260"/>
      <c r="J1260"/>
      <c r="K1260"/>
      <c r="L1260"/>
      <c r="M1260"/>
      <c r="N1260"/>
      <c r="O1260"/>
      <c r="P1260"/>
      <c r="Q1260"/>
      <c r="R1260"/>
    </row>
    <row r="1261" spans="9:18" ht="16.5" customHeight="1">
      <c r="I1261"/>
      <c r="J1261"/>
      <c r="K1261"/>
      <c r="L1261"/>
      <c r="M1261"/>
      <c r="N1261"/>
      <c r="O1261"/>
      <c r="P1261"/>
      <c r="Q1261"/>
      <c r="R1261"/>
    </row>
    <row r="1262" spans="9:18" ht="16.5" customHeight="1">
      <c r="I1262"/>
      <c r="J1262"/>
      <c r="K1262"/>
      <c r="L1262"/>
      <c r="M1262"/>
      <c r="N1262"/>
      <c r="O1262"/>
      <c r="P1262"/>
      <c r="Q1262"/>
      <c r="R1262"/>
    </row>
    <row r="1263" spans="9:18" ht="16.5" customHeight="1">
      <c r="I1263"/>
      <c r="J1263"/>
      <c r="K1263"/>
      <c r="L1263"/>
      <c r="M1263"/>
      <c r="N1263"/>
      <c r="O1263"/>
      <c r="P1263"/>
      <c r="Q1263"/>
      <c r="R1263"/>
    </row>
    <row r="1264" spans="9:18" ht="16.5" customHeight="1">
      <c r="I1264"/>
      <c r="J1264"/>
      <c r="K1264"/>
      <c r="L1264"/>
      <c r="M1264"/>
      <c r="N1264"/>
      <c r="O1264"/>
      <c r="P1264"/>
      <c r="Q1264"/>
      <c r="R1264"/>
    </row>
    <row r="1265" spans="9:18" ht="16.5" customHeight="1">
      <c r="I1265"/>
      <c r="J1265"/>
      <c r="K1265"/>
      <c r="L1265"/>
      <c r="M1265"/>
      <c r="N1265"/>
      <c r="O1265"/>
      <c r="P1265"/>
      <c r="Q1265"/>
      <c r="R1265"/>
    </row>
    <row r="1266" spans="9:18" ht="16.5" customHeight="1">
      <c r="I1266"/>
      <c r="J1266"/>
      <c r="K1266"/>
      <c r="L1266"/>
      <c r="M1266"/>
      <c r="N1266"/>
      <c r="O1266"/>
      <c r="P1266"/>
      <c r="Q1266"/>
      <c r="R1266"/>
    </row>
    <row r="1267" spans="9:18" ht="16.5" customHeight="1">
      <c r="I1267"/>
      <c r="J1267"/>
      <c r="K1267"/>
      <c r="L1267"/>
      <c r="M1267"/>
      <c r="N1267"/>
      <c r="O1267"/>
      <c r="P1267"/>
      <c r="Q1267"/>
      <c r="R1267"/>
    </row>
    <row r="1268" spans="9:18" ht="16.5" customHeight="1">
      <c r="I1268"/>
      <c r="J1268"/>
      <c r="K1268"/>
      <c r="L1268"/>
      <c r="M1268"/>
      <c r="N1268"/>
      <c r="O1268"/>
      <c r="P1268"/>
      <c r="Q1268"/>
      <c r="R1268"/>
    </row>
    <row r="1269" spans="9:18" ht="16.5" customHeight="1">
      <c r="I1269"/>
      <c r="J1269"/>
      <c r="K1269"/>
      <c r="L1269"/>
      <c r="M1269"/>
      <c r="N1269"/>
      <c r="O1269"/>
      <c r="P1269"/>
      <c r="Q1269"/>
      <c r="R1269"/>
    </row>
    <row r="1270" spans="9:18" ht="16.5" customHeight="1">
      <c r="I1270"/>
      <c r="J1270"/>
      <c r="K1270"/>
      <c r="L1270"/>
      <c r="M1270"/>
      <c r="N1270"/>
      <c r="O1270"/>
      <c r="P1270"/>
      <c r="Q1270"/>
      <c r="R1270"/>
    </row>
    <row r="1271" spans="9:18" ht="16.5" customHeight="1">
      <c r="I1271"/>
      <c r="J1271"/>
      <c r="K1271"/>
      <c r="L1271"/>
      <c r="M1271"/>
      <c r="N1271"/>
      <c r="O1271"/>
      <c r="P1271"/>
      <c r="Q1271"/>
      <c r="R1271"/>
    </row>
    <row r="1272" spans="9:18" ht="16.5" customHeight="1">
      <c r="I1272"/>
      <c r="J1272"/>
      <c r="K1272"/>
      <c r="L1272"/>
      <c r="M1272"/>
      <c r="N1272"/>
      <c r="O1272"/>
      <c r="P1272"/>
      <c r="Q1272"/>
      <c r="R1272"/>
    </row>
    <row r="1273" spans="9:18" ht="16.5" customHeight="1">
      <c r="I1273"/>
      <c r="J1273"/>
      <c r="K1273"/>
      <c r="L1273"/>
      <c r="M1273"/>
      <c r="N1273"/>
      <c r="O1273"/>
      <c r="P1273"/>
      <c r="Q1273"/>
      <c r="R1273"/>
    </row>
    <row r="1274" spans="9:18" ht="16.5" customHeight="1">
      <c r="I1274"/>
      <c r="J1274"/>
      <c r="K1274"/>
      <c r="L1274"/>
      <c r="M1274"/>
      <c r="N1274"/>
      <c r="O1274"/>
      <c r="P1274"/>
      <c r="Q1274"/>
      <c r="R1274"/>
    </row>
    <row r="1275" spans="9:18" ht="16.5" customHeight="1">
      <c r="I1275"/>
      <c r="J1275"/>
      <c r="K1275"/>
      <c r="L1275"/>
      <c r="M1275"/>
      <c r="N1275"/>
      <c r="O1275"/>
      <c r="P1275"/>
      <c r="Q1275"/>
      <c r="R1275"/>
    </row>
    <row r="1276" spans="9:18" ht="16.5" customHeight="1">
      <c r="I1276"/>
      <c r="J1276"/>
      <c r="K1276"/>
      <c r="L1276"/>
      <c r="M1276"/>
      <c r="N1276"/>
      <c r="O1276"/>
      <c r="P1276"/>
      <c r="Q1276"/>
      <c r="R1276"/>
    </row>
    <row r="1277" spans="9:18" ht="16.5" customHeight="1">
      <c r="I1277"/>
      <c r="J1277"/>
      <c r="K1277"/>
      <c r="L1277"/>
      <c r="M1277"/>
      <c r="N1277"/>
      <c r="O1277"/>
      <c r="P1277"/>
      <c r="Q1277"/>
      <c r="R1277"/>
    </row>
    <row r="1278" spans="9:18" ht="16.5" customHeight="1">
      <c r="I1278"/>
      <c r="J1278"/>
      <c r="K1278"/>
      <c r="L1278"/>
      <c r="M1278"/>
      <c r="N1278"/>
      <c r="O1278"/>
      <c r="P1278"/>
      <c r="Q1278"/>
      <c r="R1278"/>
    </row>
    <row r="1279" spans="9:18" ht="16.5" customHeight="1">
      <c r="I1279"/>
      <c r="J1279"/>
      <c r="K1279"/>
      <c r="L1279"/>
      <c r="M1279"/>
      <c r="N1279"/>
      <c r="O1279"/>
      <c r="P1279"/>
      <c r="Q1279"/>
      <c r="R1279"/>
    </row>
    <row r="1280" spans="9:18" ht="16.5" customHeight="1">
      <c r="I1280"/>
      <c r="J1280"/>
      <c r="K1280"/>
      <c r="L1280"/>
      <c r="M1280"/>
      <c r="N1280"/>
      <c r="O1280"/>
      <c r="P1280"/>
      <c r="Q1280"/>
      <c r="R1280"/>
    </row>
    <row r="1281" spans="9:18" ht="16.5" customHeight="1">
      <c r="I1281"/>
      <c r="J1281"/>
      <c r="K1281"/>
      <c r="L1281"/>
      <c r="M1281"/>
      <c r="N1281"/>
      <c r="O1281"/>
      <c r="P1281"/>
      <c r="Q1281"/>
      <c r="R1281"/>
    </row>
    <row r="1282" spans="9:18" ht="16.5" customHeight="1">
      <c r="I1282"/>
      <c r="J1282"/>
      <c r="K1282"/>
      <c r="L1282"/>
      <c r="M1282"/>
      <c r="N1282"/>
      <c r="O1282"/>
      <c r="P1282"/>
      <c r="Q1282"/>
      <c r="R1282"/>
    </row>
    <row r="1283" spans="9:18" ht="16.5" customHeight="1">
      <c r="I1283"/>
      <c r="J1283"/>
      <c r="K1283"/>
      <c r="L1283"/>
      <c r="M1283"/>
      <c r="N1283"/>
      <c r="O1283"/>
      <c r="P1283"/>
      <c r="Q1283"/>
      <c r="R1283"/>
    </row>
    <row r="1284" spans="9:18" ht="16.5" customHeight="1">
      <c r="I1284"/>
      <c r="J1284"/>
      <c r="K1284"/>
      <c r="L1284"/>
      <c r="M1284"/>
      <c r="N1284"/>
      <c r="O1284"/>
      <c r="P1284"/>
      <c r="Q1284"/>
      <c r="R1284"/>
    </row>
    <row r="1285" spans="9:18" ht="16.5" customHeight="1">
      <c r="I1285"/>
      <c r="J1285"/>
      <c r="K1285"/>
      <c r="L1285"/>
      <c r="M1285"/>
      <c r="N1285"/>
      <c r="O1285"/>
      <c r="P1285"/>
      <c r="Q1285"/>
      <c r="R1285"/>
    </row>
    <row r="1286" spans="9:18" ht="16.5" customHeight="1">
      <c r="I1286"/>
      <c r="J1286"/>
      <c r="K1286"/>
      <c r="L1286"/>
      <c r="M1286"/>
      <c r="N1286"/>
      <c r="O1286"/>
      <c r="P1286"/>
      <c r="Q1286"/>
      <c r="R1286"/>
    </row>
    <row r="1287" spans="9:18" ht="16.5" customHeight="1">
      <c r="I1287"/>
      <c r="J1287"/>
      <c r="K1287"/>
      <c r="L1287"/>
      <c r="M1287"/>
      <c r="N1287"/>
      <c r="O1287"/>
      <c r="P1287"/>
      <c r="Q1287"/>
      <c r="R1287"/>
    </row>
    <row r="1288" spans="9:18" ht="16.5" customHeight="1">
      <c r="I1288"/>
      <c r="J1288"/>
      <c r="K1288"/>
      <c r="L1288"/>
      <c r="M1288"/>
      <c r="N1288"/>
      <c r="O1288"/>
      <c r="P1288"/>
      <c r="Q1288"/>
      <c r="R1288"/>
    </row>
    <row r="1289" spans="9:18" ht="16.5" customHeight="1">
      <c r="I1289"/>
      <c r="J1289"/>
      <c r="K1289"/>
      <c r="L1289"/>
      <c r="M1289"/>
      <c r="N1289"/>
      <c r="O1289"/>
      <c r="P1289"/>
      <c r="Q1289"/>
      <c r="R1289"/>
    </row>
    <row r="1290" spans="9:18" ht="16.5" customHeight="1">
      <c r="I1290"/>
      <c r="J1290"/>
      <c r="K1290"/>
      <c r="L1290"/>
      <c r="M1290"/>
      <c r="N1290"/>
      <c r="O1290"/>
      <c r="P1290"/>
      <c r="Q1290"/>
      <c r="R1290"/>
    </row>
    <row r="1291" spans="9:18" ht="16.5" customHeight="1">
      <c r="I1291"/>
      <c r="J1291"/>
      <c r="K1291"/>
      <c r="L1291"/>
      <c r="M1291"/>
      <c r="N1291"/>
      <c r="O1291"/>
      <c r="P1291"/>
      <c r="Q1291"/>
      <c r="R1291"/>
    </row>
    <row r="1292" spans="9:18" ht="16.5" customHeight="1">
      <c r="I1292"/>
      <c r="J1292"/>
      <c r="K1292"/>
      <c r="L1292"/>
      <c r="M1292"/>
      <c r="N1292"/>
      <c r="O1292"/>
      <c r="P1292"/>
      <c r="Q1292"/>
      <c r="R1292"/>
    </row>
    <row r="1293" spans="9:18" ht="16.5" customHeight="1">
      <c r="I1293"/>
      <c r="J1293"/>
      <c r="K1293"/>
      <c r="L1293"/>
      <c r="M1293"/>
      <c r="N1293"/>
      <c r="O1293"/>
      <c r="P1293"/>
      <c r="Q1293"/>
      <c r="R1293"/>
    </row>
    <row r="1294" spans="9:18" ht="16.5" customHeight="1">
      <c r="I1294"/>
      <c r="J1294"/>
      <c r="K1294"/>
      <c r="L1294"/>
      <c r="M1294"/>
      <c r="N1294"/>
      <c r="O1294"/>
      <c r="P1294"/>
      <c r="Q1294"/>
      <c r="R1294"/>
    </row>
    <row r="1295" spans="9:18" ht="16.5" customHeight="1">
      <c r="I1295"/>
      <c r="J1295"/>
      <c r="K1295"/>
      <c r="L1295"/>
      <c r="M1295"/>
      <c r="N1295"/>
      <c r="O1295"/>
      <c r="P1295"/>
      <c r="Q1295"/>
      <c r="R1295"/>
    </row>
    <row r="1296" spans="9:18" ht="16.5" customHeight="1">
      <c r="I1296"/>
      <c r="J1296"/>
      <c r="K1296"/>
      <c r="L1296"/>
      <c r="M1296"/>
      <c r="N1296"/>
      <c r="O1296"/>
      <c r="P1296"/>
      <c r="Q1296"/>
      <c r="R1296"/>
    </row>
    <row r="1297" spans="9:18" ht="16.5" customHeight="1">
      <c r="I1297"/>
      <c r="J1297"/>
      <c r="K1297"/>
      <c r="L1297"/>
      <c r="M1297"/>
      <c r="N1297"/>
      <c r="O1297"/>
      <c r="P1297"/>
      <c r="Q1297"/>
      <c r="R1297"/>
    </row>
    <row r="1298" spans="9:18" ht="16.5" customHeight="1">
      <c r="I1298"/>
      <c r="J1298"/>
      <c r="K1298"/>
      <c r="L1298"/>
      <c r="M1298"/>
      <c r="N1298"/>
      <c r="O1298"/>
      <c r="P1298"/>
      <c r="Q1298"/>
      <c r="R1298"/>
    </row>
    <row r="1299" spans="9:18" ht="16.5" customHeight="1">
      <c r="I1299"/>
      <c r="J1299"/>
      <c r="K1299"/>
      <c r="L1299"/>
      <c r="M1299"/>
      <c r="N1299"/>
      <c r="O1299"/>
      <c r="P1299"/>
      <c r="Q1299"/>
      <c r="R1299"/>
    </row>
    <row r="1300" spans="9:18" ht="16.5" customHeight="1">
      <c r="I1300"/>
      <c r="J1300"/>
      <c r="K1300"/>
      <c r="L1300"/>
      <c r="M1300"/>
      <c r="N1300"/>
      <c r="O1300"/>
      <c r="P1300"/>
      <c r="Q1300"/>
      <c r="R1300"/>
    </row>
    <row r="1301" spans="9:18" ht="16.5" customHeight="1">
      <c r="I1301"/>
      <c r="J1301"/>
      <c r="K1301"/>
      <c r="L1301"/>
      <c r="M1301"/>
      <c r="N1301"/>
      <c r="O1301"/>
      <c r="P1301"/>
      <c r="Q1301"/>
      <c r="R1301"/>
    </row>
    <row r="1302" spans="9:18" ht="16.5" customHeight="1">
      <c r="I1302"/>
      <c r="J1302"/>
      <c r="K1302"/>
      <c r="L1302"/>
      <c r="M1302"/>
      <c r="N1302"/>
      <c r="O1302"/>
      <c r="P1302"/>
      <c r="Q1302"/>
      <c r="R1302"/>
    </row>
    <row r="1303" spans="9:18" ht="16.5" customHeight="1">
      <c r="I1303"/>
      <c r="J1303"/>
      <c r="K1303"/>
      <c r="L1303"/>
      <c r="M1303"/>
      <c r="N1303"/>
      <c r="O1303"/>
      <c r="P1303"/>
      <c r="Q1303"/>
      <c r="R1303"/>
    </row>
    <row r="1304" spans="9:18" ht="16.5" customHeight="1">
      <c r="I1304"/>
      <c r="J1304"/>
      <c r="K1304"/>
      <c r="L1304"/>
      <c r="M1304"/>
      <c r="N1304"/>
      <c r="O1304"/>
      <c r="P1304"/>
      <c r="Q1304"/>
      <c r="R1304"/>
    </row>
    <row r="1305" spans="9:18" ht="16.5" customHeight="1">
      <c r="I1305"/>
      <c r="J1305"/>
      <c r="K1305"/>
      <c r="L1305"/>
      <c r="M1305"/>
      <c r="N1305"/>
      <c r="O1305"/>
      <c r="P1305"/>
      <c r="Q1305"/>
      <c r="R1305"/>
    </row>
    <row r="1306" spans="9:18" ht="16.5" customHeight="1">
      <c r="I1306"/>
      <c r="J1306"/>
      <c r="K1306"/>
      <c r="L1306"/>
      <c r="M1306"/>
      <c r="N1306"/>
      <c r="O1306"/>
      <c r="P1306"/>
      <c r="Q1306"/>
      <c r="R1306"/>
    </row>
    <row r="1307" spans="9:18" ht="16.5" customHeight="1">
      <c r="I1307"/>
      <c r="J1307"/>
      <c r="K1307"/>
      <c r="L1307"/>
      <c r="M1307"/>
      <c r="N1307"/>
      <c r="O1307"/>
      <c r="P1307"/>
      <c r="Q1307"/>
      <c r="R1307"/>
    </row>
    <row r="1308" spans="9:18" ht="16.5" customHeight="1">
      <c r="I1308"/>
      <c r="J1308"/>
      <c r="K1308"/>
      <c r="L1308"/>
      <c r="M1308"/>
      <c r="N1308"/>
      <c r="O1308"/>
      <c r="P1308"/>
      <c r="Q1308"/>
      <c r="R1308"/>
    </row>
    <row r="1309" spans="9:18" ht="16.5" customHeight="1">
      <c r="I1309"/>
      <c r="J1309"/>
      <c r="K1309"/>
      <c r="L1309"/>
      <c r="M1309"/>
      <c r="N1309"/>
      <c r="O1309"/>
      <c r="P1309"/>
      <c r="Q1309"/>
      <c r="R1309"/>
    </row>
    <row r="1310" spans="9:18" ht="16.5" customHeight="1">
      <c r="I1310"/>
      <c r="J1310"/>
      <c r="K1310"/>
      <c r="L1310"/>
      <c r="M1310"/>
      <c r="N1310"/>
      <c r="O1310"/>
      <c r="P1310"/>
      <c r="Q1310"/>
      <c r="R1310"/>
    </row>
    <row r="1311" spans="9:18" ht="16.5" customHeight="1">
      <c r="I1311"/>
      <c r="J1311"/>
      <c r="K1311"/>
      <c r="L1311"/>
      <c r="M1311"/>
      <c r="N1311"/>
      <c r="O1311"/>
      <c r="P1311"/>
      <c r="Q1311"/>
      <c r="R1311"/>
    </row>
    <row r="1312" spans="9:18" ht="16.5" customHeight="1">
      <c r="I1312"/>
      <c r="J1312"/>
      <c r="K1312"/>
      <c r="L1312"/>
      <c r="M1312"/>
      <c r="N1312"/>
      <c r="O1312"/>
      <c r="P1312"/>
      <c r="Q1312"/>
      <c r="R1312"/>
    </row>
    <row r="1313" spans="9:18" ht="16.5" customHeight="1">
      <c r="I1313"/>
      <c r="J1313"/>
      <c r="K1313"/>
      <c r="L1313"/>
      <c r="M1313"/>
      <c r="N1313"/>
      <c r="O1313"/>
      <c r="P1313"/>
      <c r="Q1313"/>
      <c r="R1313"/>
    </row>
    <row r="1314" spans="9:18" ht="16.5" customHeight="1">
      <c r="I1314"/>
      <c r="J1314"/>
      <c r="K1314"/>
      <c r="L1314"/>
      <c r="M1314"/>
      <c r="N1314"/>
      <c r="O1314"/>
      <c r="P1314"/>
      <c r="Q1314"/>
      <c r="R1314"/>
    </row>
    <row r="1315" spans="9:18" ht="16.5" customHeight="1">
      <c r="I1315"/>
      <c r="J1315"/>
      <c r="K1315"/>
      <c r="L1315"/>
      <c r="M1315"/>
      <c r="N1315"/>
      <c r="O1315"/>
      <c r="P1315"/>
      <c r="Q1315"/>
      <c r="R1315"/>
    </row>
    <row r="1316" spans="9:18" ht="16.5" customHeight="1">
      <c r="I1316"/>
      <c r="J1316"/>
      <c r="K1316"/>
      <c r="L1316"/>
      <c r="M1316"/>
      <c r="N1316"/>
      <c r="O1316"/>
      <c r="P1316"/>
      <c r="Q1316"/>
      <c r="R1316"/>
    </row>
    <row r="1317" spans="9:18" ht="16.5" customHeight="1">
      <c r="I1317"/>
      <c r="J1317"/>
      <c r="K1317"/>
      <c r="L1317"/>
      <c r="M1317"/>
      <c r="N1317"/>
      <c r="O1317"/>
      <c r="P1317"/>
      <c r="Q1317"/>
      <c r="R1317"/>
    </row>
    <row r="1318" spans="9:18" ht="16.5" customHeight="1">
      <c r="I1318"/>
      <c r="J1318"/>
      <c r="K1318"/>
      <c r="L1318"/>
      <c r="M1318"/>
      <c r="N1318"/>
      <c r="O1318"/>
      <c r="P1318"/>
      <c r="Q1318"/>
      <c r="R1318"/>
    </row>
    <row r="1319" spans="9:18" ht="16.5" customHeight="1">
      <c r="I1319"/>
      <c r="J1319"/>
      <c r="K1319"/>
      <c r="L1319"/>
      <c r="M1319"/>
      <c r="N1319"/>
      <c r="O1319"/>
      <c r="P1319"/>
      <c r="Q1319"/>
      <c r="R1319"/>
    </row>
    <row r="1320" spans="9:18" ht="16.5" customHeight="1">
      <c r="I1320"/>
      <c r="J1320"/>
      <c r="K1320"/>
      <c r="L1320"/>
      <c r="M1320"/>
      <c r="N1320"/>
      <c r="O1320"/>
      <c r="P1320"/>
      <c r="Q1320"/>
      <c r="R1320"/>
    </row>
    <row r="1321" spans="9:18" ht="16.5" customHeight="1">
      <c r="I1321"/>
      <c r="J1321"/>
      <c r="K1321"/>
      <c r="L1321"/>
      <c r="M1321"/>
      <c r="N1321"/>
      <c r="O1321"/>
      <c r="P1321"/>
      <c r="Q1321"/>
      <c r="R1321"/>
    </row>
    <row r="1322" spans="9:18" ht="16.5" customHeight="1">
      <c r="I1322"/>
      <c r="J1322"/>
      <c r="K1322"/>
      <c r="L1322"/>
      <c r="M1322"/>
      <c r="N1322"/>
      <c r="O1322"/>
      <c r="P1322"/>
      <c r="Q1322"/>
      <c r="R1322"/>
    </row>
    <row r="1323" spans="9:18" ht="16.5" customHeight="1">
      <c r="I1323"/>
      <c r="J1323"/>
      <c r="K1323"/>
      <c r="L1323"/>
      <c r="M1323"/>
      <c r="N1323"/>
      <c r="O1323"/>
      <c r="P1323"/>
      <c r="Q1323"/>
      <c r="R1323"/>
    </row>
    <row r="1324" spans="9:18" ht="16.5" customHeight="1">
      <c r="I1324"/>
      <c r="J1324"/>
      <c r="K1324"/>
      <c r="L1324"/>
      <c r="M1324"/>
      <c r="N1324"/>
      <c r="O1324"/>
      <c r="P1324"/>
      <c r="Q1324"/>
      <c r="R1324"/>
    </row>
    <row r="1325" spans="9:18" ht="16.5" customHeight="1">
      <c r="I1325"/>
      <c r="J1325"/>
      <c r="K1325"/>
      <c r="L1325"/>
      <c r="M1325"/>
      <c r="N1325"/>
      <c r="O1325"/>
      <c r="P1325"/>
      <c r="Q1325"/>
      <c r="R1325"/>
    </row>
    <row r="1326" spans="9:18" ht="16.5" customHeight="1">
      <c r="I1326"/>
      <c r="J1326"/>
      <c r="K1326"/>
      <c r="L1326"/>
      <c r="M1326"/>
      <c r="N1326"/>
      <c r="O1326"/>
      <c r="P1326"/>
      <c r="Q1326"/>
      <c r="R1326"/>
    </row>
  </sheetData>
  <mergeCells count="6">
    <mergeCell ref="A1:H1"/>
    <mergeCell ref="A24:H24"/>
    <mergeCell ref="A54:H54"/>
    <mergeCell ref="P15:P16"/>
    <mergeCell ref="S15:S16"/>
    <mergeCell ref="T15:T16"/>
  </mergeCells>
  <printOptions/>
  <pageMargins left="0.826771653543307" right="0.604330709" top="0.866141732283465" bottom="0.393700787401575" header="0.511811023622047" footer="0.31496062992126"/>
  <pageSetup horizontalDpi="300" verticalDpi="300" orientation="portrait" paperSize="9" scale="95" r:id="rId1"/>
  <headerFooter alignWithMargins="0">
    <oddHeader>&amp;C11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B20">
      <selection activeCell="D40" sqref="D40"/>
    </sheetView>
  </sheetViews>
  <sheetFormatPr defaultColWidth="9.140625" defaultRowHeight="12.75"/>
  <cols>
    <col min="1" max="1" width="23.8515625" style="0" customWidth="1"/>
    <col min="2" max="4" width="20.140625" style="0" customWidth="1"/>
  </cols>
  <sheetData>
    <row r="1" spans="1:4" ht="15.75" customHeight="1">
      <c r="A1" s="1" t="s">
        <v>198</v>
      </c>
      <c r="B1" s="62"/>
      <c r="C1" s="62"/>
      <c r="D1" s="2"/>
    </row>
    <row r="2" spans="1:4" ht="15.75" customHeight="1">
      <c r="A2" s="1" t="s">
        <v>266</v>
      </c>
      <c r="B2" s="62"/>
      <c r="C2" s="62"/>
      <c r="D2" s="2"/>
    </row>
    <row r="3" spans="1:4" ht="10.5" customHeight="1">
      <c r="A3" s="2"/>
      <c r="B3" s="2"/>
      <c r="C3" s="26"/>
      <c r="D3" s="39" t="s">
        <v>101</v>
      </c>
    </row>
    <row r="4" spans="1:5" ht="31.5" customHeight="1">
      <c r="A4" s="25" t="s">
        <v>102</v>
      </c>
      <c r="B4" s="136" t="s">
        <v>205</v>
      </c>
      <c r="C4" s="136" t="s">
        <v>294</v>
      </c>
      <c r="D4" s="136" t="s">
        <v>261</v>
      </c>
      <c r="E4" s="17"/>
    </row>
    <row r="5" spans="1:5" ht="35.25" customHeight="1">
      <c r="A5" s="34" t="s">
        <v>59</v>
      </c>
      <c r="B5" s="96">
        <v>352916</v>
      </c>
      <c r="C5" s="96">
        <v>365528</v>
      </c>
      <c r="D5" s="96">
        <v>370896</v>
      </c>
      <c r="E5" s="18" t="s">
        <v>28</v>
      </c>
    </row>
    <row r="6" spans="1:5" ht="36" customHeight="1">
      <c r="A6" s="47" t="s">
        <v>4</v>
      </c>
      <c r="B6" s="97">
        <v>7198</v>
      </c>
      <c r="C6" s="97">
        <v>6097</v>
      </c>
      <c r="D6" s="97">
        <v>3755</v>
      </c>
      <c r="E6" s="18"/>
    </row>
    <row r="7" spans="1:5" ht="36" customHeight="1">
      <c r="A7" s="47" t="s">
        <v>137</v>
      </c>
      <c r="B7" s="95">
        <v>12326</v>
      </c>
      <c r="C7" s="95">
        <v>9578</v>
      </c>
      <c r="D7" s="95">
        <v>15298</v>
      </c>
      <c r="E7" s="18"/>
    </row>
    <row r="8" spans="1:5" ht="15" customHeight="1">
      <c r="A8" s="98"/>
      <c r="B8" s="99"/>
      <c r="C8" s="99"/>
      <c r="D8" s="99"/>
      <c r="E8" s="18"/>
    </row>
    <row r="9" spans="1:5" ht="30" customHeight="1">
      <c r="A9" s="25" t="s">
        <v>25</v>
      </c>
      <c r="B9" s="100">
        <f>SUM(B5:B8)</f>
        <v>372440</v>
      </c>
      <c r="C9" s="100">
        <f>SUM(C5:C8)</f>
        <v>381203</v>
      </c>
      <c r="D9" s="100">
        <f>SUM(D5:D8)</f>
        <v>389949</v>
      </c>
      <c r="E9" s="19"/>
    </row>
    <row r="10" spans="1:4" ht="12" customHeight="1">
      <c r="A10" s="106" t="s">
        <v>221</v>
      </c>
      <c r="B10" s="2"/>
      <c r="C10" s="2"/>
      <c r="D10" s="2"/>
    </row>
    <row r="11" spans="1:4" ht="15.75" customHeight="1">
      <c r="A11" s="105" t="s">
        <v>131</v>
      </c>
      <c r="B11" s="2"/>
      <c r="C11" s="2"/>
      <c r="D11" s="2"/>
    </row>
    <row r="12" spans="1:4" ht="14.25">
      <c r="A12" s="103" t="s">
        <v>132</v>
      </c>
      <c r="B12" s="2"/>
      <c r="C12" s="2"/>
      <c r="D12" s="2"/>
    </row>
    <row r="13" spans="1:4" ht="14.25">
      <c r="A13" s="103"/>
      <c r="B13" s="2"/>
      <c r="C13" s="2"/>
      <c r="D13" s="2"/>
    </row>
    <row r="14" spans="1:6" ht="15.75">
      <c r="A14" s="15" t="s">
        <v>199</v>
      </c>
      <c r="B14" s="20"/>
      <c r="C14" s="119"/>
      <c r="D14" s="119"/>
      <c r="E14" s="119"/>
      <c r="F14" s="119"/>
    </row>
    <row r="15" spans="1:6" ht="15.75">
      <c r="A15" s="15" t="s">
        <v>267</v>
      </c>
      <c r="B15" s="20"/>
      <c r="C15" s="119"/>
      <c r="D15" s="119"/>
      <c r="E15" s="119"/>
      <c r="F15" s="119"/>
    </row>
    <row r="16" spans="1:6" ht="18.75">
      <c r="A16" s="62"/>
      <c r="B16" s="62"/>
      <c r="C16" s="117"/>
      <c r="D16" s="117"/>
      <c r="E16" s="110"/>
      <c r="F16" s="117"/>
    </row>
    <row r="17" spans="1:4" ht="30" customHeight="1">
      <c r="A17" s="21" t="s">
        <v>71</v>
      </c>
      <c r="B17" s="251">
        <v>2003</v>
      </c>
      <c r="C17" s="251">
        <v>2004</v>
      </c>
      <c r="D17" s="251" t="s">
        <v>252</v>
      </c>
    </row>
    <row r="18" spans="1:4" ht="30" customHeight="1">
      <c r="A18" s="76" t="s">
        <v>111</v>
      </c>
      <c r="B18" s="125">
        <v>583</v>
      </c>
      <c r="C18" s="125">
        <v>444</v>
      </c>
      <c r="D18" s="125">
        <v>342</v>
      </c>
    </row>
    <row r="19" spans="1:4" ht="30" customHeight="1">
      <c r="A19" s="76" t="s">
        <v>112</v>
      </c>
      <c r="B19" s="126">
        <v>88</v>
      </c>
      <c r="C19" s="126">
        <v>177</v>
      </c>
      <c r="D19" s="126">
        <v>201</v>
      </c>
    </row>
    <row r="20" spans="1:4" ht="30" customHeight="1">
      <c r="A20" s="76" t="s">
        <v>113</v>
      </c>
      <c r="B20" s="126">
        <v>209</v>
      </c>
      <c r="C20" s="126">
        <v>129</v>
      </c>
      <c r="D20" s="126">
        <v>154</v>
      </c>
    </row>
    <row r="21" spans="1:4" ht="30" customHeight="1">
      <c r="A21" s="76" t="s">
        <v>114</v>
      </c>
      <c r="B21" s="126">
        <v>155</v>
      </c>
      <c r="C21" s="126">
        <v>180</v>
      </c>
      <c r="D21" s="126">
        <v>289</v>
      </c>
    </row>
    <row r="22" spans="1:4" ht="30" customHeight="1">
      <c r="A22" s="76" t="s">
        <v>115</v>
      </c>
      <c r="B22" s="126">
        <v>344</v>
      </c>
      <c r="C22" s="126">
        <v>328</v>
      </c>
      <c r="D22" s="126">
        <v>272</v>
      </c>
    </row>
    <row r="23" spans="1:4" ht="30" customHeight="1">
      <c r="A23" s="76" t="s">
        <v>103</v>
      </c>
      <c r="B23" s="126">
        <v>389</v>
      </c>
      <c r="C23" s="126">
        <v>447</v>
      </c>
      <c r="D23" s="126">
        <v>215</v>
      </c>
    </row>
    <row r="24" spans="1:5" ht="30" customHeight="1">
      <c r="A24" s="21" t="s">
        <v>25</v>
      </c>
      <c r="B24" s="144">
        <v>1768</v>
      </c>
      <c r="C24" s="144">
        <v>1705</v>
      </c>
      <c r="D24" s="144">
        <v>1473</v>
      </c>
      <c r="E24" s="242"/>
    </row>
    <row r="25" spans="1:6" ht="12.75">
      <c r="A25" s="107" t="s">
        <v>242</v>
      </c>
      <c r="B25" s="2"/>
      <c r="C25" s="110"/>
      <c r="D25" s="110"/>
      <c r="E25" s="110"/>
      <c r="F25" s="110"/>
    </row>
    <row r="26" spans="1:6" ht="14.25">
      <c r="A26" s="108" t="s">
        <v>133</v>
      </c>
      <c r="B26" s="2"/>
      <c r="C26" s="110"/>
      <c r="D26" s="110"/>
      <c r="E26" s="110"/>
      <c r="F26" s="110"/>
    </row>
    <row r="27" spans="1:4" ht="14.25">
      <c r="A27" s="103"/>
      <c r="B27" s="2"/>
      <c r="C27" s="2"/>
      <c r="D27" s="2"/>
    </row>
    <row r="28" spans="1:4" ht="14.25">
      <c r="A28" s="103"/>
      <c r="B28" s="2"/>
      <c r="C28" s="2"/>
      <c r="D28" s="2"/>
    </row>
    <row r="29" spans="1:4" ht="14.25">
      <c r="A29" s="103"/>
      <c r="B29" s="2"/>
      <c r="C29" s="2"/>
      <c r="D29" s="2"/>
    </row>
    <row r="30" spans="1:4" ht="14.25">
      <c r="A30" s="103"/>
      <c r="B30" s="2"/>
      <c r="C30" s="2"/>
      <c r="D30" s="2"/>
    </row>
    <row r="31" spans="1:4" ht="14.25">
      <c r="A31" s="103"/>
      <c r="B31" s="2"/>
      <c r="C31" s="2"/>
      <c r="D31" s="2"/>
    </row>
    <row r="32" spans="1:4" ht="14.25">
      <c r="A32" s="103"/>
      <c r="B32" s="2"/>
      <c r="C32" s="2"/>
      <c r="D32" s="2"/>
    </row>
    <row r="33" spans="1:4" ht="14.25">
      <c r="A33" s="103"/>
      <c r="B33" s="2"/>
      <c r="C33" s="2"/>
      <c r="D33" s="2"/>
    </row>
    <row r="34" spans="1:4" ht="14.25">
      <c r="A34" s="103"/>
      <c r="B34" s="2"/>
      <c r="C34" s="2"/>
      <c r="D34" s="2"/>
    </row>
    <row r="35" spans="1:4" ht="14.25">
      <c r="A35" s="103"/>
      <c r="B35" s="2"/>
      <c r="C35" s="2"/>
      <c r="D35" s="2"/>
    </row>
    <row r="36" spans="1:4" ht="14.25">
      <c r="A36" s="103"/>
      <c r="B36" s="2"/>
      <c r="C36" s="2"/>
      <c r="D36" s="2"/>
    </row>
    <row r="37" spans="1:4" ht="14.25">
      <c r="A37" s="103"/>
      <c r="B37" s="2"/>
      <c r="C37" s="2"/>
      <c r="D37" s="2"/>
    </row>
    <row r="38" spans="1:4" ht="14.25">
      <c r="A38" s="103"/>
      <c r="B38" s="2"/>
      <c r="C38" s="2"/>
      <c r="D38" s="2"/>
    </row>
    <row r="39" spans="1:4" ht="14.25">
      <c r="A39" s="103"/>
      <c r="B39" s="2"/>
      <c r="C39" s="2"/>
      <c r="D39" s="2"/>
    </row>
    <row r="40" spans="1:4" ht="14.25">
      <c r="A40" s="103"/>
      <c r="B40" s="2"/>
      <c r="C40" s="2"/>
      <c r="D40" s="2"/>
    </row>
    <row r="41" spans="1:4" ht="14.25">
      <c r="A41" s="103"/>
      <c r="B41" s="2"/>
      <c r="C41" s="2"/>
      <c r="D41" s="2"/>
    </row>
    <row r="42" spans="1:4" ht="14.25">
      <c r="A42" s="103"/>
      <c r="B42" s="2"/>
      <c r="C42" s="2"/>
      <c r="D42" s="2"/>
    </row>
  </sheetData>
  <printOptions/>
  <pageMargins left="0.8661417322834646" right="0.2362204724409449" top="0.8661417322834646" bottom="0.4330708661417323" header="0.5118110236220472" footer="0.5118110236220472"/>
  <pageSetup horizontalDpi="300" verticalDpi="300" orientation="portrait" paperSize="9" r:id="rId2"/>
  <headerFooter alignWithMargins="0">
    <oddHeader>&amp;C20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34"/>
  <sheetViews>
    <sheetView tabSelected="1" workbookViewId="0" topLeftCell="A1">
      <selection activeCell="D6" sqref="D6"/>
    </sheetView>
  </sheetViews>
  <sheetFormatPr defaultColWidth="9.140625" defaultRowHeight="12.75"/>
  <cols>
    <col min="1" max="1" width="32.140625" style="0" customWidth="1"/>
    <col min="2" max="2" width="0.42578125" style="0" hidden="1" customWidth="1"/>
    <col min="3" max="7" width="8.140625" style="118" customWidth="1"/>
    <col min="8" max="8" width="8.140625" style="0" customWidth="1"/>
  </cols>
  <sheetData>
    <row r="1" spans="1:8" ht="18.75" customHeight="1">
      <c r="A1" s="15" t="s">
        <v>200</v>
      </c>
      <c r="B1" s="20"/>
      <c r="C1" s="119"/>
      <c r="D1" s="119"/>
      <c r="E1" s="119"/>
      <c r="F1" s="119"/>
      <c r="G1" s="119"/>
      <c r="H1" s="120"/>
    </row>
    <row r="2" spans="1:8" ht="18.75" customHeight="1">
      <c r="A2" s="15" t="s">
        <v>268</v>
      </c>
      <c r="B2" s="20"/>
      <c r="C2" s="119"/>
      <c r="D2" s="119"/>
      <c r="E2" s="119"/>
      <c r="F2" s="119"/>
      <c r="G2" s="119"/>
      <c r="H2" s="120"/>
    </row>
    <row r="3" spans="1:7" ht="10.5" customHeight="1" thickBot="1">
      <c r="A3" s="2"/>
      <c r="B3" s="2"/>
      <c r="C3" s="110"/>
      <c r="D3" s="110"/>
      <c r="E3" s="110"/>
      <c r="F3" s="110"/>
      <c r="G3" s="110"/>
    </row>
    <row r="4" spans="1:8" ht="21.75" customHeight="1" thickBot="1">
      <c r="A4" s="421" t="s">
        <v>104</v>
      </c>
      <c r="B4" s="169"/>
      <c r="C4" s="423" t="s">
        <v>178</v>
      </c>
      <c r="D4" s="423"/>
      <c r="E4" s="423"/>
      <c r="F4" s="423"/>
      <c r="G4" s="424" t="s">
        <v>174</v>
      </c>
      <c r="H4" s="425"/>
    </row>
    <row r="5" spans="1:8" ht="21.75" customHeight="1">
      <c r="A5" s="422"/>
      <c r="B5" s="8"/>
      <c r="C5" s="170">
        <v>2002</v>
      </c>
      <c r="D5" s="167">
        <v>2003</v>
      </c>
      <c r="E5" s="167">
        <v>2004</v>
      </c>
      <c r="F5" s="167">
        <v>2005</v>
      </c>
      <c r="G5" s="167">
        <v>2004</v>
      </c>
      <c r="H5" s="167" t="s">
        <v>264</v>
      </c>
    </row>
    <row r="6" spans="1:8" ht="21.75" customHeight="1">
      <c r="A6" s="76" t="s">
        <v>105</v>
      </c>
      <c r="B6" s="20"/>
      <c r="C6" s="121">
        <v>16</v>
      </c>
      <c r="D6" s="121">
        <v>14</v>
      </c>
      <c r="E6" s="121">
        <v>21</v>
      </c>
      <c r="F6" s="121">
        <v>19</v>
      </c>
      <c r="G6" s="121">
        <v>19</v>
      </c>
      <c r="H6" s="121">
        <v>16</v>
      </c>
    </row>
    <row r="7" spans="1:8" ht="21.75" customHeight="1">
      <c r="A7" s="76" t="s">
        <v>106</v>
      </c>
      <c r="B7" s="20"/>
      <c r="C7" s="122">
        <v>13</v>
      </c>
      <c r="D7" s="122">
        <v>18</v>
      </c>
      <c r="E7" s="122" t="s">
        <v>39</v>
      </c>
      <c r="F7" s="122" t="s">
        <v>39</v>
      </c>
      <c r="G7" s="122">
        <v>30</v>
      </c>
      <c r="H7" s="122">
        <v>22</v>
      </c>
    </row>
    <row r="8" spans="1:8" ht="21.75" customHeight="1">
      <c r="A8" s="76" t="s">
        <v>107</v>
      </c>
      <c r="B8" s="20"/>
      <c r="C8" s="122">
        <v>2</v>
      </c>
      <c r="D8" s="122">
        <v>28</v>
      </c>
      <c r="E8" s="122">
        <v>1</v>
      </c>
      <c r="F8" s="122">
        <v>5</v>
      </c>
      <c r="G8" s="122">
        <v>30</v>
      </c>
      <c r="H8" s="122">
        <v>8</v>
      </c>
    </row>
    <row r="9" spans="1:8" ht="21.75" customHeight="1">
      <c r="A9" s="76" t="s">
        <v>108</v>
      </c>
      <c r="B9" s="20"/>
      <c r="C9" s="122">
        <v>15</v>
      </c>
      <c r="D9" s="122">
        <v>4</v>
      </c>
      <c r="E9" s="122">
        <v>15</v>
      </c>
      <c r="F9" s="122">
        <v>10</v>
      </c>
      <c r="G9" s="122" t="s">
        <v>39</v>
      </c>
      <c r="H9" s="122">
        <v>4</v>
      </c>
    </row>
    <row r="10" spans="1:8" ht="21.75" customHeight="1">
      <c r="A10" s="76" t="s">
        <v>120</v>
      </c>
      <c r="B10" s="20"/>
      <c r="C10" s="122">
        <v>1</v>
      </c>
      <c r="D10" s="122">
        <v>4</v>
      </c>
      <c r="E10" s="122" t="s">
        <v>39</v>
      </c>
      <c r="F10" s="122" t="s">
        <v>39</v>
      </c>
      <c r="G10" s="122">
        <v>3</v>
      </c>
      <c r="H10" s="122">
        <v>3</v>
      </c>
    </row>
    <row r="11" spans="1:8" ht="21.75" customHeight="1">
      <c r="A11" s="76" t="s">
        <v>121</v>
      </c>
      <c r="B11" s="20"/>
      <c r="C11" s="122">
        <v>3</v>
      </c>
      <c r="D11" s="122">
        <v>4</v>
      </c>
      <c r="E11" s="122">
        <v>34</v>
      </c>
      <c r="F11" s="122">
        <v>7</v>
      </c>
      <c r="G11" s="122">
        <v>15</v>
      </c>
      <c r="H11" s="122">
        <v>10</v>
      </c>
    </row>
    <row r="12" spans="1:8" ht="21.75" customHeight="1">
      <c r="A12" s="76" t="s">
        <v>109</v>
      </c>
      <c r="B12" s="20"/>
      <c r="C12" s="122">
        <v>1</v>
      </c>
      <c r="D12" s="122">
        <v>1</v>
      </c>
      <c r="E12" s="122">
        <v>2</v>
      </c>
      <c r="F12" s="122">
        <v>3</v>
      </c>
      <c r="G12" s="122" t="s">
        <v>39</v>
      </c>
      <c r="H12" s="122" t="s">
        <v>39</v>
      </c>
    </row>
    <row r="13" spans="1:8" ht="21.75" customHeight="1">
      <c r="A13" s="76" t="s">
        <v>110</v>
      </c>
      <c r="B13" s="20"/>
      <c r="C13" s="122" t="s">
        <v>39</v>
      </c>
      <c r="D13" s="122" t="s">
        <v>39</v>
      </c>
      <c r="E13" s="122" t="s">
        <v>39</v>
      </c>
      <c r="F13" s="122">
        <v>1</v>
      </c>
      <c r="G13" s="122" t="s">
        <v>39</v>
      </c>
      <c r="H13" s="122" t="s">
        <v>39</v>
      </c>
    </row>
    <row r="14" spans="1:8" ht="21.75" customHeight="1">
      <c r="A14" s="76" t="s">
        <v>173</v>
      </c>
      <c r="B14" s="20"/>
      <c r="C14" s="122">
        <v>1</v>
      </c>
      <c r="D14" s="122">
        <v>14</v>
      </c>
      <c r="E14" s="122" t="s">
        <v>39</v>
      </c>
      <c r="F14" s="122" t="s">
        <v>39</v>
      </c>
      <c r="G14" s="122">
        <v>3</v>
      </c>
      <c r="H14" s="122">
        <v>7</v>
      </c>
    </row>
    <row r="15" spans="1:8" ht="21.75" customHeight="1">
      <c r="A15" s="76" t="s">
        <v>103</v>
      </c>
      <c r="B15" s="20"/>
      <c r="C15" s="122">
        <v>12</v>
      </c>
      <c r="D15" s="122">
        <v>8</v>
      </c>
      <c r="E15" s="122">
        <v>12</v>
      </c>
      <c r="F15" s="122">
        <v>10</v>
      </c>
      <c r="G15" s="122">
        <v>19</v>
      </c>
      <c r="H15" s="122">
        <v>18</v>
      </c>
    </row>
    <row r="16" spans="1:8" ht="15" customHeight="1" thickBot="1">
      <c r="A16" s="76"/>
      <c r="B16" s="20"/>
      <c r="C16" s="123"/>
      <c r="D16" s="123"/>
      <c r="E16" s="123"/>
      <c r="F16" s="123"/>
      <c r="G16" s="123"/>
      <c r="H16" s="123"/>
    </row>
    <row r="17" spans="1:8" ht="21.75" customHeight="1" thickBot="1">
      <c r="A17" s="168" t="s">
        <v>25</v>
      </c>
      <c r="B17" s="101"/>
      <c r="C17" s="124">
        <f aca="true" t="shared" si="0" ref="C17:H17">SUM(C6:C15)</f>
        <v>64</v>
      </c>
      <c r="D17" s="124">
        <f t="shared" si="0"/>
        <v>95</v>
      </c>
      <c r="E17" s="124">
        <f t="shared" si="0"/>
        <v>85</v>
      </c>
      <c r="F17" s="124">
        <f t="shared" si="0"/>
        <v>55</v>
      </c>
      <c r="G17" s="124">
        <f t="shared" si="0"/>
        <v>119</v>
      </c>
      <c r="H17" s="124">
        <f t="shared" si="0"/>
        <v>88</v>
      </c>
    </row>
    <row r="18" spans="1:7" ht="15.75" customHeight="1">
      <c r="A18" s="107" t="s">
        <v>242</v>
      </c>
      <c r="B18" s="2"/>
      <c r="C18" s="110"/>
      <c r="D18" s="110"/>
      <c r="E18" s="110"/>
      <c r="F18" s="110"/>
      <c r="G18" s="110"/>
    </row>
    <row r="19" spans="1:7" ht="14.25">
      <c r="A19" s="102" t="s">
        <v>131</v>
      </c>
      <c r="B19" s="2"/>
      <c r="C19" s="110"/>
      <c r="D19" s="110"/>
      <c r="E19" s="110"/>
      <c r="F19" s="110"/>
      <c r="G19" s="110"/>
    </row>
    <row r="20" spans="1:7" ht="15.75" customHeight="1">
      <c r="A20" s="102" t="s">
        <v>309</v>
      </c>
      <c r="B20" s="2"/>
      <c r="C20" s="110"/>
      <c r="D20" s="110"/>
      <c r="E20" s="110"/>
      <c r="F20" s="110"/>
      <c r="G20" s="110"/>
    </row>
    <row r="21" spans="1:7" ht="12.75">
      <c r="A21" s="2"/>
      <c r="B21" s="2"/>
      <c r="C21" s="110"/>
      <c r="D21" s="110"/>
      <c r="E21" s="110"/>
      <c r="F21" s="110"/>
      <c r="G21" s="110"/>
    </row>
    <row r="22" spans="1:7" ht="16.5">
      <c r="A22" s="129" t="s">
        <v>295</v>
      </c>
      <c r="B22" s="15"/>
      <c r="C22" s="15"/>
      <c r="D22" s="15"/>
      <c r="E22" s="15"/>
      <c r="F22" s="15"/>
      <c r="G22" s="110"/>
    </row>
    <row r="23" spans="1:7" ht="16.5">
      <c r="A23" s="129" t="s">
        <v>296</v>
      </c>
      <c r="B23" s="15"/>
      <c r="C23" s="15" t="s">
        <v>297</v>
      </c>
      <c r="D23" s="15"/>
      <c r="E23" s="15"/>
      <c r="F23" s="15"/>
      <c r="G23" s="110"/>
    </row>
    <row r="24" spans="1:7" ht="12" customHeight="1">
      <c r="A24" s="1"/>
      <c r="B24" s="1"/>
      <c r="C24" s="228"/>
      <c r="D24" s="1"/>
      <c r="E24" s="1"/>
      <c r="F24" s="1"/>
      <c r="G24" s="110"/>
    </row>
    <row r="25" spans="1:8" ht="24" customHeight="1">
      <c r="A25" s="25" t="s">
        <v>141</v>
      </c>
      <c r="B25" s="146"/>
      <c r="C25" s="252"/>
      <c r="D25" s="229"/>
      <c r="E25" s="189">
        <v>2002</v>
      </c>
      <c r="F25" s="189">
        <v>2003</v>
      </c>
      <c r="G25" s="189">
        <v>2004</v>
      </c>
      <c r="H25" s="189">
        <v>2005</v>
      </c>
    </row>
    <row r="26" spans="1:8" ht="16.5" customHeight="1">
      <c r="A26" s="191" t="s">
        <v>243</v>
      </c>
      <c r="B26" s="147"/>
      <c r="E26" s="186">
        <v>3731</v>
      </c>
      <c r="F26" s="186">
        <v>3965</v>
      </c>
      <c r="G26" s="186">
        <v>4422</v>
      </c>
      <c r="H26" s="186">
        <v>3624</v>
      </c>
    </row>
    <row r="27" spans="1:8" ht="16.5" customHeight="1">
      <c r="A27" s="68" t="s">
        <v>244</v>
      </c>
      <c r="B27" s="145"/>
      <c r="E27" s="186">
        <v>39</v>
      </c>
      <c r="F27" s="186">
        <v>31</v>
      </c>
      <c r="G27" s="186">
        <v>19</v>
      </c>
      <c r="H27" s="186">
        <v>14</v>
      </c>
    </row>
    <row r="28" spans="1:8" ht="16.5" customHeight="1">
      <c r="A28" s="68" t="s">
        <v>111</v>
      </c>
      <c r="B28" s="145"/>
      <c r="E28" s="186">
        <v>156</v>
      </c>
      <c r="F28" s="186">
        <v>97</v>
      </c>
      <c r="G28" s="186">
        <v>63</v>
      </c>
      <c r="H28" s="186">
        <v>30</v>
      </c>
    </row>
    <row r="29" spans="1:8" ht="16.5" customHeight="1">
      <c r="A29" s="68" t="s">
        <v>142</v>
      </c>
      <c r="B29" s="145"/>
      <c r="E29" s="186">
        <v>267</v>
      </c>
      <c r="F29" s="186">
        <v>40</v>
      </c>
      <c r="G29" s="186">
        <v>77</v>
      </c>
      <c r="H29" s="186">
        <v>38</v>
      </c>
    </row>
    <row r="30" spans="1:8" ht="16.5" customHeight="1">
      <c r="A30" s="68" t="s">
        <v>143</v>
      </c>
      <c r="B30" s="145"/>
      <c r="E30" s="186">
        <v>70</v>
      </c>
      <c r="F30" s="186">
        <v>101</v>
      </c>
      <c r="G30" s="186">
        <v>64</v>
      </c>
      <c r="H30" s="186">
        <v>18</v>
      </c>
    </row>
    <row r="31" spans="1:8" ht="16.5" customHeight="1">
      <c r="A31" s="68" t="s">
        <v>144</v>
      </c>
      <c r="B31" s="145"/>
      <c r="E31" s="186">
        <v>27</v>
      </c>
      <c r="F31" s="186">
        <v>32</v>
      </c>
      <c r="G31" s="186">
        <v>11</v>
      </c>
      <c r="H31" s="186">
        <v>4</v>
      </c>
    </row>
    <row r="32" spans="1:8" ht="16.5" customHeight="1">
      <c r="A32" s="68" t="s">
        <v>145</v>
      </c>
      <c r="B32" s="145"/>
      <c r="E32" s="186">
        <v>45</v>
      </c>
      <c r="F32" s="186">
        <v>39</v>
      </c>
      <c r="G32" s="186">
        <v>27</v>
      </c>
      <c r="H32" s="186">
        <v>10</v>
      </c>
    </row>
    <row r="33" spans="1:8" ht="16.5" customHeight="1">
      <c r="A33" s="68" t="s">
        <v>146</v>
      </c>
      <c r="B33" s="145"/>
      <c r="E33" s="186">
        <v>68</v>
      </c>
      <c r="F33" s="186">
        <v>65</v>
      </c>
      <c r="G33" s="186">
        <v>195</v>
      </c>
      <c r="H33" s="186">
        <v>193</v>
      </c>
    </row>
    <row r="34" spans="1:8" ht="16.5" customHeight="1">
      <c r="A34" s="68" t="s">
        <v>147</v>
      </c>
      <c r="B34" s="145"/>
      <c r="E34" s="186">
        <v>50</v>
      </c>
      <c r="F34" s="186">
        <v>126</v>
      </c>
      <c r="G34" s="186">
        <v>100</v>
      </c>
      <c r="H34" s="186">
        <v>56</v>
      </c>
    </row>
    <row r="35" spans="1:8" ht="16.5" customHeight="1">
      <c r="A35" s="68" t="s">
        <v>148</v>
      </c>
      <c r="B35" s="145"/>
      <c r="E35" s="186">
        <v>18</v>
      </c>
      <c r="F35" s="186">
        <v>40</v>
      </c>
      <c r="G35" s="186">
        <v>15</v>
      </c>
      <c r="H35" s="186">
        <v>10</v>
      </c>
    </row>
    <row r="36" spans="1:8" ht="16.5" customHeight="1">
      <c r="A36" s="68" t="s">
        <v>149</v>
      </c>
      <c r="B36" s="145"/>
      <c r="E36" s="186">
        <v>4</v>
      </c>
      <c r="F36" s="186">
        <v>11</v>
      </c>
      <c r="G36" s="186">
        <v>3</v>
      </c>
      <c r="H36" s="186">
        <v>1</v>
      </c>
    </row>
    <row r="37" spans="1:8" ht="16.5" customHeight="1">
      <c r="A37" s="68" t="s">
        <v>124</v>
      </c>
      <c r="B37" s="145"/>
      <c r="C37" s="252"/>
      <c r="D37" s="253"/>
      <c r="E37" s="186">
        <v>231</v>
      </c>
      <c r="F37" s="186">
        <v>24</v>
      </c>
      <c r="G37" s="186">
        <v>13</v>
      </c>
      <c r="H37" s="186">
        <v>15</v>
      </c>
    </row>
    <row r="38" spans="1:8" ht="28.5" customHeight="1">
      <c r="A38" s="192" t="s">
        <v>25</v>
      </c>
      <c r="B38" s="146"/>
      <c r="C38" s="254"/>
      <c r="D38" s="229"/>
      <c r="E38" s="188">
        <f>SUM(E26:E37)</f>
        <v>4706</v>
      </c>
      <c r="F38" s="188">
        <f>SUM(F26:F37)</f>
        <v>4571</v>
      </c>
      <c r="G38" s="188">
        <f>SUM(G26:G37)</f>
        <v>5009</v>
      </c>
      <c r="H38" s="188">
        <f>SUM(H26:H37)</f>
        <v>4013</v>
      </c>
    </row>
    <row r="39" spans="1:8" ht="15" customHeight="1">
      <c r="A39" s="230" t="s">
        <v>166</v>
      </c>
      <c r="B39" s="180"/>
      <c r="C39" s="256"/>
      <c r="D39" s="253"/>
      <c r="E39" s="83"/>
      <c r="F39" s="83"/>
      <c r="G39" s="226"/>
      <c r="H39" s="226"/>
    </row>
    <row r="40" spans="1:8" ht="15" customHeight="1">
      <c r="A40" s="231" t="s">
        <v>167</v>
      </c>
      <c r="B40" s="181"/>
      <c r="C40" s="252"/>
      <c r="D40" s="227"/>
      <c r="E40" s="187">
        <v>2764</v>
      </c>
      <c r="F40" s="187">
        <v>3666</v>
      </c>
      <c r="G40" s="187">
        <v>4172</v>
      </c>
      <c r="H40" s="187">
        <v>5156</v>
      </c>
    </row>
    <row r="41" spans="1:7" ht="12.75">
      <c r="A41" s="2" t="s">
        <v>245</v>
      </c>
      <c r="B41" s="2"/>
      <c r="C41"/>
      <c r="D41"/>
      <c r="E41"/>
      <c r="F41"/>
      <c r="G41" s="110"/>
    </row>
    <row r="42" spans="1:7" ht="12.75">
      <c r="A42" s="2"/>
      <c r="B42" s="2"/>
      <c r="C42" s="110"/>
      <c r="D42" s="110"/>
      <c r="E42" s="110"/>
      <c r="F42" s="110"/>
      <c r="G42" s="110"/>
    </row>
    <row r="43" spans="1:7" ht="12.75">
      <c r="A43" s="2"/>
      <c r="B43" s="2"/>
      <c r="C43" s="110"/>
      <c r="D43" s="110"/>
      <c r="E43" s="110"/>
      <c r="F43" s="110"/>
      <c r="G43" s="110"/>
    </row>
    <row r="44" spans="1:7" ht="12.75">
      <c r="A44" s="2"/>
      <c r="B44" s="2"/>
      <c r="C44" s="110"/>
      <c r="D44" s="110"/>
      <c r="E44" s="110"/>
      <c r="F44" s="110"/>
      <c r="G44" s="110"/>
    </row>
    <row r="45" spans="1:7" ht="12.75">
      <c r="A45" s="2"/>
      <c r="B45" s="2"/>
      <c r="C45" s="110"/>
      <c r="D45" s="110"/>
      <c r="E45" s="110"/>
      <c r="F45" s="110"/>
      <c r="G45" s="110"/>
    </row>
    <row r="46" spans="1:7" ht="12.75">
      <c r="A46" s="2"/>
      <c r="B46" s="2"/>
      <c r="C46" s="110"/>
      <c r="D46" s="110"/>
      <c r="E46" s="110"/>
      <c r="F46" s="110"/>
      <c r="G46" s="110"/>
    </row>
    <row r="47" spans="1:7" ht="12.75">
      <c r="A47" s="2"/>
      <c r="B47" s="2"/>
      <c r="C47" s="110"/>
      <c r="D47" s="110"/>
      <c r="E47" s="110"/>
      <c r="F47" s="110"/>
      <c r="G47" s="110"/>
    </row>
    <row r="48" spans="1:7" ht="12.75">
      <c r="A48" s="2"/>
      <c r="B48" s="2"/>
      <c r="C48" s="110"/>
      <c r="D48" s="110"/>
      <c r="E48" s="110"/>
      <c r="F48" s="110"/>
      <c r="G48" s="110"/>
    </row>
    <row r="49" spans="1:7" ht="12.75">
      <c r="A49" s="2"/>
      <c r="B49" s="2"/>
      <c r="C49" s="110"/>
      <c r="D49" s="110"/>
      <c r="E49" s="110"/>
      <c r="F49" s="110"/>
      <c r="G49" s="110"/>
    </row>
    <row r="50" spans="1:7" ht="12.75">
      <c r="A50" s="2"/>
      <c r="B50" s="2"/>
      <c r="C50" s="110"/>
      <c r="D50" s="110"/>
      <c r="E50" s="110"/>
      <c r="F50" s="110"/>
      <c r="G50" s="110"/>
    </row>
    <row r="51" spans="1:7" ht="12.75">
      <c r="A51" s="2"/>
      <c r="B51" s="2"/>
      <c r="C51" s="110"/>
      <c r="D51" s="110"/>
      <c r="E51" s="110"/>
      <c r="F51" s="110"/>
      <c r="G51" s="110"/>
    </row>
    <row r="52" spans="1:7" ht="12.75">
      <c r="A52" s="2"/>
      <c r="B52" s="2"/>
      <c r="C52" s="110"/>
      <c r="D52" s="110"/>
      <c r="E52" s="110"/>
      <c r="F52" s="110"/>
      <c r="G52" s="110"/>
    </row>
    <row r="53" spans="1:7" ht="12.75">
      <c r="A53" s="2"/>
      <c r="B53" s="2"/>
      <c r="C53" s="110"/>
      <c r="D53" s="110"/>
      <c r="E53" s="110"/>
      <c r="F53" s="110"/>
      <c r="G53" s="110"/>
    </row>
    <row r="54" spans="1:7" ht="12.75">
      <c r="A54" s="2"/>
      <c r="B54" s="2"/>
      <c r="C54" s="110"/>
      <c r="D54" s="110"/>
      <c r="E54" s="110"/>
      <c r="F54" s="110"/>
      <c r="G54" s="110"/>
    </row>
    <row r="55" spans="1:7" ht="12.75">
      <c r="A55" s="2"/>
      <c r="B55" s="2"/>
      <c r="C55" s="110"/>
      <c r="D55" s="110"/>
      <c r="E55" s="110"/>
      <c r="F55" s="110"/>
      <c r="G55" s="110"/>
    </row>
    <row r="56" spans="1:7" ht="12.75">
      <c r="A56" s="2"/>
      <c r="B56" s="2"/>
      <c r="C56" s="110"/>
      <c r="D56" s="110"/>
      <c r="E56" s="110"/>
      <c r="F56" s="110"/>
      <c r="G56" s="110"/>
    </row>
    <row r="57" spans="1:7" ht="12.75">
      <c r="A57" s="2"/>
      <c r="B57" s="2"/>
      <c r="C57" s="110"/>
      <c r="D57" s="110"/>
      <c r="E57" s="110"/>
      <c r="F57" s="110"/>
      <c r="G57" s="110"/>
    </row>
    <row r="58" spans="1:7" ht="12.75">
      <c r="A58" s="2"/>
      <c r="B58" s="2"/>
      <c r="C58" s="110"/>
      <c r="D58" s="110"/>
      <c r="E58" s="110"/>
      <c r="F58" s="110"/>
      <c r="G58" s="110"/>
    </row>
    <row r="59" spans="1:7" ht="12.75">
      <c r="A59" s="2"/>
      <c r="B59" s="2"/>
      <c r="C59" s="110"/>
      <c r="D59" s="110"/>
      <c r="E59" s="110"/>
      <c r="F59" s="110"/>
      <c r="G59" s="110"/>
    </row>
    <row r="60" spans="1:7" ht="12.75">
      <c r="A60" s="2"/>
      <c r="B60" s="2"/>
      <c r="C60" s="110"/>
      <c r="D60" s="110"/>
      <c r="E60" s="110"/>
      <c r="F60" s="110"/>
      <c r="G60" s="110"/>
    </row>
    <row r="61" spans="1:7" ht="12.75">
      <c r="A61" s="2"/>
      <c r="B61" s="2"/>
      <c r="C61" s="110"/>
      <c r="D61" s="110"/>
      <c r="E61" s="110"/>
      <c r="F61" s="110"/>
      <c r="G61" s="110"/>
    </row>
    <row r="62" spans="1:7" ht="12.75">
      <c r="A62" s="2"/>
      <c r="B62" s="2"/>
      <c r="C62" s="110"/>
      <c r="D62" s="110"/>
      <c r="E62" s="110"/>
      <c r="F62" s="110"/>
      <c r="G62" s="110"/>
    </row>
    <row r="63" spans="1:7" ht="12.75">
      <c r="A63" s="2"/>
      <c r="B63" s="2"/>
      <c r="C63" s="110"/>
      <c r="D63" s="110"/>
      <c r="E63" s="110"/>
      <c r="F63" s="110"/>
      <c r="G63" s="110"/>
    </row>
    <row r="64" spans="1:7" ht="12.75">
      <c r="A64" s="2"/>
      <c r="B64" s="2"/>
      <c r="C64" s="110"/>
      <c r="D64" s="110"/>
      <c r="E64" s="110"/>
      <c r="F64" s="110"/>
      <c r="G64" s="110"/>
    </row>
    <row r="65" spans="1:7" ht="12.75">
      <c r="A65" s="2"/>
      <c r="B65" s="2"/>
      <c r="C65" s="110"/>
      <c r="D65" s="110"/>
      <c r="E65" s="110"/>
      <c r="F65" s="110"/>
      <c r="G65" s="110"/>
    </row>
    <row r="66" spans="1:7" ht="12.75">
      <c r="A66" s="2"/>
      <c r="B66" s="2"/>
      <c r="C66" s="110"/>
      <c r="D66" s="110"/>
      <c r="E66" s="110"/>
      <c r="F66" s="110"/>
      <c r="G66" s="110"/>
    </row>
    <row r="67" spans="1:7" ht="12.75">
      <c r="A67" s="2"/>
      <c r="B67" s="2"/>
      <c r="C67" s="110"/>
      <c r="D67" s="110"/>
      <c r="E67" s="110"/>
      <c r="F67" s="110"/>
      <c r="G67" s="110"/>
    </row>
    <row r="68" spans="1:7" ht="12.75">
      <c r="A68" s="2"/>
      <c r="B68" s="2"/>
      <c r="C68" s="110"/>
      <c r="D68" s="110"/>
      <c r="E68" s="110"/>
      <c r="F68" s="110"/>
      <c r="G68" s="110"/>
    </row>
    <row r="69" spans="1:7" ht="12.75">
      <c r="A69" s="2"/>
      <c r="B69" s="2"/>
      <c r="C69" s="110"/>
      <c r="D69" s="110"/>
      <c r="E69" s="110"/>
      <c r="F69" s="110"/>
      <c r="G69" s="110"/>
    </row>
    <row r="70" spans="1:7" ht="12.75">
      <c r="A70" s="2"/>
      <c r="B70" s="2"/>
      <c r="C70" s="110"/>
      <c r="D70" s="110"/>
      <c r="E70" s="110"/>
      <c r="F70" s="110"/>
      <c r="G70" s="110"/>
    </row>
    <row r="71" spans="1:7" ht="12.75">
      <c r="A71" s="2"/>
      <c r="B71" s="2"/>
      <c r="C71" s="110"/>
      <c r="D71" s="110"/>
      <c r="E71" s="110"/>
      <c r="F71" s="110"/>
      <c r="G71" s="110"/>
    </row>
    <row r="72" spans="1:7" ht="12.75">
      <c r="A72" s="2"/>
      <c r="B72" s="2"/>
      <c r="C72" s="110"/>
      <c r="D72" s="110"/>
      <c r="E72" s="110"/>
      <c r="F72" s="110"/>
      <c r="G72" s="110"/>
    </row>
    <row r="73" spans="1:7" ht="12.75">
      <c r="A73" s="2"/>
      <c r="B73" s="2"/>
      <c r="C73" s="110"/>
      <c r="D73" s="110"/>
      <c r="E73" s="110"/>
      <c r="F73" s="110"/>
      <c r="G73" s="110"/>
    </row>
    <row r="74" spans="1:7" ht="12.75">
      <c r="A74" s="2"/>
      <c r="B74" s="2"/>
      <c r="C74" s="110"/>
      <c r="D74" s="110"/>
      <c r="E74" s="110"/>
      <c r="F74" s="110"/>
      <c r="G74" s="110"/>
    </row>
    <row r="75" spans="1:7" ht="12.75">
      <c r="A75" s="2"/>
      <c r="B75" s="2"/>
      <c r="C75" s="110"/>
      <c r="D75" s="110"/>
      <c r="E75" s="110"/>
      <c r="F75" s="110"/>
      <c r="G75" s="110"/>
    </row>
    <row r="76" spans="1:7" ht="12.75">
      <c r="A76" s="2"/>
      <c r="B76" s="2"/>
      <c r="C76" s="110"/>
      <c r="D76" s="110"/>
      <c r="E76" s="110"/>
      <c r="F76" s="110"/>
      <c r="G76" s="110"/>
    </row>
    <row r="77" spans="1:7" ht="12.75">
      <c r="A77" s="2"/>
      <c r="B77" s="2"/>
      <c r="C77" s="110"/>
      <c r="D77" s="110"/>
      <c r="E77" s="110"/>
      <c r="F77" s="110"/>
      <c r="G77" s="110"/>
    </row>
    <row r="78" spans="1:7" ht="12.75">
      <c r="A78" s="2"/>
      <c r="B78" s="2"/>
      <c r="C78" s="110"/>
      <c r="D78" s="110"/>
      <c r="E78" s="110"/>
      <c r="F78" s="110"/>
      <c r="G78" s="110"/>
    </row>
    <row r="79" spans="1:7" ht="12.75">
      <c r="A79" s="2"/>
      <c r="B79" s="2"/>
      <c r="C79" s="110"/>
      <c r="D79" s="110"/>
      <c r="E79" s="110"/>
      <c r="F79" s="110"/>
      <c r="G79" s="110"/>
    </row>
    <row r="80" spans="1:7" ht="12.75">
      <c r="A80" s="2"/>
      <c r="B80" s="2"/>
      <c r="C80" s="110"/>
      <c r="D80" s="110"/>
      <c r="E80" s="110"/>
      <c r="F80" s="110"/>
      <c r="G80" s="110"/>
    </row>
    <row r="81" spans="1:7" ht="12.75">
      <c r="A81" s="2"/>
      <c r="B81" s="2"/>
      <c r="C81" s="110"/>
      <c r="D81" s="110"/>
      <c r="E81" s="110"/>
      <c r="F81" s="110"/>
      <c r="G81" s="110"/>
    </row>
    <row r="82" spans="1:7" ht="12.75">
      <c r="A82" s="2"/>
      <c r="B82" s="2"/>
      <c r="C82" s="110"/>
      <c r="D82" s="110"/>
      <c r="E82" s="110"/>
      <c r="F82" s="110"/>
      <c r="G82" s="110"/>
    </row>
    <row r="83" spans="1:7" ht="12.75">
      <c r="A83" s="2"/>
      <c r="B83" s="2"/>
      <c r="C83" s="110"/>
      <c r="D83" s="110"/>
      <c r="E83" s="110"/>
      <c r="F83" s="110"/>
      <c r="G83" s="110"/>
    </row>
    <row r="84" spans="1:7" ht="12.75">
      <c r="A84" s="2"/>
      <c r="B84" s="2"/>
      <c r="C84" s="110"/>
      <c r="D84" s="110"/>
      <c r="E84" s="110"/>
      <c r="F84" s="110"/>
      <c r="G84" s="110"/>
    </row>
    <row r="85" spans="1:7" ht="12.75">
      <c r="A85" s="2"/>
      <c r="B85" s="2"/>
      <c r="C85" s="110"/>
      <c r="D85" s="110"/>
      <c r="E85" s="110"/>
      <c r="F85" s="110"/>
      <c r="G85" s="110"/>
    </row>
    <row r="86" spans="1:7" ht="12.75">
      <c r="A86" s="2"/>
      <c r="B86" s="2"/>
      <c r="C86" s="110"/>
      <c r="D86" s="110"/>
      <c r="E86" s="110"/>
      <c r="F86" s="110"/>
      <c r="G86" s="110"/>
    </row>
    <row r="87" spans="1:7" ht="12.75">
      <c r="A87" s="2"/>
      <c r="B87" s="2"/>
      <c r="C87" s="110"/>
      <c r="D87" s="110"/>
      <c r="E87" s="110"/>
      <c r="F87" s="110"/>
      <c r="G87" s="110"/>
    </row>
    <row r="88" spans="1:7" ht="12.75">
      <c r="A88" s="2"/>
      <c r="B88" s="2"/>
      <c r="C88" s="110"/>
      <c r="D88" s="110"/>
      <c r="E88" s="110"/>
      <c r="F88" s="110"/>
      <c r="G88" s="110"/>
    </row>
    <row r="89" spans="1:7" ht="12.75">
      <c r="A89" s="2"/>
      <c r="B89" s="2"/>
      <c r="C89" s="110"/>
      <c r="D89" s="110"/>
      <c r="E89" s="110"/>
      <c r="F89" s="110"/>
      <c r="G89" s="110"/>
    </row>
    <row r="90" spans="1:7" ht="12.75">
      <c r="A90" s="2"/>
      <c r="B90" s="2"/>
      <c r="C90" s="110"/>
      <c r="D90" s="110"/>
      <c r="E90" s="110"/>
      <c r="F90" s="110"/>
      <c r="G90" s="110"/>
    </row>
    <row r="91" spans="1:7" ht="12.75">
      <c r="A91" s="2"/>
      <c r="B91" s="2"/>
      <c r="C91" s="110"/>
      <c r="D91" s="110"/>
      <c r="E91" s="110"/>
      <c r="F91" s="110"/>
      <c r="G91" s="110"/>
    </row>
    <row r="92" spans="1:7" ht="12.75">
      <c r="A92" s="2"/>
      <c r="B92" s="2"/>
      <c r="C92" s="110"/>
      <c r="D92" s="110"/>
      <c r="E92" s="110"/>
      <c r="F92" s="110"/>
      <c r="G92" s="110"/>
    </row>
    <row r="93" spans="1:7" ht="12.75">
      <c r="A93" s="2"/>
      <c r="B93" s="2"/>
      <c r="C93" s="110"/>
      <c r="D93" s="110"/>
      <c r="E93" s="110"/>
      <c r="F93" s="110"/>
      <c r="G93" s="110"/>
    </row>
    <row r="94" spans="1:7" ht="12.75">
      <c r="A94" s="2"/>
      <c r="B94" s="2"/>
      <c r="C94" s="110"/>
      <c r="D94" s="110"/>
      <c r="E94" s="110"/>
      <c r="F94" s="110"/>
      <c r="G94" s="110"/>
    </row>
    <row r="95" spans="1:7" ht="12.75">
      <c r="A95" s="2"/>
      <c r="B95" s="2"/>
      <c r="C95" s="110"/>
      <c r="D95" s="110"/>
      <c r="E95" s="110"/>
      <c r="F95" s="110"/>
      <c r="G95" s="110"/>
    </row>
    <row r="96" spans="1:7" ht="12.75">
      <c r="A96" s="2"/>
      <c r="B96" s="2"/>
      <c r="C96" s="110"/>
      <c r="D96" s="110"/>
      <c r="E96" s="110"/>
      <c r="F96" s="110"/>
      <c r="G96" s="110"/>
    </row>
    <row r="97" spans="1:7" ht="12.75">
      <c r="A97" s="2"/>
      <c r="B97" s="2"/>
      <c r="C97" s="110"/>
      <c r="D97" s="110"/>
      <c r="E97" s="110"/>
      <c r="F97" s="110"/>
      <c r="G97" s="110"/>
    </row>
    <row r="98" spans="1:7" ht="12.75">
      <c r="A98" s="2"/>
      <c r="B98" s="2"/>
      <c r="C98" s="110"/>
      <c r="D98" s="110"/>
      <c r="E98" s="110"/>
      <c r="F98" s="110"/>
      <c r="G98" s="110"/>
    </row>
    <row r="99" spans="1:7" ht="12.75">
      <c r="A99" s="2"/>
      <c r="B99" s="2"/>
      <c r="C99" s="110"/>
      <c r="D99" s="110"/>
      <c r="E99" s="110"/>
      <c r="F99" s="110"/>
      <c r="G99" s="110"/>
    </row>
    <row r="100" spans="1:7" ht="12.75">
      <c r="A100" s="2"/>
      <c r="B100" s="2"/>
      <c r="C100" s="110"/>
      <c r="D100" s="110"/>
      <c r="E100" s="110"/>
      <c r="F100" s="110"/>
      <c r="G100" s="110"/>
    </row>
    <row r="101" spans="1:7" ht="12.75">
      <c r="A101" s="2"/>
      <c r="B101" s="2"/>
      <c r="C101" s="110"/>
      <c r="D101" s="110"/>
      <c r="E101" s="110"/>
      <c r="F101" s="110"/>
      <c r="G101" s="110"/>
    </row>
    <row r="102" spans="1:7" ht="12.75">
      <c r="A102" s="2"/>
      <c r="B102" s="2"/>
      <c r="C102" s="110"/>
      <c r="D102" s="110"/>
      <c r="E102" s="110"/>
      <c r="F102" s="110"/>
      <c r="G102" s="110"/>
    </row>
    <row r="103" spans="1:7" ht="12.75">
      <c r="A103" s="2"/>
      <c r="B103" s="2"/>
      <c r="C103" s="110"/>
      <c r="D103" s="110"/>
      <c r="E103" s="110"/>
      <c r="F103" s="110"/>
      <c r="G103" s="110"/>
    </row>
    <row r="104" spans="1:7" ht="12.75">
      <c r="A104" s="2"/>
      <c r="B104" s="2"/>
      <c r="C104" s="110"/>
      <c r="D104" s="110"/>
      <c r="E104" s="110"/>
      <c r="F104" s="110"/>
      <c r="G104" s="110"/>
    </row>
    <row r="105" spans="1:7" ht="12.75">
      <c r="A105" s="2"/>
      <c r="B105" s="2"/>
      <c r="C105" s="110"/>
      <c r="D105" s="110"/>
      <c r="E105" s="110"/>
      <c r="F105" s="110"/>
      <c r="G105" s="110"/>
    </row>
    <row r="106" spans="1:7" ht="12.75">
      <c r="A106" s="2"/>
      <c r="B106" s="2"/>
      <c r="C106" s="110"/>
      <c r="D106" s="110"/>
      <c r="E106" s="110"/>
      <c r="F106" s="110"/>
      <c r="G106" s="110"/>
    </row>
    <row r="107" spans="1:7" ht="12.75">
      <c r="A107" s="2"/>
      <c r="B107" s="2"/>
      <c r="C107" s="110"/>
      <c r="D107" s="110"/>
      <c r="E107" s="110"/>
      <c r="F107" s="110"/>
      <c r="G107" s="110"/>
    </row>
    <row r="108" spans="1:7" ht="12.75">
      <c r="A108" s="2"/>
      <c r="B108" s="2"/>
      <c r="C108" s="110"/>
      <c r="D108" s="110"/>
      <c r="E108" s="110"/>
      <c r="F108" s="110"/>
      <c r="G108" s="110"/>
    </row>
    <row r="109" spans="1:7" ht="12.75">
      <c r="A109" s="2"/>
      <c r="B109" s="2"/>
      <c r="C109" s="110"/>
      <c r="D109" s="110"/>
      <c r="E109" s="110"/>
      <c r="F109" s="110"/>
      <c r="G109" s="110"/>
    </row>
    <row r="110" spans="1:7" ht="12.75">
      <c r="A110" s="2"/>
      <c r="B110" s="2"/>
      <c r="C110" s="110"/>
      <c r="D110" s="110"/>
      <c r="E110" s="110"/>
      <c r="F110" s="110"/>
      <c r="G110" s="110"/>
    </row>
    <row r="111" spans="1:7" ht="12.75">
      <c r="A111" s="2"/>
      <c r="B111" s="2"/>
      <c r="C111" s="110"/>
      <c r="D111" s="110"/>
      <c r="E111" s="110"/>
      <c r="F111" s="110"/>
      <c r="G111" s="110"/>
    </row>
    <row r="112" spans="1:7" ht="12.75">
      <c r="A112" s="2"/>
      <c r="B112" s="2"/>
      <c r="C112" s="110"/>
      <c r="D112" s="110"/>
      <c r="E112" s="110"/>
      <c r="F112" s="110"/>
      <c r="G112" s="110"/>
    </row>
    <row r="113" spans="1:7" ht="12.75">
      <c r="A113" s="2"/>
      <c r="B113" s="2"/>
      <c r="C113" s="110"/>
      <c r="D113" s="110"/>
      <c r="E113" s="110"/>
      <c r="F113" s="110"/>
      <c r="G113" s="110"/>
    </row>
    <row r="114" spans="1:7" ht="12.75">
      <c r="A114" s="2"/>
      <c r="B114" s="2"/>
      <c r="C114" s="110"/>
      <c r="D114" s="110"/>
      <c r="E114" s="110"/>
      <c r="F114" s="110"/>
      <c r="G114" s="110"/>
    </row>
    <row r="115" spans="1:7" ht="12.75">
      <c r="A115" s="2"/>
      <c r="B115" s="2"/>
      <c r="C115" s="110"/>
      <c r="D115" s="110"/>
      <c r="E115" s="110"/>
      <c r="F115" s="110"/>
      <c r="G115" s="110"/>
    </row>
    <row r="116" spans="1:7" ht="12.75">
      <c r="A116" s="2"/>
      <c r="B116" s="2"/>
      <c r="C116" s="110"/>
      <c r="D116" s="110"/>
      <c r="E116" s="110"/>
      <c r="F116" s="110"/>
      <c r="G116" s="110"/>
    </row>
    <row r="117" spans="1:7" ht="12.75">
      <c r="A117" s="2"/>
      <c r="B117" s="2"/>
      <c r="C117" s="110"/>
      <c r="D117" s="110"/>
      <c r="E117" s="110"/>
      <c r="F117" s="110"/>
      <c r="G117" s="110"/>
    </row>
    <row r="118" spans="1:7" ht="12.75">
      <c r="A118" s="2"/>
      <c r="B118" s="2"/>
      <c r="C118" s="110"/>
      <c r="D118" s="110"/>
      <c r="E118" s="110"/>
      <c r="F118" s="110"/>
      <c r="G118" s="110"/>
    </row>
    <row r="119" spans="1:7" ht="12.75">
      <c r="A119" s="2"/>
      <c r="B119" s="2"/>
      <c r="C119" s="110"/>
      <c r="D119" s="110"/>
      <c r="E119" s="110"/>
      <c r="F119" s="110"/>
      <c r="G119" s="110"/>
    </row>
    <row r="120" spans="1:7" ht="12.75">
      <c r="A120" s="2"/>
      <c r="B120" s="2"/>
      <c r="C120" s="110"/>
      <c r="D120" s="110"/>
      <c r="E120" s="110"/>
      <c r="F120" s="110"/>
      <c r="G120" s="110"/>
    </row>
    <row r="121" spans="1:7" ht="12.75">
      <c r="A121" s="2"/>
      <c r="B121" s="2"/>
      <c r="C121" s="110"/>
      <c r="D121" s="110"/>
      <c r="E121" s="110"/>
      <c r="F121" s="110"/>
      <c r="G121" s="110"/>
    </row>
    <row r="122" spans="1:7" ht="12.75">
      <c r="A122" s="2"/>
      <c r="B122" s="2"/>
      <c r="C122" s="110"/>
      <c r="D122" s="110"/>
      <c r="E122" s="110"/>
      <c r="F122" s="110"/>
      <c r="G122" s="110"/>
    </row>
    <row r="123" spans="1:7" ht="12.75">
      <c r="A123" s="2"/>
      <c r="B123" s="2"/>
      <c r="C123" s="110"/>
      <c r="D123" s="110"/>
      <c r="E123" s="110"/>
      <c r="F123" s="110"/>
      <c r="G123" s="110"/>
    </row>
    <row r="124" spans="1:7" ht="12.75">
      <c r="A124" s="2"/>
      <c r="B124" s="2"/>
      <c r="C124" s="110"/>
      <c r="D124" s="110"/>
      <c r="E124" s="110"/>
      <c r="F124" s="110"/>
      <c r="G124" s="110"/>
    </row>
    <row r="125" spans="1:7" ht="12.75">
      <c r="A125" s="2"/>
      <c r="B125" s="2"/>
      <c r="C125" s="110"/>
      <c r="D125" s="110"/>
      <c r="E125" s="110"/>
      <c r="F125" s="110"/>
      <c r="G125" s="110"/>
    </row>
    <row r="126" spans="1:7" ht="12.75">
      <c r="A126" s="2"/>
      <c r="B126" s="2"/>
      <c r="C126" s="110"/>
      <c r="D126" s="110"/>
      <c r="E126" s="110"/>
      <c r="F126" s="110"/>
      <c r="G126" s="110"/>
    </row>
    <row r="127" spans="1:7" ht="12.75">
      <c r="A127" s="2"/>
      <c r="B127" s="2"/>
      <c r="C127" s="110"/>
      <c r="D127" s="110"/>
      <c r="E127" s="110"/>
      <c r="F127" s="110"/>
      <c r="G127" s="110"/>
    </row>
    <row r="128" spans="1:7" ht="12.75">
      <c r="A128" s="2"/>
      <c r="B128" s="2"/>
      <c r="C128" s="110"/>
      <c r="D128" s="110"/>
      <c r="E128" s="110"/>
      <c r="F128" s="110"/>
      <c r="G128" s="110"/>
    </row>
    <row r="129" spans="1:7" ht="12.75">
      <c r="A129" s="2"/>
      <c r="B129" s="2"/>
      <c r="C129" s="110"/>
      <c r="D129" s="110"/>
      <c r="E129" s="110"/>
      <c r="F129" s="110"/>
      <c r="G129" s="110"/>
    </row>
    <row r="130" spans="1:7" ht="12.75">
      <c r="A130" s="2"/>
      <c r="B130" s="2"/>
      <c r="C130" s="110"/>
      <c r="D130" s="110"/>
      <c r="E130" s="110"/>
      <c r="F130" s="110"/>
      <c r="G130" s="110"/>
    </row>
    <row r="131" spans="1:7" ht="12.75">
      <c r="A131" s="2"/>
      <c r="B131" s="2"/>
      <c r="C131" s="110"/>
      <c r="D131" s="110"/>
      <c r="E131" s="110"/>
      <c r="F131" s="110"/>
      <c r="G131" s="110"/>
    </row>
    <row r="132" spans="1:7" ht="12.75">
      <c r="A132" s="2"/>
      <c r="B132" s="2"/>
      <c r="C132" s="110"/>
      <c r="D132" s="110"/>
      <c r="E132" s="110"/>
      <c r="F132" s="110"/>
      <c r="G132" s="110"/>
    </row>
    <row r="133" spans="1:7" ht="12.75">
      <c r="A133" s="2"/>
      <c r="B133" s="2"/>
      <c r="C133" s="110"/>
      <c r="D133" s="110"/>
      <c r="E133" s="110"/>
      <c r="F133" s="110"/>
      <c r="G133" s="110"/>
    </row>
    <row r="134" spans="1:7" ht="12.75">
      <c r="A134" s="2"/>
      <c r="B134" s="2"/>
      <c r="C134" s="110"/>
      <c r="D134" s="110"/>
      <c r="E134" s="110"/>
      <c r="F134" s="110"/>
      <c r="G134" s="110"/>
    </row>
    <row r="135" spans="1:7" ht="12.75">
      <c r="A135" s="2"/>
      <c r="B135" s="2"/>
      <c r="C135" s="110"/>
      <c r="D135" s="110"/>
      <c r="E135" s="110"/>
      <c r="F135" s="110"/>
      <c r="G135" s="110"/>
    </row>
    <row r="136" spans="1:7" ht="12.75">
      <c r="A136" s="2"/>
      <c r="B136" s="2"/>
      <c r="C136" s="110"/>
      <c r="D136" s="110"/>
      <c r="E136" s="110"/>
      <c r="F136" s="110"/>
      <c r="G136" s="110"/>
    </row>
    <row r="137" spans="1:7" ht="12.75">
      <c r="A137" s="2"/>
      <c r="B137" s="2"/>
      <c r="C137" s="110"/>
      <c r="D137" s="110"/>
      <c r="E137" s="110"/>
      <c r="F137" s="110"/>
      <c r="G137" s="110"/>
    </row>
    <row r="138" spans="1:7" ht="12.75">
      <c r="A138" s="2"/>
      <c r="B138" s="2"/>
      <c r="C138" s="110"/>
      <c r="D138" s="110"/>
      <c r="E138" s="110"/>
      <c r="F138" s="110"/>
      <c r="G138" s="110"/>
    </row>
    <row r="139" spans="1:7" ht="12.75">
      <c r="A139" s="2"/>
      <c r="B139" s="2"/>
      <c r="C139" s="110"/>
      <c r="D139" s="110"/>
      <c r="E139" s="110"/>
      <c r="F139" s="110"/>
      <c r="G139" s="110"/>
    </row>
    <row r="140" spans="1:7" ht="12.75">
      <c r="A140" s="2"/>
      <c r="B140" s="2"/>
      <c r="C140" s="110"/>
      <c r="D140" s="110"/>
      <c r="E140" s="110"/>
      <c r="F140" s="110"/>
      <c r="G140" s="110"/>
    </row>
    <row r="141" spans="1:7" ht="12.75">
      <c r="A141" s="2"/>
      <c r="B141" s="2"/>
      <c r="C141" s="110"/>
      <c r="D141" s="110"/>
      <c r="E141" s="110"/>
      <c r="F141" s="110"/>
      <c r="G141" s="110"/>
    </row>
    <row r="142" spans="1:7" ht="12.75">
      <c r="A142" s="2"/>
      <c r="B142" s="2"/>
      <c r="C142" s="110"/>
      <c r="D142" s="110"/>
      <c r="E142" s="110"/>
      <c r="F142" s="110"/>
      <c r="G142" s="110"/>
    </row>
    <row r="143" spans="1:7" ht="12.75">
      <c r="A143" s="2"/>
      <c r="B143" s="2"/>
      <c r="C143" s="110"/>
      <c r="D143" s="110"/>
      <c r="E143" s="110"/>
      <c r="F143" s="110"/>
      <c r="G143" s="110"/>
    </row>
    <row r="144" spans="1:7" ht="12.75">
      <c r="A144" s="2"/>
      <c r="B144" s="2"/>
      <c r="C144" s="110"/>
      <c r="D144" s="110"/>
      <c r="E144" s="110"/>
      <c r="F144" s="110"/>
      <c r="G144" s="110"/>
    </row>
    <row r="145" spans="1:7" ht="12.75">
      <c r="A145" s="2"/>
      <c r="B145" s="2"/>
      <c r="C145" s="110"/>
      <c r="D145" s="110"/>
      <c r="E145" s="110"/>
      <c r="F145" s="110"/>
      <c r="G145" s="110"/>
    </row>
    <row r="146" spans="1:7" ht="12.75">
      <c r="A146" s="2"/>
      <c r="B146" s="2"/>
      <c r="C146" s="110"/>
      <c r="D146" s="110"/>
      <c r="E146" s="110"/>
      <c r="F146" s="110"/>
      <c r="G146" s="110"/>
    </row>
    <row r="147" spans="1:7" ht="12.75">
      <c r="A147" s="2"/>
      <c r="B147" s="2"/>
      <c r="C147" s="110"/>
      <c r="D147" s="110"/>
      <c r="E147" s="110"/>
      <c r="F147" s="110"/>
      <c r="G147" s="110"/>
    </row>
    <row r="148" spans="1:7" ht="12.75">
      <c r="A148" s="2"/>
      <c r="B148" s="2"/>
      <c r="C148" s="110"/>
      <c r="D148" s="110"/>
      <c r="E148" s="110"/>
      <c r="F148" s="110"/>
      <c r="G148" s="110"/>
    </row>
    <row r="149" spans="1:7" ht="12.75">
      <c r="A149" s="2"/>
      <c r="B149" s="2"/>
      <c r="C149" s="110"/>
      <c r="D149" s="110"/>
      <c r="E149" s="110"/>
      <c r="F149" s="110"/>
      <c r="G149" s="110"/>
    </row>
    <row r="150" spans="1:7" ht="12.75">
      <c r="A150" s="2"/>
      <c r="B150" s="2"/>
      <c r="C150" s="110"/>
      <c r="D150" s="110"/>
      <c r="E150" s="110"/>
      <c r="F150" s="110"/>
      <c r="G150" s="110"/>
    </row>
    <row r="151" spans="1:7" ht="12.75">
      <c r="A151" s="2"/>
      <c r="B151" s="2"/>
      <c r="C151" s="110"/>
      <c r="D151" s="110"/>
      <c r="E151" s="110"/>
      <c r="F151" s="110"/>
      <c r="G151" s="110"/>
    </row>
    <row r="152" spans="1:7" ht="12.75">
      <c r="A152" s="2"/>
      <c r="B152" s="2"/>
      <c r="C152" s="110"/>
      <c r="D152" s="110"/>
      <c r="E152" s="110"/>
      <c r="F152" s="110"/>
      <c r="G152" s="110"/>
    </row>
    <row r="153" spans="1:7" ht="12.75">
      <c r="A153" s="2"/>
      <c r="B153" s="2"/>
      <c r="C153" s="110"/>
      <c r="D153" s="110"/>
      <c r="E153" s="110"/>
      <c r="F153" s="110"/>
      <c r="G153" s="110"/>
    </row>
    <row r="154" spans="1:7" ht="12.75">
      <c r="A154" s="2"/>
      <c r="B154" s="2"/>
      <c r="C154" s="110"/>
      <c r="D154" s="110"/>
      <c r="E154" s="110"/>
      <c r="F154" s="110"/>
      <c r="G154" s="110"/>
    </row>
    <row r="155" spans="1:7" ht="12.75">
      <c r="A155" s="2"/>
      <c r="B155" s="2"/>
      <c r="C155" s="110"/>
      <c r="D155" s="110"/>
      <c r="E155" s="110"/>
      <c r="F155" s="110"/>
      <c r="G155" s="110"/>
    </row>
    <row r="156" spans="1:7" ht="12.75">
      <c r="A156" s="2"/>
      <c r="B156" s="2"/>
      <c r="C156" s="110"/>
      <c r="D156" s="110"/>
      <c r="E156" s="110"/>
      <c r="F156" s="110"/>
      <c r="G156" s="110"/>
    </row>
    <row r="157" spans="1:7" ht="12.75">
      <c r="A157" s="2"/>
      <c r="B157" s="2"/>
      <c r="C157" s="110"/>
      <c r="D157" s="110"/>
      <c r="E157" s="110"/>
      <c r="F157" s="110"/>
      <c r="G157" s="110"/>
    </row>
    <row r="158" spans="1:7" ht="12.75">
      <c r="A158" s="2"/>
      <c r="B158" s="2"/>
      <c r="C158" s="110"/>
      <c r="D158" s="110"/>
      <c r="E158" s="110"/>
      <c r="F158" s="110"/>
      <c r="G158" s="110"/>
    </row>
    <row r="159" spans="1:7" ht="12.75">
      <c r="A159" s="2"/>
      <c r="B159" s="2"/>
      <c r="C159" s="110"/>
      <c r="D159" s="110"/>
      <c r="E159" s="110"/>
      <c r="F159" s="110"/>
      <c r="G159" s="110"/>
    </row>
    <row r="160" spans="1:7" ht="12.75">
      <c r="A160" s="2"/>
      <c r="B160" s="2"/>
      <c r="C160" s="110"/>
      <c r="D160" s="110"/>
      <c r="E160" s="110"/>
      <c r="F160" s="110"/>
      <c r="G160" s="110"/>
    </row>
    <row r="161" spans="1:7" ht="12.75">
      <c r="A161" s="2"/>
      <c r="B161" s="2"/>
      <c r="C161" s="110"/>
      <c r="D161" s="110"/>
      <c r="E161" s="110"/>
      <c r="F161" s="110"/>
      <c r="G161" s="110"/>
    </row>
    <row r="162" spans="1:7" ht="12.75">
      <c r="A162" s="2"/>
      <c r="B162" s="2"/>
      <c r="C162" s="110"/>
      <c r="D162" s="110"/>
      <c r="E162" s="110"/>
      <c r="F162" s="110"/>
      <c r="G162" s="110"/>
    </row>
    <row r="163" spans="1:7" ht="12.75">
      <c r="A163" s="2"/>
      <c r="B163" s="2"/>
      <c r="C163" s="110"/>
      <c r="D163" s="110"/>
      <c r="E163" s="110"/>
      <c r="F163" s="110"/>
      <c r="G163" s="110"/>
    </row>
    <row r="164" spans="1:7" ht="12.75">
      <c r="A164" s="2"/>
      <c r="B164" s="2"/>
      <c r="C164" s="110"/>
      <c r="D164" s="110"/>
      <c r="E164" s="110"/>
      <c r="F164" s="110"/>
      <c r="G164" s="110"/>
    </row>
    <row r="165" spans="1:7" ht="12.75">
      <c r="A165" s="2"/>
      <c r="B165" s="2"/>
      <c r="C165" s="110"/>
      <c r="D165" s="110"/>
      <c r="E165" s="110"/>
      <c r="F165" s="110"/>
      <c r="G165" s="110"/>
    </row>
    <row r="166" spans="1:7" ht="12.75">
      <c r="A166" s="2"/>
      <c r="B166" s="2"/>
      <c r="C166" s="110"/>
      <c r="D166" s="110"/>
      <c r="E166" s="110"/>
      <c r="F166" s="110"/>
      <c r="G166" s="110"/>
    </row>
    <row r="167" spans="1:7" ht="12.75">
      <c r="A167" s="2"/>
      <c r="B167" s="2"/>
      <c r="C167" s="110"/>
      <c r="D167" s="110"/>
      <c r="E167" s="110"/>
      <c r="F167" s="110"/>
      <c r="G167" s="110"/>
    </row>
    <row r="168" spans="1:7" ht="12.75">
      <c r="A168" s="2"/>
      <c r="B168" s="2"/>
      <c r="C168" s="110"/>
      <c r="D168" s="110"/>
      <c r="E168" s="110"/>
      <c r="F168" s="110"/>
      <c r="G168" s="110"/>
    </row>
    <row r="169" spans="1:7" ht="12.75">
      <c r="A169" s="2"/>
      <c r="B169" s="2"/>
      <c r="C169" s="110"/>
      <c r="D169" s="110"/>
      <c r="E169" s="110"/>
      <c r="F169" s="110"/>
      <c r="G169" s="110"/>
    </row>
    <row r="170" spans="1:7" ht="12.75">
      <c r="A170" s="2"/>
      <c r="B170" s="2"/>
      <c r="C170" s="110"/>
      <c r="D170" s="110"/>
      <c r="E170" s="110"/>
      <c r="F170" s="110"/>
      <c r="G170" s="110"/>
    </row>
    <row r="171" spans="1:7" ht="12.75">
      <c r="A171" s="2"/>
      <c r="B171" s="2"/>
      <c r="C171" s="110"/>
      <c r="D171" s="110"/>
      <c r="E171" s="110"/>
      <c r="F171" s="110"/>
      <c r="G171" s="110"/>
    </row>
    <row r="172" spans="1:7" ht="12.75">
      <c r="A172" s="2"/>
      <c r="B172" s="2"/>
      <c r="C172" s="110"/>
      <c r="D172" s="110"/>
      <c r="E172" s="110"/>
      <c r="F172" s="110"/>
      <c r="G172" s="110"/>
    </row>
    <row r="173" spans="1:7" ht="12.75">
      <c r="A173" s="2"/>
      <c r="B173" s="2"/>
      <c r="C173" s="110"/>
      <c r="D173" s="110"/>
      <c r="E173" s="110"/>
      <c r="F173" s="110"/>
      <c r="G173" s="110"/>
    </row>
    <row r="174" spans="1:7" ht="12.75">
      <c r="A174" s="2"/>
      <c r="B174" s="2"/>
      <c r="C174" s="110"/>
      <c r="D174" s="110"/>
      <c r="E174" s="110"/>
      <c r="F174" s="110"/>
      <c r="G174" s="110"/>
    </row>
    <row r="175" spans="1:7" ht="12.75">
      <c r="A175" s="2"/>
      <c r="B175" s="2"/>
      <c r="C175" s="110"/>
      <c r="D175" s="110"/>
      <c r="E175" s="110"/>
      <c r="F175" s="110"/>
      <c r="G175" s="110"/>
    </row>
    <row r="176" spans="1:7" ht="12.75">
      <c r="A176" s="2"/>
      <c r="B176" s="2"/>
      <c r="C176" s="110"/>
      <c r="D176" s="110"/>
      <c r="E176" s="110"/>
      <c r="F176" s="110"/>
      <c r="G176" s="110"/>
    </row>
    <row r="177" spans="1:7" ht="12.75">
      <c r="A177" s="2"/>
      <c r="B177" s="2"/>
      <c r="C177" s="110"/>
      <c r="D177" s="110"/>
      <c r="E177" s="110"/>
      <c r="F177" s="110"/>
      <c r="G177" s="110"/>
    </row>
    <row r="178" spans="1:7" ht="12.75">
      <c r="A178" s="2"/>
      <c r="B178" s="2"/>
      <c r="C178" s="110"/>
      <c r="D178" s="110"/>
      <c r="E178" s="110"/>
      <c r="F178" s="110"/>
      <c r="G178" s="110"/>
    </row>
    <row r="179" spans="1:7" ht="12.75">
      <c r="A179" s="2"/>
      <c r="B179" s="2"/>
      <c r="C179" s="110"/>
      <c r="D179" s="110"/>
      <c r="E179" s="110"/>
      <c r="F179" s="110"/>
      <c r="G179" s="110"/>
    </row>
    <row r="180" spans="1:7" ht="12.75">
      <c r="A180" s="2"/>
      <c r="B180" s="2"/>
      <c r="C180" s="110"/>
      <c r="D180" s="110"/>
      <c r="E180" s="110"/>
      <c r="F180" s="110"/>
      <c r="G180" s="110"/>
    </row>
    <row r="181" spans="1:7" ht="12.75">
      <c r="A181" s="2"/>
      <c r="B181" s="2"/>
      <c r="C181" s="110"/>
      <c r="D181" s="110"/>
      <c r="E181" s="110"/>
      <c r="F181" s="110"/>
      <c r="G181" s="110"/>
    </row>
    <row r="182" spans="1:7" ht="12.75">
      <c r="A182" s="2"/>
      <c r="B182" s="2"/>
      <c r="C182" s="110"/>
      <c r="D182" s="110"/>
      <c r="E182" s="110"/>
      <c r="F182" s="110"/>
      <c r="G182" s="110"/>
    </row>
    <row r="183" spans="1:7" ht="12.75">
      <c r="A183" s="2"/>
      <c r="B183" s="2"/>
      <c r="C183" s="110"/>
      <c r="D183" s="110"/>
      <c r="E183" s="110"/>
      <c r="F183" s="110"/>
      <c r="G183" s="110"/>
    </row>
    <row r="184" spans="1:7" ht="12.75">
      <c r="A184" s="2"/>
      <c r="B184" s="2"/>
      <c r="C184" s="110"/>
      <c r="D184" s="110"/>
      <c r="E184" s="110"/>
      <c r="F184" s="110"/>
      <c r="G184" s="110"/>
    </row>
    <row r="185" spans="1:7" ht="12.75">
      <c r="A185" s="2"/>
      <c r="B185" s="2"/>
      <c r="C185" s="110"/>
      <c r="D185" s="110"/>
      <c r="E185" s="110"/>
      <c r="F185" s="110"/>
      <c r="G185" s="110"/>
    </row>
    <row r="186" spans="1:7" ht="12.75">
      <c r="A186" s="2"/>
      <c r="B186" s="2"/>
      <c r="C186" s="110"/>
      <c r="D186" s="110"/>
      <c r="E186" s="110"/>
      <c r="F186" s="110"/>
      <c r="G186" s="110"/>
    </row>
    <row r="187" spans="1:7" ht="12.75">
      <c r="A187" s="2"/>
      <c r="B187" s="2"/>
      <c r="C187" s="110"/>
      <c r="D187" s="110"/>
      <c r="E187" s="110"/>
      <c r="F187" s="110"/>
      <c r="G187" s="110"/>
    </row>
    <row r="188" spans="1:7" ht="12.75">
      <c r="A188" s="2"/>
      <c r="B188" s="2"/>
      <c r="C188" s="110"/>
      <c r="D188" s="110"/>
      <c r="E188" s="110"/>
      <c r="F188" s="110"/>
      <c r="G188" s="110"/>
    </row>
    <row r="189" spans="1:7" ht="12.75">
      <c r="A189" s="2"/>
      <c r="B189" s="2"/>
      <c r="C189" s="110"/>
      <c r="D189" s="110"/>
      <c r="E189" s="110"/>
      <c r="F189" s="110"/>
      <c r="G189" s="110"/>
    </row>
    <row r="190" spans="1:7" ht="12.75">
      <c r="A190" s="2"/>
      <c r="B190" s="2"/>
      <c r="C190" s="110"/>
      <c r="D190" s="110"/>
      <c r="E190" s="110"/>
      <c r="F190" s="110"/>
      <c r="G190" s="110"/>
    </row>
    <row r="191" spans="1:7" ht="12.75">
      <c r="A191" s="2"/>
      <c r="B191" s="2"/>
      <c r="C191" s="110"/>
      <c r="D191" s="110"/>
      <c r="E191" s="110"/>
      <c r="F191" s="110"/>
      <c r="G191" s="110"/>
    </row>
    <row r="192" spans="1:7" ht="12.75">
      <c r="A192" s="2"/>
      <c r="B192" s="2"/>
      <c r="C192" s="110"/>
      <c r="D192" s="110"/>
      <c r="E192" s="110"/>
      <c r="F192" s="110"/>
      <c r="G192" s="110"/>
    </row>
    <row r="193" spans="1:7" ht="12.75">
      <c r="A193" s="2"/>
      <c r="B193" s="2"/>
      <c r="C193" s="110"/>
      <c r="D193" s="110"/>
      <c r="E193" s="110"/>
      <c r="F193" s="110"/>
      <c r="G193" s="110"/>
    </row>
    <row r="194" spans="1:7" ht="12.75">
      <c r="A194" s="2"/>
      <c r="B194" s="2"/>
      <c r="C194" s="110"/>
      <c r="D194" s="110"/>
      <c r="E194" s="110"/>
      <c r="F194" s="110"/>
      <c r="G194" s="110"/>
    </row>
    <row r="195" spans="1:7" ht="12.75">
      <c r="A195" s="2"/>
      <c r="B195" s="2"/>
      <c r="C195" s="110"/>
      <c r="D195" s="110"/>
      <c r="E195" s="110"/>
      <c r="F195" s="110"/>
      <c r="G195" s="110"/>
    </row>
    <row r="196" spans="1:7" ht="12.75">
      <c r="A196" s="2"/>
      <c r="B196" s="2"/>
      <c r="C196" s="110"/>
      <c r="D196" s="110"/>
      <c r="E196" s="110"/>
      <c r="F196" s="110"/>
      <c r="G196" s="110"/>
    </row>
    <row r="197" spans="1:7" ht="12.75">
      <c r="A197" s="2"/>
      <c r="B197" s="2"/>
      <c r="C197" s="110"/>
      <c r="D197" s="110"/>
      <c r="E197" s="110"/>
      <c r="F197" s="110"/>
      <c r="G197" s="110"/>
    </row>
    <row r="198" spans="1:7" ht="12.75">
      <c r="A198" s="2"/>
      <c r="B198" s="2"/>
      <c r="C198" s="110"/>
      <c r="D198" s="110"/>
      <c r="E198" s="110"/>
      <c r="F198" s="110"/>
      <c r="G198" s="110"/>
    </row>
    <row r="199" spans="1:7" ht="12.75">
      <c r="A199" s="2"/>
      <c r="B199" s="2"/>
      <c r="C199" s="110"/>
      <c r="D199" s="110"/>
      <c r="E199" s="110"/>
      <c r="F199" s="110"/>
      <c r="G199" s="110"/>
    </row>
    <row r="200" spans="1:7" ht="12.75">
      <c r="A200" s="2"/>
      <c r="B200" s="2"/>
      <c r="C200" s="110"/>
      <c r="D200" s="110"/>
      <c r="E200" s="110"/>
      <c r="F200" s="110"/>
      <c r="G200" s="110"/>
    </row>
    <row r="201" spans="1:7" ht="12.75">
      <c r="A201" s="2"/>
      <c r="B201" s="2"/>
      <c r="C201" s="110"/>
      <c r="D201" s="110"/>
      <c r="E201" s="110"/>
      <c r="F201" s="110"/>
      <c r="G201" s="110"/>
    </row>
    <row r="202" spans="1:7" ht="12.75">
      <c r="A202" s="2"/>
      <c r="B202" s="2"/>
      <c r="C202" s="110"/>
      <c r="D202" s="110"/>
      <c r="E202" s="110"/>
      <c r="F202" s="110"/>
      <c r="G202" s="110"/>
    </row>
    <row r="203" spans="1:7" ht="12.75">
      <c r="A203" s="2"/>
      <c r="B203" s="2"/>
      <c r="C203" s="110"/>
      <c r="D203" s="110"/>
      <c r="E203" s="110"/>
      <c r="F203" s="110"/>
      <c r="G203" s="110"/>
    </row>
    <row r="204" spans="1:7" ht="12.75">
      <c r="A204" s="2"/>
      <c r="B204" s="2"/>
      <c r="C204" s="110"/>
      <c r="D204" s="110"/>
      <c r="E204" s="110"/>
      <c r="F204" s="110"/>
      <c r="G204" s="110"/>
    </row>
    <row r="205" spans="1:7" ht="12.75">
      <c r="A205" s="2"/>
      <c r="B205" s="2"/>
      <c r="C205" s="110"/>
      <c r="D205" s="110"/>
      <c r="E205" s="110"/>
      <c r="F205" s="110"/>
      <c r="G205" s="110"/>
    </row>
    <row r="206" spans="1:7" ht="12.75">
      <c r="A206" s="2"/>
      <c r="B206" s="2"/>
      <c r="C206" s="110"/>
      <c r="D206" s="110"/>
      <c r="E206" s="110"/>
      <c r="F206" s="110"/>
      <c r="G206" s="110"/>
    </row>
    <row r="207" spans="1:7" ht="12.75">
      <c r="A207" s="2"/>
      <c r="B207" s="2"/>
      <c r="C207" s="110"/>
      <c r="D207" s="110"/>
      <c r="E207" s="110"/>
      <c r="F207" s="110"/>
      <c r="G207" s="110"/>
    </row>
    <row r="208" spans="1:7" ht="12.75">
      <c r="A208" s="2"/>
      <c r="B208" s="2"/>
      <c r="C208" s="110"/>
      <c r="D208" s="110"/>
      <c r="E208" s="110"/>
      <c r="F208" s="110"/>
      <c r="G208" s="110"/>
    </row>
    <row r="209" spans="1:7" ht="12.75">
      <c r="A209" s="2"/>
      <c r="B209" s="2"/>
      <c r="C209" s="110"/>
      <c r="D209" s="110"/>
      <c r="E209" s="110"/>
      <c r="F209" s="110"/>
      <c r="G209" s="110"/>
    </row>
    <row r="210" spans="1:7" ht="12.75">
      <c r="A210" s="2"/>
      <c r="B210" s="2"/>
      <c r="C210" s="110"/>
      <c r="D210" s="110"/>
      <c r="E210" s="110"/>
      <c r="F210" s="110"/>
      <c r="G210" s="110"/>
    </row>
    <row r="211" spans="1:7" ht="12.75">
      <c r="A211" s="2"/>
      <c r="B211" s="2"/>
      <c r="C211" s="110"/>
      <c r="D211" s="110"/>
      <c r="E211" s="110"/>
      <c r="F211" s="110"/>
      <c r="G211" s="110"/>
    </row>
    <row r="212" spans="1:7" ht="12.75">
      <c r="A212" s="2"/>
      <c r="B212" s="2"/>
      <c r="C212" s="110"/>
      <c r="D212" s="110"/>
      <c r="E212" s="110"/>
      <c r="F212" s="110"/>
      <c r="G212" s="110"/>
    </row>
    <row r="213" spans="1:7" ht="12.75">
      <c r="A213" s="2"/>
      <c r="B213" s="2"/>
      <c r="C213" s="110"/>
      <c r="D213" s="110"/>
      <c r="E213" s="110"/>
      <c r="F213" s="110"/>
      <c r="G213" s="110"/>
    </row>
    <row r="214" spans="1:7" ht="12.75">
      <c r="A214" s="2"/>
      <c r="B214" s="2"/>
      <c r="C214" s="110"/>
      <c r="D214" s="110"/>
      <c r="E214" s="110"/>
      <c r="F214" s="110"/>
      <c r="G214" s="110"/>
    </row>
    <row r="215" spans="1:7" ht="12.75">
      <c r="A215" s="2"/>
      <c r="B215" s="2"/>
      <c r="C215" s="110"/>
      <c r="D215" s="110"/>
      <c r="E215" s="110"/>
      <c r="F215" s="110"/>
      <c r="G215" s="110"/>
    </row>
    <row r="216" spans="1:7" ht="12.75">
      <c r="A216" s="2"/>
      <c r="B216" s="2"/>
      <c r="C216" s="110"/>
      <c r="D216" s="110"/>
      <c r="E216" s="110"/>
      <c r="F216" s="110"/>
      <c r="G216" s="110"/>
    </row>
    <row r="217" spans="1:7" ht="12.75">
      <c r="A217" s="2"/>
      <c r="B217" s="2"/>
      <c r="C217" s="110"/>
      <c r="D217" s="110"/>
      <c r="E217" s="110"/>
      <c r="F217" s="110"/>
      <c r="G217" s="110"/>
    </row>
    <row r="218" spans="1:7" ht="12.75">
      <c r="A218" s="2"/>
      <c r="B218" s="2"/>
      <c r="C218" s="110"/>
      <c r="D218" s="110"/>
      <c r="E218" s="110"/>
      <c r="F218" s="110"/>
      <c r="G218" s="110"/>
    </row>
    <row r="219" spans="1:7" ht="12.75">
      <c r="A219" s="2"/>
      <c r="B219" s="2"/>
      <c r="C219" s="110"/>
      <c r="D219" s="110"/>
      <c r="E219" s="110"/>
      <c r="F219" s="110"/>
      <c r="G219" s="110"/>
    </row>
    <row r="220" spans="1:7" ht="12.75">
      <c r="A220" s="2"/>
      <c r="B220" s="2"/>
      <c r="C220" s="110"/>
      <c r="D220" s="110"/>
      <c r="E220" s="110"/>
      <c r="F220" s="110"/>
      <c r="G220" s="110"/>
    </row>
    <row r="221" spans="1:7" ht="12.75">
      <c r="A221" s="2"/>
      <c r="B221" s="2"/>
      <c r="C221" s="110"/>
      <c r="D221" s="110"/>
      <c r="E221" s="110"/>
      <c r="F221" s="110"/>
      <c r="G221" s="110"/>
    </row>
    <row r="222" spans="1:7" ht="12.75">
      <c r="A222" s="2"/>
      <c r="B222" s="2"/>
      <c r="C222" s="110"/>
      <c r="D222" s="110"/>
      <c r="E222" s="110"/>
      <c r="F222" s="110"/>
      <c r="G222" s="110"/>
    </row>
    <row r="223" spans="1:7" ht="12.75">
      <c r="A223" s="2"/>
      <c r="B223" s="2"/>
      <c r="C223" s="110"/>
      <c r="D223" s="110"/>
      <c r="E223" s="110"/>
      <c r="F223" s="110"/>
      <c r="G223" s="110"/>
    </row>
    <row r="224" spans="1:7" ht="12.75">
      <c r="A224" s="2"/>
      <c r="B224" s="2"/>
      <c r="C224" s="110"/>
      <c r="D224" s="110"/>
      <c r="E224" s="110"/>
      <c r="F224" s="110"/>
      <c r="G224" s="110"/>
    </row>
    <row r="225" spans="1:7" ht="12.75">
      <c r="A225" s="2"/>
      <c r="B225" s="2"/>
      <c r="C225" s="110"/>
      <c r="D225" s="110"/>
      <c r="E225" s="110"/>
      <c r="F225" s="110"/>
      <c r="G225" s="110"/>
    </row>
    <row r="226" spans="1:7" ht="12.75">
      <c r="A226" s="2"/>
      <c r="B226" s="2"/>
      <c r="C226" s="110"/>
      <c r="D226" s="110"/>
      <c r="E226" s="110"/>
      <c r="F226" s="110"/>
      <c r="G226" s="110"/>
    </row>
    <row r="227" spans="1:7" ht="12.75">
      <c r="A227" s="2"/>
      <c r="B227" s="2"/>
      <c r="C227" s="110"/>
      <c r="D227" s="110"/>
      <c r="E227" s="110"/>
      <c r="F227" s="110"/>
      <c r="G227" s="110"/>
    </row>
    <row r="228" spans="1:7" ht="12.75">
      <c r="A228" s="2"/>
      <c r="B228" s="2"/>
      <c r="C228" s="110"/>
      <c r="D228" s="110"/>
      <c r="E228" s="110"/>
      <c r="F228" s="110"/>
      <c r="G228" s="110"/>
    </row>
    <row r="229" spans="1:7" ht="12.75">
      <c r="A229" s="2"/>
      <c r="B229" s="2"/>
      <c r="C229" s="110"/>
      <c r="D229" s="110"/>
      <c r="E229" s="110"/>
      <c r="F229" s="110"/>
      <c r="G229" s="110"/>
    </row>
    <row r="230" spans="1:7" ht="12.75">
      <c r="A230" s="2"/>
      <c r="B230" s="2"/>
      <c r="C230" s="110"/>
      <c r="D230" s="110"/>
      <c r="E230" s="110"/>
      <c r="F230" s="110"/>
      <c r="G230" s="110"/>
    </row>
    <row r="231" spans="1:7" ht="12.75">
      <c r="A231" s="2"/>
      <c r="B231" s="2"/>
      <c r="C231" s="110"/>
      <c r="D231" s="110"/>
      <c r="E231" s="110"/>
      <c r="F231" s="110"/>
      <c r="G231" s="110"/>
    </row>
    <row r="232" spans="1:7" ht="12.75">
      <c r="A232" s="2"/>
      <c r="B232" s="2"/>
      <c r="C232" s="110"/>
      <c r="D232" s="110"/>
      <c r="E232" s="110"/>
      <c r="F232" s="110"/>
      <c r="G232" s="110"/>
    </row>
    <row r="233" spans="1:7" ht="12.75">
      <c r="A233" s="2"/>
      <c r="B233" s="2"/>
      <c r="C233" s="110"/>
      <c r="D233" s="110"/>
      <c r="E233" s="110"/>
      <c r="F233" s="110"/>
      <c r="G233" s="110"/>
    </row>
    <row r="234" spans="1:7" ht="12.75">
      <c r="A234" s="2"/>
      <c r="B234" s="2"/>
      <c r="C234" s="110"/>
      <c r="D234" s="110"/>
      <c r="E234" s="110"/>
      <c r="F234" s="110"/>
      <c r="G234" s="110"/>
    </row>
    <row r="235" spans="1:7" ht="12.75">
      <c r="A235" s="2"/>
      <c r="B235" s="2"/>
      <c r="C235" s="110"/>
      <c r="D235" s="110"/>
      <c r="E235" s="110"/>
      <c r="F235" s="110"/>
      <c r="G235" s="110"/>
    </row>
    <row r="236" spans="1:7" ht="12.75">
      <c r="A236" s="2"/>
      <c r="B236" s="2"/>
      <c r="C236" s="110"/>
      <c r="D236" s="110"/>
      <c r="E236" s="110"/>
      <c r="F236" s="110"/>
      <c r="G236" s="110"/>
    </row>
    <row r="237" spans="1:7" ht="12.75">
      <c r="A237" s="2"/>
      <c r="B237" s="2"/>
      <c r="C237" s="110"/>
      <c r="D237" s="110"/>
      <c r="E237" s="110"/>
      <c r="F237" s="110"/>
      <c r="G237" s="110"/>
    </row>
    <row r="238" spans="1:7" ht="12.75">
      <c r="A238" s="2"/>
      <c r="B238" s="2"/>
      <c r="C238" s="110"/>
      <c r="D238" s="110"/>
      <c r="E238" s="110"/>
      <c r="F238" s="110"/>
      <c r="G238" s="110"/>
    </row>
    <row r="239" spans="1:7" ht="12.75">
      <c r="A239" s="2"/>
      <c r="B239" s="2"/>
      <c r="C239" s="110"/>
      <c r="D239" s="110"/>
      <c r="E239" s="110"/>
      <c r="F239" s="110"/>
      <c r="G239" s="110"/>
    </row>
    <row r="240" spans="1:7" ht="12.75">
      <c r="A240" s="2"/>
      <c r="B240" s="2"/>
      <c r="C240" s="110"/>
      <c r="D240" s="110"/>
      <c r="E240" s="110"/>
      <c r="F240" s="110"/>
      <c r="G240" s="110"/>
    </row>
    <row r="241" spans="1:7" ht="12.75">
      <c r="A241" s="2"/>
      <c r="B241" s="2"/>
      <c r="C241" s="110"/>
      <c r="D241" s="110"/>
      <c r="E241" s="110"/>
      <c r="F241" s="110"/>
      <c r="G241" s="110"/>
    </row>
    <row r="242" spans="1:7" ht="12.75">
      <c r="A242" s="2"/>
      <c r="B242" s="2"/>
      <c r="C242" s="110"/>
      <c r="D242" s="110"/>
      <c r="E242" s="110"/>
      <c r="F242" s="110"/>
      <c r="G242" s="110"/>
    </row>
    <row r="243" spans="1:7" ht="12.75">
      <c r="A243" s="2"/>
      <c r="B243" s="2"/>
      <c r="C243" s="110"/>
      <c r="D243" s="110"/>
      <c r="E243" s="110"/>
      <c r="F243" s="110"/>
      <c r="G243" s="110"/>
    </row>
    <row r="244" spans="1:7" ht="12.75">
      <c r="A244" s="2"/>
      <c r="B244" s="2"/>
      <c r="C244" s="110"/>
      <c r="D244" s="110"/>
      <c r="E244" s="110"/>
      <c r="F244" s="110"/>
      <c r="G244" s="110"/>
    </row>
    <row r="245" spans="1:7" ht="12.75">
      <c r="A245" s="2"/>
      <c r="B245" s="2"/>
      <c r="C245" s="110"/>
      <c r="D245" s="110"/>
      <c r="E245" s="110"/>
      <c r="F245" s="110"/>
      <c r="G245" s="110"/>
    </row>
    <row r="246" spans="1:7" ht="12.75">
      <c r="A246" s="2"/>
      <c r="B246" s="2"/>
      <c r="C246" s="110"/>
      <c r="D246" s="110"/>
      <c r="E246" s="110"/>
      <c r="F246" s="110"/>
      <c r="G246" s="110"/>
    </row>
    <row r="247" spans="1:7" ht="12.75">
      <c r="A247" s="2"/>
      <c r="B247" s="2"/>
      <c r="C247" s="110"/>
      <c r="D247" s="110"/>
      <c r="E247" s="110"/>
      <c r="F247" s="110"/>
      <c r="G247" s="110"/>
    </row>
    <row r="248" spans="1:7" ht="12.75">
      <c r="A248" s="2"/>
      <c r="B248" s="2"/>
      <c r="C248" s="110"/>
      <c r="D248" s="110"/>
      <c r="E248" s="110"/>
      <c r="F248" s="110"/>
      <c r="G248" s="110"/>
    </row>
    <row r="249" spans="1:7" ht="12.75">
      <c r="A249" s="2"/>
      <c r="B249" s="2"/>
      <c r="C249" s="110"/>
      <c r="D249" s="110"/>
      <c r="E249" s="110"/>
      <c r="F249" s="110"/>
      <c r="G249" s="110"/>
    </row>
    <row r="250" spans="1:7" ht="12.75">
      <c r="A250" s="2"/>
      <c r="B250" s="2"/>
      <c r="C250" s="110"/>
      <c r="D250" s="110"/>
      <c r="E250" s="110"/>
      <c r="F250" s="110"/>
      <c r="G250" s="110"/>
    </row>
    <row r="251" spans="1:7" ht="12.75">
      <c r="A251" s="2"/>
      <c r="B251" s="2"/>
      <c r="C251" s="110"/>
      <c r="D251" s="110"/>
      <c r="E251" s="110"/>
      <c r="F251" s="110"/>
      <c r="G251" s="110"/>
    </row>
    <row r="252" spans="1:7" ht="12.75">
      <c r="A252" s="2"/>
      <c r="B252" s="2"/>
      <c r="C252" s="110"/>
      <c r="D252" s="110"/>
      <c r="E252" s="110"/>
      <c r="F252" s="110"/>
      <c r="G252" s="110"/>
    </row>
    <row r="253" spans="1:7" ht="12.75">
      <c r="A253" s="2"/>
      <c r="B253" s="2"/>
      <c r="C253" s="110"/>
      <c r="D253" s="110"/>
      <c r="E253" s="110"/>
      <c r="F253" s="110"/>
      <c r="G253" s="110"/>
    </row>
    <row r="254" spans="1:7" ht="12.75">
      <c r="A254" s="2"/>
      <c r="B254" s="2"/>
      <c r="C254" s="110"/>
      <c r="D254" s="110"/>
      <c r="E254" s="110"/>
      <c r="F254" s="110"/>
      <c r="G254" s="110"/>
    </row>
    <row r="255" spans="1:7" ht="12.75">
      <c r="A255" s="2"/>
      <c r="B255" s="2"/>
      <c r="C255" s="110"/>
      <c r="D255" s="110"/>
      <c r="E255" s="110"/>
      <c r="F255" s="110"/>
      <c r="G255" s="110"/>
    </row>
    <row r="256" spans="1:7" ht="12.75">
      <c r="A256" s="2"/>
      <c r="B256" s="2"/>
      <c r="C256" s="110"/>
      <c r="D256" s="110"/>
      <c r="E256" s="110"/>
      <c r="F256" s="110"/>
      <c r="G256" s="110"/>
    </row>
    <row r="257" spans="1:7" ht="12.75">
      <c r="A257" s="2"/>
      <c r="B257" s="2"/>
      <c r="C257" s="110"/>
      <c r="D257" s="110"/>
      <c r="E257" s="110"/>
      <c r="F257" s="110"/>
      <c r="G257" s="110"/>
    </row>
    <row r="258" spans="1:7" ht="12.75">
      <c r="A258" s="2"/>
      <c r="B258" s="2"/>
      <c r="C258" s="110"/>
      <c r="D258" s="110"/>
      <c r="E258" s="110"/>
      <c r="F258" s="110"/>
      <c r="G258" s="110"/>
    </row>
    <row r="259" spans="1:7" ht="12.75">
      <c r="A259" s="2"/>
      <c r="B259" s="2"/>
      <c r="C259" s="110"/>
      <c r="D259" s="110"/>
      <c r="E259" s="110"/>
      <c r="F259" s="110"/>
      <c r="G259" s="110"/>
    </row>
    <row r="260" spans="1:7" ht="12.75">
      <c r="A260" s="2"/>
      <c r="B260" s="2"/>
      <c r="C260" s="110"/>
      <c r="D260" s="110"/>
      <c r="E260" s="110"/>
      <c r="F260" s="110"/>
      <c r="G260" s="110"/>
    </row>
    <row r="261" spans="1:7" ht="12.75">
      <c r="A261" s="2"/>
      <c r="B261" s="2"/>
      <c r="C261" s="110"/>
      <c r="D261" s="110"/>
      <c r="E261" s="110"/>
      <c r="F261" s="110"/>
      <c r="G261" s="110"/>
    </row>
    <row r="262" spans="1:7" ht="12.75">
      <c r="A262" s="2"/>
      <c r="B262" s="2"/>
      <c r="C262" s="110"/>
      <c r="D262" s="110"/>
      <c r="E262" s="110"/>
      <c r="F262" s="110"/>
      <c r="G262" s="110"/>
    </row>
    <row r="263" spans="1:7" ht="12.75">
      <c r="A263" s="2"/>
      <c r="B263" s="2"/>
      <c r="C263" s="110"/>
      <c r="D263" s="110"/>
      <c r="E263" s="110"/>
      <c r="F263" s="110"/>
      <c r="G263" s="110"/>
    </row>
    <row r="264" spans="1:7" ht="12.75">
      <c r="A264" s="2"/>
      <c r="B264" s="2"/>
      <c r="C264" s="110"/>
      <c r="D264" s="110"/>
      <c r="E264" s="110"/>
      <c r="F264" s="110"/>
      <c r="G264" s="110"/>
    </row>
    <row r="265" spans="1:7" ht="12.75">
      <c r="A265" s="2"/>
      <c r="B265" s="2"/>
      <c r="C265" s="110"/>
      <c r="D265" s="110"/>
      <c r="E265" s="110"/>
      <c r="F265" s="110"/>
      <c r="G265" s="110"/>
    </row>
    <row r="266" spans="1:7" ht="12.75">
      <c r="A266" s="2"/>
      <c r="B266" s="2"/>
      <c r="C266" s="110"/>
      <c r="D266" s="110"/>
      <c r="E266" s="110"/>
      <c r="F266" s="110"/>
      <c r="G266" s="110"/>
    </row>
    <row r="267" spans="1:7" ht="12.75">
      <c r="A267" s="2"/>
      <c r="B267" s="2"/>
      <c r="C267" s="110"/>
      <c r="D267" s="110"/>
      <c r="E267" s="110"/>
      <c r="F267" s="110"/>
      <c r="G267" s="110"/>
    </row>
    <row r="268" spans="1:7" ht="12.75">
      <c r="A268" s="2"/>
      <c r="B268" s="2"/>
      <c r="C268" s="110"/>
      <c r="D268" s="110"/>
      <c r="E268" s="110"/>
      <c r="F268" s="110"/>
      <c r="G268" s="110"/>
    </row>
    <row r="269" spans="1:7" ht="12.75">
      <c r="A269" s="2"/>
      <c r="B269" s="2"/>
      <c r="C269" s="110"/>
      <c r="D269" s="110"/>
      <c r="E269" s="110"/>
      <c r="F269" s="110"/>
      <c r="G269" s="110"/>
    </row>
    <row r="270" spans="1:7" ht="12.75">
      <c r="A270" s="2"/>
      <c r="B270" s="2"/>
      <c r="C270" s="110"/>
      <c r="D270" s="110"/>
      <c r="E270" s="110"/>
      <c r="F270" s="110"/>
      <c r="G270" s="110"/>
    </row>
    <row r="271" spans="1:7" ht="12.75">
      <c r="A271" s="2"/>
      <c r="B271" s="2"/>
      <c r="C271" s="110"/>
      <c r="D271" s="110"/>
      <c r="E271" s="110"/>
      <c r="F271" s="110"/>
      <c r="G271" s="110"/>
    </row>
    <row r="272" spans="1:7" ht="12.75">
      <c r="A272" s="2"/>
      <c r="B272" s="2"/>
      <c r="C272" s="110"/>
      <c r="D272" s="110"/>
      <c r="E272" s="110"/>
      <c r="F272" s="110"/>
      <c r="G272" s="110"/>
    </row>
    <row r="273" spans="1:7" ht="12.75">
      <c r="A273" s="2"/>
      <c r="B273" s="2"/>
      <c r="C273" s="110"/>
      <c r="D273" s="110"/>
      <c r="E273" s="110"/>
      <c r="F273" s="110"/>
      <c r="G273" s="110"/>
    </row>
    <row r="274" spans="1:7" ht="12.75">
      <c r="A274" s="2"/>
      <c r="B274" s="2"/>
      <c r="C274" s="110"/>
      <c r="D274" s="110"/>
      <c r="E274" s="110"/>
      <c r="F274" s="110"/>
      <c r="G274" s="110"/>
    </row>
    <row r="275" spans="1:7" ht="12.75">
      <c r="A275" s="2"/>
      <c r="B275" s="2"/>
      <c r="C275" s="110"/>
      <c r="D275" s="110"/>
      <c r="E275" s="110"/>
      <c r="F275" s="110"/>
      <c r="G275" s="110"/>
    </row>
    <row r="276" spans="1:7" ht="12.75">
      <c r="A276" s="2"/>
      <c r="B276" s="2"/>
      <c r="C276" s="110"/>
      <c r="D276" s="110"/>
      <c r="E276" s="110"/>
      <c r="F276" s="110"/>
      <c r="G276" s="110"/>
    </row>
    <row r="277" spans="1:7" ht="12.75">
      <c r="A277" s="2"/>
      <c r="B277" s="2"/>
      <c r="C277" s="110"/>
      <c r="D277" s="110"/>
      <c r="E277" s="110"/>
      <c r="F277" s="110"/>
      <c r="G277" s="110"/>
    </row>
    <row r="278" spans="1:7" ht="12.75">
      <c r="A278" s="2"/>
      <c r="B278" s="2"/>
      <c r="C278" s="110"/>
      <c r="D278" s="110"/>
      <c r="E278" s="110"/>
      <c r="F278" s="110"/>
      <c r="G278" s="110"/>
    </row>
    <row r="279" spans="1:7" ht="12.75">
      <c r="A279" s="2"/>
      <c r="B279" s="2"/>
      <c r="C279" s="110"/>
      <c r="D279" s="110"/>
      <c r="E279" s="110"/>
      <c r="F279" s="110"/>
      <c r="G279" s="110"/>
    </row>
    <row r="280" spans="1:7" ht="12.75">
      <c r="A280" s="2"/>
      <c r="B280" s="2"/>
      <c r="C280" s="110"/>
      <c r="D280" s="110"/>
      <c r="E280" s="110"/>
      <c r="F280" s="110"/>
      <c r="G280" s="110"/>
    </row>
    <row r="281" spans="1:7" ht="12.75">
      <c r="A281" s="2"/>
      <c r="B281" s="2"/>
      <c r="C281" s="110"/>
      <c r="D281" s="110"/>
      <c r="E281" s="110"/>
      <c r="F281" s="110"/>
      <c r="G281" s="110"/>
    </row>
    <row r="282" spans="1:7" ht="12.75">
      <c r="A282" s="2"/>
      <c r="B282" s="2"/>
      <c r="C282" s="110"/>
      <c r="D282" s="110"/>
      <c r="E282" s="110"/>
      <c r="F282" s="110"/>
      <c r="G282" s="110"/>
    </row>
    <row r="283" spans="1:7" ht="12.75">
      <c r="A283" s="2"/>
      <c r="B283" s="2"/>
      <c r="C283" s="110"/>
      <c r="D283" s="110"/>
      <c r="E283" s="110"/>
      <c r="F283" s="110"/>
      <c r="G283" s="110"/>
    </row>
    <row r="284" spans="1:7" ht="12.75">
      <c r="A284" s="2"/>
      <c r="B284" s="2"/>
      <c r="C284" s="110"/>
      <c r="D284" s="110"/>
      <c r="E284" s="110"/>
      <c r="F284" s="110"/>
      <c r="G284" s="110"/>
    </row>
    <row r="285" spans="1:7" ht="12.75">
      <c r="A285" s="2"/>
      <c r="B285" s="2"/>
      <c r="C285" s="110"/>
      <c r="D285" s="110"/>
      <c r="E285" s="110"/>
      <c r="F285" s="110"/>
      <c r="G285" s="110"/>
    </row>
    <row r="286" spans="1:7" ht="12.75">
      <c r="A286" s="2"/>
      <c r="B286" s="2"/>
      <c r="C286" s="110"/>
      <c r="D286" s="110"/>
      <c r="E286" s="110"/>
      <c r="F286" s="110"/>
      <c r="G286" s="110"/>
    </row>
    <row r="287" spans="1:7" ht="12.75">
      <c r="A287" s="2"/>
      <c r="B287" s="2"/>
      <c r="C287" s="110"/>
      <c r="D287" s="110"/>
      <c r="E287" s="110"/>
      <c r="F287" s="110"/>
      <c r="G287" s="110"/>
    </row>
    <row r="288" spans="1:7" ht="12.75">
      <c r="A288" s="2"/>
      <c r="B288" s="2"/>
      <c r="C288" s="110"/>
      <c r="D288" s="110"/>
      <c r="E288" s="110"/>
      <c r="F288" s="110"/>
      <c r="G288" s="110"/>
    </row>
    <row r="289" spans="1:7" ht="12.75">
      <c r="A289" s="2"/>
      <c r="B289" s="2"/>
      <c r="C289" s="110"/>
      <c r="D289" s="110"/>
      <c r="E289" s="110"/>
      <c r="F289" s="110"/>
      <c r="G289" s="110"/>
    </row>
    <row r="290" spans="1:7" ht="12.75">
      <c r="A290" s="2"/>
      <c r="B290" s="2"/>
      <c r="C290" s="110"/>
      <c r="D290" s="110"/>
      <c r="E290" s="110"/>
      <c r="F290" s="110"/>
      <c r="G290" s="110"/>
    </row>
    <row r="291" spans="1:7" ht="12.75">
      <c r="A291" s="2"/>
      <c r="B291" s="2"/>
      <c r="C291" s="110"/>
      <c r="D291" s="110"/>
      <c r="E291" s="110"/>
      <c r="F291" s="110"/>
      <c r="G291" s="110"/>
    </row>
    <row r="292" spans="1:7" ht="12.75">
      <c r="A292" s="2"/>
      <c r="B292" s="2"/>
      <c r="C292" s="110"/>
      <c r="D292" s="110"/>
      <c r="E292" s="110"/>
      <c r="F292" s="110"/>
      <c r="G292" s="110"/>
    </row>
    <row r="293" spans="1:7" ht="12.75">
      <c r="A293" s="2"/>
      <c r="B293" s="2"/>
      <c r="C293" s="110"/>
      <c r="D293" s="110"/>
      <c r="E293" s="110"/>
      <c r="F293" s="110"/>
      <c r="G293" s="110"/>
    </row>
    <row r="294" spans="1:7" ht="12.75">
      <c r="A294" s="2"/>
      <c r="B294" s="2"/>
      <c r="C294" s="110"/>
      <c r="D294" s="110"/>
      <c r="E294" s="110"/>
      <c r="F294" s="110"/>
      <c r="G294" s="110"/>
    </row>
    <row r="295" spans="1:7" ht="12.75">
      <c r="A295" s="2"/>
      <c r="B295" s="2"/>
      <c r="C295" s="110"/>
      <c r="D295" s="110"/>
      <c r="E295" s="110"/>
      <c r="F295" s="110"/>
      <c r="G295" s="110"/>
    </row>
    <row r="296" spans="1:7" ht="12.75">
      <c r="A296" s="2"/>
      <c r="B296" s="2"/>
      <c r="C296" s="110"/>
      <c r="D296" s="110"/>
      <c r="E296" s="110"/>
      <c r="F296" s="110"/>
      <c r="G296" s="110"/>
    </row>
    <row r="297" spans="1:7" ht="12.75">
      <c r="A297" s="2"/>
      <c r="B297" s="2"/>
      <c r="C297" s="110"/>
      <c r="D297" s="110"/>
      <c r="E297" s="110"/>
      <c r="F297" s="110"/>
      <c r="G297" s="110"/>
    </row>
    <row r="298" spans="1:7" ht="12.75">
      <c r="A298" s="2"/>
      <c r="B298" s="2"/>
      <c r="C298" s="110"/>
      <c r="D298" s="110"/>
      <c r="E298" s="110"/>
      <c r="F298" s="110"/>
      <c r="G298" s="110"/>
    </row>
    <row r="299" spans="1:7" ht="12.75">
      <c r="A299" s="2"/>
      <c r="B299" s="2"/>
      <c r="C299" s="110"/>
      <c r="D299" s="110"/>
      <c r="E299" s="110"/>
      <c r="F299" s="110"/>
      <c r="G299" s="110"/>
    </row>
    <row r="300" spans="1:7" ht="12.75">
      <c r="A300" s="2"/>
      <c r="B300" s="2"/>
      <c r="C300" s="110"/>
      <c r="D300" s="110"/>
      <c r="E300" s="110"/>
      <c r="F300" s="110"/>
      <c r="G300" s="110"/>
    </row>
    <row r="301" spans="1:7" ht="12.75">
      <c r="A301" s="2"/>
      <c r="B301" s="2"/>
      <c r="C301" s="110"/>
      <c r="D301" s="110"/>
      <c r="E301" s="110"/>
      <c r="F301" s="110"/>
      <c r="G301" s="110"/>
    </row>
    <row r="302" spans="1:7" ht="12.75">
      <c r="A302" s="2"/>
      <c r="B302" s="2"/>
      <c r="C302" s="110"/>
      <c r="D302" s="110"/>
      <c r="E302" s="110"/>
      <c r="F302" s="110"/>
      <c r="G302" s="110"/>
    </row>
    <row r="303" spans="1:7" ht="12.75">
      <c r="A303" s="2"/>
      <c r="B303" s="2"/>
      <c r="C303" s="110"/>
      <c r="D303" s="110"/>
      <c r="E303" s="110"/>
      <c r="F303" s="110"/>
      <c r="G303" s="110"/>
    </row>
    <row r="304" spans="1:7" ht="12.75">
      <c r="A304" s="2"/>
      <c r="B304" s="2"/>
      <c r="C304" s="110"/>
      <c r="D304" s="110"/>
      <c r="E304" s="110"/>
      <c r="F304" s="110"/>
      <c r="G304" s="110"/>
    </row>
    <row r="305" spans="1:7" ht="12.75">
      <c r="A305" s="2"/>
      <c r="B305" s="2"/>
      <c r="C305" s="110"/>
      <c r="D305" s="110"/>
      <c r="E305" s="110"/>
      <c r="F305" s="110"/>
      <c r="G305" s="110"/>
    </row>
    <row r="306" spans="1:7" ht="12.75">
      <c r="A306" s="2"/>
      <c r="B306" s="2"/>
      <c r="C306" s="110"/>
      <c r="D306" s="110"/>
      <c r="E306" s="110"/>
      <c r="F306" s="110"/>
      <c r="G306" s="110"/>
    </row>
    <row r="307" spans="1:7" ht="12.75">
      <c r="A307" s="2"/>
      <c r="B307" s="2"/>
      <c r="C307" s="110"/>
      <c r="D307" s="110"/>
      <c r="E307" s="110"/>
      <c r="F307" s="110"/>
      <c r="G307" s="110"/>
    </row>
    <row r="308" spans="1:7" ht="12.75">
      <c r="A308" s="2"/>
      <c r="B308" s="2"/>
      <c r="C308" s="110"/>
      <c r="D308" s="110"/>
      <c r="E308" s="110"/>
      <c r="F308" s="110"/>
      <c r="G308" s="110"/>
    </row>
    <row r="309" spans="1:7" ht="12.75">
      <c r="A309" s="2"/>
      <c r="B309" s="2"/>
      <c r="C309" s="110"/>
      <c r="D309" s="110"/>
      <c r="E309" s="110"/>
      <c r="F309" s="110"/>
      <c r="G309" s="110"/>
    </row>
    <row r="310" spans="1:7" ht="12.75">
      <c r="A310" s="2"/>
      <c r="B310" s="2"/>
      <c r="C310" s="110"/>
      <c r="D310" s="110"/>
      <c r="E310" s="110"/>
      <c r="F310" s="110"/>
      <c r="G310" s="110"/>
    </row>
    <row r="311" spans="1:7" ht="12.75">
      <c r="A311" s="2"/>
      <c r="B311" s="2"/>
      <c r="C311" s="110"/>
      <c r="D311" s="110"/>
      <c r="E311" s="110"/>
      <c r="F311" s="110"/>
      <c r="G311" s="110"/>
    </row>
    <row r="312" spans="1:7" ht="12.75">
      <c r="A312" s="2"/>
      <c r="B312" s="2"/>
      <c r="C312" s="110"/>
      <c r="D312" s="110"/>
      <c r="E312" s="110"/>
      <c r="F312" s="110"/>
      <c r="G312" s="110"/>
    </row>
    <row r="313" spans="1:7" ht="12.75">
      <c r="A313" s="2"/>
      <c r="B313" s="2"/>
      <c r="C313" s="110"/>
      <c r="D313" s="110"/>
      <c r="E313" s="110"/>
      <c r="F313" s="110"/>
      <c r="G313" s="110"/>
    </row>
    <row r="314" spans="1:7" ht="12.75">
      <c r="A314" s="2"/>
      <c r="B314" s="2"/>
      <c r="C314" s="110"/>
      <c r="D314" s="110"/>
      <c r="E314" s="110"/>
      <c r="F314" s="110"/>
      <c r="G314" s="110"/>
    </row>
    <row r="315" spans="1:7" ht="12.75">
      <c r="A315" s="2"/>
      <c r="B315" s="2"/>
      <c r="C315" s="110"/>
      <c r="D315" s="110"/>
      <c r="E315" s="110"/>
      <c r="F315" s="110"/>
      <c r="G315" s="110"/>
    </row>
    <row r="316" spans="1:7" ht="12.75">
      <c r="A316" s="2"/>
      <c r="B316" s="2"/>
      <c r="C316" s="110"/>
      <c r="D316" s="110"/>
      <c r="E316" s="110"/>
      <c r="F316" s="110"/>
      <c r="G316" s="110"/>
    </row>
    <row r="317" spans="1:7" ht="12.75">
      <c r="A317" s="2"/>
      <c r="B317" s="2"/>
      <c r="C317" s="110"/>
      <c r="D317" s="110"/>
      <c r="E317" s="110"/>
      <c r="F317" s="110"/>
      <c r="G317" s="110"/>
    </row>
    <row r="318" spans="1:7" ht="12.75">
      <c r="A318" s="2"/>
      <c r="B318" s="2"/>
      <c r="C318" s="110"/>
      <c r="D318" s="110"/>
      <c r="E318" s="110"/>
      <c r="F318" s="110"/>
      <c r="G318" s="110"/>
    </row>
    <row r="319" spans="1:7" ht="12.75">
      <c r="A319" s="2"/>
      <c r="B319" s="2"/>
      <c r="C319" s="110"/>
      <c r="D319" s="110"/>
      <c r="E319" s="110"/>
      <c r="F319" s="110"/>
      <c r="G319" s="110"/>
    </row>
    <row r="320" spans="1:7" ht="12.75">
      <c r="A320" s="2"/>
      <c r="B320" s="2"/>
      <c r="C320" s="110"/>
      <c r="D320" s="110"/>
      <c r="E320" s="110"/>
      <c r="F320" s="110"/>
      <c r="G320" s="110"/>
    </row>
    <row r="321" spans="1:7" ht="12.75">
      <c r="A321" s="2"/>
      <c r="B321" s="2"/>
      <c r="C321" s="110"/>
      <c r="D321" s="110"/>
      <c r="E321" s="110"/>
      <c r="F321" s="110"/>
      <c r="G321" s="110"/>
    </row>
    <row r="322" spans="1:7" ht="12.75">
      <c r="A322" s="2"/>
      <c r="B322" s="2"/>
      <c r="C322" s="110"/>
      <c r="D322" s="110"/>
      <c r="E322" s="110"/>
      <c r="F322" s="110"/>
      <c r="G322" s="110"/>
    </row>
    <row r="323" spans="1:7" ht="12.75">
      <c r="A323" s="2"/>
      <c r="B323" s="2"/>
      <c r="C323" s="110"/>
      <c r="D323" s="110"/>
      <c r="E323" s="110"/>
      <c r="F323" s="110"/>
      <c r="G323" s="110"/>
    </row>
    <row r="324" spans="1:7" ht="12.75">
      <c r="A324" s="2"/>
      <c r="B324" s="2"/>
      <c r="C324" s="110"/>
      <c r="D324" s="110"/>
      <c r="E324" s="110"/>
      <c r="F324" s="110"/>
      <c r="G324" s="110"/>
    </row>
    <row r="325" spans="1:7" ht="12.75">
      <c r="A325" s="2"/>
      <c r="B325" s="2"/>
      <c r="C325" s="110"/>
      <c r="D325" s="110"/>
      <c r="E325" s="110"/>
      <c r="F325" s="110"/>
      <c r="G325" s="110"/>
    </row>
    <row r="326" spans="1:7" ht="12.75">
      <c r="A326" s="2"/>
      <c r="B326" s="2"/>
      <c r="C326" s="110"/>
      <c r="D326" s="110"/>
      <c r="E326" s="110"/>
      <c r="F326" s="110"/>
      <c r="G326" s="110"/>
    </row>
    <row r="327" spans="1:7" ht="12.75">
      <c r="A327" s="2"/>
      <c r="B327" s="2"/>
      <c r="C327" s="110"/>
      <c r="D327" s="110"/>
      <c r="E327" s="110"/>
      <c r="F327" s="110"/>
      <c r="G327" s="110"/>
    </row>
    <row r="328" spans="1:7" ht="12.75">
      <c r="A328" s="2"/>
      <c r="B328" s="2"/>
      <c r="C328" s="110"/>
      <c r="D328" s="110"/>
      <c r="E328" s="110"/>
      <c r="F328" s="110"/>
      <c r="G328" s="110"/>
    </row>
    <row r="329" spans="1:7" ht="12.75">
      <c r="A329" s="2"/>
      <c r="B329" s="2"/>
      <c r="C329" s="110"/>
      <c r="D329" s="110"/>
      <c r="E329" s="110"/>
      <c r="F329" s="110"/>
      <c r="G329" s="110"/>
    </row>
    <row r="330" spans="1:7" ht="12.75">
      <c r="A330" s="2"/>
      <c r="B330" s="2"/>
      <c r="C330" s="110"/>
      <c r="D330" s="110"/>
      <c r="E330" s="110"/>
      <c r="F330" s="110"/>
      <c r="G330" s="110"/>
    </row>
    <row r="331" spans="1:7" ht="12.75">
      <c r="A331" s="2"/>
      <c r="B331" s="2"/>
      <c r="C331" s="110"/>
      <c r="D331" s="110"/>
      <c r="E331" s="110"/>
      <c r="F331" s="110"/>
      <c r="G331" s="110"/>
    </row>
    <row r="332" spans="1:7" ht="12.75">
      <c r="A332" s="2"/>
      <c r="B332" s="2"/>
      <c r="C332" s="110"/>
      <c r="D332" s="110"/>
      <c r="E332" s="110"/>
      <c r="F332" s="110"/>
      <c r="G332" s="110"/>
    </row>
    <row r="333" spans="1:7" ht="12.75">
      <c r="A333" s="2"/>
      <c r="B333" s="2"/>
      <c r="C333" s="110"/>
      <c r="D333" s="110"/>
      <c r="E333" s="110"/>
      <c r="F333" s="110"/>
      <c r="G333" s="110"/>
    </row>
    <row r="334" spans="1:7" ht="12.75">
      <c r="A334" s="2"/>
      <c r="B334" s="2"/>
      <c r="C334" s="110"/>
      <c r="D334" s="110"/>
      <c r="E334" s="110"/>
      <c r="F334" s="110"/>
      <c r="G334" s="110"/>
    </row>
    <row r="335" spans="1:7" ht="12.75">
      <c r="A335" s="2"/>
      <c r="B335" s="2"/>
      <c r="C335" s="110"/>
      <c r="D335" s="110"/>
      <c r="E335" s="110"/>
      <c r="F335" s="110"/>
      <c r="G335" s="110"/>
    </row>
    <row r="336" spans="1:7" ht="12.75">
      <c r="A336" s="2"/>
      <c r="B336" s="2"/>
      <c r="C336" s="110"/>
      <c r="D336" s="110"/>
      <c r="E336" s="110"/>
      <c r="F336" s="110"/>
      <c r="G336" s="110"/>
    </row>
    <row r="337" spans="1:7" ht="12.75">
      <c r="A337" s="2"/>
      <c r="B337" s="2"/>
      <c r="C337" s="110"/>
      <c r="D337" s="110"/>
      <c r="E337" s="110"/>
      <c r="F337" s="110"/>
      <c r="G337" s="110"/>
    </row>
    <row r="338" spans="1:7" ht="12.75">
      <c r="A338" s="2"/>
      <c r="B338" s="2"/>
      <c r="C338" s="110"/>
      <c r="D338" s="110"/>
      <c r="E338" s="110"/>
      <c r="F338" s="110"/>
      <c r="G338" s="110"/>
    </row>
    <row r="339" spans="1:7" ht="12.75">
      <c r="A339" s="2"/>
      <c r="B339" s="2"/>
      <c r="C339" s="110"/>
      <c r="D339" s="110"/>
      <c r="E339" s="110"/>
      <c r="F339" s="110"/>
      <c r="G339" s="110"/>
    </row>
    <row r="340" spans="1:7" ht="12.75">
      <c r="A340" s="2"/>
      <c r="B340" s="2"/>
      <c r="C340" s="110"/>
      <c r="D340" s="110"/>
      <c r="E340" s="110"/>
      <c r="F340" s="110"/>
      <c r="G340" s="110"/>
    </row>
    <row r="341" spans="1:7" ht="12.75">
      <c r="A341" s="2"/>
      <c r="B341" s="2"/>
      <c r="C341" s="110"/>
      <c r="D341" s="110"/>
      <c r="E341" s="110"/>
      <c r="F341" s="110"/>
      <c r="G341" s="110"/>
    </row>
    <row r="342" spans="1:7" ht="12.75">
      <c r="A342" s="2"/>
      <c r="B342" s="2"/>
      <c r="C342" s="110"/>
      <c r="D342" s="110"/>
      <c r="E342" s="110"/>
      <c r="F342" s="110"/>
      <c r="G342" s="110"/>
    </row>
    <row r="343" spans="1:7" ht="12.75">
      <c r="A343" s="2"/>
      <c r="B343" s="2"/>
      <c r="C343" s="110"/>
      <c r="D343" s="110"/>
      <c r="E343" s="110"/>
      <c r="F343" s="110"/>
      <c r="G343" s="110"/>
    </row>
    <row r="344" spans="1:7" ht="12.75">
      <c r="A344" s="2"/>
      <c r="B344" s="2"/>
      <c r="C344" s="110"/>
      <c r="D344" s="110"/>
      <c r="E344" s="110"/>
      <c r="F344" s="110"/>
      <c r="G344" s="110"/>
    </row>
    <row r="345" spans="1:7" ht="12.75">
      <c r="A345" s="2"/>
      <c r="B345" s="2"/>
      <c r="C345" s="110"/>
      <c r="D345" s="110"/>
      <c r="E345" s="110"/>
      <c r="F345" s="110"/>
      <c r="G345" s="110"/>
    </row>
    <row r="346" spans="1:7" ht="12.75">
      <c r="A346" s="2"/>
      <c r="B346" s="2"/>
      <c r="C346" s="110"/>
      <c r="D346" s="110"/>
      <c r="E346" s="110"/>
      <c r="F346" s="110"/>
      <c r="G346" s="110"/>
    </row>
    <row r="347" spans="1:7" ht="12.75">
      <c r="A347" s="2"/>
      <c r="B347" s="2"/>
      <c r="C347" s="110"/>
      <c r="D347" s="110"/>
      <c r="E347" s="110"/>
      <c r="F347" s="110"/>
      <c r="G347" s="110"/>
    </row>
    <row r="348" spans="1:7" ht="12.75">
      <c r="A348" s="2"/>
      <c r="B348" s="2"/>
      <c r="C348" s="110"/>
      <c r="D348" s="110"/>
      <c r="E348" s="110"/>
      <c r="F348" s="110"/>
      <c r="G348" s="110"/>
    </row>
    <row r="349" spans="1:7" ht="12.75">
      <c r="A349" s="2"/>
      <c r="B349" s="2"/>
      <c r="C349" s="110"/>
      <c r="D349" s="110"/>
      <c r="E349" s="110"/>
      <c r="F349" s="110"/>
      <c r="G349" s="110"/>
    </row>
    <row r="350" spans="1:7" ht="12.75">
      <c r="A350" s="2"/>
      <c r="B350" s="2"/>
      <c r="C350" s="110"/>
      <c r="D350" s="110"/>
      <c r="E350" s="110"/>
      <c r="F350" s="110"/>
      <c r="G350" s="110"/>
    </row>
    <row r="351" spans="1:7" ht="12.75">
      <c r="A351" s="2"/>
      <c r="B351" s="2"/>
      <c r="C351" s="110"/>
      <c r="D351" s="110"/>
      <c r="E351" s="110"/>
      <c r="F351" s="110"/>
      <c r="G351" s="110"/>
    </row>
    <row r="352" spans="1:7" ht="12.75">
      <c r="A352" s="2"/>
      <c r="B352" s="2"/>
      <c r="C352" s="110"/>
      <c r="D352" s="110"/>
      <c r="E352" s="110"/>
      <c r="F352" s="110"/>
      <c r="G352" s="110"/>
    </row>
    <row r="353" spans="1:7" ht="12.75">
      <c r="A353" s="2"/>
      <c r="B353" s="2"/>
      <c r="C353" s="110"/>
      <c r="D353" s="110"/>
      <c r="E353" s="110"/>
      <c r="F353" s="110"/>
      <c r="G353" s="110"/>
    </row>
    <row r="354" spans="1:7" ht="12.75">
      <c r="A354" s="2"/>
      <c r="B354" s="2"/>
      <c r="C354" s="110"/>
      <c r="D354" s="110"/>
      <c r="E354" s="110"/>
      <c r="F354" s="110"/>
      <c r="G354" s="110"/>
    </row>
    <row r="355" spans="1:7" ht="12.75">
      <c r="A355" s="2"/>
      <c r="B355" s="2"/>
      <c r="C355" s="110"/>
      <c r="D355" s="110"/>
      <c r="E355" s="110"/>
      <c r="F355" s="110"/>
      <c r="G355" s="110"/>
    </row>
    <row r="356" spans="1:7" ht="12.75">
      <c r="A356" s="2"/>
      <c r="B356" s="2"/>
      <c r="C356" s="110"/>
      <c r="D356" s="110"/>
      <c r="E356" s="110"/>
      <c r="F356" s="110"/>
      <c r="G356" s="110"/>
    </row>
    <row r="357" spans="1:7" ht="12.75">
      <c r="A357" s="2"/>
      <c r="B357" s="2"/>
      <c r="C357" s="110"/>
      <c r="D357" s="110"/>
      <c r="E357" s="110"/>
      <c r="F357" s="110"/>
      <c r="G357" s="110"/>
    </row>
    <row r="358" spans="1:7" ht="12.75">
      <c r="A358" s="2"/>
      <c r="B358" s="2"/>
      <c r="C358" s="110"/>
      <c r="D358" s="110"/>
      <c r="E358" s="110"/>
      <c r="F358" s="110"/>
      <c r="G358" s="110"/>
    </row>
    <row r="359" spans="1:7" ht="12.75">
      <c r="A359" s="2"/>
      <c r="B359" s="2"/>
      <c r="C359" s="110"/>
      <c r="D359" s="110"/>
      <c r="E359" s="110"/>
      <c r="F359" s="110"/>
      <c r="G359" s="110"/>
    </row>
    <row r="360" spans="1:7" ht="12.75">
      <c r="A360" s="2"/>
      <c r="B360" s="2"/>
      <c r="C360" s="110"/>
      <c r="D360" s="110"/>
      <c r="E360" s="110"/>
      <c r="F360" s="110"/>
      <c r="G360" s="110"/>
    </row>
    <row r="361" spans="1:7" ht="12.75">
      <c r="A361" s="2"/>
      <c r="B361" s="2"/>
      <c r="C361" s="110"/>
      <c r="D361" s="110"/>
      <c r="E361" s="110"/>
      <c r="F361" s="110"/>
      <c r="G361" s="110"/>
    </row>
    <row r="362" spans="1:7" ht="12.75">
      <c r="A362" s="2"/>
      <c r="B362" s="2"/>
      <c r="C362" s="110"/>
      <c r="D362" s="110"/>
      <c r="E362" s="110"/>
      <c r="F362" s="110"/>
      <c r="G362" s="110"/>
    </row>
    <row r="363" spans="1:7" ht="12.75">
      <c r="A363" s="2"/>
      <c r="B363" s="2"/>
      <c r="C363" s="110"/>
      <c r="D363" s="110"/>
      <c r="E363" s="110"/>
      <c r="F363" s="110"/>
      <c r="G363" s="110"/>
    </row>
    <row r="364" spans="1:7" ht="12.75">
      <c r="A364" s="2"/>
      <c r="B364" s="2"/>
      <c r="C364" s="110"/>
      <c r="D364" s="110"/>
      <c r="E364" s="110"/>
      <c r="F364" s="110"/>
      <c r="G364" s="110"/>
    </row>
    <row r="365" spans="1:7" ht="12.75">
      <c r="A365" s="2"/>
      <c r="B365" s="2"/>
      <c r="C365" s="110"/>
      <c r="D365" s="110"/>
      <c r="E365" s="110"/>
      <c r="F365" s="110"/>
      <c r="G365" s="110"/>
    </row>
    <row r="366" spans="1:7" ht="12.75">
      <c r="A366" s="2"/>
      <c r="B366" s="2"/>
      <c r="C366" s="110"/>
      <c r="D366" s="110"/>
      <c r="E366" s="110"/>
      <c r="F366" s="110"/>
      <c r="G366" s="110"/>
    </row>
    <row r="367" spans="1:7" ht="12.75">
      <c r="A367" s="2"/>
      <c r="B367" s="2"/>
      <c r="C367" s="110"/>
      <c r="D367" s="110"/>
      <c r="E367" s="110"/>
      <c r="F367" s="110"/>
      <c r="G367" s="110"/>
    </row>
    <row r="368" spans="1:7" ht="12.75">
      <c r="A368" s="2"/>
      <c r="B368" s="2"/>
      <c r="C368" s="110"/>
      <c r="D368" s="110"/>
      <c r="E368" s="110"/>
      <c r="F368" s="110"/>
      <c r="G368" s="110"/>
    </row>
    <row r="369" spans="1:7" ht="12.75">
      <c r="A369" s="2"/>
      <c r="B369" s="2"/>
      <c r="C369" s="110"/>
      <c r="D369" s="110"/>
      <c r="E369" s="110"/>
      <c r="F369" s="110"/>
      <c r="G369" s="110"/>
    </row>
    <row r="370" spans="1:7" ht="12.75">
      <c r="A370" s="2"/>
      <c r="B370" s="2"/>
      <c r="C370" s="110"/>
      <c r="D370" s="110"/>
      <c r="E370" s="110"/>
      <c r="F370" s="110"/>
      <c r="G370" s="110"/>
    </row>
    <row r="371" spans="1:7" ht="12.75">
      <c r="A371" s="2"/>
      <c r="B371" s="2"/>
      <c r="C371" s="110"/>
      <c r="D371" s="110"/>
      <c r="E371" s="110"/>
      <c r="F371" s="110"/>
      <c r="G371" s="110"/>
    </row>
    <row r="372" spans="1:7" ht="12.75">
      <c r="A372" s="2"/>
      <c r="B372" s="2"/>
      <c r="C372" s="110"/>
      <c r="D372" s="110"/>
      <c r="E372" s="110"/>
      <c r="F372" s="110"/>
      <c r="G372" s="110"/>
    </row>
    <row r="373" spans="1:7" ht="12.75">
      <c r="A373" s="2"/>
      <c r="B373" s="2"/>
      <c r="C373" s="110"/>
      <c r="D373" s="110"/>
      <c r="E373" s="110"/>
      <c r="F373" s="110"/>
      <c r="G373" s="110"/>
    </row>
    <row r="374" spans="1:7" ht="12.75">
      <c r="A374" s="2"/>
      <c r="B374" s="2"/>
      <c r="C374" s="110"/>
      <c r="D374" s="110"/>
      <c r="E374" s="110"/>
      <c r="F374" s="110"/>
      <c r="G374" s="110"/>
    </row>
    <row r="375" spans="1:7" ht="12.75">
      <c r="A375" s="2"/>
      <c r="B375" s="2"/>
      <c r="C375" s="110"/>
      <c r="D375" s="110"/>
      <c r="E375" s="110"/>
      <c r="F375" s="110"/>
      <c r="G375" s="110"/>
    </row>
    <row r="376" spans="1:7" ht="12.75">
      <c r="A376" s="2"/>
      <c r="B376" s="2"/>
      <c r="C376" s="110"/>
      <c r="D376" s="110"/>
      <c r="E376" s="110"/>
      <c r="F376" s="110"/>
      <c r="G376" s="110"/>
    </row>
    <row r="377" spans="1:7" ht="12.75">
      <c r="A377" s="2"/>
      <c r="B377" s="2"/>
      <c r="C377" s="110"/>
      <c r="D377" s="110"/>
      <c r="E377" s="110"/>
      <c r="F377" s="110"/>
      <c r="G377" s="110"/>
    </row>
    <row r="378" spans="1:7" ht="12.75">
      <c r="A378" s="2"/>
      <c r="B378" s="2"/>
      <c r="C378" s="110"/>
      <c r="D378" s="110"/>
      <c r="E378" s="110"/>
      <c r="F378" s="110"/>
      <c r="G378" s="110"/>
    </row>
    <row r="379" spans="1:7" ht="12.75">
      <c r="A379" s="2"/>
      <c r="B379" s="2"/>
      <c r="C379" s="110"/>
      <c r="D379" s="110"/>
      <c r="E379" s="110"/>
      <c r="F379" s="110"/>
      <c r="G379" s="110"/>
    </row>
    <row r="380" spans="1:7" ht="12.75">
      <c r="A380" s="2"/>
      <c r="B380" s="2"/>
      <c r="C380" s="110"/>
      <c r="D380" s="110"/>
      <c r="E380" s="110"/>
      <c r="F380" s="110"/>
      <c r="G380" s="110"/>
    </row>
    <row r="381" spans="1:7" ht="12.75">
      <c r="A381" s="2"/>
      <c r="B381" s="2"/>
      <c r="C381" s="110"/>
      <c r="D381" s="110"/>
      <c r="E381" s="110"/>
      <c r="F381" s="110"/>
      <c r="G381" s="110"/>
    </row>
    <row r="382" spans="1:7" ht="12.75">
      <c r="A382" s="2"/>
      <c r="B382" s="2"/>
      <c r="C382" s="110"/>
      <c r="D382" s="110"/>
      <c r="E382" s="110"/>
      <c r="F382" s="110"/>
      <c r="G382" s="110"/>
    </row>
    <row r="383" spans="1:7" ht="12.75">
      <c r="A383" s="2"/>
      <c r="B383" s="2"/>
      <c r="C383" s="110"/>
      <c r="D383" s="110"/>
      <c r="E383" s="110"/>
      <c r="F383" s="110"/>
      <c r="G383" s="110"/>
    </row>
    <row r="384" spans="1:7" ht="12.75">
      <c r="A384" s="2"/>
      <c r="B384" s="2"/>
      <c r="C384" s="110"/>
      <c r="D384" s="110"/>
      <c r="E384" s="110"/>
      <c r="F384" s="110"/>
      <c r="G384" s="110"/>
    </row>
    <row r="385" spans="1:7" ht="12.75">
      <c r="A385" s="2"/>
      <c r="B385" s="2"/>
      <c r="C385" s="110"/>
      <c r="D385" s="110"/>
      <c r="E385" s="110"/>
      <c r="F385" s="110"/>
      <c r="G385" s="110"/>
    </row>
    <row r="386" spans="1:7" ht="12.75">
      <c r="A386" s="2"/>
      <c r="B386" s="2"/>
      <c r="C386" s="110"/>
      <c r="D386" s="110"/>
      <c r="E386" s="110"/>
      <c r="F386" s="110"/>
      <c r="G386" s="110"/>
    </row>
    <row r="387" spans="1:7" ht="12.75">
      <c r="A387" s="2"/>
      <c r="B387" s="2"/>
      <c r="C387" s="110"/>
      <c r="D387" s="110"/>
      <c r="E387" s="110"/>
      <c r="F387" s="110"/>
      <c r="G387" s="110"/>
    </row>
    <row r="388" spans="1:7" ht="12.75">
      <c r="A388" s="2"/>
      <c r="B388" s="2"/>
      <c r="C388" s="110"/>
      <c r="D388" s="110"/>
      <c r="E388" s="110"/>
      <c r="F388" s="110"/>
      <c r="G388" s="110"/>
    </row>
    <row r="389" spans="1:7" ht="12.75">
      <c r="A389" s="2"/>
      <c r="B389" s="2"/>
      <c r="C389" s="110"/>
      <c r="D389" s="110"/>
      <c r="E389" s="110"/>
      <c r="F389" s="110"/>
      <c r="G389" s="110"/>
    </row>
    <row r="390" spans="1:7" ht="12.75">
      <c r="A390" s="2"/>
      <c r="B390" s="2"/>
      <c r="C390" s="110"/>
      <c r="D390" s="110"/>
      <c r="E390" s="110"/>
      <c r="F390" s="110"/>
      <c r="G390" s="110"/>
    </row>
    <row r="391" spans="1:7" ht="12.75">
      <c r="A391" s="2"/>
      <c r="B391" s="2"/>
      <c r="C391" s="110"/>
      <c r="D391" s="110"/>
      <c r="E391" s="110"/>
      <c r="F391" s="110"/>
      <c r="G391" s="110"/>
    </row>
    <row r="392" spans="1:7" ht="12.75">
      <c r="A392" s="2"/>
      <c r="B392" s="2"/>
      <c r="C392" s="110"/>
      <c r="D392" s="110"/>
      <c r="E392" s="110"/>
      <c r="F392" s="110"/>
      <c r="G392" s="110"/>
    </row>
    <row r="393" spans="1:7" ht="12.75">
      <c r="A393" s="2"/>
      <c r="B393" s="2"/>
      <c r="C393" s="110"/>
      <c r="D393" s="110"/>
      <c r="E393" s="110"/>
      <c r="F393" s="110"/>
      <c r="G393" s="110"/>
    </row>
    <row r="394" spans="1:7" ht="12.75">
      <c r="A394" s="2"/>
      <c r="B394" s="2"/>
      <c r="C394" s="110"/>
      <c r="D394" s="110"/>
      <c r="E394" s="110"/>
      <c r="F394" s="110"/>
      <c r="G394" s="110"/>
    </row>
    <row r="395" spans="1:7" ht="12.75">
      <c r="A395" s="2"/>
      <c r="B395" s="2"/>
      <c r="C395" s="110"/>
      <c r="D395" s="110"/>
      <c r="E395" s="110"/>
      <c r="F395" s="110"/>
      <c r="G395" s="110"/>
    </row>
    <row r="396" spans="1:7" ht="12.75">
      <c r="A396" s="2"/>
      <c r="B396" s="2"/>
      <c r="C396" s="110"/>
      <c r="D396" s="110"/>
      <c r="E396" s="110"/>
      <c r="F396" s="110"/>
      <c r="G396" s="110"/>
    </row>
    <row r="397" spans="1:7" ht="12.75">
      <c r="A397" s="2"/>
      <c r="B397" s="2"/>
      <c r="C397" s="110"/>
      <c r="D397" s="110"/>
      <c r="E397" s="110"/>
      <c r="F397" s="110"/>
      <c r="G397" s="110"/>
    </row>
    <row r="398" spans="1:7" ht="12.75">
      <c r="A398" s="2"/>
      <c r="B398" s="2"/>
      <c r="C398" s="110"/>
      <c r="D398" s="110"/>
      <c r="E398" s="110"/>
      <c r="F398" s="110"/>
      <c r="G398" s="110"/>
    </row>
    <row r="399" spans="1:7" ht="12.75">
      <c r="A399" s="2"/>
      <c r="B399" s="2"/>
      <c r="C399" s="110"/>
      <c r="D399" s="110"/>
      <c r="E399" s="110"/>
      <c r="F399" s="110"/>
      <c r="G399" s="110"/>
    </row>
    <row r="400" spans="1:7" ht="12.75">
      <c r="A400" s="2"/>
      <c r="B400" s="2"/>
      <c r="C400" s="110"/>
      <c r="D400" s="110"/>
      <c r="E400" s="110"/>
      <c r="F400" s="110"/>
      <c r="G400" s="110"/>
    </row>
    <row r="401" spans="1:7" ht="12.75">
      <c r="A401" s="2"/>
      <c r="B401" s="2"/>
      <c r="C401" s="110"/>
      <c r="D401" s="110"/>
      <c r="E401" s="110"/>
      <c r="F401" s="110"/>
      <c r="G401" s="110"/>
    </row>
    <row r="402" spans="1:7" ht="12.75">
      <c r="A402" s="2"/>
      <c r="B402" s="2"/>
      <c r="C402" s="110"/>
      <c r="D402" s="110"/>
      <c r="E402" s="110"/>
      <c r="F402" s="110"/>
      <c r="G402" s="110"/>
    </row>
    <row r="403" spans="1:7" ht="12.75">
      <c r="A403" s="2"/>
      <c r="B403" s="2"/>
      <c r="C403" s="110"/>
      <c r="D403" s="110"/>
      <c r="E403" s="110"/>
      <c r="F403" s="110"/>
      <c r="G403" s="110"/>
    </row>
    <row r="404" spans="1:7" ht="12.75">
      <c r="A404" s="2"/>
      <c r="B404" s="2"/>
      <c r="C404" s="110"/>
      <c r="D404" s="110"/>
      <c r="E404" s="110"/>
      <c r="F404" s="110"/>
      <c r="G404" s="110"/>
    </row>
    <row r="405" spans="1:7" ht="12.75">
      <c r="A405" s="2"/>
      <c r="B405" s="2"/>
      <c r="C405" s="110"/>
      <c r="D405" s="110"/>
      <c r="E405" s="110"/>
      <c r="F405" s="110"/>
      <c r="G405" s="110"/>
    </row>
    <row r="406" spans="1:7" ht="12.75">
      <c r="A406" s="2"/>
      <c r="B406" s="2"/>
      <c r="C406" s="110"/>
      <c r="D406" s="110"/>
      <c r="E406" s="110"/>
      <c r="F406" s="110"/>
      <c r="G406" s="110"/>
    </row>
    <row r="407" spans="1:7" ht="12.75">
      <c r="A407" s="2"/>
      <c r="B407" s="2"/>
      <c r="C407" s="110"/>
      <c r="D407" s="110"/>
      <c r="E407" s="110"/>
      <c r="F407" s="110"/>
      <c r="G407" s="110"/>
    </row>
    <row r="408" spans="1:7" ht="12.75">
      <c r="A408" s="2"/>
      <c r="B408" s="2"/>
      <c r="C408" s="110"/>
      <c r="D408" s="110"/>
      <c r="E408" s="110"/>
      <c r="F408" s="110"/>
      <c r="G408" s="110"/>
    </row>
    <row r="409" spans="1:7" ht="12.75">
      <c r="A409" s="2"/>
      <c r="B409" s="2"/>
      <c r="C409" s="110"/>
      <c r="D409" s="110"/>
      <c r="E409" s="110"/>
      <c r="F409" s="110"/>
      <c r="G409" s="110"/>
    </row>
    <row r="410" spans="1:7" ht="12.75">
      <c r="A410" s="2"/>
      <c r="B410" s="2"/>
      <c r="C410" s="110"/>
      <c r="D410" s="110"/>
      <c r="E410" s="110"/>
      <c r="F410" s="110"/>
      <c r="G410" s="110"/>
    </row>
    <row r="411" spans="1:7" ht="12.75">
      <c r="A411" s="2"/>
      <c r="B411" s="2"/>
      <c r="C411" s="110"/>
      <c r="D411" s="110"/>
      <c r="E411" s="110"/>
      <c r="F411" s="110"/>
      <c r="G411" s="110"/>
    </row>
    <row r="412" spans="1:7" ht="12.75">
      <c r="A412" s="2"/>
      <c r="B412" s="2"/>
      <c r="C412" s="110"/>
      <c r="D412" s="110"/>
      <c r="E412" s="110"/>
      <c r="F412" s="110"/>
      <c r="G412" s="110"/>
    </row>
    <row r="413" spans="1:7" ht="12.75">
      <c r="A413" s="2"/>
      <c r="B413" s="2"/>
      <c r="C413" s="110"/>
      <c r="D413" s="110"/>
      <c r="E413" s="110"/>
      <c r="F413" s="110"/>
      <c r="G413" s="110"/>
    </row>
    <row r="414" spans="1:7" ht="12.75">
      <c r="A414" s="2"/>
      <c r="B414" s="2"/>
      <c r="C414" s="110"/>
      <c r="D414" s="110"/>
      <c r="E414" s="110"/>
      <c r="F414" s="110"/>
      <c r="G414" s="110"/>
    </row>
    <row r="415" spans="1:7" ht="12.75">
      <c r="A415" s="2"/>
      <c r="B415" s="2"/>
      <c r="C415" s="110"/>
      <c r="D415" s="110"/>
      <c r="E415" s="110"/>
      <c r="F415" s="110"/>
      <c r="G415" s="110"/>
    </row>
    <row r="416" spans="1:7" ht="12.75">
      <c r="A416" s="2"/>
      <c r="B416" s="2"/>
      <c r="C416" s="110"/>
      <c r="D416" s="110"/>
      <c r="E416" s="110"/>
      <c r="F416" s="110"/>
      <c r="G416" s="110"/>
    </row>
    <row r="417" spans="1:7" ht="12.75">
      <c r="A417" s="2"/>
      <c r="B417" s="2"/>
      <c r="C417" s="110"/>
      <c r="D417" s="110"/>
      <c r="E417" s="110"/>
      <c r="F417" s="110"/>
      <c r="G417" s="110"/>
    </row>
    <row r="418" spans="1:7" ht="12.75">
      <c r="A418" s="2"/>
      <c r="B418" s="2"/>
      <c r="C418" s="110"/>
      <c r="D418" s="110"/>
      <c r="E418" s="110"/>
      <c r="F418" s="110"/>
      <c r="G418" s="110"/>
    </row>
    <row r="419" spans="1:7" ht="12.75">
      <c r="A419" s="2"/>
      <c r="B419" s="2"/>
      <c r="C419" s="110"/>
      <c r="D419" s="110"/>
      <c r="E419" s="110"/>
      <c r="F419" s="110"/>
      <c r="G419" s="110"/>
    </row>
    <row r="420" spans="1:7" ht="12.75">
      <c r="A420" s="2"/>
      <c r="B420" s="2"/>
      <c r="C420" s="110"/>
      <c r="D420" s="110"/>
      <c r="E420" s="110"/>
      <c r="F420" s="110"/>
      <c r="G420" s="110"/>
    </row>
    <row r="421" spans="1:7" ht="12.75">
      <c r="A421" s="2"/>
      <c r="B421" s="2"/>
      <c r="C421" s="110"/>
      <c r="D421" s="110"/>
      <c r="E421" s="110"/>
      <c r="F421" s="110"/>
      <c r="G421" s="110"/>
    </row>
    <row r="422" spans="1:7" ht="12.75">
      <c r="A422" s="2"/>
      <c r="B422" s="2"/>
      <c r="C422" s="110"/>
      <c r="D422" s="110"/>
      <c r="E422" s="110"/>
      <c r="F422" s="110"/>
      <c r="G422" s="110"/>
    </row>
    <row r="423" spans="1:7" ht="12.75">
      <c r="A423" s="2"/>
      <c r="B423" s="2"/>
      <c r="C423" s="110"/>
      <c r="D423" s="110"/>
      <c r="E423" s="110"/>
      <c r="F423" s="110"/>
      <c r="G423" s="110"/>
    </row>
    <row r="424" spans="1:7" ht="12.75">
      <c r="A424" s="2"/>
      <c r="B424" s="2"/>
      <c r="C424" s="110"/>
      <c r="D424" s="110"/>
      <c r="E424" s="110"/>
      <c r="F424" s="110"/>
      <c r="G424" s="110"/>
    </row>
    <row r="425" spans="1:7" ht="12.75">
      <c r="A425" s="2"/>
      <c r="B425" s="2"/>
      <c r="C425" s="110"/>
      <c r="D425" s="110"/>
      <c r="E425" s="110"/>
      <c r="F425" s="110"/>
      <c r="G425" s="110"/>
    </row>
    <row r="426" spans="1:7" ht="12.75">
      <c r="A426" s="2"/>
      <c r="B426" s="2"/>
      <c r="C426" s="110"/>
      <c r="D426" s="110"/>
      <c r="E426" s="110"/>
      <c r="F426" s="110"/>
      <c r="G426" s="110"/>
    </row>
    <row r="427" spans="1:7" ht="12.75">
      <c r="A427" s="2"/>
      <c r="B427" s="2"/>
      <c r="C427" s="110"/>
      <c r="D427" s="110"/>
      <c r="E427" s="110"/>
      <c r="F427" s="110"/>
      <c r="G427" s="110"/>
    </row>
    <row r="428" spans="1:7" ht="12.75">
      <c r="A428" s="2"/>
      <c r="B428" s="2"/>
      <c r="C428" s="110"/>
      <c r="D428" s="110"/>
      <c r="E428" s="110"/>
      <c r="F428" s="110"/>
      <c r="G428" s="110"/>
    </row>
    <row r="429" spans="1:7" ht="12.75">
      <c r="A429" s="2"/>
      <c r="B429" s="2"/>
      <c r="C429" s="110"/>
      <c r="D429" s="110"/>
      <c r="E429" s="110"/>
      <c r="F429" s="110"/>
      <c r="G429" s="110"/>
    </row>
    <row r="430" spans="1:7" ht="12.75">
      <c r="A430" s="2"/>
      <c r="B430" s="2"/>
      <c r="C430" s="110"/>
      <c r="D430" s="110"/>
      <c r="E430" s="110"/>
      <c r="F430" s="110"/>
      <c r="G430" s="110"/>
    </row>
    <row r="431" spans="1:7" ht="12.75">
      <c r="A431" s="2"/>
      <c r="B431" s="2"/>
      <c r="C431" s="110"/>
      <c r="D431" s="110"/>
      <c r="E431" s="110"/>
      <c r="F431" s="110"/>
      <c r="G431" s="110"/>
    </row>
    <row r="432" spans="1:7" ht="12.75">
      <c r="A432" s="2"/>
      <c r="B432" s="2"/>
      <c r="C432" s="110"/>
      <c r="D432" s="110"/>
      <c r="E432" s="110"/>
      <c r="F432" s="110"/>
      <c r="G432" s="110"/>
    </row>
    <row r="433" spans="1:7" ht="12.75">
      <c r="A433" s="2"/>
      <c r="B433" s="2"/>
      <c r="C433" s="110"/>
      <c r="D433" s="110"/>
      <c r="E433" s="110"/>
      <c r="F433" s="110"/>
      <c r="G433" s="110"/>
    </row>
    <row r="434" spans="1:7" ht="12.75">
      <c r="A434" s="2"/>
      <c r="B434" s="2"/>
      <c r="C434" s="110"/>
      <c r="D434" s="110"/>
      <c r="E434" s="110"/>
      <c r="F434" s="110"/>
      <c r="G434" s="110"/>
    </row>
    <row r="435" spans="1:7" ht="12.75">
      <c r="A435" s="2"/>
      <c r="B435" s="2"/>
      <c r="C435" s="110"/>
      <c r="D435" s="110"/>
      <c r="E435" s="110"/>
      <c r="F435" s="110"/>
      <c r="G435" s="110"/>
    </row>
    <row r="436" spans="1:7" ht="12.75">
      <c r="A436" s="2"/>
      <c r="B436" s="2"/>
      <c r="C436" s="110"/>
      <c r="D436" s="110"/>
      <c r="E436" s="110"/>
      <c r="F436" s="110"/>
      <c r="G436" s="110"/>
    </row>
    <row r="437" spans="1:7" ht="12.75">
      <c r="A437" s="2"/>
      <c r="B437" s="2"/>
      <c r="C437" s="110"/>
      <c r="D437" s="110"/>
      <c r="E437" s="110"/>
      <c r="F437" s="110"/>
      <c r="G437" s="110"/>
    </row>
    <row r="438" spans="1:7" ht="12.75">
      <c r="A438" s="2"/>
      <c r="B438" s="2"/>
      <c r="C438" s="110"/>
      <c r="D438" s="110"/>
      <c r="E438" s="110"/>
      <c r="F438" s="110"/>
      <c r="G438" s="110"/>
    </row>
    <row r="439" spans="1:7" ht="12.75">
      <c r="A439" s="2"/>
      <c r="B439" s="2"/>
      <c r="C439" s="110"/>
      <c r="D439" s="110"/>
      <c r="E439" s="110"/>
      <c r="F439" s="110"/>
      <c r="G439" s="110"/>
    </row>
    <row r="440" spans="1:7" ht="12.75">
      <c r="A440" s="2"/>
      <c r="B440" s="2"/>
      <c r="C440" s="110"/>
      <c r="D440" s="110"/>
      <c r="E440" s="110"/>
      <c r="F440" s="110"/>
      <c r="G440" s="110"/>
    </row>
    <row r="441" spans="1:7" ht="12.75">
      <c r="A441" s="2"/>
      <c r="B441" s="2"/>
      <c r="C441" s="110"/>
      <c r="D441" s="110"/>
      <c r="E441" s="110"/>
      <c r="F441" s="110"/>
      <c r="G441" s="110"/>
    </row>
    <row r="442" spans="1:7" ht="12.75">
      <c r="A442" s="2"/>
      <c r="B442" s="2"/>
      <c r="C442" s="110"/>
      <c r="D442" s="110"/>
      <c r="E442" s="110"/>
      <c r="F442" s="110"/>
      <c r="G442" s="110"/>
    </row>
    <row r="443" spans="1:7" ht="12.75">
      <c r="A443" s="2"/>
      <c r="B443" s="2"/>
      <c r="C443" s="110"/>
      <c r="D443" s="110"/>
      <c r="E443" s="110"/>
      <c r="F443" s="110"/>
      <c r="G443" s="110"/>
    </row>
    <row r="444" spans="1:7" ht="12.75">
      <c r="A444" s="2"/>
      <c r="B444" s="2"/>
      <c r="C444" s="110"/>
      <c r="D444" s="110"/>
      <c r="E444" s="110"/>
      <c r="F444" s="110"/>
      <c r="G444" s="110"/>
    </row>
    <row r="445" spans="1:7" ht="12.75">
      <c r="A445" s="2"/>
      <c r="B445" s="2"/>
      <c r="C445" s="110"/>
      <c r="D445" s="110"/>
      <c r="E445" s="110"/>
      <c r="F445" s="110"/>
      <c r="G445" s="110"/>
    </row>
    <row r="446" spans="1:7" ht="12.75">
      <c r="A446" s="2"/>
      <c r="B446" s="2"/>
      <c r="C446" s="110"/>
      <c r="D446" s="110"/>
      <c r="E446" s="110"/>
      <c r="F446" s="110"/>
      <c r="G446" s="110"/>
    </row>
    <row r="447" spans="1:7" ht="12.75">
      <c r="A447" s="2"/>
      <c r="B447" s="2"/>
      <c r="C447" s="110"/>
      <c r="D447" s="110"/>
      <c r="E447" s="110"/>
      <c r="F447" s="110"/>
      <c r="G447" s="110"/>
    </row>
    <row r="448" spans="1:7" ht="12.75">
      <c r="A448" s="2"/>
      <c r="B448" s="2"/>
      <c r="C448" s="110"/>
      <c r="D448" s="110"/>
      <c r="E448" s="110"/>
      <c r="F448" s="110"/>
      <c r="G448" s="110"/>
    </row>
    <row r="449" spans="1:7" ht="12.75">
      <c r="A449" s="2"/>
      <c r="B449" s="2"/>
      <c r="C449" s="110"/>
      <c r="D449" s="110"/>
      <c r="E449" s="110"/>
      <c r="F449" s="110"/>
      <c r="G449" s="110"/>
    </row>
    <row r="450" spans="1:7" ht="12.75">
      <c r="A450" s="2"/>
      <c r="B450" s="2"/>
      <c r="C450" s="110"/>
      <c r="D450" s="110"/>
      <c r="E450" s="110"/>
      <c r="F450" s="110"/>
      <c r="G450" s="110"/>
    </row>
    <row r="451" spans="1:7" ht="12.75">
      <c r="A451" s="2"/>
      <c r="B451" s="2"/>
      <c r="C451" s="110"/>
      <c r="D451" s="110"/>
      <c r="E451" s="110"/>
      <c r="F451" s="110"/>
      <c r="G451" s="110"/>
    </row>
    <row r="452" spans="1:7" ht="12.75">
      <c r="A452" s="2"/>
      <c r="B452" s="2"/>
      <c r="C452" s="110"/>
      <c r="D452" s="110"/>
      <c r="E452" s="110"/>
      <c r="F452" s="110"/>
      <c r="G452" s="110"/>
    </row>
    <row r="453" spans="1:7" ht="12.75">
      <c r="A453" s="2"/>
      <c r="B453" s="2"/>
      <c r="C453" s="110"/>
      <c r="D453" s="110"/>
      <c r="E453" s="110"/>
      <c r="F453" s="110"/>
      <c r="G453" s="110"/>
    </row>
    <row r="454" spans="1:7" ht="12.75">
      <c r="A454" s="2"/>
      <c r="B454" s="2"/>
      <c r="C454" s="110"/>
      <c r="D454" s="110"/>
      <c r="E454" s="110"/>
      <c r="F454" s="110"/>
      <c r="G454" s="110"/>
    </row>
    <row r="455" spans="1:7" ht="12.75">
      <c r="A455" s="2"/>
      <c r="B455" s="2"/>
      <c r="C455" s="110"/>
      <c r="D455" s="110"/>
      <c r="E455" s="110"/>
      <c r="F455" s="110"/>
      <c r="G455" s="110"/>
    </row>
    <row r="456" spans="1:7" ht="12.75">
      <c r="A456" s="2"/>
      <c r="B456" s="2"/>
      <c r="C456" s="110"/>
      <c r="D456" s="110"/>
      <c r="E456" s="110"/>
      <c r="F456" s="110"/>
      <c r="G456" s="110"/>
    </row>
    <row r="457" spans="1:7" ht="12.75">
      <c r="A457" s="2"/>
      <c r="B457" s="2"/>
      <c r="C457" s="110"/>
      <c r="D457" s="110"/>
      <c r="E457" s="110"/>
      <c r="F457" s="110"/>
      <c r="G457" s="110"/>
    </row>
    <row r="458" spans="1:7" ht="12.75">
      <c r="A458" s="2"/>
      <c r="B458" s="2"/>
      <c r="C458" s="110"/>
      <c r="D458" s="110"/>
      <c r="E458" s="110"/>
      <c r="F458" s="110"/>
      <c r="G458" s="110"/>
    </row>
    <row r="459" spans="1:7" ht="12.75">
      <c r="A459" s="2"/>
      <c r="B459" s="2"/>
      <c r="C459" s="110"/>
      <c r="D459" s="110"/>
      <c r="E459" s="110"/>
      <c r="F459" s="110"/>
      <c r="G459" s="110"/>
    </row>
    <row r="460" spans="1:7" ht="12.75">
      <c r="A460" s="2"/>
      <c r="B460" s="2"/>
      <c r="C460" s="110"/>
      <c r="D460" s="110"/>
      <c r="E460" s="110"/>
      <c r="F460" s="110"/>
      <c r="G460" s="110"/>
    </row>
    <row r="461" spans="1:7" ht="12.75">
      <c r="A461" s="2"/>
      <c r="B461" s="2"/>
      <c r="C461" s="110"/>
      <c r="D461" s="110"/>
      <c r="E461" s="110"/>
      <c r="F461" s="110"/>
      <c r="G461" s="110"/>
    </row>
    <row r="462" spans="1:7" ht="12.75">
      <c r="A462" s="2"/>
      <c r="B462" s="2"/>
      <c r="C462" s="110"/>
      <c r="D462" s="110"/>
      <c r="E462" s="110"/>
      <c r="F462" s="110"/>
      <c r="G462" s="110"/>
    </row>
    <row r="463" spans="1:7" ht="12.75">
      <c r="A463" s="2"/>
      <c r="B463" s="2"/>
      <c r="C463" s="110"/>
      <c r="D463" s="110"/>
      <c r="E463" s="110"/>
      <c r="F463" s="110"/>
      <c r="G463" s="110"/>
    </row>
    <row r="464" spans="1:7" ht="12.75">
      <c r="A464" s="2"/>
      <c r="B464" s="2"/>
      <c r="C464" s="110"/>
      <c r="D464" s="110"/>
      <c r="E464" s="110"/>
      <c r="F464" s="110"/>
      <c r="G464" s="110"/>
    </row>
    <row r="465" spans="1:7" ht="12.75">
      <c r="A465" s="2"/>
      <c r="B465" s="2"/>
      <c r="C465" s="110"/>
      <c r="D465" s="110"/>
      <c r="E465" s="110"/>
      <c r="F465" s="110"/>
      <c r="G465" s="110"/>
    </row>
    <row r="466" spans="1:7" ht="12.75">
      <c r="A466" s="2"/>
      <c r="B466" s="2"/>
      <c r="C466" s="110"/>
      <c r="D466" s="110"/>
      <c r="E466" s="110"/>
      <c r="F466" s="110"/>
      <c r="G466" s="110"/>
    </row>
    <row r="467" spans="1:7" ht="12.75">
      <c r="A467" s="2"/>
      <c r="B467" s="2"/>
      <c r="C467" s="110"/>
      <c r="D467" s="110"/>
      <c r="E467" s="110"/>
      <c r="F467" s="110"/>
      <c r="G467" s="110"/>
    </row>
    <row r="468" spans="1:7" ht="12.75">
      <c r="A468" s="2"/>
      <c r="B468" s="2"/>
      <c r="C468" s="110"/>
      <c r="D468" s="110"/>
      <c r="E468" s="110"/>
      <c r="F468" s="110"/>
      <c r="G468" s="110"/>
    </row>
    <row r="469" spans="1:7" ht="12.75">
      <c r="A469" s="2"/>
      <c r="B469" s="2"/>
      <c r="C469" s="110"/>
      <c r="D469" s="110"/>
      <c r="E469" s="110"/>
      <c r="F469" s="110"/>
      <c r="G469" s="110"/>
    </row>
    <row r="470" spans="1:7" ht="12.75">
      <c r="A470" s="2"/>
      <c r="B470" s="2"/>
      <c r="C470" s="110"/>
      <c r="D470" s="110"/>
      <c r="E470" s="110"/>
      <c r="F470" s="110"/>
      <c r="G470" s="110"/>
    </row>
    <row r="471" spans="1:7" ht="12.75">
      <c r="A471" s="2"/>
      <c r="B471" s="2"/>
      <c r="C471" s="110"/>
      <c r="D471" s="110"/>
      <c r="E471" s="110"/>
      <c r="F471" s="110"/>
      <c r="G471" s="110"/>
    </row>
    <row r="472" spans="1:7" ht="12.75">
      <c r="A472" s="2"/>
      <c r="B472" s="2"/>
      <c r="C472" s="110"/>
      <c r="D472" s="110"/>
      <c r="E472" s="110"/>
      <c r="F472" s="110"/>
      <c r="G472" s="110"/>
    </row>
    <row r="473" spans="1:7" ht="12.75">
      <c r="A473" s="2"/>
      <c r="B473" s="2"/>
      <c r="C473" s="110"/>
      <c r="D473" s="110"/>
      <c r="E473" s="110"/>
      <c r="F473" s="110"/>
      <c r="G473" s="110"/>
    </row>
    <row r="474" spans="1:7" ht="12.75">
      <c r="A474" s="2"/>
      <c r="B474" s="2"/>
      <c r="C474" s="110"/>
      <c r="D474" s="110"/>
      <c r="E474" s="110"/>
      <c r="F474" s="110"/>
      <c r="G474" s="110"/>
    </row>
    <row r="475" spans="1:7" ht="12.75">
      <c r="A475" s="2"/>
      <c r="B475" s="2"/>
      <c r="C475" s="110"/>
      <c r="D475" s="110"/>
      <c r="E475" s="110"/>
      <c r="F475" s="110"/>
      <c r="G475" s="110"/>
    </row>
    <row r="476" spans="1:7" ht="12.75">
      <c r="A476" s="2"/>
      <c r="B476" s="2"/>
      <c r="C476" s="110"/>
      <c r="D476" s="110"/>
      <c r="E476" s="110"/>
      <c r="F476" s="110"/>
      <c r="G476" s="110"/>
    </row>
    <row r="477" spans="1:7" ht="12.75">
      <c r="A477" s="2"/>
      <c r="B477" s="2"/>
      <c r="C477" s="110"/>
      <c r="D477" s="110"/>
      <c r="E477" s="110"/>
      <c r="F477" s="110"/>
      <c r="G477" s="110"/>
    </row>
    <row r="478" spans="1:7" ht="12.75">
      <c r="A478" s="2"/>
      <c r="B478" s="2"/>
      <c r="C478" s="110"/>
      <c r="D478" s="110"/>
      <c r="E478" s="110"/>
      <c r="F478" s="110"/>
      <c r="G478" s="110"/>
    </row>
    <row r="479" spans="1:7" ht="12.75">
      <c r="A479" s="2"/>
      <c r="B479" s="2"/>
      <c r="C479" s="110"/>
      <c r="D479" s="110"/>
      <c r="E479" s="110"/>
      <c r="F479" s="110"/>
      <c r="G479" s="110"/>
    </row>
    <row r="480" spans="1:7" ht="12.75">
      <c r="A480" s="2"/>
      <c r="B480" s="2"/>
      <c r="C480" s="110"/>
      <c r="D480" s="110"/>
      <c r="E480" s="110"/>
      <c r="F480" s="110"/>
      <c r="G480" s="110"/>
    </row>
    <row r="481" spans="1:7" ht="12.75">
      <c r="A481" s="2"/>
      <c r="B481" s="2"/>
      <c r="C481" s="110"/>
      <c r="D481" s="110"/>
      <c r="E481" s="110"/>
      <c r="F481" s="110"/>
      <c r="G481" s="110"/>
    </row>
    <row r="482" spans="1:7" ht="12.75">
      <c r="A482" s="2"/>
      <c r="B482" s="2"/>
      <c r="C482" s="110"/>
      <c r="D482" s="110"/>
      <c r="E482" s="110"/>
      <c r="F482" s="110"/>
      <c r="G482" s="110"/>
    </row>
    <row r="483" spans="1:7" ht="12.75">
      <c r="A483" s="2"/>
      <c r="B483" s="2"/>
      <c r="C483" s="110"/>
      <c r="D483" s="110"/>
      <c r="E483" s="110"/>
      <c r="F483" s="110"/>
      <c r="G483" s="110"/>
    </row>
    <row r="484" spans="1:7" ht="12.75">
      <c r="A484" s="2"/>
      <c r="B484" s="2"/>
      <c r="C484" s="110"/>
      <c r="D484" s="110"/>
      <c r="E484" s="110"/>
      <c r="F484" s="110"/>
      <c r="G484" s="110"/>
    </row>
    <row r="485" spans="1:7" ht="12.75">
      <c r="A485" s="2"/>
      <c r="B485" s="2"/>
      <c r="C485" s="110"/>
      <c r="D485" s="110"/>
      <c r="E485" s="110"/>
      <c r="F485" s="110"/>
      <c r="G485" s="110"/>
    </row>
    <row r="486" spans="1:7" ht="12.75">
      <c r="A486" s="2"/>
      <c r="B486" s="2"/>
      <c r="C486" s="110"/>
      <c r="D486" s="110"/>
      <c r="E486" s="110"/>
      <c r="F486" s="110"/>
      <c r="G486" s="110"/>
    </row>
    <row r="487" spans="1:7" ht="12.75">
      <c r="A487" s="2"/>
      <c r="B487" s="2"/>
      <c r="C487" s="110"/>
      <c r="D487" s="110"/>
      <c r="E487" s="110"/>
      <c r="F487" s="110"/>
      <c r="G487" s="110"/>
    </row>
    <row r="488" spans="1:7" ht="12.75">
      <c r="A488" s="2"/>
      <c r="B488" s="2"/>
      <c r="C488" s="110"/>
      <c r="D488" s="110"/>
      <c r="E488" s="110"/>
      <c r="F488" s="110"/>
      <c r="G488" s="110"/>
    </row>
    <row r="489" spans="1:7" ht="12.75">
      <c r="A489" s="2"/>
      <c r="B489" s="2"/>
      <c r="C489" s="110"/>
      <c r="D489" s="110"/>
      <c r="E489" s="110"/>
      <c r="F489" s="110"/>
      <c r="G489" s="110"/>
    </row>
    <row r="490" spans="1:7" ht="12.75">
      <c r="A490" s="2"/>
      <c r="B490" s="2"/>
      <c r="C490" s="110"/>
      <c r="D490" s="110"/>
      <c r="E490" s="110"/>
      <c r="F490" s="110"/>
      <c r="G490" s="110"/>
    </row>
    <row r="491" spans="1:7" ht="12.75">
      <c r="A491" s="2"/>
      <c r="B491" s="2"/>
      <c r="C491" s="110"/>
      <c r="D491" s="110"/>
      <c r="E491" s="110"/>
      <c r="F491" s="110"/>
      <c r="G491" s="110"/>
    </row>
    <row r="492" spans="1:7" ht="12.75">
      <c r="A492" s="2"/>
      <c r="B492" s="2"/>
      <c r="C492" s="110"/>
      <c r="D492" s="110"/>
      <c r="E492" s="110"/>
      <c r="F492" s="110"/>
      <c r="G492" s="110"/>
    </row>
    <row r="493" spans="1:7" ht="12.75">
      <c r="A493" s="2"/>
      <c r="B493" s="2"/>
      <c r="C493" s="110"/>
      <c r="D493" s="110"/>
      <c r="E493" s="110"/>
      <c r="F493" s="110"/>
      <c r="G493" s="110"/>
    </row>
    <row r="494" spans="1:7" ht="12.75">
      <c r="A494" s="2"/>
      <c r="B494" s="2"/>
      <c r="C494" s="110"/>
      <c r="D494" s="110"/>
      <c r="E494" s="110"/>
      <c r="F494" s="110"/>
      <c r="G494" s="110"/>
    </row>
    <row r="495" spans="1:7" ht="12.75">
      <c r="A495" s="2"/>
      <c r="B495" s="2"/>
      <c r="C495" s="110"/>
      <c r="D495" s="110"/>
      <c r="E495" s="110"/>
      <c r="F495" s="110"/>
      <c r="G495" s="110"/>
    </row>
    <row r="496" spans="1:7" ht="12.75">
      <c r="A496" s="2"/>
      <c r="B496" s="2"/>
      <c r="C496" s="110"/>
      <c r="D496" s="110"/>
      <c r="E496" s="110"/>
      <c r="F496" s="110"/>
      <c r="G496" s="110"/>
    </row>
    <row r="497" spans="1:7" ht="12.75">
      <c r="A497" s="2"/>
      <c r="B497" s="2"/>
      <c r="C497" s="110"/>
      <c r="D497" s="110"/>
      <c r="E497" s="110"/>
      <c r="F497" s="110"/>
      <c r="G497" s="110"/>
    </row>
    <row r="498" spans="1:7" ht="12.75">
      <c r="A498" s="2"/>
      <c r="B498" s="2"/>
      <c r="C498" s="110"/>
      <c r="D498" s="110"/>
      <c r="E498" s="110"/>
      <c r="F498" s="110"/>
      <c r="G498" s="110"/>
    </row>
    <row r="499" spans="1:7" ht="12.75">
      <c r="A499" s="2"/>
      <c r="B499" s="2"/>
      <c r="C499" s="110"/>
      <c r="D499" s="110"/>
      <c r="E499" s="110"/>
      <c r="F499" s="110"/>
      <c r="G499" s="110"/>
    </row>
    <row r="500" spans="1:7" ht="12.75">
      <c r="A500" s="2"/>
      <c r="B500" s="2"/>
      <c r="C500" s="110"/>
      <c r="D500" s="110"/>
      <c r="E500" s="110"/>
      <c r="F500" s="110"/>
      <c r="G500" s="110"/>
    </row>
    <row r="501" spans="1:7" ht="12.75">
      <c r="A501" s="2"/>
      <c r="B501" s="2"/>
      <c r="C501" s="110"/>
      <c r="D501" s="110"/>
      <c r="E501" s="110"/>
      <c r="F501" s="110"/>
      <c r="G501" s="110"/>
    </row>
    <row r="502" spans="1:7" ht="12.75">
      <c r="A502" s="2"/>
      <c r="B502" s="2"/>
      <c r="C502" s="110"/>
      <c r="D502" s="110"/>
      <c r="E502" s="110"/>
      <c r="F502" s="110"/>
      <c r="G502" s="110"/>
    </row>
    <row r="503" spans="1:7" ht="12.75">
      <c r="A503" s="2"/>
      <c r="B503" s="2"/>
      <c r="C503" s="110"/>
      <c r="D503" s="110"/>
      <c r="E503" s="110"/>
      <c r="F503" s="110"/>
      <c r="G503" s="110"/>
    </row>
    <row r="504" spans="1:7" ht="12.75">
      <c r="A504" s="2"/>
      <c r="B504" s="2"/>
      <c r="C504" s="110"/>
      <c r="D504" s="110"/>
      <c r="E504" s="110"/>
      <c r="F504" s="110"/>
      <c r="G504" s="110"/>
    </row>
    <row r="505" spans="1:7" ht="12.75">
      <c r="A505" s="2"/>
      <c r="B505" s="2"/>
      <c r="C505" s="110"/>
      <c r="D505" s="110"/>
      <c r="E505" s="110"/>
      <c r="F505" s="110"/>
      <c r="G505" s="110"/>
    </row>
    <row r="506" spans="1:7" ht="12.75">
      <c r="A506" s="2"/>
      <c r="B506" s="2"/>
      <c r="C506" s="110"/>
      <c r="D506" s="110"/>
      <c r="E506" s="110"/>
      <c r="F506" s="110"/>
      <c r="G506" s="110"/>
    </row>
    <row r="507" spans="1:7" ht="12.75">
      <c r="A507" s="2"/>
      <c r="B507" s="2"/>
      <c r="C507" s="110"/>
      <c r="D507" s="110"/>
      <c r="E507" s="110"/>
      <c r="F507" s="110"/>
      <c r="G507" s="110"/>
    </row>
    <row r="508" spans="1:7" ht="12.75">
      <c r="A508" s="2"/>
      <c r="B508" s="2"/>
      <c r="C508" s="110"/>
      <c r="D508" s="110"/>
      <c r="E508" s="110"/>
      <c r="F508" s="110"/>
      <c r="G508" s="110"/>
    </row>
    <row r="509" spans="1:7" ht="12.75">
      <c r="A509" s="2"/>
      <c r="B509" s="2"/>
      <c r="C509" s="110"/>
      <c r="D509" s="110"/>
      <c r="E509" s="110"/>
      <c r="F509" s="110"/>
      <c r="G509" s="110"/>
    </row>
    <row r="510" spans="1:7" ht="12.75">
      <c r="A510" s="2"/>
      <c r="B510" s="2"/>
      <c r="C510" s="110"/>
      <c r="D510" s="110"/>
      <c r="E510" s="110"/>
      <c r="F510" s="110"/>
      <c r="G510" s="110"/>
    </row>
    <row r="511" spans="1:7" ht="12.75">
      <c r="A511" s="2"/>
      <c r="B511" s="2"/>
      <c r="C511" s="110"/>
      <c r="D511" s="110"/>
      <c r="E511" s="110"/>
      <c r="F511" s="110"/>
      <c r="G511" s="110"/>
    </row>
    <row r="512" spans="1:7" ht="12.75">
      <c r="A512" s="2"/>
      <c r="B512" s="2"/>
      <c r="C512" s="110"/>
      <c r="D512" s="110"/>
      <c r="E512" s="110"/>
      <c r="F512" s="110"/>
      <c r="G512" s="110"/>
    </row>
    <row r="513" spans="1:7" ht="12.75">
      <c r="A513" s="2"/>
      <c r="B513" s="2"/>
      <c r="C513" s="110"/>
      <c r="D513" s="110"/>
      <c r="E513" s="110"/>
      <c r="F513" s="110"/>
      <c r="G513" s="110"/>
    </row>
    <row r="514" spans="1:7" ht="12.75">
      <c r="A514" s="2"/>
      <c r="B514" s="2"/>
      <c r="C514" s="110"/>
      <c r="D514" s="110"/>
      <c r="E514" s="110"/>
      <c r="F514" s="110"/>
      <c r="G514" s="110"/>
    </row>
    <row r="515" spans="1:7" ht="12.75">
      <c r="A515" s="2"/>
      <c r="B515" s="2"/>
      <c r="C515" s="110"/>
      <c r="D515" s="110"/>
      <c r="E515" s="110"/>
      <c r="F515" s="110"/>
      <c r="G515" s="110"/>
    </row>
    <row r="516" spans="1:7" ht="12.75">
      <c r="A516" s="2"/>
      <c r="B516" s="2"/>
      <c r="C516" s="110"/>
      <c r="D516" s="110"/>
      <c r="E516" s="110"/>
      <c r="F516" s="110"/>
      <c r="G516" s="110"/>
    </row>
    <row r="517" spans="1:7" ht="12.75">
      <c r="A517" s="2"/>
      <c r="B517" s="2"/>
      <c r="C517" s="110"/>
      <c r="D517" s="110"/>
      <c r="E517" s="110"/>
      <c r="F517" s="110"/>
      <c r="G517" s="110"/>
    </row>
    <row r="518" spans="1:7" ht="12.75">
      <c r="A518" s="2"/>
      <c r="B518" s="2"/>
      <c r="C518" s="110"/>
      <c r="D518" s="110"/>
      <c r="E518" s="110"/>
      <c r="F518" s="110"/>
      <c r="G518" s="110"/>
    </row>
    <row r="519" spans="1:7" ht="12.75">
      <c r="A519" s="2"/>
      <c r="B519" s="2"/>
      <c r="C519" s="110"/>
      <c r="D519" s="110"/>
      <c r="E519" s="110"/>
      <c r="F519" s="110"/>
      <c r="G519" s="110"/>
    </row>
    <row r="520" spans="1:7" ht="12.75">
      <c r="A520" s="2"/>
      <c r="B520" s="2"/>
      <c r="C520" s="110"/>
      <c r="D520" s="110"/>
      <c r="E520" s="110"/>
      <c r="F520" s="110"/>
      <c r="G520" s="110"/>
    </row>
    <row r="521" spans="1:7" ht="12.75">
      <c r="A521" s="2"/>
      <c r="B521" s="2"/>
      <c r="C521" s="110"/>
      <c r="D521" s="110"/>
      <c r="E521" s="110"/>
      <c r="F521" s="110"/>
      <c r="G521" s="110"/>
    </row>
    <row r="522" spans="1:7" ht="12.75">
      <c r="A522" s="2"/>
      <c r="B522" s="2"/>
      <c r="C522" s="110"/>
      <c r="D522" s="110"/>
      <c r="E522" s="110"/>
      <c r="F522" s="110"/>
      <c r="G522" s="110"/>
    </row>
    <row r="523" spans="1:7" ht="12.75">
      <c r="A523" s="2"/>
      <c r="B523" s="2"/>
      <c r="C523" s="110"/>
      <c r="D523" s="110"/>
      <c r="E523" s="110"/>
      <c r="F523" s="110"/>
      <c r="G523" s="110"/>
    </row>
    <row r="524" spans="1:7" ht="12.75">
      <c r="A524" s="2"/>
      <c r="B524" s="2"/>
      <c r="C524" s="110"/>
      <c r="D524" s="110"/>
      <c r="E524" s="110"/>
      <c r="F524" s="110"/>
      <c r="G524" s="110"/>
    </row>
    <row r="525" spans="1:7" ht="12.75">
      <c r="A525" s="2"/>
      <c r="B525" s="2"/>
      <c r="C525" s="110"/>
      <c r="D525" s="110"/>
      <c r="E525" s="110"/>
      <c r="F525" s="110"/>
      <c r="G525" s="110"/>
    </row>
    <row r="526" spans="1:7" ht="12.75">
      <c r="A526" s="2"/>
      <c r="B526" s="2"/>
      <c r="C526" s="110"/>
      <c r="D526" s="110"/>
      <c r="E526" s="110"/>
      <c r="F526" s="110"/>
      <c r="G526" s="110"/>
    </row>
    <row r="527" spans="1:7" ht="12.75">
      <c r="A527" s="2"/>
      <c r="B527" s="2"/>
      <c r="C527" s="110"/>
      <c r="D527" s="110"/>
      <c r="E527" s="110"/>
      <c r="F527" s="110"/>
      <c r="G527" s="110"/>
    </row>
    <row r="528" spans="1:7" ht="12.75">
      <c r="A528" s="2"/>
      <c r="B528" s="2"/>
      <c r="C528" s="110"/>
      <c r="D528" s="110"/>
      <c r="E528" s="110"/>
      <c r="F528" s="110"/>
      <c r="G528" s="110"/>
    </row>
    <row r="529" spans="1:7" ht="12.75">
      <c r="A529" s="2"/>
      <c r="B529" s="2"/>
      <c r="C529" s="110"/>
      <c r="D529" s="110"/>
      <c r="E529" s="110"/>
      <c r="F529" s="110"/>
      <c r="G529" s="110"/>
    </row>
    <row r="530" spans="1:7" ht="12.75">
      <c r="A530" s="2"/>
      <c r="B530" s="2"/>
      <c r="C530" s="110"/>
      <c r="D530" s="110"/>
      <c r="E530" s="110"/>
      <c r="F530" s="110"/>
      <c r="G530" s="110"/>
    </row>
    <row r="531" spans="1:7" ht="12.75">
      <c r="A531" s="2"/>
      <c r="B531" s="2"/>
      <c r="C531" s="110"/>
      <c r="D531" s="110"/>
      <c r="E531" s="110"/>
      <c r="F531" s="110"/>
      <c r="G531" s="110"/>
    </row>
    <row r="532" spans="1:7" ht="12.75">
      <c r="A532" s="2"/>
      <c r="B532" s="2"/>
      <c r="C532" s="110"/>
      <c r="D532" s="110"/>
      <c r="E532" s="110"/>
      <c r="F532" s="110"/>
      <c r="G532" s="110"/>
    </row>
    <row r="533" spans="1:7" ht="12.75">
      <c r="A533" s="2"/>
      <c r="B533" s="2"/>
      <c r="C533" s="110"/>
      <c r="D533" s="110"/>
      <c r="E533" s="110"/>
      <c r="F533" s="110"/>
      <c r="G533" s="110"/>
    </row>
    <row r="534" spans="1:7" ht="12.75">
      <c r="A534" s="2"/>
      <c r="B534" s="2"/>
      <c r="C534" s="110"/>
      <c r="D534" s="110"/>
      <c r="E534" s="110"/>
      <c r="F534" s="110"/>
      <c r="G534" s="110"/>
    </row>
  </sheetData>
  <mergeCells count="3">
    <mergeCell ref="A4:A5"/>
    <mergeCell ref="C4:F4"/>
    <mergeCell ref="G4:H4"/>
  </mergeCells>
  <printOptions/>
  <pageMargins left="0.866141732283465" right="0.236220472440945" top="0.866141732283465" bottom="0.433070866141732" header="0.511811023622047" footer="0.511811023622047"/>
  <pageSetup horizontalDpi="300" verticalDpi="300" orientation="portrait" paperSize="9" r:id="rId1"/>
  <headerFooter alignWithMargins="0">
    <oddHeader>&amp;C21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P8" sqref="P8"/>
    </sheetView>
  </sheetViews>
  <sheetFormatPr defaultColWidth="9.140625" defaultRowHeight="12.75"/>
  <cols>
    <col min="1" max="1" width="21.57421875" style="2" customWidth="1"/>
    <col min="2" max="4" width="11.7109375" style="2" customWidth="1"/>
    <col min="5" max="8" width="8.7109375" style="2" hidden="1" customWidth="1"/>
    <col min="9" max="9" width="11.7109375" style="2" customWidth="1"/>
    <col min="10" max="12" width="8.7109375" style="2" hidden="1" customWidth="1"/>
    <col min="13" max="13" width="0.13671875" style="2" hidden="1" customWidth="1"/>
    <col min="14" max="14" width="11.7109375" style="2" customWidth="1"/>
    <col min="15" max="16384" width="9.140625" style="2" customWidth="1"/>
  </cols>
  <sheetData>
    <row r="1" ht="18.75">
      <c r="A1" s="1" t="s">
        <v>269</v>
      </c>
    </row>
    <row r="2" ht="0.75" customHeight="1"/>
    <row r="3" spans="1:14" ht="15.75">
      <c r="A3" s="258"/>
      <c r="B3" s="255"/>
      <c r="C3" s="255"/>
      <c r="D3" s="50"/>
      <c r="E3"/>
      <c r="F3"/>
      <c r="G3"/>
      <c r="H3"/>
      <c r="I3" s="356">
        <v>1995</v>
      </c>
      <c r="J3" s="357"/>
      <c r="K3" s="357"/>
      <c r="L3" s="357"/>
      <c r="M3" s="357"/>
      <c r="N3" s="345"/>
    </row>
    <row r="4" spans="1:14" ht="15.75">
      <c r="A4" s="43"/>
      <c r="B4" s="36"/>
      <c r="C4" s="36"/>
      <c r="D4" s="11"/>
      <c r="E4"/>
      <c r="F4"/>
      <c r="G4"/>
      <c r="H4"/>
      <c r="I4" s="280" t="s">
        <v>22</v>
      </c>
      <c r="J4"/>
      <c r="K4"/>
      <c r="L4"/>
      <c r="M4"/>
      <c r="N4" s="281" t="s">
        <v>3</v>
      </c>
    </row>
    <row r="5" spans="1:14" ht="15.75">
      <c r="A5" s="47" t="s">
        <v>23</v>
      </c>
      <c r="B5" s="36"/>
      <c r="C5" s="36"/>
      <c r="D5" s="11"/>
      <c r="E5"/>
      <c r="F5"/>
      <c r="G5"/>
      <c r="H5"/>
      <c r="I5" s="271">
        <v>86500</v>
      </c>
      <c r="J5"/>
      <c r="K5"/>
      <c r="L5"/>
      <c r="M5"/>
      <c r="N5" s="261">
        <f>I5/$I$17*100</f>
        <v>46.38069705093834</v>
      </c>
    </row>
    <row r="6" spans="1:14" ht="15.75">
      <c r="A6" s="282" t="s">
        <v>24</v>
      </c>
      <c r="B6" s="283"/>
      <c r="C6" s="36"/>
      <c r="D6" s="11"/>
      <c r="E6"/>
      <c r="F6"/>
      <c r="G6"/>
      <c r="H6"/>
      <c r="I6" s="273">
        <v>76840</v>
      </c>
      <c r="J6" s="274"/>
      <c r="K6" s="274"/>
      <c r="L6" s="274"/>
      <c r="M6" s="274"/>
      <c r="N6" s="275">
        <f>I6/$I$17*100</f>
        <v>41.20107238605898</v>
      </c>
    </row>
    <row r="7" spans="1:14" ht="15.75">
      <c r="A7" s="282" t="s">
        <v>208</v>
      </c>
      <c r="B7" s="283"/>
      <c r="C7" s="36"/>
      <c r="D7" s="11"/>
      <c r="E7"/>
      <c r="F7"/>
      <c r="G7"/>
      <c r="H7"/>
      <c r="I7" s="273">
        <v>9660</v>
      </c>
      <c r="J7" s="274"/>
      <c r="K7" s="274"/>
      <c r="L7" s="274"/>
      <c r="M7" s="274"/>
      <c r="N7" s="275">
        <f>I7/$I$17*100</f>
        <v>5.1796246648793565</v>
      </c>
    </row>
    <row r="8" spans="1:14" ht="11.25" customHeight="1">
      <c r="A8" s="47"/>
      <c r="B8" s="36"/>
      <c r="C8" s="36"/>
      <c r="D8" s="11"/>
      <c r="E8"/>
      <c r="F8"/>
      <c r="G8"/>
      <c r="H8"/>
      <c r="I8" s="271"/>
      <c r="J8"/>
      <c r="K8"/>
      <c r="L8"/>
      <c r="M8"/>
      <c r="N8" s="262"/>
    </row>
    <row r="9" spans="1:14" ht="15.75">
      <c r="A9" s="47" t="s">
        <v>209</v>
      </c>
      <c r="B9" s="36"/>
      <c r="C9" s="36"/>
      <c r="D9" s="11"/>
      <c r="E9"/>
      <c r="F9"/>
      <c r="G9"/>
      <c r="H9"/>
      <c r="I9" s="271">
        <v>57000</v>
      </c>
      <c r="J9"/>
      <c r="K9"/>
      <c r="L9"/>
      <c r="M9"/>
      <c r="N9" s="262">
        <f>I9/$I$17*100</f>
        <v>30.563002680965145</v>
      </c>
    </row>
    <row r="10" spans="1:14" ht="11.25" customHeight="1">
      <c r="A10" s="47"/>
      <c r="B10" s="36"/>
      <c r="C10" s="36"/>
      <c r="D10" s="11"/>
      <c r="E10"/>
      <c r="F10"/>
      <c r="G10"/>
      <c r="H10"/>
      <c r="I10" s="271"/>
      <c r="J10"/>
      <c r="K10"/>
      <c r="L10"/>
      <c r="M10"/>
      <c r="N10" s="262"/>
    </row>
    <row r="11" spans="1:14" ht="15.75">
      <c r="A11" s="47" t="s">
        <v>210</v>
      </c>
      <c r="B11" s="36"/>
      <c r="C11" s="36"/>
      <c r="D11" s="11"/>
      <c r="E11"/>
      <c r="F11"/>
      <c r="G11"/>
      <c r="H11"/>
      <c r="I11" s="271">
        <v>2600</v>
      </c>
      <c r="J11"/>
      <c r="K11"/>
      <c r="L11"/>
      <c r="M11"/>
      <c r="N11" s="262">
        <f>I11/$I$17*100</f>
        <v>1.394101876675603</v>
      </c>
    </row>
    <row r="12" spans="1:14" ht="11.25" customHeight="1">
      <c r="A12" s="47"/>
      <c r="B12" s="36"/>
      <c r="C12" s="36"/>
      <c r="D12" s="11"/>
      <c r="E12"/>
      <c r="F12"/>
      <c r="G12"/>
      <c r="H12"/>
      <c r="I12" s="271"/>
      <c r="J12"/>
      <c r="K12"/>
      <c r="L12"/>
      <c r="M12"/>
      <c r="N12" s="262"/>
    </row>
    <row r="13" spans="1:14" ht="15.75">
      <c r="A13" s="47" t="s">
        <v>211</v>
      </c>
      <c r="B13" s="36"/>
      <c r="C13" s="36"/>
      <c r="D13" s="11"/>
      <c r="E13"/>
      <c r="F13"/>
      <c r="G13"/>
      <c r="H13"/>
      <c r="I13" s="271">
        <v>4000</v>
      </c>
      <c r="J13"/>
      <c r="K13"/>
      <c r="L13"/>
      <c r="M13"/>
      <c r="N13" s="262">
        <f>I13/$I$17*100</f>
        <v>2.1447721179624666</v>
      </c>
    </row>
    <row r="14" spans="1:14" ht="11.25" customHeight="1">
      <c r="A14" s="47"/>
      <c r="B14" s="36"/>
      <c r="C14" s="36"/>
      <c r="D14" s="11"/>
      <c r="E14"/>
      <c r="F14"/>
      <c r="G14"/>
      <c r="H14"/>
      <c r="I14" s="271"/>
      <c r="J14"/>
      <c r="K14"/>
      <c r="L14"/>
      <c r="M14"/>
      <c r="N14" s="262"/>
    </row>
    <row r="15" spans="1:14" ht="15.75">
      <c r="A15" s="47" t="s">
        <v>212</v>
      </c>
      <c r="B15" s="36"/>
      <c r="C15" s="36"/>
      <c r="D15" s="11"/>
      <c r="E15"/>
      <c r="F15"/>
      <c r="G15"/>
      <c r="H15"/>
      <c r="I15" s="271">
        <v>36400</v>
      </c>
      <c r="J15"/>
      <c r="K15"/>
      <c r="L15"/>
      <c r="M15"/>
      <c r="N15" s="262">
        <f>I15/$I$17*100</f>
        <v>19.517426273458447</v>
      </c>
    </row>
    <row r="16" spans="1:14" ht="11.25" customHeight="1">
      <c r="A16" s="43"/>
      <c r="B16" s="36"/>
      <c r="C16" s="284"/>
      <c r="D16" s="11"/>
      <c r="E16"/>
      <c r="F16"/>
      <c r="G16"/>
      <c r="H16"/>
      <c r="I16" s="271"/>
      <c r="J16"/>
      <c r="K16"/>
      <c r="L16"/>
      <c r="M16"/>
      <c r="N16" s="63"/>
    </row>
    <row r="17" spans="1:14" s="28" customFormat="1" ht="15.75">
      <c r="A17" s="356" t="s">
        <v>25</v>
      </c>
      <c r="B17" s="357"/>
      <c r="C17" s="357"/>
      <c r="D17" s="290"/>
      <c r="E17" s="291"/>
      <c r="F17" s="291"/>
      <c r="G17" s="291"/>
      <c r="H17" s="291"/>
      <c r="I17" s="292">
        <f>SUM(I5,I9,I11,I13,I15)</f>
        <v>186500</v>
      </c>
      <c r="J17" s="291"/>
      <c r="K17" s="291"/>
      <c r="L17" s="291"/>
      <c r="M17" s="291"/>
      <c r="N17" s="293">
        <v>100</v>
      </c>
    </row>
    <row r="18" spans="1:14" ht="12.75">
      <c r="A18" s="312" t="s">
        <v>289</v>
      </c>
      <c r="E18"/>
      <c r="F18"/>
      <c r="G18"/>
      <c r="H18"/>
      <c r="I18"/>
      <c r="J18"/>
      <c r="K18"/>
      <c r="L18"/>
      <c r="M18"/>
      <c r="N18"/>
    </row>
    <row r="19" spans="1:14" ht="1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ht="19.5" customHeight="1">
      <c r="A20" s="1" t="s">
        <v>273</v>
      </c>
      <c r="B20" s="64"/>
      <c r="C20" s="64"/>
      <c r="D20" s="64"/>
      <c r="E20" s="64"/>
      <c r="F20" s="64"/>
      <c r="G20" s="64"/>
      <c r="H20" s="64"/>
      <c r="I20" s="65"/>
      <c r="J20" s="62"/>
      <c r="K20" s="62"/>
      <c r="L20" s="62"/>
      <c r="M20" s="62"/>
      <c r="N20" s="65"/>
    </row>
    <row r="21" spans="1:14" ht="13.5" customHeight="1">
      <c r="A21" s="3"/>
      <c r="I21" s="4"/>
      <c r="N21" s="39" t="s">
        <v>22</v>
      </c>
    </row>
    <row r="22" spans="1:14" ht="15.75" customHeight="1">
      <c r="A22" s="5"/>
      <c r="B22" s="6"/>
      <c r="C22" s="6"/>
      <c r="D22" s="6"/>
      <c r="E22" s="147"/>
      <c r="F22" s="147"/>
      <c r="G22" s="147"/>
      <c r="H22" s="147"/>
      <c r="I22" s="147"/>
      <c r="N22" s="21" t="s">
        <v>252</v>
      </c>
    </row>
    <row r="23" spans="1:14" ht="17.25" customHeight="1">
      <c r="A23" s="10" t="s">
        <v>36</v>
      </c>
      <c r="B23" s="67"/>
      <c r="C23" s="67"/>
      <c r="D23" s="67"/>
      <c r="E23"/>
      <c r="F23"/>
      <c r="G23"/>
      <c r="H23"/>
      <c r="I23"/>
      <c r="J23" s="243">
        <f>J24+J25+J29+J31+J32</f>
        <v>0</v>
      </c>
      <c r="K23" s="243">
        <f>K24+K25+K29+K31+K32</f>
        <v>0</v>
      </c>
      <c r="L23" s="243">
        <f>L24+L25+L29+L31+L32</f>
        <v>0</v>
      </c>
      <c r="M23" s="243">
        <f>M24+M25+M29+M31+M32</f>
        <v>0</v>
      </c>
      <c r="N23" s="243">
        <f>N24+N25+N28+N29+N30+N31+N32</f>
        <v>22185</v>
      </c>
    </row>
    <row r="24" spans="1:14" ht="17.25" customHeight="1">
      <c r="A24" s="68" t="s">
        <v>42</v>
      </c>
      <c r="B24" s="67"/>
      <c r="C24" s="67"/>
      <c r="D24" s="128"/>
      <c r="E24"/>
      <c r="F24"/>
      <c r="G24"/>
      <c r="H24"/>
      <c r="I24"/>
      <c r="J24" s="244"/>
      <c r="K24" s="244"/>
      <c r="L24" s="244"/>
      <c r="M24" s="244"/>
      <c r="N24" s="186">
        <v>11828</v>
      </c>
    </row>
    <row r="25" spans="1:14" ht="17.25" customHeight="1">
      <c r="A25" s="68" t="s">
        <v>288</v>
      </c>
      <c r="B25" s="67"/>
      <c r="C25" s="67"/>
      <c r="D25" s="67"/>
      <c r="E25"/>
      <c r="F25"/>
      <c r="G25"/>
      <c r="H25"/>
      <c r="I25"/>
      <c r="J25" s="244"/>
      <c r="K25" s="244"/>
      <c r="L25" s="244"/>
      <c r="M25" s="244"/>
      <c r="N25" s="301">
        <v>799</v>
      </c>
    </row>
    <row r="26" spans="1:14" ht="17.25" customHeight="1">
      <c r="A26" s="69" t="s">
        <v>37</v>
      </c>
      <c r="B26" s="36"/>
      <c r="C26" s="67"/>
      <c r="D26" s="67"/>
      <c r="E26"/>
      <c r="F26"/>
      <c r="G26"/>
      <c r="H26"/>
      <c r="I26"/>
      <c r="J26" s="244"/>
      <c r="K26" s="244"/>
      <c r="L26" s="244"/>
      <c r="M26" s="244"/>
      <c r="N26" s="302">
        <v>200</v>
      </c>
    </row>
    <row r="27" spans="1:14" ht="17.25" customHeight="1">
      <c r="A27" s="69" t="s">
        <v>38</v>
      </c>
      <c r="B27" s="36"/>
      <c r="C27" s="67"/>
      <c r="D27" s="67"/>
      <c r="E27"/>
      <c r="F27"/>
      <c r="G27"/>
      <c r="H27"/>
      <c r="I27"/>
      <c r="J27" s="244"/>
      <c r="K27" s="244"/>
      <c r="L27" s="244"/>
      <c r="M27" s="244"/>
      <c r="N27" s="302">
        <v>599</v>
      </c>
    </row>
    <row r="28" spans="1:14" ht="17.25" customHeight="1">
      <c r="A28" s="68" t="s">
        <v>287</v>
      </c>
      <c r="B28" s="36"/>
      <c r="C28" s="67"/>
      <c r="D28" s="67"/>
      <c r="E28"/>
      <c r="F28"/>
      <c r="G28"/>
      <c r="H28"/>
      <c r="I28"/>
      <c r="J28" s="244"/>
      <c r="K28" s="244"/>
      <c r="L28" s="244"/>
      <c r="M28" s="244"/>
      <c r="N28" s="186">
        <v>472</v>
      </c>
    </row>
    <row r="29" spans="1:14" ht="17.25" customHeight="1">
      <c r="A29" s="68" t="s">
        <v>175</v>
      </c>
      <c r="B29" s="67"/>
      <c r="C29" s="67"/>
      <c r="D29" s="67"/>
      <c r="E29"/>
      <c r="F29"/>
      <c r="G29"/>
      <c r="H29"/>
      <c r="I29"/>
      <c r="J29" s="244"/>
      <c r="K29" s="244"/>
      <c r="L29" s="244"/>
      <c r="M29" s="244"/>
      <c r="N29" s="186">
        <v>6574</v>
      </c>
    </row>
    <row r="30" spans="1:14" ht="17.25" customHeight="1">
      <c r="A30" s="68" t="s">
        <v>286</v>
      </c>
      <c r="B30" s="67"/>
      <c r="C30" s="67"/>
      <c r="D30" s="67"/>
      <c r="E30"/>
      <c r="F30"/>
      <c r="G30"/>
      <c r="H30"/>
      <c r="I30"/>
      <c r="J30" s="244"/>
      <c r="K30" s="244"/>
      <c r="L30" s="244"/>
      <c r="M30" s="244"/>
      <c r="N30" s="186">
        <v>134</v>
      </c>
    </row>
    <row r="31" spans="1:14" ht="17.25" customHeight="1">
      <c r="A31" s="68" t="s">
        <v>40</v>
      </c>
      <c r="B31" s="67"/>
      <c r="C31" s="67"/>
      <c r="D31" s="67"/>
      <c r="E31"/>
      <c r="F31"/>
      <c r="G31"/>
      <c r="H31"/>
      <c r="I31"/>
      <c r="J31" s="244"/>
      <c r="K31" s="244"/>
      <c r="L31" s="244"/>
      <c r="M31" s="244"/>
      <c r="N31" s="186">
        <v>1743</v>
      </c>
    </row>
    <row r="32" spans="1:14" ht="17.25" customHeight="1">
      <c r="A32" s="68" t="s">
        <v>41</v>
      </c>
      <c r="B32" s="67"/>
      <c r="C32" s="67"/>
      <c r="D32" s="67"/>
      <c r="E32"/>
      <c r="F32"/>
      <c r="G32"/>
      <c r="H32"/>
      <c r="I32"/>
      <c r="J32" s="244"/>
      <c r="K32" s="244"/>
      <c r="L32" s="244"/>
      <c r="M32" s="244"/>
      <c r="N32" s="186">
        <f>SUM(N33:N35)</f>
        <v>635</v>
      </c>
    </row>
    <row r="33" spans="1:14" ht="17.25" customHeight="1">
      <c r="A33" s="69" t="s">
        <v>42</v>
      </c>
      <c r="B33" s="70"/>
      <c r="C33" s="67"/>
      <c r="D33" s="67"/>
      <c r="E33"/>
      <c r="F33"/>
      <c r="G33"/>
      <c r="H33"/>
      <c r="I33"/>
      <c r="J33" s="244"/>
      <c r="K33" s="244"/>
      <c r="L33" s="244"/>
      <c r="M33" s="244"/>
      <c r="N33" s="302">
        <v>226</v>
      </c>
    </row>
    <row r="34" spans="1:14" ht="17.25" customHeight="1">
      <c r="A34" s="69" t="s">
        <v>43</v>
      </c>
      <c r="B34" s="70"/>
      <c r="C34" s="67"/>
      <c r="D34" s="67"/>
      <c r="E34"/>
      <c r="F34"/>
      <c r="G34"/>
      <c r="H34"/>
      <c r="I34"/>
      <c r="J34" s="244"/>
      <c r="K34" s="244"/>
      <c r="L34" s="244"/>
      <c r="M34" s="244"/>
      <c r="N34" s="302">
        <v>230</v>
      </c>
    </row>
    <row r="35" spans="1:14" ht="17.25" customHeight="1">
      <c r="A35" s="69" t="s">
        <v>40</v>
      </c>
      <c r="B35" s="67"/>
      <c r="C35" s="67"/>
      <c r="D35" s="67"/>
      <c r="E35"/>
      <c r="F35"/>
      <c r="G35"/>
      <c r="H35"/>
      <c r="I35"/>
      <c r="J35" s="244"/>
      <c r="K35" s="244"/>
      <c r="L35" s="244"/>
      <c r="M35" s="244"/>
      <c r="N35" s="302">
        <v>179</v>
      </c>
    </row>
    <row r="36" spans="1:14" ht="17.25" customHeight="1">
      <c r="A36" s="10" t="s">
        <v>292</v>
      </c>
      <c r="B36" s="67"/>
      <c r="C36" s="67"/>
      <c r="D36" s="67"/>
      <c r="E36"/>
      <c r="F36"/>
      <c r="G36"/>
      <c r="H36"/>
      <c r="I36"/>
      <c r="J36" s="243" t="e">
        <f>J37+#REF!</f>
        <v>#REF!</v>
      </c>
      <c r="K36" s="243" t="e">
        <f>K37+#REF!</f>
        <v>#REF!</v>
      </c>
      <c r="L36" s="243" t="e">
        <f>L37+#REF!</f>
        <v>#REF!</v>
      </c>
      <c r="M36" s="243" t="e">
        <f>M37+#REF!</f>
        <v>#REF!</v>
      </c>
      <c r="N36" s="243">
        <v>25000</v>
      </c>
    </row>
    <row r="37" spans="1:14" ht="17.25" customHeight="1">
      <c r="A37" s="68" t="s">
        <v>44</v>
      </c>
      <c r="B37" s="67"/>
      <c r="C37" s="67"/>
      <c r="D37" s="67"/>
      <c r="E37"/>
      <c r="F37"/>
      <c r="G37"/>
      <c r="H37"/>
      <c r="I37"/>
      <c r="J37" s="244"/>
      <c r="K37" s="244"/>
      <c r="L37" s="244"/>
      <c r="M37" s="244"/>
      <c r="N37" s="186">
        <f>SUM(N38:N40)</f>
        <v>6553</v>
      </c>
    </row>
    <row r="38" spans="1:14" ht="17.25" customHeight="1">
      <c r="A38" s="69" t="s">
        <v>45</v>
      </c>
      <c r="B38" s="70"/>
      <c r="C38" s="70"/>
      <c r="D38" s="70"/>
      <c r="E38"/>
      <c r="F38"/>
      <c r="G38"/>
      <c r="H38"/>
      <c r="I38"/>
      <c r="J38" s="244"/>
      <c r="K38" s="244"/>
      <c r="L38" s="244"/>
      <c r="M38" s="244"/>
      <c r="N38" s="302">
        <v>3800</v>
      </c>
    </row>
    <row r="39" spans="1:14" ht="17.25" customHeight="1">
      <c r="A39" s="69" t="s">
        <v>46</v>
      </c>
      <c r="B39" s="70"/>
      <c r="C39" s="70"/>
      <c r="D39" s="70"/>
      <c r="E39"/>
      <c r="F39"/>
      <c r="G39"/>
      <c r="H39"/>
      <c r="I39"/>
      <c r="J39" s="244"/>
      <c r="K39" s="244"/>
      <c r="L39" s="244"/>
      <c r="M39" s="244"/>
      <c r="N39" s="302">
        <v>2740</v>
      </c>
    </row>
    <row r="40" spans="1:14" ht="17.25" customHeight="1">
      <c r="A40" s="69" t="s">
        <v>47</v>
      </c>
      <c r="B40" s="70"/>
      <c r="C40" s="70"/>
      <c r="D40" s="70"/>
      <c r="E40"/>
      <c r="F40"/>
      <c r="G40"/>
      <c r="H40"/>
      <c r="I40"/>
      <c r="J40" s="244"/>
      <c r="K40" s="244"/>
      <c r="L40" s="244"/>
      <c r="M40" s="244"/>
      <c r="N40" s="302">
        <v>13</v>
      </c>
    </row>
    <row r="41" spans="1:14" ht="17.25" customHeight="1">
      <c r="A41" s="68" t="s">
        <v>285</v>
      </c>
      <c r="B41" s="67"/>
      <c r="C41" s="67"/>
      <c r="D41" s="67"/>
      <c r="E41"/>
      <c r="F41"/>
      <c r="G41"/>
      <c r="H41"/>
      <c r="I41"/>
      <c r="J41" s="244"/>
      <c r="K41" s="244"/>
      <c r="L41" s="244"/>
      <c r="M41" s="244"/>
      <c r="N41" s="186">
        <v>18447</v>
      </c>
    </row>
    <row r="42" spans="1:14" ht="17.25" customHeight="1">
      <c r="A42" s="356" t="s">
        <v>25</v>
      </c>
      <c r="B42" s="357"/>
      <c r="C42" s="357"/>
      <c r="D42" s="12"/>
      <c r="E42" s="146"/>
      <c r="F42" s="146"/>
      <c r="G42" s="146"/>
      <c r="H42" s="146"/>
      <c r="I42" s="237"/>
      <c r="J42" s="188" t="e">
        <f>SUM(J23,J36)</f>
        <v>#REF!</v>
      </c>
      <c r="K42" s="188" t="e">
        <f>SUM(K23,K36)</f>
        <v>#REF!</v>
      </c>
      <c r="L42" s="188" t="e">
        <f>SUM(L23,L36)</f>
        <v>#REF!</v>
      </c>
      <c r="M42" s="188" t="e">
        <f>SUM(M23,M36)</f>
        <v>#REF!</v>
      </c>
      <c r="N42" s="188">
        <f>SUM(N23,N36)</f>
        <v>47185</v>
      </c>
    </row>
    <row r="43" ht="12.75">
      <c r="A43" s="2" t="s">
        <v>240</v>
      </c>
    </row>
    <row r="44" spans="1:2" ht="12.75">
      <c r="A44" s="30" t="s">
        <v>186</v>
      </c>
      <c r="B44" s="104"/>
    </row>
    <row r="45" ht="12.75">
      <c r="A45" s="30" t="s">
        <v>299</v>
      </c>
    </row>
    <row r="46" ht="9.75" customHeight="1">
      <c r="A46" s="109" t="s">
        <v>300</v>
      </c>
    </row>
    <row r="47" ht="14.25" customHeight="1">
      <c r="A47" s="51" t="s">
        <v>301</v>
      </c>
    </row>
  </sheetData>
  <mergeCells count="3">
    <mergeCell ref="I3:N3"/>
    <mergeCell ref="A17:C17"/>
    <mergeCell ref="A42:C42"/>
  </mergeCells>
  <printOptions/>
  <pageMargins left="0.75" right="0.75" top="0.81" bottom="1" header="0.5" footer="0.5"/>
  <pageSetup horizontalDpi="300" verticalDpi="300" orientation="portrait" paperSize="9" r:id="rId1"/>
  <headerFooter alignWithMargins="0">
    <oddHeader>&amp;C12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21"/>
  <sheetViews>
    <sheetView workbookViewId="0" topLeftCell="A1">
      <selection activeCell="D22" sqref="D22"/>
    </sheetView>
  </sheetViews>
  <sheetFormatPr defaultColWidth="9.140625" defaultRowHeight="12.75"/>
  <cols>
    <col min="1" max="1" width="18.140625" style="0" customWidth="1"/>
    <col min="2" max="4" width="22.57421875" style="0" customWidth="1"/>
  </cols>
  <sheetData>
    <row r="2" spans="1:4" ht="15.75" customHeight="1">
      <c r="A2" s="129" t="s">
        <v>253</v>
      </c>
      <c r="B2" s="2"/>
      <c r="C2" s="2"/>
      <c r="D2" s="2"/>
    </row>
    <row r="3" spans="1:4" ht="16.5" customHeight="1">
      <c r="A3" s="1"/>
      <c r="B3" s="2"/>
      <c r="C3" s="2"/>
      <c r="D3" s="2"/>
    </row>
    <row r="4" spans="1:4" ht="10.5" customHeight="1">
      <c r="A4" s="2"/>
      <c r="B4" s="2"/>
      <c r="C4" s="26"/>
      <c r="D4" s="39" t="s">
        <v>22</v>
      </c>
    </row>
    <row r="5" spans="1:4" ht="48" customHeight="1">
      <c r="A5" s="24" t="s">
        <v>215</v>
      </c>
      <c r="B5" s="53">
        <v>2003</v>
      </c>
      <c r="C5" s="21">
        <v>2004</v>
      </c>
      <c r="D5" s="21">
        <v>2005</v>
      </c>
    </row>
    <row r="6" spans="1:4" ht="48" customHeight="1">
      <c r="A6" s="22" t="s">
        <v>24</v>
      </c>
      <c r="B6" s="72">
        <v>74117</v>
      </c>
      <c r="C6" s="72">
        <v>72955</v>
      </c>
      <c r="D6" s="72">
        <v>71583</v>
      </c>
    </row>
    <row r="7" spans="1:4" ht="48" customHeight="1">
      <c r="A7" s="23" t="s">
        <v>26</v>
      </c>
      <c r="B7" s="73">
        <v>681</v>
      </c>
      <c r="C7" s="73">
        <v>674</v>
      </c>
      <c r="D7" s="73">
        <v>670</v>
      </c>
    </row>
    <row r="8" spans="1:4" ht="48" customHeight="1">
      <c r="A8" s="263" t="s">
        <v>27</v>
      </c>
      <c r="B8" s="264">
        <v>381</v>
      </c>
      <c r="C8" s="264">
        <v>353</v>
      </c>
      <c r="D8" s="264">
        <v>291</v>
      </c>
    </row>
    <row r="9" spans="1:4" ht="16.5" customHeight="1">
      <c r="A9" s="103"/>
      <c r="C9" s="2"/>
      <c r="D9" s="2"/>
    </row>
    <row r="10" spans="1:4" ht="12.75" customHeight="1">
      <c r="A10" s="2"/>
      <c r="B10" s="2"/>
      <c r="C10" s="2"/>
      <c r="D10" s="2"/>
    </row>
    <row r="11" spans="1:4" ht="16.5">
      <c r="A11" s="129" t="s">
        <v>254</v>
      </c>
      <c r="B11" s="2"/>
      <c r="C11" s="2"/>
      <c r="D11" s="2"/>
    </row>
    <row r="12" spans="1:4" ht="16.5">
      <c r="A12" s="129"/>
      <c r="B12" s="2"/>
      <c r="C12" s="2"/>
      <c r="D12" s="2"/>
    </row>
    <row r="13" spans="1:4" ht="10.5" customHeight="1">
      <c r="A13" s="2"/>
      <c r="B13" s="2"/>
      <c r="C13" s="26"/>
      <c r="D13" s="39" t="s">
        <v>30</v>
      </c>
    </row>
    <row r="14" spans="1:4" ht="48" customHeight="1">
      <c r="A14" s="24" t="s">
        <v>29</v>
      </c>
      <c r="B14" s="53">
        <v>2003</v>
      </c>
      <c r="C14" s="21">
        <v>2004</v>
      </c>
      <c r="D14" s="21">
        <v>2005</v>
      </c>
    </row>
    <row r="15" spans="1:4" ht="48" customHeight="1">
      <c r="A15" s="74" t="s">
        <v>31</v>
      </c>
      <c r="B15" s="75">
        <v>63507</v>
      </c>
      <c r="C15" s="75">
        <v>61266</v>
      </c>
      <c r="D15" s="75">
        <v>50870</v>
      </c>
    </row>
    <row r="16" spans="1:4" ht="48" customHeight="1">
      <c r="A16" s="76" t="s">
        <v>32</v>
      </c>
      <c r="B16" s="77"/>
      <c r="C16" s="190"/>
      <c r="D16" s="190"/>
    </row>
    <row r="17" spans="1:4" ht="48" customHeight="1">
      <c r="A17" s="78" t="s">
        <v>33</v>
      </c>
      <c r="B17" s="79">
        <v>10742</v>
      </c>
      <c r="C17" s="79">
        <v>10499</v>
      </c>
      <c r="D17" s="79">
        <v>9936</v>
      </c>
    </row>
    <row r="18" spans="1:4" ht="48" customHeight="1">
      <c r="A18" s="78" t="s">
        <v>34</v>
      </c>
      <c r="B18" s="79">
        <v>4094</v>
      </c>
      <c r="C18" s="79">
        <v>4022</v>
      </c>
      <c r="D18" s="79">
        <v>5849</v>
      </c>
    </row>
    <row r="19" spans="1:4" ht="48" customHeight="1">
      <c r="A19" s="78" t="s">
        <v>35</v>
      </c>
      <c r="B19" s="137">
        <v>11516</v>
      </c>
      <c r="C19" s="137">
        <v>12248</v>
      </c>
      <c r="D19" s="137">
        <v>14250</v>
      </c>
    </row>
    <row r="20" spans="1:4" ht="48" customHeight="1">
      <c r="A20" s="80"/>
      <c r="B20" s="81"/>
      <c r="C20" s="81"/>
      <c r="D20" s="81"/>
    </row>
    <row r="21" spans="1:4" ht="12.75">
      <c r="A21" s="2"/>
      <c r="B21" s="2"/>
      <c r="C21" s="2"/>
      <c r="D21" s="2"/>
    </row>
  </sheetData>
  <printOptions/>
  <pageMargins left="0.8661417322834646" right="0.2362204724409449" top="0.8661417322834646" bottom="0.4330708661417323" header="0.5118110236220472" footer="0.5118110236220472"/>
  <pageSetup horizontalDpi="600" verticalDpi="600" orientation="portrait" paperSize="9" r:id="rId1"/>
  <headerFooter alignWithMargins="0">
    <oddHeader>&amp;C13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I21" sqref="I21"/>
    </sheetView>
  </sheetViews>
  <sheetFormatPr defaultColWidth="9.140625" defaultRowHeight="12.75"/>
  <cols>
    <col min="1" max="1" width="29.7109375" style="0" customWidth="1"/>
    <col min="2" max="2" width="9.57421875" style="0" customWidth="1"/>
    <col min="3" max="4" width="9.8515625" style="0" customWidth="1"/>
    <col min="5" max="5" width="10.28125" style="0" customWidth="1"/>
    <col min="6" max="6" width="9.57421875" style="0" customWidth="1"/>
    <col min="7" max="7" width="8.57421875" style="0" customWidth="1"/>
  </cols>
  <sheetData>
    <row r="1" spans="1:7" ht="18.75">
      <c r="A1" s="1" t="s">
        <v>255</v>
      </c>
      <c r="B1" s="62"/>
      <c r="C1" s="62"/>
      <c r="D1" s="62"/>
      <c r="E1" s="62"/>
      <c r="F1" s="62"/>
      <c r="G1" s="2"/>
    </row>
    <row r="2" spans="1:7" ht="20.25" customHeight="1">
      <c r="A2" s="2"/>
      <c r="B2" s="2"/>
      <c r="C2" s="2"/>
      <c r="D2" s="2"/>
      <c r="E2" s="361" t="s">
        <v>48</v>
      </c>
      <c r="F2" s="361"/>
      <c r="G2" s="361"/>
    </row>
    <row r="3" spans="1:7" ht="33" customHeight="1">
      <c r="A3" s="21" t="s">
        <v>49</v>
      </c>
      <c r="B3" s="356">
        <v>2003</v>
      </c>
      <c r="C3" s="345"/>
      <c r="D3" s="356">
        <v>2004</v>
      </c>
      <c r="E3" s="345"/>
      <c r="F3" s="356">
        <v>2005</v>
      </c>
      <c r="G3" s="345"/>
    </row>
    <row r="4" spans="1:7" ht="33" customHeight="1">
      <c r="A4" s="82" t="s">
        <v>138</v>
      </c>
      <c r="B4" s="368">
        <v>956.2</v>
      </c>
      <c r="C4" s="369"/>
      <c r="D4" s="348">
        <v>980.1</v>
      </c>
      <c r="E4" s="349"/>
      <c r="F4" s="348">
        <v>1030.6</v>
      </c>
      <c r="G4" s="349"/>
    </row>
    <row r="5" spans="1:7" ht="33" customHeight="1">
      <c r="A5" s="76" t="s">
        <v>128</v>
      </c>
      <c r="B5" s="362">
        <v>704.4</v>
      </c>
      <c r="C5" s="363"/>
      <c r="D5" s="346">
        <v>741.5</v>
      </c>
      <c r="E5" s="347"/>
      <c r="F5" s="346">
        <v>739.3</v>
      </c>
      <c r="G5" s="347"/>
    </row>
    <row r="6" spans="1:7" ht="33" customHeight="1">
      <c r="A6" s="76" t="s">
        <v>50</v>
      </c>
      <c r="B6" s="364">
        <v>55.8</v>
      </c>
      <c r="C6" s="365"/>
      <c r="D6" s="360">
        <v>59.2</v>
      </c>
      <c r="E6" s="347"/>
      <c r="F6" s="360">
        <v>65.7</v>
      </c>
      <c r="G6" s="347"/>
    </row>
    <row r="7" spans="1:7" ht="33" customHeight="1">
      <c r="A7" s="76" t="s">
        <v>51</v>
      </c>
      <c r="B7" s="362">
        <v>196</v>
      </c>
      <c r="C7" s="363"/>
      <c r="D7" s="346">
        <v>179.4</v>
      </c>
      <c r="E7" s="347"/>
      <c r="F7" s="346">
        <v>225.6</v>
      </c>
      <c r="G7" s="347"/>
    </row>
    <row r="8" spans="1:7" ht="33" customHeight="1">
      <c r="A8" s="83" t="s">
        <v>139</v>
      </c>
      <c r="B8" s="370">
        <v>266.5</v>
      </c>
      <c r="C8" s="371"/>
      <c r="D8" s="341">
        <v>275.7</v>
      </c>
      <c r="E8" s="342"/>
      <c r="F8" s="341">
        <v>262.6</v>
      </c>
      <c r="G8" s="342"/>
    </row>
    <row r="9" spans="1:7" ht="33" customHeight="1">
      <c r="A9" s="76" t="s">
        <v>223</v>
      </c>
      <c r="B9" s="364">
        <v>10.1</v>
      </c>
      <c r="C9" s="365"/>
      <c r="D9" s="360">
        <v>10.6</v>
      </c>
      <c r="E9" s="347"/>
      <c r="F9" s="360">
        <v>9.9</v>
      </c>
      <c r="G9" s="347"/>
    </row>
    <row r="10" spans="1:7" ht="33" customHeight="1">
      <c r="A10" s="76" t="s">
        <v>154</v>
      </c>
      <c r="B10" s="362">
        <v>249.1</v>
      </c>
      <c r="C10" s="363"/>
      <c r="D10" s="346">
        <v>257.8</v>
      </c>
      <c r="E10" s="347"/>
      <c r="F10" s="346">
        <v>245.1</v>
      </c>
      <c r="G10" s="347"/>
    </row>
    <row r="11" spans="1:7" ht="33" customHeight="1">
      <c r="A11" s="76" t="s">
        <v>155</v>
      </c>
      <c r="B11" s="364">
        <v>7.3</v>
      </c>
      <c r="C11" s="365"/>
      <c r="D11" s="343">
        <v>7.3</v>
      </c>
      <c r="E11" s="344"/>
      <c r="F11" s="343">
        <v>7.6</v>
      </c>
      <c r="G11" s="344"/>
    </row>
    <row r="12" spans="1:7" ht="33" customHeight="1">
      <c r="A12" s="21" t="s">
        <v>25</v>
      </c>
      <c r="B12" s="366">
        <v>1222.7</v>
      </c>
      <c r="C12" s="367"/>
      <c r="D12" s="358">
        <v>1255.8</v>
      </c>
      <c r="E12" s="359"/>
      <c r="F12" s="358">
        <v>1293.2</v>
      </c>
      <c r="G12" s="359"/>
    </row>
    <row r="13" spans="1:7" ht="14.25">
      <c r="A13" s="132" t="s">
        <v>136</v>
      </c>
      <c r="B13" s="2"/>
      <c r="C13" s="2"/>
      <c r="D13" s="2"/>
      <c r="E13" s="2"/>
      <c r="F13" s="2"/>
      <c r="G13" s="2"/>
    </row>
    <row r="14" spans="1:7" ht="12.75" customHeight="1">
      <c r="A14" s="105" t="s">
        <v>156</v>
      </c>
      <c r="B14" s="2"/>
      <c r="C14" s="2"/>
      <c r="D14" s="2"/>
      <c r="E14" s="2"/>
      <c r="F14" s="2"/>
      <c r="G14" s="2"/>
    </row>
    <row r="15" spans="1:7" ht="9" customHeight="1">
      <c r="A15" s="2"/>
      <c r="B15" s="2"/>
      <c r="C15" s="2"/>
      <c r="D15" s="2"/>
      <c r="E15" s="2"/>
      <c r="F15" s="2"/>
      <c r="G15" s="2"/>
    </row>
    <row r="16" spans="1:7" ht="18.75">
      <c r="A16" s="1" t="s">
        <v>256</v>
      </c>
      <c r="B16" s="62"/>
      <c r="C16" s="62"/>
      <c r="D16" s="62"/>
      <c r="E16" s="62"/>
      <c r="F16" s="62"/>
      <c r="G16" s="62"/>
    </row>
    <row r="17" spans="1:7" ht="12.75">
      <c r="A17" s="2"/>
      <c r="B17" s="2"/>
      <c r="C17" s="2"/>
      <c r="D17" s="2"/>
      <c r="E17" s="361" t="s">
        <v>48</v>
      </c>
      <c r="F17" s="361"/>
      <c r="G17" s="361"/>
    </row>
    <row r="18" spans="1:7" ht="16.5" customHeight="1">
      <c r="A18" s="372" t="s">
        <v>90</v>
      </c>
      <c r="B18" s="356">
        <v>2003</v>
      </c>
      <c r="C18" s="345"/>
      <c r="D18" s="356">
        <v>2004</v>
      </c>
      <c r="E18" s="345"/>
      <c r="F18" s="356">
        <v>2005</v>
      </c>
      <c r="G18" s="345"/>
    </row>
    <row r="19" spans="1:7" ht="24" customHeight="1">
      <c r="A19" s="373"/>
      <c r="B19" s="52" t="s">
        <v>54</v>
      </c>
      <c r="C19" s="27" t="s">
        <v>3</v>
      </c>
      <c r="D19" s="52" t="s">
        <v>54</v>
      </c>
      <c r="E19" s="27" t="s">
        <v>3</v>
      </c>
      <c r="F19" s="52" t="s">
        <v>54</v>
      </c>
      <c r="G19" s="27" t="s">
        <v>3</v>
      </c>
    </row>
    <row r="20" spans="1:7" ht="32.25" customHeight="1">
      <c r="A20" s="47" t="s">
        <v>1</v>
      </c>
      <c r="B20" s="131">
        <v>262.3</v>
      </c>
      <c r="C20" s="134">
        <v>32.2</v>
      </c>
      <c r="D20" s="131">
        <v>259.3</v>
      </c>
      <c r="E20" s="134">
        <v>31</v>
      </c>
      <c r="F20" s="131">
        <v>248.6</v>
      </c>
      <c r="G20" s="138">
        <v>29.4</v>
      </c>
    </row>
    <row r="21" spans="1:7" ht="32.25" customHeight="1">
      <c r="A21" s="47" t="s">
        <v>58</v>
      </c>
      <c r="B21" s="139">
        <v>390.2</v>
      </c>
      <c r="C21" s="138">
        <v>47.9</v>
      </c>
      <c r="D21" s="139">
        <v>408.7</v>
      </c>
      <c r="E21" s="138">
        <v>48.8</v>
      </c>
      <c r="F21" s="139">
        <v>418.6</v>
      </c>
      <c r="G21" s="138">
        <v>49.4</v>
      </c>
    </row>
    <row r="22" spans="1:7" ht="32.25" customHeight="1">
      <c r="A22" s="47" t="s">
        <v>125</v>
      </c>
      <c r="B22" s="139">
        <v>107</v>
      </c>
      <c r="C22" s="138">
        <v>13.1</v>
      </c>
      <c r="D22" s="139">
        <v>111</v>
      </c>
      <c r="E22" s="138">
        <v>13.2</v>
      </c>
      <c r="F22" s="139">
        <v>115.5</v>
      </c>
      <c r="G22" s="138">
        <v>13.6</v>
      </c>
    </row>
    <row r="23" spans="1:7" ht="32.25" customHeight="1">
      <c r="A23" s="47" t="s">
        <v>60</v>
      </c>
      <c r="B23" s="140">
        <v>47.7</v>
      </c>
      <c r="C23" s="142">
        <v>5.8</v>
      </c>
      <c r="D23" s="140">
        <v>51.5</v>
      </c>
      <c r="E23" s="142">
        <v>6.1</v>
      </c>
      <c r="F23" s="140">
        <v>55.7</v>
      </c>
      <c r="G23" s="142">
        <v>6.6</v>
      </c>
    </row>
    <row r="24" spans="1:7" ht="32.25" customHeight="1">
      <c r="A24" s="47" t="s">
        <v>23</v>
      </c>
      <c r="B24" s="141">
        <v>4.8</v>
      </c>
      <c r="C24" s="142">
        <v>0.6</v>
      </c>
      <c r="D24" s="141">
        <v>4.4</v>
      </c>
      <c r="E24" s="142">
        <v>0.5</v>
      </c>
      <c r="F24" s="141">
        <v>4.7</v>
      </c>
      <c r="G24" s="142">
        <v>0.6</v>
      </c>
    </row>
    <row r="25" spans="1:7" ht="32.25" customHeight="1">
      <c r="A25" s="47" t="s">
        <v>140</v>
      </c>
      <c r="B25" s="141">
        <v>2.9</v>
      </c>
      <c r="C25" s="142">
        <v>0.4</v>
      </c>
      <c r="D25" s="141">
        <v>3.2</v>
      </c>
      <c r="E25" s="142">
        <v>0.4</v>
      </c>
      <c r="F25" s="141">
        <v>3.1</v>
      </c>
      <c r="G25" s="142">
        <v>0.4</v>
      </c>
    </row>
    <row r="26" spans="1:7" ht="12" customHeight="1">
      <c r="A26" s="43"/>
      <c r="B26" s="141"/>
      <c r="C26" s="142"/>
      <c r="D26" s="141"/>
      <c r="E26" s="142"/>
      <c r="F26" s="141"/>
      <c r="G26" s="142"/>
    </row>
    <row r="27" spans="1:7" ht="33" customHeight="1">
      <c r="A27" s="25" t="s">
        <v>25</v>
      </c>
      <c r="B27" s="143">
        <f aca="true" t="shared" si="0" ref="B27:G27">SUM(B20:B25)</f>
        <v>814.9</v>
      </c>
      <c r="C27" s="143">
        <f t="shared" si="0"/>
        <v>99.99999999999999</v>
      </c>
      <c r="D27" s="143">
        <f t="shared" si="0"/>
        <v>838.1</v>
      </c>
      <c r="E27" s="143">
        <f t="shared" si="0"/>
        <v>100</v>
      </c>
      <c r="F27" s="143">
        <f t="shared" si="0"/>
        <v>846.2000000000002</v>
      </c>
      <c r="G27" s="143">
        <f t="shared" si="0"/>
        <v>99.99999999999999</v>
      </c>
    </row>
    <row r="28" spans="1:7" ht="14.25">
      <c r="A28" s="102"/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</sheetData>
  <mergeCells count="36">
    <mergeCell ref="E17:G17"/>
    <mergeCell ref="A18:A19"/>
    <mergeCell ref="B18:C18"/>
    <mergeCell ref="D18:E18"/>
    <mergeCell ref="F18:G18"/>
    <mergeCell ref="B3:C3"/>
    <mergeCell ref="D3:E3"/>
    <mergeCell ref="D11:E11"/>
    <mergeCell ref="D12:E12"/>
    <mergeCell ref="B4:C4"/>
    <mergeCell ref="D4:E4"/>
    <mergeCell ref="B8:C8"/>
    <mergeCell ref="D8:E8"/>
    <mergeCell ref="D5:E5"/>
    <mergeCell ref="D6:E6"/>
    <mergeCell ref="E2:G2"/>
    <mergeCell ref="B10:C10"/>
    <mergeCell ref="B11:C11"/>
    <mergeCell ref="B12:C12"/>
    <mergeCell ref="B5:C5"/>
    <mergeCell ref="B6:C6"/>
    <mergeCell ref="B7:C7"/>
    <mergeCell ref="B9:C9"/>
    <mergeCell ref="D9:E9"/>
    <mergeCell ref="D10:E10"/>
    <mergeCell ref="F11:G11"/>
    <mergeCell ref="F12:G12"/>
    <mergeCell ref="F3:G3"/>
    <mergeCell ref="F5:G5"/>
    <mergeCell ref="F6:G6"/>
    <mergeCell ref="F7:G7"/>
    <mergeCell ref="F9:G9"/>
    <mergeCell ref="D7:E7"/>
    <mergeCell ref="F4:G4"/>
    <mergeCell ref="F8:G8"/>
    <mergeCell ref="F10:G10"/>
  </mergeCells>
  <printOptions/>
  <pageMargins left="0.8661417322834646" right="0.2362204724409449" top="0.8661417322834646" bottom="0.4330708661417323" header="0.5118110236220472" footer="0.5118110236220472"/>
  <pageSetup horizontalDpi="300" verticalDpi="300" orientation="portrait" paperSize="9" r:id="rId1"/>
  <headerFooter alignWithMargins="0">
    <oddHeader>&amp;C14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9">
      <selection activeCell="G33" sqref="G33"/>
    </sheetView>
  </sheetViews>
  <sheetFormatPr defaultColWidth="9.140625" defaultRowHeight="12.75"/>
  <cols>
    <col min="1" max="1" width="25.421875" style="0" customWidth="1"/>
    <col min="2" max="7" width="10.7109375" style="0" customWidth="1"/>
    <col min="8" max="8" width="8.57421875" style="0" bestFit="1" customWidth="1"/>
    <col min="9" max="10" width="8.140625" style="0" customWidth="1"/>
    <col min="11" max="11" width="18.8515625" style="0" customWidth="1"/>
  </cols>
  <sheetData>
    <row r="1" spans="1:7" ht="22.5" customHeight="1">
      <c r="A1" s="1" t="s">
        <v>257</v>
      </c>
      <c r="B1" s="62"/>
      <c r="C1" s="62"/>
      <c r="D1" s="62"/>
      <c r="E1" s="62"/>
      <c r="F1" s="2"/>
      <c r="G1" s="2"/>
    </row>
    <row r="2" spans="1:7" ht="15.75" customHeight="1">
      <c r="A2" s="2"/>
      <c r="B2" s="2"/>
      <c r="C2" s="2"/>
      <c r="D2" s="2"/>
      <c r="E2" s="361" t="s">
        <v>48</v>
      </c>
      <c r="F2" s="361"/>
      <c r="G2" s="361"/>
    </row>
    <row r="3" spans="1:7" ht="29.25" customHeight="1">
      <c r="A3" s="372" t="s">
        <v>53</v>
      </c>
      <c r="B3" s="356">
        <v>2003</v>
      </c>
      <c r="C3" s="345"/>
      <c r="D3" s="356">
        <v>2004</v>
      </c>
      <c r="E3" s="345"/>
      <c r="F3" s="356">
        <v>2005</v>
      </c>
      <c r="G3" s="345"/>
    </row>
    <row r="4" spans="1:7" ht="33" customHeight="1">
      <c r="A4" s="373"/>
      <c r="B4" s="52" t="s">
        <v>54</v>
      </c>
      <c r="C4" s="27" t="s">
        <v>3</v>
      </c>
      <c r="D4" s="52" t="s">
        <v>54</v>
      </c>
      <c r="E4" s="27" t="s">
        <v>3</v>
      </c>
      <c r="F4" s="52" t="s">
        <v>54</v>
      </c>
      <c r="G4" s="27" t="s">
        <v>3</v>
      </c>
    </row>
    <row r="5" spans="1:7" ht="33" customHeight="1">
      <c r="A5" s="47" t="s">
        <v>55</v>
      </c>
      <c r="B5" s="131">
        <v>196.3</v>
      </c>
      <c r="C5" s="134">
        <v>35.3</v>
      </c>
      <c r="D5" s="131">
        <v>211.3</v>
      </c>
      <c r="E5" s="134">
        <v>37</v>
      </c>
      <c r="F5" s="131">
        <v>208.4</v>
      </c>
      <c r="G5" s="134">
        <v>34.2</v>
      </c>
    </row>
    <row r="6" spans="1:7" ht="33" customHeight="1">
      <c r="A6" s="47" t="s">
        <v>56</v>
      </c>
      <c r="B6" s="135">
        <v>3.9</v>
      </c>
      <c r="C6" s="135">
        <v>0.7</v>
      </c>
      <c r="D6" s="135">
        <v>4</v>
      </c>
      <c r="E6" s="135">
        <v>0.7</v>
      </c>
      <c r="F6" s="135">
        <v>2.1</v>
      </c>
      <c r="G6" s="135">
        <v>0.4</v>
      </c>
    </row>
    <row r="7" spans="1:7" ht="33" customHeight="1">
      <c r="A7" s="47" t="s">
        <v>57</v>
      </c>
      <c r="B7" s="135">
        <v>10.3</v>
      </c>
      <c r="C7" s="135">
        <v>1.9</v>
      </c>
      <c r="D7" s="135">
        <v>17.2</v>
      </c>
      <c r="E7" s="135">
        <v>3</v>
      </c>
      <c r="F7" s="135">
        <v>18.4</v>
      </c>
      <c r="G7" s="135">
        <v>3</v>
      </c>
    </row>
    <row r="8" spans="1:7" ht="33" customHeight="1">
      <c r="A8" s="47" t="s">
        <v>51</v>
      </c>
      <c r="B8" s="131">
        <v>178</v>
      </c>
      <c r="C8" s="134">
        <v>32</v>
      </c>
      <c r="D8" s="131">
        <v>164.4</v>
      </c>
      <c r="E8" s="134">
        <v>28.8</v>
      </c>
      <c r="F8" s="131">
        <v>211.2</v>
      </c>
      <c r="G8" s="134">
        <v>34.7</v>
      </c>
    </row>
    <row r="9" spans="1:7" ht="33" customHeight="1">
      <c r="A9" s="47" t="s">
        <v>52</v>
      </c>
      <c r="B9" s="131">
        <v>167.5</v>
      </c>
      <c r="C9" s="134">
        <v>30.1</v>
      </c>
      <c r="D9" s="131">
        <v>174.9</v>
      </c>
      <c r="E9" s="134">
        <v>30.5</v>
      </c>
      <c r="F9" s="131">
        <v>168.9</v>
      </c>
      <c r="G9" s="134">
        <v>27.7</v>
      </c>
    </row>
    <row r="10" spans="1:7" ht="33" customHeight="1">
      <c r="A10" s="47"/>
      <c r="B10" s="131"/>
      <c r="C10" s="130"/>
      <c r="D10" s="131"/>
      <c r="E10" s="130"/>
      <c r="F10" s="131"/>
      <c r="G10" s="130"/>
    </row>
    <row r="11" spans="1:7" ht="33" customHeight="1">
      <c r="A11" s="25" t="s">
        <v>25</v>
      </c>
      <c r="B11" s="133">
        <f>SUM(B5:B9)</f>
        <v>556</v>
      </c>
      <c r="C11" s="133">
        <v>100</v>
      </c>
      <c r="D11" s="133">
        <f>SUM(D5:D9)</f>
        <v>571.8</v>
      </c>
      <c r="E11" s="133">
        <v>100</v>
      </c>
      <c r="F11" s="133">
        <f>SUM(F5:F9)</f>
        <v>609</v>
      </c>
      <c r="G11" s="133">
        <v>100</v>
      </c>
    </row>
    <row r="12" spans="1:7" ht="33" customHeight="1">
      <c r="A12" s="265"/>
      <c r="B12" s="266"/>
      <c r="C12" s="266"/>
      <c r="D12" s="266"/>
      <c r="E12" s="266"/>
      <c r="F12" s="266"/>
      <c r="G12" s="266"/>
    </row>
    <row r="13" spans="1:14" ht="14.25">
      <c r="A13" s="102"/>
      <c r="B13" s="2"/>
      <c r="C13" s="2"/>
      <c r="D13" s="2"/>
      <c r="E13" s="2"/>
      <c r="F13" s="2"/>
      <c r="G13" s="2"/>
      <c r="H13" s="102"/>
      <c r="I13" s="2"/>
      <c r="J13" s="2"/>
      <c r="K13" s="2"/>
      <c r="L13" s="2"/>
      <c r="M13" s="2"/>
      <c r="N13" s="2"/>
    </row>
    <row r="14" spans="1:7" ht="21.75" customHeight="1">
      <c r="A14" s="1" t="s">
        <v>258</v>
      </c>
      <c r="B14" s="2"/>
      <c r="C14" s="2"/>
      <c r="D14" s="2"/>
      <c r="E14" s="2"/>
      <c r="F14" s="2"/>
      <c r="G14" s="2"/>
    </row>
    <row r="15" spans="1:7" ht="11.25" customHeight="1">
      <c r="A15" s="1"/>
      <c r="B15" s="28"/>
      <c r="C15" s="28"/>
      <c r="D15" s="28"/>
      <c r="E15" s="2"/>
      <c r="F15" s="2"/>
      <c r="G15" s="2"/>
    </row>
    <row r="16" spans="1:7" ht="24.75" customHeight="1">
      <c r="A16" s="25" t="s">
        <v>61</v>
      </c>
      <c r="B16" s="146"/>
      <c r="C16" s="237"/>
      <c r="D16" s="234">
        <v>2002</v>
      </c>
      <c r="E16" s="84">
        <v>2003</v>
      </c>
      <c r="F16" s="84">
        <v>2004</v>
      </c>
      <c r="G16" s="84">
        <v>2005</v>
      </c>
    </row>
    <row r="17" spans="1:7" ht="29.25" customHeight="1">
      <c r="A17" s="34" t="s">
        <v>62</v>
      </c>
      <c r="B17" s="145"/>
      <c r="D17" s="248">
        <v>101436</v>
      </c>
      <c r="E17" s="249">
        <v>107907</v>
      </c>
      <c r="F17" s="249">
        <v>118009</v>
      </c>
      <c r="G17" s="249">
        <v>126844</v>
      </c>
    </row>
    <row r="18" spans="1:7" ht="29.25" customHeight="1">
      <c r="A18" s="47" t="s">
        <v>63</v>
      </c>
      <c r="B18" s="145"/>
      <c r="D18" s="248">
        <v>122801</v>
      </c>
      <c r="E18" s="249">
        <v>125602</v>
      </c>
      <c r="F18" s="249">
        <v>129500</v>
      </c>
      <c r="G18" s="249">
        <v>133430</v>
      </c>
    </row>
    <row r="19" spans="1:7" ht="29.25" customHeight="1">
      <c r="A19" s="47" t="s">
        <v>64</v>
      </c>
      <c r="B19" s="145"/>
      <c r="D19" s="248">
        <v>3394</v>
      </c>
      <c r="E19" s="249">
        <v>3418</v>
      </c>
      <c r="F19" s="249">
        <v>3477</v>
      </c>
      <c r="G19" s="249">
        <v>3605</v>
      </c>
    </row>
    <row r="20" spans="1:7" ht="29.25" customHeight="1">
      <c r="A20" s="47" t="s">
        <v>65</v>
      </c>
      <c r="B20" s="145"/>
      <c r="D20" s="248">
        <v>32986</v>
      </c>
      <c r="E20" s="249">
        <v>33997</v>
      </c>
      <c r="F20" s="249">
        <v>35100</v>
      </c>
      <c r="G20" s="249">
        <v>36036</v>
      </c>
    </row>
    <row r="21" spans="1:8" ht="29.25" customHeight="1">
      <c r="A21" s="47" t="s">
        <v>129</v>
      </c>
      <c r="B21" s="145"/>
      <c r="D21" s="248">
        <v>5224</v>
      </c>
      <c r="E21" s="249">
        <v>5447</v>
      </c>
      <c r="F21" s="249">
        <v>5519</v>
      </c>
      <c r="G21" s="249">
        <v>5581</v>
      </c>
      <c r="H21" s="303"/>
    </row>
    <row r="22" spans="1:7" ht="24.75" customHeight="1">
      <c r="A22" s="25" t="s">
        <v>25</v>
      </c>
      <c r="B22" s="146"/>
      <c r="C22" s="237"/>
      <c r="D22" s="250">
        <f>SUM(D17:D21)</f>
        <v>265841</v>
      </c>
      <c r="E22" s="250">
        <f>SUM(E17:E21)</f>
        <v>276371</v>
      </c>
      <c r="F22" s="250">
        <f>SUM(F17:F21)</f>
        <v>291605</v>
      </c>
      <c r="G22" s="250">
        <f>SUM(G17:G21)</f>
        <v>305496</v>
      </c>
    </row>
    <row r="23" spans="1:7" ht="24.75" customHeight="1">
      <c r="A23" s="7"/>
      <c r="B23" s="29"/>
      <c r="C23" s="29"/>
      <c r="D23" s="29"/>
      <c r="E23" s="2"/>
      <c r="F23" s="2"/>
      <c r="G23" s="2"/>
    </row>
    <row r="24" spans="1:7" ht="24.75" customHeight="1">
      <c r="A24" s="356" t="s">
        <v>177</v>
      </c>
      <c r="B24" s="357"/>
      <c r="C24" s="345"/>
      <c r="D24" s="85">
        <v>225</v>
      </c>
      <c r="E24" s="85">
        <v>232</v>
      </c>
      <c r="F24" s="85">
        <v>243</v>
      </c>
      <c r="G24" s="85">
        <v>253</v>
      </c>
    </row>
    <row r="25" spans="1:7" ht="21" customHeight="1">
      <c r="A25" s="103" t="s">
        <v>130</v>
      </c>
      <c r="B25" s="31"/>
      <c r="C25" s="31"/>
      <c r="D25" s="31"/>
      <c r="E25" s="2"/>
      <c r="F25" s="2"/>
      <c r="G25" s="2"/>
    </row>
  </sheetData>
  <mergeCells count="6">
    <mergeCell ref="E2:G2"/>
    <mergeCell ref="A3:A4"/>
    <mergeCell ref="A24:C24"/>
    <mergeCell ref="B3:C3"/>
    <mergeCell ref="D3:E3"/>
    <mergeCell ref="F3:G3"/>
  </mergeCells>
  <printOptions/>
  <pageMargins left="0.8661417322834646" right="0.2362204724409449" top="0.8661417322834646" bottom="0.4330708661417323" header="0.5118110236220472" footer="0.5118110236220472"/>
  <pageSetup horizontalDpi="600" verticalDpi="600" orientation="portrait" paperSize="9" r:id="rId2"/>
  <headerFooter alignWithMargins="0">
    <oddHeader>&amp;C15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I40"/>
  <sheetViews>
    <sheetView workbookViewId="0" topLeftCell="A1">
      <selection activeCell="J11" sqref="J11"/>
    </sheetView>
  </sheetViews>
  <sheetFormatPr defaultColWidth="9.140625" defaultRowHeight="12.75"/>
  <cols>
    <col min="1" max="1" width="25.140625" style="0" customWidth="1"/>
    <col min="2" max="2" width="7.421875" style="0" customWidth="1"/>
    <col min="3" max="8" width="8.00390625" style="0" customWidth="1"/>
    <col min="9" max="9" width="8.8515625" style="0" customWidth="1"/>
  </cols>
  <sheetData>
    <row r="1" spans="1:4" ht="21" customHeight="1">
      <c r="A1" s="1" t="s">
        <v>259</v>
      </c>
      <c r="B1" s="2"/>
      <c r="C1" s="2"/>
      <c r="D1" s="2"/>
    </row>
    <row r="2" spans="1:4" ht="12.75" hidden="1">
      <c r="A2" s="2"/>
      <c r="B2" s="2">
        <v>2000</v>
      </c>
      <c r="C2" s="2">
        <v>2000</v>
      </c>
      <c r="D2" s="2">
        <v>2000</v>
      </c>
    </row>
    <row r="3" spans="1:4" ht="12.75" hidden="1">
      <c r="A3" s="2" t="s">
        <v>66</v>
      </c>
      <c r="B3" s="2">
        <v>1926</v>
      </c>
      <c r="C3" s="2">
        <v>1926</v>
      </c>
      <c r="D3" s="2">
        <v>1926</v>
      </c>
    </row>
    <row r="4" spans="1:9" ht="12.75" customHeight="1">
      <c r="A4" s="2"/>
      <c r="B4" s="2"/>
      <c r="F4" s="361" t="s">
        <v>48</v>
      </c>
      <c r="G4" s="361"/>
      <c r="H4" s="361"/>
      <c r="I4" s="361"/>
    </row>
    <row r="5" spans="1:9" ht="40.5" customHeight="1">
      <c r="A5" s="25" t="s">
        <v>53</v>
      </c>
      <c r="B5" s="146"/>
      <c r="C5" s="237"/>
      <c r="D5" s="376">
        <v>2003</v>
      </c>
      <c r="E5" s="377"/>
      <c r="F5" s="376">
        <v>2004</v>
      </c>
      <c r="G5" s="377"/>
      <c r="H5" s="376">
        <v>2005</v>
      </c>
      <c r="I5" s="377"/>
    </row>
    <row r="6" spans="1:9" ht="40.5" customHeight="1">
      <c r="A6" s="34" t="s">
        <v>67</v>
      </c>
      <c r="B6" s="145"/>
      <c r="C6" s="235"/>
      <c r="D6" s="378">
        <v>96.4</v>
      </c>
      <c r="E6" s="379"/>
      <c r="F6" s="382">
        <v>98</v>
      </c>
      <c r="G6" s="383"/>
      <c r="H6" s="382">
        <v>100</v>
      </c>
      <c r="I6" s="383"/>
    </row>
    <row r="7" spans="1:9" ht="40.5" customHeight="1">
      <c r="A7" s="47" t="s">
        <v>68</v>
      </c>
      <c r="B7" s="145"/>
      <c r="C7" s="235"/>
      <c r="D7" s="384">
        <v>2.4</v>
      </c>
      <c r="E7" s="385"/>
      <c r="F7" s="374">
        <v>3</v>
      </c>
      <c r="G7" s="375"/>
      <c r="H7" s="374">
        <v>7</v>
      </c>
      <c r="I7" s="375"/>
    </row>
    <row r="8" spans="1:9" ht="40.5" customHeight="1">
      <c r="A8" s="47" t="s">
        <v>56</v>
      </c>
      <c r="B8" s="145"/>
      <c r="C8" s="235"/>
      <c r="D8" s="384">
        <v>162.9</v>
      </c>
      <c r="E8" s="385"/>
      <c r="F8" s="374">
        <v>166</v>
      </c>
      <c r="G8" s="375"/>
      <c r="H8" s="374">
        <v>168</v>
      </c>
      <c r="I8" s="375"/>
    </row>
    <row r="9" spans="1:9" ht="40.5" customHeight="1">
      <c r="A9" s="47" t="s">
        <v>69</v>
      </c>
      <c r="B9" s="145"/>
      <c r="C9" s="235"/>
      <c r="D9" s="384">
        <v>128.6</v>
      </c>
      <c r="E9" s="385"/>
      <c r="F9" s="374">
        <v>142</v>
      </c>
      <c r="G9" s="375"/>
      <c r="H9" s="374">
        <v>143</v>
      </c>
      <c r="I9" s="375"/>
    </row>
    <row r="10" spans="1:9" ht="12" customHeight="1">
      <c r="A10" s="61"/>
      <c r="B10" s="233"/>
      <c r="C10" s="236"/>
      <c r="D10" s="238"/>
      <c r="E10" s="239"/>
      <c r="F10" s="240"/>
      <c r="G10" s="239"/>
      <c r="H10" s="240"/>
      <c r="I10" s="239"/>
    </row>
    <row r="11" spans="1:9" ht="39.75" customHeight="1">
      <c r="A11" s="25" t="s">
        <v>25</v>
      </c>
      <c r="B11" s="233"/>
      <c r="C11" s="236"/>
      <c r="D11" s="380">
        <f>SUM(D6:D9)</f>
        <v>390.30000000000007</v>
      </c>
      <c r="E11" s="381"/>
      <c r="F11" s="380">
        <f>SUM(F6:F9)</f>
        <v>409</v>
      </c>
      <c r="G11" s="381"/>
      <c r="H11" s="380">
        <f>SUM(H6:H9)</f>
        <v>418</v>
      </c>
      <c r="I11" s="381"/>
    </row>
    <row r="12" spans="1:4" ht="14.25">
      <c r="A12" s="103"/>
      <c r="B12" s="2"/>
      <c r="C12" s="2"/>
      <c r="D12" s="2"/>
    </row>
    <row r="13" spans="1:9" ht="18.75">
      <c r="A13" s="1" t="s">
        <v>310</v>
      </c>
      <c r="B13" s="62"/>
      <c r="C13" s="62"/>
      <c r="D13" s="62"/>
      <c r="E13" s="62"/>
      <c r="F13" s="62"/>
      <c r="G13" s="62"/>
      <c r="H13" s="62"/>
      <c r="I13" s="62"/>
    </row>
    <row r="14" spans="1:9" ht="18.75">
      <c r="A14" s="1"/>
      <c r="B14" s="2"/>
      <c r="C14" s="2"/>
      <c r="D14" s="2"/>
      <c r="E14" s="2"/>
      <c r="F14" s="2"/>
      <c r="G14" s="2"/>
      <c r="H14" s="2"/>
      <c r="I14" s="2"/>
    </row>
    <row r="15" spans="1:9" ht="18.75">
      <c r="A15" s="1"/>
      <c r="B15" s="2"/>
      <c r="C15" s="2"/>
      <c r="D15" s="2"/>
      <c r="E15" s="2"/>
      <c r="F15" s="2"/>
      <c r="G15" s="2"/>
      <c r="H15" s="2"/>
      <c r="I15" s="2"/>
    </row>
    <row r="16" spans="1:9" ht="18.75">
      <c r="A16" s="1"/>
      <c r="B16" s="2"/>
      <c r="C16" s="2"/>
      <c r="D16" s="2"/>
      <c r="E16" s="2"/>
      <c r="F16" s="2"/>
      <c r="G16" s="2"/>
      <c r="H16" s="2"/>
      <c r="I16" s="2"/>
    </row>
    <row r="17" spans="1:9" ht="18.75">
      <c r="A17" s="1"/>
      <c r="B17" s="2"/>
      <c r="C17" s="2"/>
      <c r="D17" s="2"/>
      <c r="E17" s="2"/>
      <c r="F17" s="2"/>
      <c r="G17" s="2"/>
      <c r="H17" s="2"/>
      <c r="I17" s="2"/>
    </row>
    <row r="18" spans="1:9" ht="18.75">
      <c r="A18" s="1"/>
      <c r="B18" s="2"/>
      <c r="C18" s="2"/>
      <c r="D18" s="2"/>
      <c r="E18" s="2"/>
      <c r="F18" s="2"/>
      <c r="G18" s="2"/>
      <c r="H18" s="2"/>
      <c r="I18" s="2"/>
    </row>
    <row r="19" spans="1:9" ht="18.75">
      <c r="A19" s="1"/>
      <c r="B19" s="2"/>
      <c r="C19" s="2"/>
      <c r="D19" s="2"/>
      <c r="E19" s="2"/>
      <c r="F19" s="2"/>
      <c r="G19" s="2"/>
      <c r="H19" s="2"/>
      <c r="I19" s="2"/>
    </row>
    <row r="20" spans="1:9" ht="18.75">
      <c r="A20" s="1"/>
      <c r="B20" s="2"/>
      <c r="C20" s="2"/>
      <c r="D20" s="2"/>
      <c r="E20" s="2"/>
      <c r="F20" s="2"/>
      <c r="G20" s="2"/>
      <c r="H20" s="2"/>
      <c r="I20" s="2"/>
    </row>
    <row r="21" spans="1:9" ht="18.75">
      <c r="A21" s="1"/>
      <c r="B21" s="2"/>
      <c r="C21" s="2"/>
      <c r="D21" s="2"/>
      <c r="E21" s="2"/>
      <c r="F21" s="2"/>
      <c r="G21" s="2"/>
      <c r="H21" s="2"/>
      <c r="I21" s="2"/>
    </row>
    <row r="22" spans="1:9" ht="18.75">
      <c r="A22" s="1"/>
      <c r="B22" s="2"/>
      <c r="C22" s="2"/>
      <c r="D22" s="2"/>
      <c r="E22" s="2"/>
      <c r="F22" s="2"/>
      <c r="G22" s="2"/>
      <c r="H22" s="2"/>
      <c r="I22" s="2"/>
    </row>
    <row r="23" spans="1:9" ht="18.75">
      <c r="A23" s="1"/>
      <c r="B23" s="2"/>
      <c r="C23" s="2"/>
      <c r="D23" s="2"/>
      <c r="E23" s="2"/>
      <c r="F23" s="2"/>
      <c r="G23" s="2"/>
      <c r="H23" s="2"/>
      <c r="I23" s="2"/>
    </row>
    <row r="24" spans="1:9" ht="18.75">
      <c r="A24" s="1"/>
      <c r="B24" s="2"/>
      <c r="C24" s="2"/>
      <c r="D24" s="2"/>
      <c r="E24" s="2"/>
      <c r="F24" s="2"/>
      <c r="G24" s="2"/>
      <c r="H24" s="2"/>
      <c r="I24" s="2"/>
    </row>
    <row r="25" spans="1:9" ht="18.75">
      <c r="A25" s="1"/>
      <c r="B25" s="2"/>
      <c r="C25" s="2"/>
      <c r="D25" s="2"/>
      <c r="E25" s="2"/>
      <c r="F25" s="2"/>
      <c r="G25" s="2"/>
      <c r="H25" s="2"/>
      <c r="I25" s="2"/>
    </row>
    <row r="26" spans="1:9" ht="18.75">
      <c r="A26" s="1"/>
      <c r="B26" s="2"/>
      <c r="C26" s="2"/>
      <c r="D26" s="2"/>
      <c r="E26" s="2"/>
      <c r="F26" s="2"/>
      <c r="G26" s="2"/>
      <c r="H26" s="2"/>
      <c r="I26" s="2"/>
    </row>
    <row r="27" spans="1:9" ht="18.75">
      <c r="A27" s="1"/>
      <c r="B27" s="2"/>
      <c r="C27" s="2"/>
      <c r="D27" s="2"/>
      <c r="E27" s="2"/>
      <c r="F27" s="2"/>
      <c r="G27" s="2"/>
      <c r="H27" s="2"/>
      <c r="I27" s="2"/>
    </row>
    <row r="28" spans="1:9" ht="18.75">
      <c r="A28" s="1"/>
      <c r="B28" s="2"/>
      <c r="C28" s="2"/>
      <c r="D28" s="2"/>
      <c r="E28" s="2"/>
      <c r="F28" s="2"/>
      <c r="G28" s="2"/>
      <c r="H28" s="2"/>
      <c r="I28" s="2"/>
    </row>
    <row r="29" spans="1:9" ht="18.75">
      <c r="A29" s="1"/>
      <c r="B29" s="2"/>
      <c r="C29" s="2"/>
      <c r="D29" s="2"/>
      <c r="E29" s="2"/>
      <c r="F29" s="2"/>
      <c r="G29" s="2"/>
      <c r="H29" s="2"/>
      <c r="I29" s="2"/>
    </row>
    <row r="30" spans="1:9" ht="18.75">
      <c r="A30" s="1"/>
      <c r="B30" s="2"/>
      <c r="C30" s="2"/>
      <c r="D30" s="2"/>
      <c r="E30" s="2"/>
      <c r="F30" s="2"/>
      <c r="G30" s="2"/>
      <c r="H30" s="2"/>
      <c r="I30" s="2"/>
    </row>
    <row r="31" spans="1:9" ht="18.75">
      <c r="A31" s="1"/>
      <c r="B31" s="2"/>
      <c r="C31" s="2"/>
      <c r="D31" s="2"/>
      <c r="E31" s="2"/>
      <c r="F31" s="2"/>
      <c r="G31" s="2"/>
      <c r="H31" s="2"/>
      <c r="I31" s="2"/>
    </row>
    <row r="32" spans="1:9" ht="18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62" t="s">
        <v>150</v>
      </c>
      <c r="B33" s="2"/>
      <c r="C33" s="2"/>
      <c r="D33" s="2"/>
      <c r="E33" s="2"/>
      <c r="F33" s="2"/>
      <c r="G33" s="2"/>
      <c r="H33" s="2"/>
      <c r="I33" s="2"/>
    </row>
    <row r="34" spans="1:9" ht="15.75">
      <c r="A34" s="163" t="s">
        <v>170</v>
      </c>
      <c r="B34" s="2"/>
      <c r="C34" s="2"/>
      <c r="D34" s="2"/>
      <c r="E34" s="2"/>
      <c r="F34" s="2"/>
      <c r="G34" s="2"/>
      <c r="H34" s="2"/>
      <c r="I34" s="2"/>
    </row>
    <row r="35" spans="1:9" ht="14.25">
      <c r="A35" s="105" t="s">
        <v>171</v>
      </c>
      <c r="B35" s="2"/>
      <c r="C35" s="2"/>
      <c r="D35" s="2"/>
      <c r="E35" s="2"/>
      <c r="F35" s="2"/>
      <c r="G35" s="2"/>
      <c r="H35" s="2"/>
      <c r="I35" s="2"/>
    </row>
    <row r="36" spans="1:9" ht="12.75">
      <c r="A36" s="164" t="s">
        <v>168</v>
      </c>
      <c r="B36" s="2"/>
      <c r="C36" s="2"/>
      <c r="D36" s="2"/>
      <c r="E36" s="2"/>
      <c r="F36" s="2"/>
      <c r="G36" s="2"/>
      <c r="H36" s="2"/>
      <c r="I36" s="2"/>
    </row>
    <row r="37" spans="1:9" ht="12.75">
      <c r="A37" s="165" t="s">
        <v>172</v>
      </c>
      <c r="B37" s="2"/>
      <c r="C37" s="2"/>
      <c r="D37" s="2"/>
      <c r="E37" s="2"/>
      <c r="F37" s="2"/>
      <c r="G37" s="2"/>
      <c r="H37" s="2"/>
      <c r="I37" s="2"/>
    </row>
    <row r="38" spans="1:9" ht="12.75">
      <c r="A38" s="166" t="s">
        <v>169</v>
      </c>
      <c r="B38" s="2"/>
      <c r="C38" s="2"/>
      <c r="D38" s="2"/>
      <c r="E38" s="2"/>
      <c r="F38" s="2"/>
      <c r="G38" s="2"/>
      <c r="H38" s="2"/>
      <c r="I38" s="2"/>
    </row>
    <row r="39" spans="1:9" ht="18.75">
      <c r="A39" s="1"/>
      <c r="B39" s="2"/>
      <c r="C39" s="2"/>
      <c r="D39" s="2"/>
      <c r="E39" s="2"/>
      <c r="F39" s="2"/>
      <c r="G39" s="2"/>
      <c r="H39" s="2"/>
      <c r="I39" s="2"/>
    </row>
    <row r="40" spans="1:9" ht="18.75">
      <c r="A40" s="1"/>
      <c r="B40" s="2"/>
      <c r="C40" s="2"/>
      <c r="D40" s="2"/>
      <c r="E40" s="2"/>
      <c r="F40" s="2"/>
      <c r="G40" s="2"/>
      <c r="H40" s="2"/>
      <c r="I40" s="2"/>
    </row>
  </sheetData>
  <mergeCells count="19">
    <mergeCell ref="F4:I4"/>
    <mergeCell ref="D11:E11"/>
    <mergeCell ref="F11:G11"/>
    <mergeCell ref="H11:I11"/>
    <mergeCell ref="H6:I6"/>
    <mergeCell ref="H7:I7"/>
    <mergeCell ref="D7:E7"/>
    <mergeCell ref="D8:E8"/>
    <mergeCell ref="D9:E9"/>
    <mergeCell ref="F6:G6"/>
    <mergeCell ref="F7:G7"/>
    <mergeCell ref="D5:E5"/>
    <mergeCell ref="F5:G5"/>
    <mergeCell ref="H5:I5"/>
    <mergeCell ref="D6:E6"/>
    <mergeCell ref="F8:G8"/>
    <mergeCell ref="F9:G9"/>
    <mergeCell ref="H8:I8"/>
    <mergeCell ref="H9:I9"/>
  </mergeCells>
  <printOptions/>
  <pageMargins left="0.8661417322834646" right="0.2362204724409449" top="0.8661417322834646" bottom="0.4330708661417323" header="0.5118110236220472" footer="0.5118110236220472"/>
  <pageSetup horizontalDpi="300" verticalDpi="300" orientation="portrait" paperSize="9" r:id="rId2"/>
  <headerFooter alignWithMargins="0">
    <oddHeader>&amp;C16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Q22" sqref="Q22"/>
    </sheetView>
  </sheetViews>
  <sheetFormatPr defaultColWidth="9.140625" defaultRowHeight="12.75"/>
  <cols>
    <col min="1" max="1" width="10.57421875" style="0" customWidth="1"/>
    <col min="2" max="2" width="18.00390625" style="0" customWidth="1"/>
    <col min="3" max="8" width="10.00390625" style="0" customWidth="1"/>
    <col min="9" max="9" width="8.140625" style="0" hidden="1" customWidth="1"/>
    <col min="10" max="12" width="0" style="0" hidden="1" customWidth="1"/>
    <col min="13" max="13" width="8.140625" style="0" hidden="1" customWidth="1"/>
    <col min="14" max="15" width="0" style="0" hidden="1" customWidth="1"/>
  </cols>
  <sheetData>
    <row r="1" spans="1:16" ht="18.75">
      <c r="A1" s="129" t="s">
        <v>260</v>
      </c>
      <c r="B1" s="62"/>
      <c r="C1" s="62"/>
      <c r="D1" s="62"/>
      <c r="E1" s="62"/>
      <c r="F1" s="62"/>
      <c r="G1" s="62"/>
      <c r="H1" s="62"/>
      <c r="I1" s="66"/>
      <c r="J1" s="66"/>
      <c r="K1" s="66"/>
      <c r="L1" s="66"/>
      <c r="M1" s="66"/>
      <c r="N1" s="66"/>
      <c r="O1" s="66"/>
      <c r="P1" s="66"/>
    </row>
    <row r="2" spans="1:8" ht="10.5" customHeight="1">
      <c r="A2" s="2"/>
      <c r="B2" s="2"/>
      <c r="C2" s="2"/>
      <c r="D2" s="2"/>
      <c r="E2" s="2"/>
      <c r="F2" s="26"/>
      <c r="G2" s="2"/>
      <c r="H2" s="39" t="s">
        <v>70</v>
      </c>
    </row>
    <row r="3" spans="1:8" ht="26.25" customHeight="1">
      <c r="A3" s="356" t="s">
        <v>84</v>
      </c>
      <c r="B3" s="345"/>
      <c r="C3" s="388" t="s">
        <v>205</v>
      </c>
      <c r="D3" s="391"/>
      <c r="E3" s="388" t="s">
        <v>294</v>
      </c>
      <c r="F3" s="345"/>
      <c r="G3" s="388" t="s">
        <v>311</v>
      </c>
      <c r="H3" s="345"/>
    </row>
    <row r="4" spans="1:8" ht="26.25" customHeight="1">
      <c r="A4" s="86" t="s">
        <v>74</v>
      </c>
      <c r="B4" s="35"/>
      <c r="C4" s="87"/>
      <c r="D4" s="88"/>
      <c r="E4" s="87"/>
      <c r="F4" s="88"/>
      <c r="G4" s="87"/>
      <c r="H4" s="88"/>
    </row>
    <row r="5" spans="1:8" ht="25.5" customHeight="1">
      <c r="A5" s="89" t="s">
        <v>85</v>
      </c>
      <c r="B5" s="37"/>
      <c r="C5" s="389">
        <v>2783.5</v>
      </c>
      <c r="D5" s="394"/>
      <c r="E5" s="389">
        <v>2795.7</v>
      </c>
      <c r="F5" s="387"/>
      <c r="G5" s="389">
        <v>2996</v>
      </c>
      <c r="H5" s="387"/>
    </row>
    <row r="6" spans="1:8" ht="25.5" customHeight="1">
      <c r="A6" s="89" t="s">
        <v>72</v>
      </c>
      <c r="B6" s="37"/>
      <c r="C6" s="346">
        <v>12</v>
      </c>
      <c r="D6" s="347"/>
      <c r="E6" s="346">
        <v>12</v>
      </c>
      <c r="F6" s="347"/>
      <c r="G6" s="346">
        <v>12.5</v>
      </c>
      <c r="H6" s="347"/>
    </row>
    <row r="7" spans="1:8" ht="25.5" customHeight="1">
      <c r="A7" s="89" t="s">
        <v>116</v>
      </c>
      <c r="B7" s="37"/>
      <c r="C7" s="346">
        <v>15.1</v>
      </c>
      <c r="D7" s="347"/>
      <c r="E7" s="346">
        <v>15.2</v>
      </c>
      <c r="F7" s="347"/>
      <c r="G7" s="346">
        <v>15.4</v>
      </c>
      <c r="H7" s="347"/>
    </row>
    <row r="8" spans="1:8" ht="25.5" customHeight="1">
      <c r="A8" s="89" t="s">
        <v>86</v>
      </c>
      <c r="B8" s="37"/>
      <c r="C8" s="346">
        <v>1.5</v>
      </c>
      <c r="D8" s="347"/>
      <c r="E8" s="346">
        <v>1.5</v>
      </c>
      <c r="F8" s="347"/>
      <c r="G8" s="346">
        <v>1.3</v>
      </c>
      <c r="H8" s="347"/>
    </row>
    <row r="9" spans="1:8" ht="25.5" customHeight="1">
      <c r="A9" s="89" t="s">
        <v>87</v>
      </c>
      <c r="B9" s="37"/>
      <c r="C9" s="346">
        <v>65.7</v>
      </c>
      <c r="D9" s="347"/>
      <c r="E9" s="346">
        <v>66.9</v>
      </c>
      <c r="F9" s="347"/>
      <c r="G9" s="346">
        <v>66.4</v>
      </c>
      <c r="H9" s="347"/>
    </row>
    <row r="10" spans="1:8" ht="25.5" customHeight="1">
      <c r="A10" s="89" t="s">
        <v>219</v>
      </c>
      <c r="B10" s="37"/>
      <c r="C10" s="346">
        <v>17.5</v>
      </c>
      <c r="D10" s="347"/>
      <c r="E10" s="346">
        <v>16.5</v>
      </c>
      <c r="F10" s="347"/>
      <c r="G10" s="346">
        <v>18.3</v>
      </c>
      <c r="H10" s="347"/>
    </row>
    <row r="11" spans="1:8" ht="25.5" customHeight="1">
      <c r="A11" s="89" t="s">
        <v>88</v>
      </c>
      <c r="B11" s="37"/>
      <c r="C11" s="346">
        <v>32.1</v>
      </c>
      <c r="D11" s="347"/>
      <c r="E11" s="346">
        <v>32.7</v>
      </c>
      <c r="F11" s="347"/>
      <c r="G11" s="346">
        <v>33</v>
      </c>
      <c r="H11" s="347"/>
    </row>
    <row r="12" spans="1:8" ht="32.25" customHeight="1">
      <c r="A12" s="90" t="s">
        <v>75</v>
      </c>
      <c r="B12" s="37"/>
      <c r="C12" s="294"/>
      <c r="D12" s="295"/>
      <c r="E12" s="346"/>
      <c r="F12" s="347"/>
      <c r="G12" s="346"/>
      <c r="H12" s="347"/>
    </row>
    <row r="13" spans="1:8" ht="25.5" customHeight="1">
      <c r="A13" s="91" t="s">
        <v>85</v>
      </c>
      <c r="B13" s="37"/>
      <c r="C13" s="346">
        <v>237.9</v>
      </c>
      <c r="D13" s="347"/>
      <c r="E13" s="386">
        <v>223.7</v>
      </c>
      <c r="F13" s="387"/>
      <c r="G13" s="386">
        <v>223.7</v>
      </c>
      <c r="H13" s="387"/>
    </row>
    <row r="14" spans="1:8" ht="32.25" customHeight="1">
      <c r="A14" s="92" t="s">
        <v>89</v>
      </c>
      <c r="B14" s="37"/>
      <c r="C14" s="294"/>
      <c r="D14" s="295"/>
      <c r="E14" s="346"/>
      <c r="F14" s="347"/>
      <c r="G14" s="346"/>
      <c r="H14" s="347"/>
    </row>
    <row r="15" spans="1:8" ht="25.5" customHeight="1">
      <c r="A15" s="91" t="s">
        <v>85</v>
      </c>
      <c r="B15" s="37"/>
      <c r="C15" s="346">
        <f>C5-C13</f>
        <v>2545.6</v>
      </c>
      <c r="D15" s="347"/>
      <c r="E15" s="386">
        <f>E5-E13</f>
        <v>2572</v>
      </c>
      <c r="F15" s="387"/>
      <c r="G15" s="386">
        <f>G5-G13</f>
        <v>2772.3</v>
      </c>
      <c r="H15" s="387"/>
    </row>
    <row r="16" spans="1:8" ht="26.25" customHeight="1">
      <c r="A16" s="93"/>
      <c r="B16" s="38"/>
      <c r="C16" s="285"/>
      <c r="D16" s="286"/>
      <c r="E16" s="285"/>
      <c r="F16" s="286"/>
      <c r="G16" s="285"/>
      <c r="H16" s="286"/>
    </row>
    <row r="17" spans="1:8" ht="3.75" customHeight="1">
      <c r="A17" s="2"/>
      <c r="B17" s="2"/>
      <c r="C17" s="2"/>
      <c r="D17" s="2"/>
      <c r="E17" s="2"/>
      <c r="F17" s="2"/>
      <c r="G17" s="2"/>
      <c r="H17" s="2"/>
    </row>
    <row r="18" spans="1:8" ht="12" customHeight="1">
      <c r="A18" s="103" t="s">
        <v>131</v>
      </c>
      <c r="B18" s="104"/>
      <c r="C18" s="104"/>
      <c r="D18" s="2"/>
      <c r="E18" s="2"/>
      <c r="F18" s="2"/>
      <c r="G18" s="2"/>
      <c r="H18" s="2"/>
    </row>
    <row r="19" spans="1:8" ht="14.25">
      <c r="A19" s="103" t="s">
        <v>218</v>
      </c>
      <c r="B19" s="104"/>
      <c r="C19" s="104"/>
      <c r="D19" s="2"/>
      <c r="E19" s="2"/>
      <c r="F19" s="2"/>
      <c r="G19" s="2"/>
      <c r="H19" s="2"/>
    </row>
    <row r="20" spans="1:16" ht="18.75">
      <c r="A20" s="15" t="s">
        <v>262</v>
      </c>
      <c r="B20" s="62"/>
      <c r="C20" s="62"/>
      <c r="D20" s="62"/>
      <c r="E20" s="62"/>
      <c r="F20" s="62"/>
      <c r="G20" s="62"/>
      <c r="H20" s="62"/>
      <c r="I20" s="66"/>
      <c r="J20" s="66"/>
      <c r="K20" s="66"/>
      <c r="L20" s="66"/>
      <c r="M20" s="66"/>
      <c r="N20" s="66"/>
      <c r="O20" s="66"/>
      <c r="P20" s="66"/>
    </row>
    <row r="21" spans="1:8" ht="11.25" customHeight="1">
      <c r="A21" s="2"/>
      <c r="B21" s="2"/>
      <c r="C21" s="2"/>
      <c r="D21" s="2"/>
      <c r="E21" s="2"/>
      <c r="F21" s="26"/>
      <c r="G21" s="2"/>
      <c r="H21" s="39" t="s">
        <v>70</v>
      </c>
    </row>
    <row r="22" spans="1:8" ht="26.25" customHeight="1">
      <c r="A22" s="392" t="s">
        <v>90</v>
      </c>
      <c r="B22" s="393"/>
      <c r="C22" s="388" t="s">
        <v>205</v>
      </c>
      <c r="D22" s="391"/>
      <c r="E22" s="388" t="s">
        <v>294</v>
      </c>
      <c r="F22" s="345"/>
      <c r="G22" s="388" t="s">
        <v>261</v>
      </c>
      <c r="H22" s="345"/>
    </row>
    <row r="23" spans="1:8" ht="14.25" customHeight="1">
      <c r="A23" s="373"/>
      <c r="B23" s="390"/>
      <c r="C23" s="21" t="s">
        <v>91</v>
      </c>
      <c r="D23" s="53" t="s">
        <v>3</v>
      </c>
      <c r="E23" s="21" t="s">
        <v>91</v>
      </c>
      <c r="F23" s="53" t="s">
        <v>3</v>
      </c>
      <c r="G23" s="21" t="s">
        <v>91</v>
      </c>
      <c r="H23" s="53" t="s">
        <v>3</v>
      </c>
    </row>
    <row r="24" spans="1:8" ht="25.5" customHeight="1">
      <c r="A24" s="34" t="s">
        <v>117</v>
      </c>
      <c r="B24" s="35"/>
      <c r="C24" s="154">
        <v>1418.3</v>
      </c>
      <c r="D24" s="288">
        <f>(C24/C30*100)</f>
        <v>50.997806623278564</v>
      </c>
      <c r="E24" s="154">
        <v>1430.5</v>
      </c>
      <c r="F24" s="288">
        <f>(E24/E30*100)</f>
        <v>51.20266303958766</v>
      </c>
      <c r="G24" s="154">
        <v>1615.2</v>
      </c>
      <c r="H24" s="288">
        <f>(G24/G$30*100)</f>
        <v>53.947895791583164</v>
      </c>
    </row>
    <row r="25" spans="1:8" ht="25.5" customHeight="1">
      <c r="A25" s="47" t="s">
        <v>92</v>
      </c>
      <c r="B25" s="37"/>
      <c r="C25" s="155">
        <v>386.4</v>
      </c>
      <c r="D25" s="131">
        <f>(C25/C30*100)</f>
        <v>13.893783035489554</v>
      </c>
      <c r="E25" s="155">
        <v>362.3</v>
      </c>
      <c r="F25" s="131">
        <f>(E25/E30*100)</f>
        <v>12.968000572696686</v>
      </c>
      <c r="G25" s="155">
        <v>346.3</v>
      </c>
      <c r="H25" s="131">
        <f>(G25/G$30*100)</f>
        <v>11.566466265865063</v>
      </c>
    </row>
    <row r="26" spans="1:8" ht="25.5" customHeight="1">
      <c r="A26" s="47" t="s">
        <v>58</v>
      </c>
      <c r="B26" s="37"/>
      <c r="C26" s="148">
        <v>793.2</v>
      </c>
      <c r="D26" s="131">
        <f>(C26/C30*100)</f>
        <v>28.521088777821728</v>
      </c>
      <c r="E26" s="148">
        <v>807.1</v>
      </c>
      <c r="F26" s="131">
        <f>(E26/E30*100)</f>
        <v>28.888968430095208</v>
      </c>
      <c r="G26" s="148">
        <v>833.7</v>
      </c>
      <c r="H26" s="131">
        <f>(G26/G$30*100)</f>
        <v>27.84569138276553</v>
      </c>
    </row>
    <row r="27" spans="1:8" ht="25.5" customHeight="1">
      <c r="A27" s="47" t="s">
        <v>93</v>
      </c>
      <c r="B27" s="37"/>
      <c r="C27" s="155">
        <v>145.9</v>
      </c>
      <c r="D27" s="131">
        <f>(C27/C30*100)</f>
        <v>5.246125633742045</v>
      </c>
      <c r="E27" s="155">
        <v>154.2</v>
      </c>
      <c r="F27" s="131">
        <f>(E27/E30*100)</f>
        <v>5.519364306679074</v>
      </c>
      <c r="G27" s="155">
        <v>158.5</v>
      </c>
      <c r="H27" s="131">
        <f>(G27/G$30*100)</f>
        <v>5.293921175684703</v>
      </c>
    </row>
    <row r="28" spans="1:8" ht="25.5" customHeight="1">
      <c r="A28" s="94" t="s">
        <v>220</v>
      </c>
      <c r="B28" s="20"/>
      <c r="C28" s="156">
        <v>37.3</v>
      </c>
      <c r="D28" s="131">
        <f>(C28/C30*100)</f>
        <v>1.3411959296681168</v>
      </c>
      <c r="E28" s="156">
        <v>39.7</v>
      </c>
      <c r="F28" s="131">
        <f>(E28/E30*100)</f>
        <v>1.4210036509413702</v>
      </c>
      <c r="G28" s="156">
        <v>40.3</v>
      </c>
      <c r="H28" s="131">
        <f>(G28/G$30*100)</f>
        <v>1.3460253841015364</v>
      </c>
    </row>
    <row r="29" spans="1:8" ht="15.75" customHeight="1">
      <c r="A29" s="93"/>
      <c r="B29" s="38"/>
      <c r="C29" s="157"/>
      <c r="D29" s="158"/>
      <c r="E29" s="157"/>
      <c r="F29" s="158"/>
      <c r="G29" s="157"/>
      <c r="H29" s="336"/>
    </row>
    <row r="30" spans="1:8" ht="27.75" customHeight="1">
      <c r="A30" s="373" t="s">
        <v>25</v>
      </c>
      <c r="B30" s="390"/>
      <c r="C30" s="127">
        <v>2781.1</v>
      </c>
      <c r="D30" s="289">
        <f>SUM(D24:D28)</f>
        <v>100</v>
      </c>
      <c r="E30" s="127">
        <v>2793.8</v>
      </c>
      <c r="F30" s="289">
        <f>SUM(F24:F28)</f>
        <v>100</v>
      </c>
      <c r="G30" s="127">
        <f>SUM(G24:G28)</f>
        <v>2994</v>
      </c>
      <c r="H30" s="289">
        <f>SUM(H24:H28)</f>
        <v>100</v>
      </c>
    </row>
    <row r="31" spans="1:8" ht="3.75" customHeight="1">
      <c r="A31" s="2"/>
      <c r="B31" s="2"/>
      <c r="C31" s="2"/>
      <c r="D31" s="2"/>
      <c r="E31" s="2"/>
      <c r="F31" s="2"/>
      <c r="G31" s="2"/>
      <c r="H31" s="2"/>
    </row>
    <row r="32" spans="1:8" ht="12.75" customHeight="1">
      <c r="A32" s="103" t="s">
        <v>131</v>
      </c>
      <c r="B32" s="2"/>
      <c r="C32" s="2"/>
      <c r="D32" s="2"/>
      <c r="E32" s="2"/>
      <c r="F32" s="2"/>
      <c r="G32" s="2"/>
      <c r="H32" s="2"/>
    </row>
    <row r="33" spans="1:8" ht="13.5" customHeight="1">
      <c r="A33" s="272" t="s">
        <v>246</v>
      </c>
      <c r="B33" s="2"/>
      <c r="C33" s="2"/>
      <c r="E33" s="2"/>
      <c r="F33" s="2"/>
      <c r="G33" s="2"/>
      <c r="H33" s="2"/>
    </row>
    <row r="34" spans="2:8" ht="12.75"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</sheetData>
  <mergeCells count="40">
    <mergeCell ref="G22:H22"/>
    <mergeCell ref="A30:B30"/>
    <mergeCell ref="A3:B3"/>
    <mergeCell ref="C3:D3"/>
    <mergeCell ref="E3:F3"/>
    <mergeCell ref="A22:B23"/>
    <mergeCell ref="C22:D22"/>
    <mergeCell ref="E22:F22"/>
    <mergeCell ref="C5:D5"/>
    <mergeCell ref="C6:D6"/>
    <mergeCell ref="C7:D7"/>
    <mergeCell ref="C15:D15"/>
    <mergeCell ref="C8:D8"/>
    <mergeCell ref="C9:D9"/>
    <mergeCell ref="C10:D10"/>
    <mergeCell ref="C11:D11"/>
    <mergeCell ref="C13:D13"/>
    <mergeCell ref="E5:F5"/>
    <mergeCell ref="E6:F6"/>
    <mergeCell ref="E7:F7"/>
    <mergeCell ref="E8:F8"/>
    <mergeCell ref="E9:F9"/>
    <mergeCell ref="E10:F10"/>
    <mergeCell ref="E11:F11"/>
    <mergeCell ref="E13:F13"/>
    <mergeCell ref="G9:H9"/>
    <mergeCell ref="G8:H8"/>
    <mergeCell ref="G10:H10"/>
    <mergeCell ref="G11:H11"/>
    <mergeCell ref="G3:H3"/>
    <mergeCell ref="G5:H5"/>
    <mergeCell ref="G6:H6"/>
    <mergeCell ref="G7:H7"/>
    <mergeCell ref="G15:H15"/>
    <mergeCell ref="E12:F12"/>
    <mergeCell ref="E14:F14"/>
    <mergeCell ref="G12:H12"/>
    <mergeCell ref="G14:H14"/>
    <mergeCell ref="E15:F15"/>
    <mergeCell ref="G13:H13"/>
  </mergeCells>
  <printOptions/>
  <pageMargins left="0.8661417322834646" right="0.2362204724409449" top="0.8661417322834646" bottom="0.4330708661417323" header="0.5118110236220472" footer="0.5118110236220472"/>
  <pageSetup horizontalDpi="600" verticalDpi="600" orientation="portrait" paperSize="9" r:id="rId1"/>
  <headerFooter alignWithMargins="0">
    <oddHeader>&amp;C17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R22"/>
  <sheetViews>
    <sheetView workbookViewId="0" topLeftCell="A8">
      <selection activeCell="H20" sqref="H20"/>
    </sheetView>
  </sheetViews>
  <sheetFormatPr defaultColWidth="9.140625" defaultRowHeight="12.75"/>
  <cols>
    <col min="1" max="1" width="9.28125" style="2" customWidth="1"/>
    <col min="2" max="2" width="22.00390625" style="2" customWidth="1"/>
    <col min="3" max="3" width="8.28125" style="2" customWidth="1"/>
    <col min="4" max="4" width="7.8515625" style="2" customWidth="1"/>
    <col min="5" max="6" width="7.140625" style="2" customWidth="1"/>
    <col min="7" max="9" width="6.140625" style="2" customWidth="1"/>
    <col min="10" max="10" width="7.00390625" style="2" customWidth="1"/>
    <col min="11" max="13" width="6.140625" style="2" customWidth="1"/>
    <col min="14" max="14" width="7.7109375" style="2" customWidth="1"/>
    <col min="15" max="18" width="6.140625" style="2" customWidth="1"/>
    <col min="19" max="19" width="8.8515625" style="2" customWidth="1"/>
    <col min="20" max="16384" width="9.140625" style="2" customWidth="1"/>
  </cols>
  <sheetData>
    <row r="2" ht="19.5" customHeight="1">
      <c r="A2" s="1" t="s">
        <v>263</v>
      </c>
    </row>
    <row r="3" spans="14:18" ht="15.75" customHeight="1">
      <c r="N3" s="33"/>
      <c r="O3" s="33"/>
      <c r="P3" s="361" t="s">
        <v>70</v>
      </c>
      <c r="Q3" s="361"/>
      <c r="R3" s="361"/>
    </row>
    <row r="4" spans="1:18" s="55" customFormat="1" ht="22.5" customHeight="1">
      <c r="A4" s="395" t="s">
        <v>71</v>
      </c>
      <c r="B4" s="396"/>
      <c r="C4" s="399" t="s">
        <v>161</v>
      </c>
      <c r="D4" s="399"/>
      <c r="E4" s="399"/>
      <c r="F4" s="400"/>
      <c r="G4" s="403" t="s">
        <v>189</v>
      </c>
      <c r="H4" s="404"/>
      <c r="I4" s="407" t="s">
        <v>191</v>
      </c>
      <c r="J4" s="407"/>
      <c r="K4" s="403" t="s">
        <v>73</v>
      </c>
      <c r="L4" s="404"/>
      <c r="M4" s="409" t="s">
        <v>193</v>
      </c>
      <c r="N4" s="409"/>
      <c r="O4" s="403" t="s">
        <v>162</v>
      </c>
      <c r="P4" s="404"/>
      <c r="Q4" s="409" t="s">
        <v>195</v>
      </c>
      <c r="R4" s="410"/>
    </row>
    <row r="5" spans="1:18" s="55" customFormat="1" ht="16.5" customHeight="1">
      <c r="A5" s="218"/>
      <c r="B5" s="219"/>
      <c r="C5" s="400" t="s">
        <v>74</v>
      </c>
      <c r="D5" s="401"/>
      <c r="E5" s="400" t="s">
        <v>75</v>
      </c>
      <c r="F5" s="402"/>
      <c r="G5" s="405" t="s">
        <v>190</v>
      </c>
      <c r="H5" s="406"/>
      <c r="I5" s="408" t="s">
        <v>196</v>
      </c>
      <c r="J5" s="408"/>
      <c r="K5" s="413" t="s">
        <v>197</v>
      </c>
      <c r="L5" s="414"/>
      <c r="M5" s="408" t="s">
        <v>192</v>
      </c>
      <c r="N5" s="408"/>
      <c r="O5" s="220"/>
      <c r="P5" s="161"/>
      <c r="Q5" s="411" t="s">
        <v>194</v>
      </c>
      <c r="R5" s="412"/>
    </row>
    <row r="6" spans="1:18" s="55" customFormat="1" ht="16.5" customHeight="1">
      <c r="A6" s="149"/>
      <c r="B6" s="150"/>
      <c r="C6" s="221">
        <v>2004</v>
      </c>
      <c r="D6" s="159">
        <v>2005</v>
      </c>
      <c r="E6" s="279">
        <v>2004</v>
      </c>
      <c r="F6" s="159">
        <v>2005</v>
      </c>
      <c r="G6" s="159">
        <v>2004</v>
      </c>
      <c r="H6" s="161">
        <v>2005</v>
      </c>
      <c r="I6" s="159">
        <v>2004</v>
      </c>
      <c r="J6" s="221">
        <v>2005</v>
      </c>
      <c r="K6" s="159">
        <v>2004</v>
      </c>
      <c r="L6" s="161">
        <v>2005</v>
      </c>
      <c r="M6" s="221">
        <v>2004</v>
      </c>
      <c r="N6" s="159">
        <v>2005</v>
      </c>
      <c r="O6" s="159">
        <v>2004</v>
      </c>
      <c r="P6" s="161">
        <v>2005</v>
      </c>
      <c r="Q6" s="160">
        <v>2004</v>
      </c>
      <c r="R6" s="160">
        <v>2005</v>
      </c>
    </row>
    <row r="7" spans="1:18" ht="28.5" customHeight="1">
      <c r="A7" s="222" t="s">
        <v>76</v>
      </c>
      <c r="B7" s="223"/>
      <c r="C7" s="316">
        <v>2793.8</v>
      </c>
      <c r="D7" s="316">
        <v>2994</v>
      </c>
      <c r="E7" s="317" t="s">
        <v>39</v>
      </c>
      <c r="F7" s="317" t="s">
        <v>39</v>
      </c>
      <c r="G7" s="318">
        <v>0.7</v>
      </c>
      <c r="H7" s="319">
        <v>0.6</v>
      </c>
      <c r="I7" s="319">
        <v>0.1</v>
      </c>
      <c r="J7" s="319">
        <v>0.1</v>
      </c>
      <c r="K7" s="319">
        <v>14.8</v>
      </c>
      <c r="L7" s="319">
        <v>15.4</v>
      </c>
      <c r="M7" s="319">
        <v>66.9</v>
      </c>
      <c r="N7" s="319">
        <v>66.4</v>
      </c>
      <c r="O7" s="319">
        <v>8.5</v>
      </c>
      <c r="P7" s="319">
        <v>8.6</v>
      </c>
      <c r="Q7" s="319">
        <v>32.7</v>
      </c>
      <c r="R7" s="319">
        <v>33</v>
      </c>
    </row>
    <row r="8" spans="1:18" ht="28.5" customHeight="1">
      <c r="A8" s="151" t="s">
        <v>157</v>
      </c>
      <c r="B8" s="223"/>
      <c r="C8" s="320"/>
      <c r="D8" s="320"/>
      <c r="E8" s="313"/>
      <c r="F8" s="313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</row>
    <row r="9" spans="1:18" ht="28.5" customHeight="1">
      <c r="A9" s="225" t="s">
        <v>77</v>
      </c>
      <c r="B9" s="224"/>
      <c r="C9" s="321">
        <v>1430.5</v>
      </c>
      <c r="D9" s="322">
        <v>1615.2</v>
      </c>
      <c r="E9" s="323" t="s">
        <v>39</v>
      </c>
      <c r="F9" s="324" t="s">
        <v>39</v>
      </c>
      <c r="G9" s="325">
        <v>0.3</v>
      </c>
      <c r="H9" s="298">
        <v>0.3</v>
      </c>
      <c r="I9" s="298">
        <v>0.1</v>
      </c>
      <c r="J9" s="298">
        <v>0.1</v>
      </c>
      <c r="K9" s="298">
        <v>5.1</v>
      </c>
      <c r="L9" s="298">
        <v>5.6</v>
      </c>
      <c r="M9" s="298">
        <v>9.1</v>
      </c>
      <c r="N9" s="298">
        <v>8.8</v>
      </c>
      <c r="O9" s="298">
        <v>0.5</v>
      </c>
      <c r="P9" s="298">
        <v>0.5</v>
      </c>
      <c r="Q9" s="298">
        <v>23.7</v>
      </c>
      <c r="R9" s="298">
        <v>24.9</v>
      </c>
    </row>
    <row r="10" spans="1:18" ht="28.5" customHeight="1">
      <c r="A10" s="225" t="s">
        <v>78</v>
      </c>
      <c r="B10" s="224"/>
      <c r="C10" s="321">
        <v>362.3</v>
      </c>
      <c r="D10" s="321">
        <v>346.3</v>
      </c>
      <c r="E10" s="323" t="s">
        <v>39</v>
      </c>
      <c r="F10" s="324" t="s">
        <v>39</v>
      </c>
      <c r="G10" s="325">
        <v>0.2</v>
      </c>
      <c r="H10" s="298">
        <v>0.1</v>
      </c>
      <c r="I10" s="325">
        <v>0</v>
      </c>
      <c r="J10" s="325">
        <v>0</v>
      </c>
      <c r="K10" s="298">
        <v>1.4</v>
      </c>
      <c r="L10" s="298">
        <v>1.3</v>
      </c>
      <c r="M10" s="298">
        <v>16.8</v>
      </c>
      <c r="N10" s="298">
        <v>15.6</v>
      </c>
      <c r="O10" s="298">
        <v>0.3</v>
      </c>
      <c r="P10" s="298">
        <v>0.2</v>
      </c>
      <c r="Q10" s="298">
        <v>6.9</v>
      </c>
      <c r="R10" s="298">
        <v>6.4</v>
      </c>
    </row>
    <row r="11" spans="1:18" ht="28.5" customHeight="1">
      <c r="A11" s="225" t="s">
        <v>79</v>
      </c>
      <c r="B11" s="224"/>
      <c r="C11" s="321">
        <v>807.1</v>
      </c>
      <c r="D11" s="321">
        <v>833.7</v>
      </c>
      <c r="E11" s="323" t="s">
        <v>39</v>
      </c>
      <c r="F11" s="324" t="s">
        <v>39</v>
      </c>
      <c r="G11" s="325">
        <v>0.1</v>
      </c>
      <c r="H11" s="298">
        <v>0.1</v>
      </c>
      <c r="I11" s="326" t="s">
        <v>39</v>
      </c>
      <c r="J11" s="324" t="s">
        <v>39</v>
      </c>
      <c r="K11" s="298">
        <v>8.1</v>
      </c>
      <c r="L11" s="298">
        <v>8.3</v>
      </c>
      <c r="M11" s="298">
        <v>39.5</v>
      </c>
      <c r="N11" s="298">
        <v>40.4</v>
      </c>
      <c r="O11" s="298">
        <v>7.5</v>
      </c>
      <c r="P11" s="298">
        <v>7.7</v>
      </c>
      <c r="Q11" s="298">
        <v>2</v>
      </c>
      <c r="R11" s="298">
        <v>2</v>
      </c>
    </row>
    <row r="12" spans="1:18" ht="28.5" customHeight="1">
      <c r="A12" s="225" t="s">
        <v>80</v>
      </c>
      <c r="B12" s="224"/>
      <c r="C12" s="321">
        <v>193.9</v>
      </c>
      <c r="D12" s="321">
        <v>198.8</v>
      </c>
      <c r="E12" s="323" t="s">
        <v>39</v>
      </c>
      <c r="F12" s="324" t="s">
        <v>39</v>
      </c>
      <c r="G12" s="325">
        <v>0.1</v>
      </c>
      <c r="H12" s="324" t="s">
        <v>39</v>
      </c>
      <c r="I12" s="326" t="s">
        <v>39</v>
      </c>
      <c r="J12" s="324" t="s">
        <v>39</v>
      </c>
      <c r="K12" s="298">
        <v>0.2</v>
      </c>
      <c r="L12" s="298">
        <v>0.2</v>
      </c>
      <c r="M12" s="298">
        <v>1.5</v>
      </c>
      <c r="N12" s="298">
        <v>1.6</v>
      </c>
      <c r="O12" s="298">
        <v>0.2</v>
      </c>
      <c r="P12" s="298">
        <v>0.2</v>
      </c>
      <c r="Q12" s="298">
        <v>0.1</v>
      </c>
      <c r="R12" s="298">
        <v>0.1</v>
      </c>
    </row>
    <row r="13" spans="1:18" ht="28.5" customHeight="1">
      <c r="A13" s="222" t="s">
        <v>158</v>
      </c>
      <c r="B13" s="223"/>
      <c r="C13" s="320">
        <v>1.9</v>
      </c>
      <c r="D13" s="320">
        <v>2</v>
      </c>
      <c r="E13" s="323" t="s">
        <v>39</v>
      </c>
      <c r="F13" s="324" t="s">
        <v>39</v>
      </c>
      <c r="G13" s="299" t="s">
        <v>39</v>
      </c>
      <c r="H13" s="324" t="s">
        <v>39</v>
      </c>
      <c r="I13" s="297">
        <v>0.3</v>
      </c>
      <c r="J13" s="297">
        <v>0</v>
      </c>
      <c r="K13" s="297">
        <v>0.4</v>
      </c>
      <c r="L13" s="297">
        <v>0</v>
      </c>
      <c r="M13" s="299" t="s">
        <v>39</v>
      </c>
      <c r="N13" s="324" t="s">
        <v>39</v>
      </c>
      <c r="O13" s="297">
        <v>8</v>
      </c>
      <c r="P13" s="297">
        <v>9.7</v>
      </c>
      <c r="Q13" s="299" t="s">
        <v>39</v>
      </c>
      <c r="R13" s="324" t="s">
        <v>39</v>
      </c>
    </row>
    <row r="14" spans="1:18" ht="28.5" customHeight="1">
      <c r="A14" s="222" t="s">
        <v>159</v>
      </c>
      <c r="B14" s="223"/>
      <c r="C14" s="327" t="s">
        <v>176</v>
      </c>
      <c r="D14" s="299" t="s">
        <v>163</v>
      </c>
      <c r="E14" s="327" t="s">
        <v>239</v>
      </c>
      <c r="F14" s="299" t="s">
        <v>163</v>
      </c>
      <c r="G14" s="328" t="s">
        <v>206</v>
      </c>
      <c r="H14" s="299" t="s">
        <v>163</v>
      </c>
      <c r="I14" s="297" t="s">
        <v>206</v>
      </c>
      <c r="J14" s="299" t="s">
        <v>163</v>
      </c>
      <c r="K14" s="297" t="s">
        <v>206</v>
      </c>
      <c r="L14" s="299" t="s">
        <v>163</v>
      </c>
      <c r="M14" s="299" t="s">
        <v>163</v>
      </c>
      <c r="N14" s="299" t="s">
        <v>163</v>
      </c>
      <c r="O14" s="299" t="s">
        <v>163</v>
      </c>
      <c r="P14" s="299" t="s">
        <v>163</v>
      </c>
      <c r="Q14" s="299" t="s">
        <v>163</v>
      </c>
      <c r="R14" s="299" t="s">
        <v>163</v>
      </c>
    </row>
    <row r="15" spans="1:18" ht="28.5" customHeight="1">
      <c r="A15" s="222" t="s">
        <v>81</v>
      </c>
      <c r="B15" s="223"/>
      <c r="C15" s="314" t="s">
        <v>39</v>
      </c>
      <c r="D15" s="324" t="s">
        <v>39</v>
      </c>
      <c r="E15" s="324" t="s">
        <v>39</v>
      </c>
      <c r="F15" s="324" t="s">
        <v>39</v>
      </c>
      <c r="G15" s="329">
        <v>1</v>
      </c>
      <c r="H15" s="297">
        <v>1.1</v>
      </c>
      <c r="I15" s="297">
        <v>1.1</v>
      </c>
      <c r="J15" s="297">
        <v>1.2</v>
      </c>
      <c r="K15" s="299" t="s">
        <v>39</v>
      </c>
      <c r="L15" s="324" t="s">
        <v>39</v>
      </c>
      <c r="M15" s="299" t="s">
        <v>39</v>
      </c>
      <c r="N15" s="324" t="s">
        <v>39</v>
      </c>
      <c r="O15" s="299" t="s">
        <v>39</v>
      </c>
      <c r="P15" s="324" t="s">
        <v>39</v>
      </c>
      <c r="Q15" s="299" t="s">
        <v>39</v>
      </c>
      <c r="R15" s="324" t="s">
        <v>39</v>
      </c>
    </row>
    <row r="16" spans="1:18" ht="28.5" customHeight="1">
      <c r="A16" s="222" t="s">
        <v>160</v>
      </c>
      <c r="B16" s="223"/>
      <c r="C16" s="314" t="s">
        <v>39</v>
      </c>
      <c r="D16" s="324" t="s">
        <v>39</v>
      </c>
      <c r="E16" s="330">
        <v>223.7</v>
      </c>
      <c r="F16" s="331">
        <v>223.7</v>
      </c>
      <c r="G16" s="299" t="s">
        <v>39</v>
      </c>
      <c r="H16" s="299" t="s">
        <v>39</v>
      </c>
      <c r="I16" s="299" t="s">
        <v>39</v>
      </c>
      <c r="J16" s="324" t="s">
        <v>39</v>
      </c>
      <c r="K16" s="300" t="s">
        <v>39</v>
      </c>
      <c r="L16" s="324" t="s">
        <v>39</v>
      </c>
      <c r="M16" s="299" t="s">
        <v>39</v>
      </c>
      <c r="N16" s="324" t="s">
        <v>39</v>
      </c>
      <c r="O16" s="299" t="s">
        <v>39</v>
      </c>
      <c r="P16" s="324" t="s">
        <v>39</v>
      </c>
      <c r="Q16" s="299" t="s">
        <v>39</v>
      </c>
      <c r="R16" s="324" t="s">
        <v>39</v>
      </c>
    </row>
    <row r="17" spans="1:18" ht="28.5" customHeight="1">
      <c r="A17" s="222" t="s">
        <v>82</v>
      </c>
      <c r="B17" s="223"/>
      <c r="C17" s="314" t="s">
        <v>39</v>
      </c>
      <c r="D17" s="324" t="s">
        <v>39</v>
      </c>
      <c r="E17" s="314" t="s">
        <v>39</v>
      </c>
      <c r="F17" s="324" t="s">
        <v>39</v>
      </c>
      <c r="G17" s="329">
        <v>10.3</v>
      </c>
      <c r="H17" s="297">
        <v>10.8</v>
      </c>
      <c r="I17" s="299" t="s">
        <v>39</v>
      </c>
      <c r="J17" s="324" t="s">
        <v>39</v>
      </c>
      <c r="K17" s="299" t="s">
        <v>39</v>
      </c>
      <c r="L17" s="324" t="s">
        <v>39</v>
      </c>
      <c r="M17" s="299" t="s">
        <v>39</v>
      </c>
      <c r="N17" s="324" t="s">
        <v>39</v>
      </c>
      <c r="O17" s="299" t="s">
        <v>39</v>
      </c>
      <c r="P17" s="324" t="s">
        <v>39</v>
      </c>
      <c r="Q17" s="299" t="s">
        <v>39</v>
      </c>
      <c r="R17" s="324" t="s">
        <v>39</v>
      </c>
    </row>
    <row r="18" spans="1:18" ht="28.5" customHeight="1">
      <c r="A18" s="151"/>
      <c r="B18" s="152"/>
      <c r="C18" s="332"/>
      <c r="D18" s="332"/>
      <c r="E18" s="333"/>
      <c r="F18" s="333"/>
      <c r="G18" s="334"/>
      <c r="H18" s="334"/>
      <c r="I18" s="334"/>
      <c r="J18" s="334"/>
      <c r="K18" s="334"/>
      <c r="L18" s="334"/>
      <c r="M18" s="335"/>
      <c r="N18" s="335"/>
      <c r="O18" s="335"/>
      <c r="P18" s="335"/>
      <c r="Q18" s="335"/>
      <c r="R18" s="335"/>
    </row>
    <row r="19" spans="1:18" ht="30.75" customHeight="1">
      <c r="A19" s="397" t="s">
        <v>83</v>
      </c>
      <c r="B19" s="398"/>
      <c r="C19" s="270">
        <v>2795.7</v>
      </c>
      <c r="D19" s="350">
        <v>2996</v>
      </c>
      <c r="E19" s="287">
        <v>223.7</v>
      </c>
      <c r="F19" s="337">
        <v>223.7</v>
      </c>
      <c r="G19" s="267">
        <v>12</v>
      </c>
      <c r="H19" s="296">
        <v>12.5</v>
      </c>
      <c r="I19" s="269">
        <v>1.5</v>
      </c>
      <c r="J19" s="296">
        <v>1.3</v>
      </c>
      <c r="K19" s="296">
        <v>15.2</v>
      </c>
      <c r="L19" s="268">
        <v>15.4</v>
      </c>
      <c r="M19" s="269">
        <v>66.9</v>
      </c>
      <c r="N19" s="296">
        <v>66.4</v>
      </c>
      <c r="O19" s="296">
        <v>16.5</v>
      </c>
      <c r="P19" s="268">
        <v>18.3</v>
      </c>
      <c r="Q19" s="268">
        <v>32.7</v>
      </c>
      <c r="R19" s="268">
        <v>33</v>
      </c>
    </row>
    <row r="20" spans="1:5" ht="15" customHeight="1">
      <c r="A20" s="103" t="s">
        <v>222</v>
      </c>
      <c r="B20" s="51"/>
      <c r="C20" s="104"/>
      <c r="D20" s="104"/>
      <c r="E20" s="104"/>
    </row>
    <row r="21" spans="1:5" ht="14.25">
      <c r="A21" s="103" t="s">
        <v>164</v>
      </c>
      <c r="B21" s="104"/>
      <c r="C21" s="104"/>
      <c r="D21" s="104"/>
      <c r="E21" s="104"/>
    </row>
    <row r="22" ht="12.75">
      <c r="A22" s="153"/>
    </row>
    <row r="26" ht="10.5" customHeight="1"/>
    <row r="27" ht="26.25" customHeight="1"/>
    <row r="28" ht="25.5" customHeight="1"/>
    <row r="29" ht="25.5" customHeight="1"/>
    <row r="30" ht="25.5" customHeight="1"/>
    <row r="31" ht="25.5" customHeight="1"/>
    <row r="35" ht="8.25" customHeight="1"/>
  </sheetData>
  <mergeCells count="17">
    <mergeCell ref="O4:P4"/>
    <mergeCell ref="Q4:R4"/>
    <mergeCell ref="Q5:R5"/>
    <mergeCell ref="K4:L4"/>
    <mergeCell ref="K5:L5"/>
    <mergeCell ref="M4:N4"/>
    <mergeCell ref="M5:N5"/>
    <mergeCell ref="A4:B4"/>
    <mergeCell ref="A19:B19"/>
    <mergeCell ref="C4:F4"/>
    <mergeCell ref="P3:R3"/>
    <mergeCell ref="C5:D5"/>
    <mergeCell ref="E5:F5"/>
    <mergeCell ref="G4:H4"/>
    <mergeCell ref="G5:H5"/>
    <mergeCell ref="I4:J4"/>
    <mergeCell ref="I5:J5"/>
  </mergeCells>
  <printOptions horizontalCentered="1" verticalCentered="1"/>
  <pageMargins left="0.67" right="0" top="0.7874015748031497" bottom="0.5905511811023623" header="0.31496062992125984" footer="0.31496062992125984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7">
      <selection activeCell="I10" sqref="I10"/>
    </sheetView>
  </sheetViews>
  <sheetFormatPr defaultColWidth="9.140625" defaultRowHeight="12.75"/>
  <cols>
    <col min="1" max="1" width="20.57421875" style="2" customWidth="1"/>
    <col min="2" max="7" width="11.421875" style="2" customWidth="1"/>
    <col min="8" max="16384" width="9.140625" style="2" customWidth="1"/>
  </cols>
  <sheetData>
    <row r="1" spans="1:7" ht="18.75" customHeight="1">
      <c r="A1" s="1" t="s">
        <v>293</v>
      </c>
      <c r="B1"/>
      <c r="C1"/>
      <c r="D1"/>
      <c r="E1"/>
      <c r="F1"/>
      <c r="G1"/>
    </row>
    <row r="2" spans="1:7" ht="14.25" customHeight="1">
      <c r="A2"/>
      <c r="B2"/>
      <c r="C2"/>
      <c r="D2"/>
      <c r="E2"/>
      <c r="F2"/>
      <c r="G2" s="39" t="s">
        <v>126</v>
      </c>
    </row>
    <row r="3" spans="1:8" ht="20.25" customHeight="1">
      <c r="A3" s="5"/>
      <c r="B3" s="25">
        <v>2000</v>
      </c>
      <c r="C3" s="25">
        <v>2001</v>
      </c>
      <c r="D3" s="21">
        <v>2002</v>
      </c>
      <c r="E3" s="42">
        <v>2003</v>
      </c>
      <c r="F3" s="42">
        <v>2004</v>
      </c>
      <c r="G3" s="42" t="s">
        <v>308</v>
      </c>
      <c r="H3" s="14"/>
    </row>
    <row r="4" spans="1:8" ht="30.75" customHeight="1">
      <c r="A4" s="71" t="s">
        <v>151</v>
      </c>
      <c r="B4" s="183">
        <v>3749</v>
      </c>
      <c r="C4" s="183">
        <v>3527</v>
      </c>
      <c r="D4" s="183">
        <v>3905</v>
      </c>
      <c r="E4" s="183">
        <v>4006</v>
      </c>
      <c r="F4" s="183">
        <v>4233</v>
      </c>
      <c r="G4" s="183">
        <v>4424</v>
      </c>
      <c r="H4" s="14"/>
    </row>
    <row r="5" spans="1:8" ht="45" customHeight="1">
      <c r="A5" s="276" t="s">
        <v>94</v>
      </c>
      <c r="B5" s="184">
        <v>2249</v>
      </c>
      <c r="C5" s="184">
        <v>2116</v>
      </c>
      <c r="D5" s="184">
        <v>2343</v>
      </c>
      <c r="E5" s="184">
        <v>2403</v>
      </c>
      <c r="F5" s="184">
        <v>2540</v>
      </c>
      <c r="G5" s="184">
        <v>2655</v>
      </c>
      <c r="H5" s="14"/>
    </row>
    <row r="6" spans="1:8" ht="49.5" customHeight="1">
      <c r="A6" s="276" t="s">
        <v>152</v>
      </c>
      <c r="B6" s="184">
        <v>1125</v>
      </c>
      <c r="C6" s="184">
        <v>1058</v>
      </c>
      <c r="D6" s="184">
        <v>1171</v>
      </c>
      <c r="E6" s="184">
        <v>1202</v>
      </c>
      <c r="F6" s="184">
        <v>1270</v>
      </c>
      <c r="G6" s="184">
        <v>1327</v>
      </c>
      <c r="H6" s="14"/>
    </row>
    <row r="7" spans="1:8" ht="45" customHeight="1">
      <c r="A7" s="277" t="s">
        <v>153</v>
      </c>
      <c r="B7" s="185">
        <v>375</v>
      </c>
      <c r="C7" s="185">
        <v>353</v>
      </c>
      <c r="D7" s="185">
        <v>391</v>
      </c>
      <c r="E7" s="185">
        <v>401</v>
      </c>
      <c r="F7" s="185">
        <v>423</v>
      </c>
      <c r="G7" s="185">
        <v>442</v>
      </c>
      <c r="H7" s="14"/>
    </row>
    <row r="8" spans="1:8" ht="18" customHeight="1">
      <c r="A8" s="11" t="s">
        <v>119</v>
      </c>
      <c r="B8"/>
      <c r="C8"/>
      <c r="D8"/>
      <c r="E8"/>
      <c r="F8"/>
      <c r="G8"/>
      <c r="H8" s="14"/>
    </row>
    <row r="9" spans="1:8" ht="14.25" customHeight="1">
      <c r="A9" s="103" t="s">
        <v>165</v>
      </c>
      <c r="H9" s="14"/>
    </row>
    <row r="10" spans="1:8" ht="15.75">
      <c r="A10" s="232" t="s">
        <v>302</v>
      </c>
      <c r="H10" s="14"/>
    </row>
    <row r="11" spans="1:8" ht="12" customHeight="1">
      <c r="A11" s="62"/>
      <c r="B11" s="62"/>
      <c r="C11" s="62"/>
      <c r="F11" s="2" t="s">
        <v>28</v>
      </c>
      <c r="G11" s="2" t="s">
        <v>28</v>
      </c>
      <c r="H11" s="14"/>
    </row>
    <row r="12" spans="1:8" ht="23.25" customHeight="1">
      <c r="A12" s="1" t="s">
        <v>265</v>
      </c>
      <c r="B12" s="62"/>
      <c r="C12" s="62"/>
      <c r="H12" s="14"/>
    </row>
    <row r="13" spans="1:8" ht="15" customHeight="1">
      <c r="A13" s="15"/>
      <c r="F13" s="39" t="s">
        <v>126</v>
      </c>
      <c r="G13" s="39"/>
      <c r="H13" s="14"/>
    </row>
    <row r="14" spans="1:8" ht="43.5" customHeight="1">
      <c r="A14" s="40" t="s">
        <v>95</v>
      </c>
      <c r="B14" s="41"/>
      <c r="C14" s="356" t="s">
        <v>96</v>
      </c>
      <c r="D14" s="345"/>
      <c r="E14" s="417" t="s">
        <v>97</v>
      </c>
      <c r="F14" s="49" t="s">
        <v>25</v>
      </c>
      <c r="G14"/>
      <c r="H14" s="14"/>
    </row>
    <row r="15" spans="1:8" ht="40.5" customHeight="1">
      <c r="A15" s="43"/>
      <c r="B15" s="37"/>
      <c r="C15" s="44" t="s">
        <v>98</v>
      </c>
      <c r="D15" s="45" t="s">
        <v>99</v>
      </c>
      <c r="E15" s="418"/>
      <c r="F15" s="46"/>
      <c r="G15"/>
      <c r="H15" s="14"/>
    </row>
    <row r="16" spans="1:8" ht="40.5" customHeight="1">
      <c r="A16" s="419" t="s">
        <v>241</v>
      </c>
      <c r="B16" s="420"/>
      <c r="C16" s="171">
        <v>35</v>
      </c>
      <c r="D16" s="172">
        <v>64</v>
      </c>
      <c r="E16" s="172">
        <v>115</v>
      </c>
      <c r="F16" s="173">
        <v>214</v>
      </c>
      <c r="G16"/>
      <c r="H16" s="14"/>
    </row>
    <row r="17" spans="1:8" ht="33.75" customHeight="1">
      <c r="A17" s="47" t="s">
        <v>207</v>
      </c>
      <c r="B17" s="278"/>
      <c r="C17" s="305" t="s">
        <v>39</v>
      </c>
      <c r="D17" s="176" t="s">
        <v>39</v>
      </c>
      <c r="E17" s="174">
        <v>11</v>
      </c>
      <c r="F17" s="175">
        <v>11</v>
      </c>
      <c r="G17"/>
      <c r="H17" s="14"/>
    </row>
    <row r="18" spans="1:8" ht="40.5" customHeight="1">
      <c r="A18" s="47" t="s">
        <v>118</v>
      </c>
      <c r="B18" s="60"/>
      <c r="C18" s="171">
        <v>352</v>
      </c>
      <c r="D18" s="174">
        <v>90</v>
      </c>
      <c r="E18" s="174">
        <v>24</v>
      </c>
      <c r="F18" s="175">
        <v>466</v>
      </c>
      <c r="G18"/>
      <c r="H18" s="14"/>
    </row>
    <row r="19" spans="1:8" ht="40.5" customHeight="1">
      <c r="A19" s="47" t="s">
        <v>100</v>
      </c>
      <c r="B19" s="60"/>
      <c r="C19" s="171">
        <v>150</v>
      </c>
      <c r="D19" s="174">
        <v>181</v>
      </c>
      <c r="E19" s="176" t="s">
        <v>39</v>
      </c>
      <c r="F19" s="175">
        <v>331</v>
      </c>
      <c r="G19"/>
      <c r="H19" s="14"/>
    </row>
    <row r="20" spans="1:8" ht="17.25" customHeight="1">
      <c r="A20" s="47"/>
      <c r="B20" s="60"/>
      <c r="C20" s="177"/>
      <c r="D20" s="178"/>
      <c r="E20" s="178"/>
      <c r="F20" s="179"/>
      <c r="G20"/>
      <c r="H20" s="14"/>
    </row>
    <row r="21" spans="1:8" ht="54" customHeight="1">
      <c r="A21" s="415" t="s">
        <v>122</v>
      </c>
      <c r="B21" s="416"/>
      <c r="C21" s="182">
        <f>SUM(C16:C19)</f>
        <v>537</v>
      </c>
      <c r="D21" s="182">
        <f>SUM(D16:D19)</f>
        <v>335</v>
      </c>
      <c r="E21" s="182">
        <f>SUM(E16:E19)</f>
        <v>150</v>
      </c>
      <c r="F21" s="245">
        <f>SUM(F16:F19)</f>
        <v>1022</v>
      </c>
      <c r="G21"/>
      <c r="H21" s="14"/>
    </row>
    <row r="22" spans="1:8" ht="14.25" customHeight="1">
      <c r="A22" s="11" t="s">
        <v>119</v>
      </c>
      <c r="B22" s="48"/>
      <c r="C22" s="9"/>
      <c r="D22" s="9"/>
      <c r="E22" s="9"/>
      <c r="F22" s="9"/>
      <c r="G22" s="9"/>
      <c r="H22" s="14"/>
    </row>
    <row r="23" spans="1:8" ht="18" customHeight="1">
      <c r="A23" s="115"/>
      <c r="B23" s="111"/>
      <c r="C23" s="111"/>
      <c r="D23" s="111"/>
      <c r="E23" s="111"/>
      <c r="F23" s="112"/>
      <c r="G23" s="112"/>
      <c r="H23" s="112"/>
    </row>
    <row r="24" spans="1:8" ht="18" customHeight="1">
      <c r="A24" s="116"/>
      <c r="B24" s="113"/>
      <c r="C24" s="113"/>
      <c r="D24" s="113"/>
      <c r="E24" s="113"/>
      <c r="F24" s="112"/>
      <c r="G24" s="112"/>
      <c r="H24" s="112"/>
    </row>
    <row r="25" spans="1:8" ht="18" customHeight="1">
      <c r="A25" s="116"/>
      <c r="B25" s="113"/>
      <c r="C25" s="113"/>
      <c r="D25" s="113"/>
      <c r="E25" s="113"/>
      <c r="F25" s="112"/>
      <c r="G25" s="112"/>
      <c r="H25" s="112"/>
    </row>
    <row r="26" spans="1:8" ht="12.75">
      <c r="A26" s="113"/>
      <c r="B26" s="113"/>
      <c r="C26" s="113"/>
      <c r="D26" s="113"/>
      <c r="E26" s="113"/>
      <c r="F26" s="112"/>
      <c r="G26" s="112"/>
      <c r="H26" s="112"/>
    </row>
    <row r="27" spans="1:8" ht="12.75">
      <c r="A27" s="114"/>
      <c r="B27" s="113"/>
      <c r="C27" s="113"/>
      <c r="D27" s="113"/>
      <c r="E27" s="113"/>
      <c r="F27" s="113"/>
      <c r="G27" s="113"/>
      <c r="H27" s="112"/>
    </row>
    <row r="28" spans="1:8" ht="12.75">
      <c r="A28" s="16"/>
      <c r="H28" s="14"/>
    </row>
    <row r="29" spans="1:8" ht="12.75">
      <c r="A29" s="16"/>
      <c r="H29" s="14"/>
    </row>
    <row r="30" spans="1:8" ht="12.75">
      <c r="A30" s="13"/>
      <c r="B30" s="14"/>
      <c r="C30" s="14"/>
      <c r="D30" s="14"/>
      <c r="E30" s="14"/>
      <c r="F30" s="14"/>
      <c r="G30" s="14"/>
      <c r="H30" s="14"/>
    </row>
    <row r="31" ht="12.75">
      <c r="A31" s="16"/>
    </row>
    <row r="32" ht="12.75">
      <c r="A32" s="16"/>
    </row>
    <row r="37" ht="28.5" customHeight="1"/>
    <row r="38" ht="28.5" customHeight="1"/>
    <row r="39" ht="28.5" customHeight="1"/>
    <row r="40" ht="28.5" customHeight="1"/>
  </sheetData>
  <mergeCells count="4">
    <mergeCell ref="A21:B21"/>
    <mergeCell ref="C14:D14"/>
    <mergeCell ref="E14:E15"/>
    <mergeCell ref="A16:B16"/>
  </mergeCells>
  <printOptions/>
  <pageMargins left="0.866141732283465" right="0.486220472" top="0.866141732283465" bottom="0.433070866141732" header="0.511811023622047" footer="0.511811023622047"/>
  <pageSetup horizontalDpi="300" verticalDpi="300" orientation="portrait" paperSize="9" r:id="rId1"/>
  <headerFooter alignWithMargins="0">
    <oddHeader>&amp;C19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Environment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Madina</cp:lastModifiedBy>
  <cp:lastPrinted>2006-08-10T06:03:10Z</cp:lastPrinted>
  <dcterms:created xsi:type="dcterms:W3CDTF">2001-06-27T05:20:53Z</dcterms:created>
  <dcterms:modified xsi:type="dcterms:W3CDTF">2006-08-14T11:42:57Z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27f6c951-a48d-4e0b-af44-4b99639a5a6d</vt:lpwstr>
  </property>
  <property fmtid="{D5CDD505-2E9C-101B-9397-08002B2CF9AE}" pid="5" name="PublishingVariationRelationshipLinkField">
    <vt:lpwstr>http://statsmauritius.gov.mu/Relationships List/2147_.000, /Relationships List/2147_.000</vt:lpwstr>
  </property>
</Properties>
</file>