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45" windowWidth="9360" windowHeight="5025" firstSheet="12" activeTab="14"/>
  </bookViews>
  <sheets>
    <sheet name="Table-1" sheetId="1" r:id="rId1"/>
    <sheet name="Table-4" sheetId="2" r:id="rId2"/>
    <sheet name="Table-4 cont'd" sheetId="3" r:id="rId3"/>
    <sheet name="Table-5" sheetId="4" r:id="rId4"/>
    <sheet name="Table-5 cont'd" sheetId="5" r:id="rId5"/>
    <sheet name="Table-6" sheetId="6" r:id="rId6"/>
    <sheet name="Table-7" sheetId="7" r:id="rId7"/>
    <sheet name="Table-8" sheetId="8" r:id="rId8"/>
    <sheet name="Table-9" sheetId="9" r:id="rId9"/>
    <sheet name="Table-9 cont'd" sheetId="10" r:id="rId10"/>
    <sheet name="Table-9 cont'd .." sheetId="11" r:id="rId11"/>
    <sheet name="Table-10" sheetId="12" r:id="rId12"/>
    <sheet name="Table-11" sheetId="13" r:id="rId13"/>
    <sheet name="Table-11 cont'd" sheetId="14" r:id="rId14"/>
    <sheet name="Table-11 cont'd.." sheetId="15" r:id="rId15"/>
    <sheet name="Table-12" sheetId="16" r:id="rId16"/>
  </sheets>
  <definedNames/>
  <calcPr fullCalcOnLoad="1"/>
</workbook>
</file>

<file path=xl/sharedStrings.xml><?xml version="1.0" encoding="utf-8"?>
<sst xmlns="http://schemas.openxmlformats.org/spreadsheetml/2006/main" count="642" uniqueCount="283">
  <si>
    <t>Period</t>
  </si>
  <si>
    <t>Price indices</t>
  </si>
  <si>
    <t>Terms of</t>
  </si>
  <si>
    <t>Export</t>
  </si>
  <si>
    <t>Import</t>
  </si>
  <si>
    <t>1st Qr</t>
  </si>
  <si>
    <t>2nd Qr</t>
  </si>
  <si>
    <t>3rd Qr</t>
  </si>
  <si>
    <t>4th Qr</t>
  </si>
  <si>
    <r>
      <t>1</t>
    </r>
    <r>
      <rPr>
        <sz val="10"/>
        <rFont val="CG Times "/>
        <family val="0"/>
      </rPr>
      <t xml:space="preserve"> Ratio of export price index  to import price index. A rise in this ratio indicates that the terms of trade have moved </t>
    </r>
  </si>
  <si>
    <t xml:space="preserve">   in favour of Mauritius.</t>
  </si>
  <si>
    <t>Commodity/Sector</t>
  </si>
  <si>
    <t>Weight</t>
  </si>
  <si>
    <t>Year</t>
  </si>
  <si>
    <t xml:space="preserve"> 0 - Food and live animals </t>
  </si>
  <si>
    <t xml:space="preserve">      of which:</t>
  </si>
  <si>
    <t xml:space="preserve">               Sugar</t>
  </si>
  <si>
    <t xml:space="preserve"> 2 - Crude materials, inedible except fuels </t>
  </si>
  <si>
    <t xml:space="preserve"> 5 - Chemicals &amp; related products, n.e.s</t>
  </si>
  <si>
    <t xml:space="preserve"> 8 - Miscellaneous manufactured articles </t>
  </si>
  <si>
    <t>S.I.T.C. Section</t>
  </si>
  <si>
    <t xml:space="preserve"> Total imports (excluding aircraft) :</t>
  </si>
  <si>
    <t xml:space="preserve"> 0 - Food and live animals</t>
  </si>
  <si>
    <t xml:space="preserve"> 2 - Crude materials, inedible except fuels</t>
  </si>
  <si>
    <t xml:space="preserve"> 3 - Mineral fuels, lubricants &amp; related materials</t>
  </si>
  <si>
    <t xml:space="preserve"> 4 - Animals and vegetables oils &amp; fats</t>
  </si>
  <si>
    <t xml:space="preserve"> 7 - Machinery &amp; transport equipment (excluding aircraft)</t>
  </si>
  <si>
    <t xml:space="preserve"> 8 - Miscellaneous manufactured articles</t>
  </si>
  <si>
    <t>SITC¹</t>
  </si>
  <si>
    <t xml:space="preserve"> Section</t>
  </si>
  <si>
    <t xml:space="preserve"> Description</t>
  </si>
  <si>
    <t>Average</t>
  </si>
  <si>
    <t>Food and live animals</t>
  </si>
  <si>
    <t>Fish and fish  preparations</t>
  </si>
  <si>
    <t>Cereals and cereal preparations</t>
  </si>
  <si>
    <t>Sugar</t>
  </si>
  <si>
    <t>Molasses</t>
  </si>
  <si>
    <t>Feeding stuff for animals</t>
  </si>
  <si>
    <t>Crude materials, inedible, except fuels</t>
  </si>
  <si>
    <t>Crude animal and vegetable materials</t>
  </si>
  <si>
    <t>Fertilisers</t>
  </si>
  <si>
    <t>Manufactured goods classified chiefly by material</t>
  </si>
  <si>
    <t>Paper, paperboard and articles of paper pulp, of paper or of paperboard</t>
  </si>
  <si>
    <t>Textile yarn, fabrics, made-up articles, n.e.s &amp; related products</t>
  </si>
  <si>
    <t>Non-metallic mineral manufactures</t>
  </si>
  <si>
    <t>¹ The Standard International Trade Classification Revision 3 (SITC Rev 3)</t>
  </si>
  <si>
    <r>
      <t>2</t>
    </r>
    <r>
      <rPr>
        <sz val="10"/>
        <rFont val="CG Times"/>
        <family val="1"/>
      </rPr>
      <t xml:space="preserve"> Revised</t>
    </r>
  </si>
  <si>
    <r>
      <t>3</t>
    </r>
    <r>
      <rPr>
        <sz val="10"/>
        <rFont val="CG Times"/>
        <family val="1"/>
      </rPr>
      <t xml:space="preserve"> Provisional</t>
    </r>
  </si>
  <si>
    <t>Miscellaneous manufactured articles</t>
  </si>
  <si>
    <t xml:space="preserve"> Articles of apparel and clothing accessories</t>
  </si>
  <si>
    <t>Men's or boys' coats, jackets, suits, blazers, trousers, shorts, shirts etc, not knitted or crocheted</t>
  </si>
  <si>
    <t xml:space="preserve">Women's or girls' coats, jackets, suits, blazers, trousers, shorts, shirts etc, not knitted or crocheted </t>
  </si>
  <si>
    <t xml:space="preserve">Men's or boys' coats, jackets, suits, blazers, trousers, shorts, shirts etc, knitted or crochetted </t>
  </si>
  <si>
    <t xml:space="preserve">Women's or girls' coats, jackets, suits, blazers, trousers, shorts, shirts etc, knitted or crochetted </t>
  </si>
  <si>
    <t>Articles of apparel, of textile fabrics, whether or not knitted or crocheted</t>
  </si>
  <si>
    <t>Clothing accessories, of textile fabrics, whether or not knitted or crocheted</t>
  </si>
  <si>
    <t xml:space="preserve"> Optical goods,n.e.s, watches and clocks</t>
  </si>
  <si>
    <t>Optical goods</t>
  </si>
  <si>
    <t>Watches and clocks</t>
  </si>
  <si>
    <t xml:space="preserve">Overall </t>
  </si>
  <si>
    <t>1st Qr 04</t>
  </si>
  <si>
    <t>2nd Qr 04</t>
  </si>
  <si>
    <t>3rd Qr 04</t>
  </si>
  <si>
    <t>to</t>
  </si>
  <si>
    <t>4th Qr 04</t>
  </si>
  <si>
    <t>Qr 1</t>
  </si>
  <si>
    <t>Qr 2</t>
  </si>
  <si>
    <t>Qr 3</t>
  </si>
  <si>
    <t>Qr 4</t>
  </si>
  <si>
    <t>Reference year 2003 = 100</t>
  </si>
  <si>
    <r>
      <t>1</t>
    </r>
    <r>
      <rPr>
        <sz val="10"/>
        <rFont val="CG Times"/>
        <family val="0"/>
      </rPr>
      <t xml:space="preserve"> Revised       </t>
    </r>
  </si>
  <si>
    <r>
      <t>2</t>
    </r>
    <r>
      <rPr>
        <sz val="10"/>
        <rFont val="CG Times"/>
        <family val="0"/>
      </rPr>
      <t xml:space="preserve"> Provisional</t>
    </r>
  </si>
  <si>
    <t>1st Qr 05</t>
  </si>
  <si>
    <t>Reference year 2003=100</t>
  </si>
  <si>
    <t>Section</t>
  </si>
  <si>
    <t>Average 2003</t>
  </si>
  <si>
    <t>Overall Index</t>
  </si>
  <si>
    <t>Mineral fuels, lubricants and related materials</t>
  </si>
  <si>
    <t>Animal and vegetable oils, fats and waxes</t>
  </si>
  <si>
    <t>Chemical materials &amp; related products, n.e.s</t>
  </si>
  <si>
    <t>Machinery and transport equipment</t>
  </si>
  <si>
    <t>¹ The standard International Trade Classification Revision 3 (SITC Rev. 3)</t>
  </si>
  <si>
    <t>² Revised</t>
  </si>
  <si>
    <t xml:space="preserve"> Reference year 2003=100</t>
  </si>
  <si>
    <t>Section/  Division</t>
  </si>
  <si>
    <t>Section 0</t>
  </si>
  <si>
    <t>Div 01</t>
  </si>
  <si>
    <t xml:space="preserve">   Meat and meat preparations</t>
  </si>
  <si>
    <t>Div 02</t>
  </si>
  <si>
    <t xml:space="preserve">   Dairy products and birds' eggs</t>
  </si>
  <si>
    <t>Div 03</t>
  </si>
  <si>
    <t xml:space="preserve">   Fish, crustaceans, etc, and preparations thereof</t>
  </si>
  <si>
    <t>Div 04</t>
  </si>
  <si>
    <t xml:space="preserve">   Cereals and cereal preparations</t>
  </si>
  <si>
    <t xml:space="preserve">   of which:</t>
  </si>
  <si>
    <t xml:space="preserve">      Wheat (including spelt) &amp; meslin, unmilled</t>
  </si>
  <si>
    <t>Div 05</t>
  </si>
  <si>
    <t xml:space="preserve">   Vegetables and fruit</t>
  </si>
  <si>
    <t>Div 09</t>
  </si>
  <si>
    <t xml:space="preserve">   Miscellaneous edible products and preparations</t>
  </si>
  <si>
    <t>Section 2</t>
  </si>
  <si>
    <t>Div 24</t>
  </si>
  <si>
    <t xml:space="preserve">   Cork and wood</t>
  </si>
  <si>
    <t>Div 26</t>
  </si>
  <si>
    <t>Section 3</t>
  </si>
  <si>
    <t>Div 32</t>
  </si>
  <si>
    <t xml:space="preserve">   Coal, coke and briquettes</t>
  </si>
  <si>
    <t>Div 33</t>
  </si>
  <si>
    <t xml:space="preserve">   Petroleum, petroleum products and related materials</t>
  </si>
  <si>
    <t>Div 34</t>
  </si>
  <si>
    <t xml:space="preserve">   Gas, natural and manufactured</t>
  </si>
  <si>
    <t>Section 4</t>
  </si>
  <si>
    <t>Div 42</t>
  </si>
  <si>
    <t xml:space="preserve">   Fixed vegetable fats and oils, crude, refined or fractionated</t>
  </si>
  <si>
    <t>Section 5</t>
  </si>
  <si>
    <t>Div 54</t>
  </si>
  <si>
    <t xml:space="preserve">   Medical and pharmaceutical products</t>
  </si>
  <si>
    <t>Div 55</t>
  </si>
  <si>
    <t>Div 59</t>
  </si>
  <si>
    <t xml:space="preserve">   Chemical materials &amp; products, n.e.s</t>
  </si>
  <si>
    <t>Section 6</t>
  </si>
  <si>
    <t>Div 64</t>
  </si>
  <si>
    <t xml:space="preserve">   Paper, paperboard and articles of paper pulp</t>
  </si>
  <si>
    <t xml:space="preserve">      Paper and paperboard</t>
  </si>
  <si>
    <t>Div 65</t>
  </si>
  <si>
    <t xml:space="preserve">   Textile yarn, fabrics, made-up articles, n.e.s</t>
  </si>
  <si>
    <t xml:space="preserve">      Textile yarn </t>
  </si>
  <si>
    <t xml:space="preserve">      Fabrics, woven, of man-made textile materials </t>
  </si>
  <si>
    <t>Div 66</t>
  </si>
  <si>
    <t xml:space="preserve">   Non-metallic mineral manufactures, n.e.s.</t>
  </si>
  <si>
    <t xml:space="preserve">      Pearls, precious and semi-precious stones, unworked or worked</t>
  </si>
  <si>
    <t>Div 67</t>
  </si>
  <si>
    <t xml:space="preserve">   Iron and steel</t>
  </si>
  <si>
    <t>Div 69</t>
  </si>
  <si>
    <t xml:space="preserve">   Manufactures of metals, n.e.s.</t>
  </si>
  <si>
    <t>Section 7</t>
  </si>
  <si>
    <t>Div 74</t>
  </si>
  <si>
    <t xml:space="preserve">   General industrial machinery &amp; equipment, n.e.s.</t>
  </si>
  <si>
    <t>Div 75</t>
  </si>
  <si>
    <t xml:space="preserve">   Office machines and automatic data processing machines</t>
  </si>
  <si>
    <t>Div 76</t>
  </si>
  <si>
    <t>Div 78</t>
  </si>
  <si>
    <t xml:space="preserve">   Road vehicles (including air-cushion vehicles)</t>
  </si>
  <si>
    <t>Section 8</t>
  </si>
  <si>
    <t>Div 87</t>
  </si>
  <si>
    <t xml:space="preserve">   Professional, scientific and controlling inst. and app.</t>
  </si>
  <si>
    <t>Div 89</t>
  </si>
  <si>
    <t xml:space="preserve">   Miscellaneous manufactured articles, n.e.s.</t>
  </si>
  <si>
    <t xml:space="preserve">      Articles, n.e.s. of plastics</t>
  </si>
  <si>
    <t xml:space="preserve">Weight </t>
  </si>
  <si>
    <t>Percentage change from</t>
  </si>
  <si>
    <t>Section/ Group</t>
  </si>
  <si>
    <t xml:space="preserve">   Textile yarn, fabrics, made-up articles nes</t>
  </si>
  <si>
    <t xml:space="preserve">      Knitted/crocheted fabric including tubular knit, fabrics nes</t>
  </si>
  <si>
    <t xml:space="preserve">Reference year 2003=100 </t>
  </si>
  <si>
    <r>
      <t>3</t>
    </r>
    <r>
      <rPr>
        <sz val="10"/>
        <color indexed="8"/>
        <rFont val="CG Times"/>
        <family val="1"/>
      </rPr>
      <t xml:space="preserve"> Provisional</t>
    </r>
  </si>
  <si>
    <t>Reference year  :  2003 = 1 0 0</t>
  </si>
  <si>
    <r>
      <t>Table 4 - Quarterly Export Price Index by SITC</t>
    </r>
    <r>
      <rPr>
        <b/>
        <vertAlign val="superscript"/>
        <sz val="12"/>
        <rFont val="CG Times"/>
        <family val="0"/>
      </rPr>
      <t>1</t>
    </r>
    <r>
      <rPr>
        <b/>
        <sz val="12"/>
        <rFont val="CG Times"/>
        <family val="1"/>
      </rPr>
      <t>,  2004 - 2005</t>
    </r>
  </si>
  <si>
    <r>
      <t>Table 4 (cont'd) -  Quarterly Export Price Index by SITC</t>
    </r>
    <r>
      <rPr>
        <b/>
        <vertAlign val="superscript"/>
        <sz val="12"/>
        <rFont val="CG Times"/>
        <family val="0"/>
      </rPr>
      <t>1</t>
    </r>
    <r>
      <rPr>
        <b/>
        <sz val="12"/>
        <rFont val="CG Times"/>
        <family val="1"/>
      </rPr>
      <t>,  2004 - 2005</t>
    </r>
  </si>
  <si>
    <r>
      <t>1</t>
    </r>
    <r>
      <rPr>
        <b/>
        <vertAlign val="superscript"/>
        <sz val="10"/>
        <color indexed="8"/>
        <rFont val="CG Times"/>
        <family val="1"/>
      </rPr>
      <t>st</t>
    </r>
    <r>
      <rPr>
        <b/>
        <sz val="10"/>
        <color indexed="8"/>
        <rFont val="CG Times"/>
        <family val="1"/>
      </rPr>
      <t xml:space="preserve"> Qr 04           to             2</t>
    </r>
    <r>
      <rPr>
        <b/>
        <vertAlign val="superscript"/>
        <sz val="10"/>
        <color indexed="8"/>
        <rFont val="CG Times"/>
        <family val="1"/>
      </rPr>
      <t>nd</t>
    </r>
    <r>
      <rPr>
        <b/>
        <sz val="10"/>
        <color indexed="8"/>
        <rFont val="CG Times"/>
        <family val="1"/>
      </rPr>
      <t xml:space="preserve"> Qr 04</t>
    </r>
  </si>
  <si>
    <r>
      <t>1</t>
    </r>
    <r>
      <rPr>
        <b/>
        <vertAlign val="superscript"/>
        <sz val="10"/>
        <color indexed="8"/>
        <rFont val="CG Times"/>
        <family val="1"/>
      </rPr>
      <t>st</t>
    </r>
    <r>
      <rPr>
        <b/>
        <sz val="10"/>
        <color indexed="8"/>
        <rFont val="CG Times"/>
        <family val="1"/>
      </rPr>
      <t xml:space="preserve"> Qr 04            to               2</t>
    </r>
    <r>
      <rPr>
        <b/>
        <vertAlign val="superscript"/>
        <sz val="10"/>
        <color indexed="8"/>
        <rFont val="CG Times"/>
        <family val="1"/>
      </rPr>
      <t>nd</t>
    </r>
    <r>
      <rPr>
        <b/>
        <sz val="10"/>
        <color indexed="8"/>
        <rFont val="CG Times"/>
        <family val="1"/>
      </rPr>
      <t xml:space="preserve"> Qr 04</t>
    </r>
  </si>
  <si>
    <r>
      <t>2</t>
    </r>
    <r>
      <rPr>
        <b/>
        <vertAlign val="superscript"/>
        <sz val="10"/>
        <color indexed="8"/>
        <rFont val="CG Times"/>
        <family val="1"/>
      </rPr>
      <t>nd</t>
    </r>
    <r>
      <rPr>
        <b/>
        <sz val="10"/>
        <color indexed="8"/>
        <rFont val="CG Times"/>
        <family val="1"/>
      </rPr>
      <t xml:space="preserve"> Qr 04                 to                3</t>
    </r>
    <r>
      <rPr>
        <b/>
        <vertAlign val="superscript"/>
        <sz val="10"/>
        <color indexed="8"/>
        <rFont val="CG Times"/>
        <family val="1"/>
      </rPr>
      <t>rd</t>
    </r>
    <r>
      <rPr>
        <b/>
        <sz val="10"/>
        <color indexed="8"/>
        <rFont val="CG Times"/>
        <family val="1"/>
      </rPr>
      <t xml:space="preserve"> Qr 04</t>
    </r>
  </si>
  <si>
    <r>
      <t>3</t>
    </r>
    <r>
      <rPr>
        <b/>
        <vertAlign val="superscript"/>
        <sz val="10"/>
        <color indexed="8"/>
        <rFont val="CG Times"/>
        <family val="1"/>
      </rPr>
      <t>rd</t>
    </r>
    <r>
      <rPr>
        <b/>
        <sz val="10"/>
        <color indexed="8"/>
        <rFont val="CG Times"/>
        <family val="1"/>
      </rPr>
      <t xml:space="preserve"> Qr 04                to               4</t>
    </r>
    <r>
      <rPr>
        <b/>
        <vertAlign val="superscript"/>
        <sz val="10"/>
        <color indexed="8"/>
        <rFont val="CG Times"/>
        <family val="1"/>
      </rPr>
      <t>th</t>
    </r>
    <r>
      <rPr>
        <b/>
        <sz val="10"/>
        <color indexed="8"/>
        <rFont val="CG Times"/>
        <family val="1"/>
      </rPr>
      <t xml:space="preserve"> Qr 04</t>
    </r>
  </si>
  <si>
    <r>
      <t>4</t>
    </r>
    <r>
      <rPr>
        <b/>
        <vertAlign val="superscript"/>
        <sz val="10"/>
        <color indexed="8"/>
        <rFont val="CG Times"/>
        <family val="1"/>
      </rPr>
      <t>th</t>
    </r>
    <r>
      <rPr>
        <b/>
        <sz val="10"/>
        <color indexed="8"/>
        <rFont val="CG Times"/>
        <family val="1"/>
      </rPr>
      <t xml:space="preserve"> Qr 04                    to               1</t>
    </r>
    <r>
      <rPr>
        <b/>
        <vertAlign val="superscript"/>
        <sz val="10"/>
        <color indexed="8"/>
        <rFont val="CG Times"/>
        <family val="0"/>
      </rPr>
      <t>s</t>
    </r>
    <r>
      <rPr>
        <b/>
        <vertAlign val="superscript"/>
        <sz val="10"/>
        <color indexed="8"/>
        <rFont val="CG Times"/>
        <family val="1"/>
      </rPr>
      <t>t</t>
    </r>
    <r>
      <rPr>
        <b/>
        <sz val="10"/>
        <color indexed="8"/>
        <rFont val="CG Times"/>
        <family val="1"/>
      </rPr>
      <t xml:space="preserve"> Qr 05</t>
    </r>
  </si>
  <si>
    <r>
      <t>2</t>
    </r>
    <r>
      <rPr>
        <b/>
        <vertAlign val="superscript"/>
        <sz val="10"/>
        <color indexed="8"/>
        <rFont val="Arial"/>
        <family val="2"/>
      </rPr>
      <t>nd</t>
    </r>
    <r>
      <rPr>
        <b/>
        <sz val="10"/>
        <color indexed="8"/>
        <rFont val="Arial"/>
        <family val="2"/>
      </rPr>
      <t xml:space="preserve"> Qr 04                  to             3</t>
    </r>
    <r>
      <rPr>
        <b/>
        <vertAlign val="superscript"/>
        <sz val="10"/>
        <color indexed="8"/>
        <rFont val="Arial"/>
        <family val="2"/>
      </rPr>
      <t>rd</t>
    </r>
    <r>
      <rPr>
        <b/>
        <sz val="10"/>
        <color indexed="8"/>
        <rFont val="Arial"/>
        <family val="2"/>
      </rPr>
      <t xml:space="preserve"> Qr 04</t>
    </r>
  </si>
  <si>
    <r>
      <t>3</t>
    </r>
    <r>
      <rPr>
        <b/>
        <vertAlign val="superscript"/>
        <sz val="10"/>
        <color indexed="8"/>
        <rFont val="Arial"/>
        <family val="2"/>
      </rPr>
      <t>rd</t>
    </r>
    <r>
      <rPr>
        <b/>
        <sz val="10"/>
        <color indexed="8"/>
        <rFont val="Arial"/>
        <family val="2"/>
      </rPr>
      <t xml:space="preserve"> Qr 04                    to              4</t>
    </r>
    <r>
      <rPr>
        <b/>
        <vertAlign val="superscript"/>
        <sz val="10"/>
        <color indexed="8"/>
        <rFont val="Arial"/>
        <family val="2"/>
      </rPr>
      <t>th</t>
    </r>
    <r>
      <rPr>
        <b/>
        <sz val="10"/>
        <color indexed="8"/>
        <rFont val="Arial"/>
        <family val="2"/>
      </rPr>
      <t xml:space="preserve"> Qr 04</t>
    </r>
  </si>
  <si>
    <r>
      <t>4</t>
    </r>
    <r>
      <rPr>
        <b/>
        <vertAlign val="superscript"/>
        <sz val="10"/>
        <color indexed="8"/>
        <rFont val="Arial"/>
        <family val="2"/>
      </rPr>
      <t>th</t>
    </r>
    <r>
      <rPr>
        <b/>
        <sz val="10"/>
        <color indexed="8"/>
        <rFont val="Arial"/>
        <family val="2"/>
      </rPr>
      <t xml:space="preserve"> Qr 04                   to               1</t>
    </r>
    <r>
      <rPr>
        <b/>
        <vertAlign val="superscript"/>
        <sz val="10"/>
        <color indexed="8"/>
        <rFont val="Arial"/>
        <family val="2"/>
      </rPr>
      <t>st</t>
    </r>
    <r>
      <rPr>
        <b/>
        <sz val="10"/>
        <color indexed="8"/>
        <rFont val="Arial"/>
        <family val="2"/>
      </rPr>
      <t xml:space="preserve"> Qr 05</t>
    </r>
  </si>
  <si>
    <r>
      <t>1</t>
    </r>
    <r>
      <rPr>
        <b/>
        <vertAlign val="superscript"/>
        <sz val="10"/>
        <color indexed="8"/>
        <rFont val="Arial"/>
        <family val="2"/>
      </rPr>
      <t>st</t>
    </r>
    <r>
      <rPr>
        <b/>
        <sz val="10"/>
        <color indexed="8"/>
        <rFont val="Arial"/>
        <family val="2"/>
      </rPr>
      <t xml:space="preserve"> Qr 04                to               1</t>
    </r>
    <r>
      <rPr>
        <b/>
        <vertAlign val="superscript"/>
        <sz val="10"/>
        <color indexed="8"/>
        <rFont val="Arial"/>
        <family val="2"/>
      </rPr>
      <t>st</t>
    </r>
    <r>
      <rPr>
        <b/>
        <sz val="10"/>
        <color indexed="8"/>
        <rFont val="Arial"/>
        <family val="2"/>
      </rPr>
      <t xml:space="preserve"> Qr 05</t>
    </r>
  </si>
  <si>
    <r>
      <t>1</t>
    </r>
    <r>
      <rPr>
        <b/>
        <vertAlign val="superscript"/>
        <sz val="10"/>
        <color indexed="8"/>
        <rFont val="Arial"/>
        <family val="2"/>
      </rPr>
      <t>st</t>
    </r>
    <r>
      <rPr>
        <b/>
        <sz val="10"/>
        <color indexed="8"/>
        <rFont val="Arial"/>
        <family val="2"/>
      </rPr>
      <t xml:space="preserve"> Qr 04              to             2</t>
    </r>
    <r>
      <rPr>
        <b/>
        <vertAlign val="superscript"/>
        <sz val="10"/>
        <color indexed="8"/>
        <rFont val="Arial"/>
        <family val="2"/>
      </rPr>
      <t>nd</t>
    </r>
    <r>
      <rPr>
        <b/>
        <sz val="10"/>
        <color indexed="8"/>
        <rFont val="Arial"/>
        <family val="2"/>
      </rPr>
      <t xml:space="preserve"> Qr 04</t>
    </r>
  </si>
  <si>
    <r>
      <t>1</t>
    </r>
    <r>
      <rPr>
        <b/>
        <vertAlign val="superscript"/>
        <sz val="10"/>
        <color indexed="8"/>
        <rFont val="CG Times"/>
        <family val="0"/>
      </rPr>
      <t>st</t>
    </r>
    <r>
      <rPr>
        <b/>
        <sz val="10"/>
        <color indexed="8"/>
        <rFont val="CG Times"/>
        <family val="1"/>
      </rPr>
      <t xml:space="preserve"> Qr 04                    to                 1</t>
    </r>
    <r>
      <rPr>
        <b/>
        <vertAlign val="superscript"/>
        <sz val="10"/>
        <color indexed="8"/>
        <rFont val="CG Times"/>
        <family val="0"/>
      </rPr>
      <t>st</t>
    </r>
    <r>
      <rPr>
        <b/>
        <sz val="10"/>
        <color indexed="8"/>
        <rFont val="CG Times"/>
        <family val="1"/>
      </rPr>
      <t xml:space="preserve"> Qr 05</t>
    </r>
  </si>
  <si>
    <t>% change</t>
  </si>
  <si>
    <t>Price</t>
  </si>
  <si>
    <r>
      <t xml:space="preserve">Volume </t>
    </r>
    <r>
      <rPr>
        <vertAlign val="superscript"/>
        <sz val="10"/>
        <rFont val="CG Times (W1)"/>
        <family val="0"/>
      </rPr>
      <t>1</t>
    </r>
  </si>
  <si>
    <r>
      <t>1</t>
    </r>
    <r>
      <rPr>
        <sz val="10"/>
        <rFont val="CG Times (W1)"/>
        <family val="0"/>
      </rPr>
      <t xml:space="preserve"> Volume change has been derived from the ratio of value to price change</t>
    </r>
  </si>
  <si>
    <t>Overall</t>
  </si>
  <si>
    <t>Value</t>
  </si>
  <si>
    <t>Table 1 - Price indices of exports and imports and terms of trade, 2004-2005</t>
  </si>
  <si>
    <t xml:space="preserve">1st Qr </t>
  </si>
  <si>
    <t xml:space="preserve">3rd Qr </t>
  </si>
  <si>
    <r>
      <t>2nd Qr</t>
    </r>
    <r>
      <rPr>
        <b/>
        <vertAlign val="superscript"/>
        <sz val="10"/>
        <rFont val="CG Times"/>
        <family val="0"/>
      </rPr>
      <t xml:space="preserve"> </t>
    </r>
  </si>
  <si>
    <t xml:space="preserve">Qr 3 </t>
  </si>
  <si>
    <r>
      <t xml:space="preserve">Qr 4 </t>
    </r>
  </si>
  <si>
    <t xml:space="preserve">2nd Qr </t>
  </si>
  <si>
    <t>Table 7 - Quarterly Export Price Index  (EPI), 1999 - 2005</t>
  </si>
  <si>
    <r>
      <t>Table 6 - Quarterly Export Price Index by SITC</t>
    </r>
    <r>
      <rPr>
        <b/>
        <vertAlign val="superscript"/>
        <sz val="12"/>
        <rFont val="CG Times"/>
        <family val="0"/>
      </rPr>
      <t>1</t>
    </r>
    <r>
      <rPr>
        <b/>
        <sz val="12"/>
        <rFont val="CG Times"/>
        <family val="1"/>
      </rPr>
      <t>,  Year 2003</t>
    </r>
  </si>
  <si>
    <r>
      <t>Table 8: Quarterly Import Price Index by SITC</t>
    </r>
    <r>
      <rPr>
        <b/>
        <vertAlign val="superscript"/>
        <sz val="12"/>
        <color indexed="8"/>
        <rFont val="CG Times"/>
        <family val="1"/>
      </rPr>
      <t>¹</t>
    </r>
    <r>
      <rPr>
        <b/>
        <sz val="12"/>
        <color indexed="8"/>
        <rFont val="CG Times"/>
        <family val="1"/>
      </rPr>
      <t xml:space="preserve"> section,  2004 - 2005 </t>
    </r>
  </si>
  <si>
    <r>
      <t>Table 9: Quarterly Import Price Index by SITC</t>
    </r>
    <r>
      <rPr>
        <b/>
        <vertAlign val="superscript"/>
        <sz val="12"/>
        <color indexed="8"/>
        <rFont val="CG Times"/>
        <family val="1"/>
      </rPr>
      <t>¹</t>
    </r>
    <r>
      <rPr>
        <b/>
        <sz val="12"/>
        <color indexed="8"/>
        <rFont val="CG Times"/>
        <family val="1"/>
      </rPr>
      <t xml:space="preserve"> section &amp; division,  2004 - 2005</t>
    </r>
  </si>
  <si>
    <r>
      <t>Table 9 (cont'd): Quarterly Import Price Index by SITC</t>
    </r>
    <r>
      <rPr>
        <b/>
        <vertAlign val="superscript"/>
        <sz val="12"/>
        <color indexed="8"/>
        <rFont val="CG Times"/>
        <family val="1"/>
      </rPr>
      <t>¹</t>
    </r>
    <r>
      <rPr>
        <b/>
        <sz val="12"/>
        <color indexed="8"/>
        <rFont val="CG Times"/>
        <family val="1"/>
      </rPr>
      <t xml:space="preserve"> section &amp; division,  2004 - 2005</t>
    </r>
  </si>
  <si>
    <r>
      <t>Table 12: Quarterly Import Price Index by SITC</t>
    </r>
    <r>
      <rPr>
        <b/>
        <vertAlign val="superscript"/>
        <sz val="12"/>
        <color indexed="8"/>
        <rFont val="CG Times"/>
        <family val="1"/>
      </rPr>
      <t>¹</t>
    </r>
    <r>
      <rPr>
        <b/>
        <sz val="12"/>
        <color indexed="8"/>
        <rFont val="CG Times"/>
        <family val="1"/>
      </rPr>
      <t xml:space="preserve"> section, Year 2003</t>
    </r>
  </si>
  <si>
    <t>F.O.B Value (Rs Mn)</t>
  </si>
  <si>
    <t>C.I.F Value (Rs Mn)</t>
  </si>
  <si>
    <t xml:space="preserve"> 6 - Manufactured goods classified chiefly by material</t>
  </si>
  <si>
    <t xml:space="preserve">4th Qr </t>
  </si>
  <si>
    <t>2nd Qr 05</t>
  </si>
  <si>
    <r>
      <t>2</t>
    </r>
    <r>
      <rPr>
        <b/>
        <vertAlign val="superscript"/>
        <sz val="10"/>
        <color indexed="8"/>
        <rFont val="CG Times"/>
        <family val="0"/>
      </rPr>
      <t>nd</t>
    </r>
    <r>
      <rPr>
        <b/>
        <sz val="10"/>
        <color indexed="8"/>
        <rFont val="CG Times"/>
        <family val="1"/>
      </rPr>
      <t xml:space="preserve"> Qr 04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</si>
  <si>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CG Times"/>
        <family val="1"/>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</si>
  <si>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2</t>
    </r>
    <r>
      <rPr>
        <b/>
        <vertAlign val="superscript"/>
        <sz val="10"/>
        <color indexed="8"/>
        <rFont val="Arial"/>
        <family val="2"/>
      </rPr>
      <t>nd</t>
    </r>
    <r>
      <rPr>
        <b/>
        <sz val="10"/>
        <color indexed="8"/>
        <rFont val="Arial"/>
        <family val="2"/>
      </rPr>
      <t xml:space="preserve"> Qr 04                to               2</t>
    </r>
    <r>
      <rPr>
        <b/>
        <vertAlign val="superscript"/>
        <sz val="10"/>
        <color indexed="8"/>
        <rFont val="Arial"/>
        <family val="2"/>
      </rPr>
      <t>nd</t>
    </r>
    <r>
      <rPr>
        <b/>
        <sz val="10"/>
        <color indexed="8"/>
        <rFont val="Arial"/>
        <family val="2"/>
      </rPr>
      <t xml:space="preserve"> Qr 05</t>
    </r>
  </si>
  <si>
    <r>
      <t>2</t>
    </r>
    <r>
      <rPr>
        <sz val="10"/>
        <rFont val="CG Times "/>
        <family val="0"/>
      </rPr>
      <t xml:space="preserve"> Revised</t>
    </r>
  </si>
  <si>
    <r>
      <t>3</t>
    </r>
    <r>
      <rPr>
        <sz val="10"/>
        <rFont val="CG Times "/>
        <family val="0"/>
      </rPr>
      <t>Provisional</t>
    </r>
  </si>
  <si>
    <r>
      <t>1</t>
    </r>
    <r>
      <rPr>
        <b/>
        <vertAlign val="superscript"/>
        <sz val="10"/>
        <color indexed="8"/>
        <rFont val="CG Times"/>
        <family val="1"/>
      </rPr>
      <t>st</t>
    </r>
    <r>
      <rPr>
        <b/>
        <sz val="10"/>
        <color indexed="8"/>
        <rFont val="CG Times"/>
        <family val="1"/>
      </rPr>
      <t xml:space="preserve"> Qr 04           to             2</t>
    </r>
    <r>
      <rPr>
        <b/>
        <vertAlign val="superscript"/>
        <sz val="10"/>
        <color indexed="8"/>
        <rFont val="CG Times"/>
        <family val="1"/>
      </rPr>
      <t xml:space="preserve">nd </t>
    </r>
    <r>
      <rPr>
        <b/>
        <sz val="10"/>
        <color indexed="8"/>
        <rFont val="CG Times"/>
        <family val="1"/>
      </rPr>
      <t>Qr 04</t>
    </r>
  </si>
  <si>
    <r>
      <t>2</t>
    </r>
    <r>
      <rPr>
        <b/>
        <vertAlign val="superscript"/>
        <sz val="10"/>
        <color indexed="8"/>
        <rFont val="CG Times"/>
        <family val="1"/>
      </rPr>
      <t>nd</t>
    </r>
    <r>
      <rPr>
        <b/>
        <sz val="10"/>
        <color indexed="8"/>
        <rFont val="CG Times"/>
        <family val="1"/>
      </rPr>
      <t xml:space="preserve"> Qr 04     to             3</t>
    </r>
    <r>
      <rPr>
        <b/>
        <vertAlign val="superscript"/>
        <sz val="10"/>
        <color indexed="8"/>
        <rFont val="CG Times"/>
        <family val="1"/>
      </rPr>
      <t>rd</t>
    </r>
    <r>
      <rPr>
        <b/>
        <sz val="10"/>
        <color indexed="8"/>
        <rFont val="CG Times"/>
        <family val="1"/>
      </rPr>
      <t xml:space="preserve"> Qr 04</t>
    </r>
  </si>
  <si>
    <r>
      <t>3</t>
    </r>
    <r>
      <rPr>
        <b/>
        <vertAlign val="superscript"/>
        <sz val="10"/>
        <color indexed="8"/>
        <rFont val="CG Times"/>
        <family val="1"/>
      </rPr>
      <t>rd</t>
    </r>
    <r>
      <rPr>
        <b/>
        <sz val="10"/>
        <color indexed="8"/>
        <rFont val="CG Times"/>
        <family val="1"/>
      </rPr>
      <t xml:space="preserve"> Qr 04      to             4</t>
    </r>
    <r>
      <rPr>
        <b/>
        <vertAlign val="superscript"/>
        <sz val="10"/>
        <color indexed="8"/>
        <rFont val="CG Times"/>
        <family val="1"/>
      </rPr>
      <t>th</t>
    </r>
    <r>
      <rPr>
        <b/>
        <sz val="10"/>
        <color indexed="8"/>
        <rFont val="CG Times"/>
        <family val="1"/>
      </rPr>
      <t xml:space="preserve"> Qr 04</t>
    </r>
  </si>
  <si>
    <r>
      <t>4</t>
    </r>
    <r>
      <rPr>
        <b/>
        <vertAlign val="superscript"/>
        <sz val="10"/>
        <color indexed="8"/>
        <rFont val="CG Times"/>
        <family val="1"/>
      </rPr>
      <t>th</t>
    </r>
    <r>
      <rPr>
        <b/>
        <sz val="10"/>
        <color indexed="8"/>
        <rFont val="CG Times"/>
        <family val="1"/>
      </rPr>
      <t xml:space="preserve"> Qr 04          to              1</t>
    </r>
    <r>
      <rPr>
        <b/>
        <vertAlign val="superscript"/>
        <sz val="10"/>
        <color indexed="8"/>
        <rFont val="CG Times"/>
        <family val="1"/>
      </rPr>
      <t>st</t>
    </r>
    <r>
      <rPr>
        <b/>
        <sz val="10"/>
        <color indexed="8"/>
        <rFont val="CG Times"/>
        <family val="1"/>
      </rPr>
      <t xml:space="preserve"> Qr 05</t>
    </r>
  </si>
  <si>
    <r>
      <t>1</t>
    </r>
    <r>
      <rPr>
        <b/>
        <vertAlign val="superscript"/>
        <sz val="10"/>
        <color indexed="8"/>
        <rFont val="CG Times"/>
        <family val="0"/>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</si>
  <si>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CG Times"/>
        <family val="1"/>
      </rPr>
      <t>st</t>
    </r>
    <r>
      <rPr>
        <b/>
        <sz val="10"/>
        <color indexed="8"/>
        <rFont val="CG Times"/>
        <family val="1"/>
      </rPr>
      <t xml:space="preserve"> Qr 04       to              1</t>
    </r>
    <r>
      <rPr>
        <b/>
        <vertAlign val="superscript"/>
        <sz val="10"/>
        <color indexed="8"/>
        <rFont val="CG Times"/>
        <family val="1"/>
      </rPr>
      <t>st</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</si>
  <si>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04       to               2</t>
    </r>
    <r>
      <rPr>
        <b/>
        <vertAlign val="superscript"/>
        <sz val="10"/>
        <color indexed="8"/>
        <rFont val="CG Times"/>
        <family val="0"/>
      </rPr>
      <t>nd</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</si>
  <si>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04          to             3</t>
    </r>
    <r>
      <rPr>
        <b/>
        <vertAlign val="superscript"/>
        <sz val="10"/>
        <color indexed="8"/>
        <rFont val="CG Times"/>
        <family val="1"/>
      </rPr>
      <t>rd</t>
    </r>
    <r>
      <rPr>
        <b/>
        <sz val="10"/>
        <color indexed="8"/>
        <rFont val="CG Times"/>
        <family val="1"/>
      </rPr>
      <t xml:space="preserve"> Qr 04</t>
    </r>
  </si>
  <si>
    <r>
      <t>3</t>
    </r>
    <r>
      <rPr>
        <b/>
        <vertAlign val="superscript"/>
        <sz val="10"/>
        <color indexed="8"/>
        <rFont val="CG Times"/>
        <family val="1"/>
      </rPr>
      <t>rd</t>
    </r>
    <r>
      <rPr>
        <b/>
        <sz val="10"/>
        <color indexed="8"/>
        <rFont val="CG Times"/>
        <family val="1"/>
      </rPr>
      <t xml:space="preserve"> Qr 04            to             4</t>
    </r>
    <r>
      <rPr>
        <b/>
        <vertAlign val="superscript"/>
        <sz val="10"/>
        <color indexed="8"/>
        <rFont val="CG Times"/>
        <family val="1"/>
      </rPr>
      <t>th</t>
    </r>
    <r>
      <rPr>
        <b/>
        <sz val="10"/>
        <color indexed="8"/>
        <rFont val="CG Times"/>
        <family val="1"/>
      </rPr>
      <t xml:space="preserve"> Qr 04</t>
    </r>
  </si>
  <si>
    <r>
      <t>4</t>
    </r>
    <r>
      <rPr>
        <b/>
        <vertAlign val="superscript"/>
        <sz val="10"/>
        <color indexed="8"/>
        <rFont val="CG Times"/>
        <family val="1"/>
      </rPr>
      <t>th</t>
    </r>
    <r>
      <rPr>
        <b/>
        <sz val="10"/>
        <color indexed="8"/>
        <rFont val="CG Times"/>
        <family val="1"/>
      </rPr>
      <t xml:space="preserve"> Qr 04           to              1</t>
    </r>
    <r>
      <rPr>
        <b/>
        <vertAlign val="superscript"/>
        <sz val="10"/>
        <color indexed="8"/>
        <rFont val="CG Times"/>
        <family val="0"/>
      </rPr>
      <t>st</t>
    </r>
    <r>
      <rPr>
        <b/>
        <sz val="10"/>
        <color indexed="8"/>
        <rFont val="CG Times"/>
        <family val="1"/>
      </rPr>
      <t xml:space="preserve"> Qr 05</t>
    </r>
  </si>
  <si>
    <r>
      <t>1</t>
    </r>
    <r>
      <rPr>
        <b/>
        <vertAlign val="superscript"/>
        <sz val="10"/>
        <color indexed="8"/>
        <rFont val="CG Times"/>
        <family val="1"/>
      </rPr>
      <t>st</t>
    </r>
    <r>
      <rPr>
        <b/>
        <sz val="10"/>
        <color indexed="8"/>
        <rFont val="CG Times"/>
        <family val="1"/>
      </rPr>
      <t xml:space="preserve"> Qr 05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</si>
  <si>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CG Times"/>
        <family val="0"/>
      </rPr>
      <t>st</t>
    </r>
    <r>
      <rPr>
        <b/>
        <sz val="10"/>
        <color indexed="8"/>
        <rFont val="CG Times"/>
        <family val="1"/>
      </rPr>
      <t xml:space="preserve"> Qr 04            to              1</t>
    </r>
    <r>
      <rPr>
        <b/>
        <vertAlign val="superscript"/>
        <sz val="10"/>
        <color indexed="8"/>
        <rFont val="CG Times"/>
        <family val="0"/>
      </rPr>
      <t>st</t>
    </r>
    <r>
      <rPr>
        <b/>
        <sz val="10"/>
        <color indexed="8"/>
        <rFont val="CG Times"/>
        <family val="1"/>
      </rPr>
      <t xml:space="preserve"> Qr 05</t>
    </r>
  </si>
  <si>
    <r>
      <t>2</t>
    </r>
    <r>
      <rPr>
        <b/>
        <vertAlign val="superscript"/>
        <sz val="10"/>
        <color indexed="8"/>
        <rFont val="CG Times"/>
        <family val="0"/>
      </rPr>
      <t>nd</t>
    </r>
    <r>
      <rPr>
        <b/>
        <sz val="10"/>
        <color indexed="8"/>
        <rFont val="CG Times"/>
        <family val="1"/>
      </rPr>
      <t xml:space="preserve"> Qr 04            to             2</t>
    </r>
    <r>
      <rPr>
        <b/>
        <vertAlign val="superscript"/>
        <sz val="10"/>
        <color indexed="8"/>
        <rFont val="CG Times"/>
        <family val="0"/>
      </rPr>
      <t>nd</t>
    </r>
    <r>
      <rPr>
        <b/>
        <sz val="10"/>
        <color indexed="8"/>
        <rFont val="CG Times"/>
        <family val="1"/>
      </rPr>
      <t xml:space="preserve"> Qr 05</t>
    </r>
  </si>
  <si>
    <r>
      <t>1</t>
    </r>
    <r>
      <rPr>
        <b/>
        <vertAlign val="superscript"/>
        <sz val="10"/>
        <color indexed="8"/>
        <rFont val="Arial"/>
        <family val="2"/>
      </rPr>
      <t>st</t>
    </r>
    <r>
      <rPr>
        <b/>
        <sz val="10"/>
        <color indexed="8"/>
        <rFont val="Arial"/>
        <family val="2"/>
      </rPr>
      <t xml:space="preserve"> Qr 05                   to               2</t>
    </r>
    <r>
      <rPr>
        <b/>
        <vertAlign val="superscript"/>
        <sz val="10"/>
        <color indexed="8"/>
        <rFont val="Arial"/>
        <family val="2"/>
      </rPr>
      <t>nd</t>
    </r>
    <r>
      <rPr>
        <b/>
        <sz val="10"/>
        <color indexed="8"/>
        <rFont val="Arial"/>
        <family val="2"/>
      </rPr>
      <t xml:space="preserve"> Qr 05</t>
    </r>
  </si>
  <si>
    <t>¹ The Standard International Trade Classification Revision 3 (SITC Rev. 3)</t>
  </si>
  <si>
    <t>Note : Figures for 2005 are provisional</t>
  </si>
  <si>
    <r>
      <t xml:space="preserve">trade </t>
    </r>
    <r>
      <rPr>
        <b/>
        <vertAlign val="superscript"/>
        <sz val="10"/>
        <rFont val="CG Times "/>
        <family val="0"/>
      </rPr>
      <t>1</t>
    </r>
  </si>
  <si>
    <r>
      <t>2005</t>
    </r>
    <r>
      <rPr>
        <vertAlign val="superscript"/>
        <sz val="12"/>
        <rFont val="CG Times "/>
        <family val="0"/>
      </rPr>
      <t xml:space="preserve"> 3</t>
    </r>
  </si>
  <si>
    <t>Percentage changes (%) from</t>
  </si>
  <si>
    <t>Reference year 1997 = 100</t>
  </si>
  <si>
    <t>Note: A crude method of converting an index from the new reference year to the old one is to multiply the new index by 1.287. Conversely, an index on the old reference period can be converted to the new reference period by dividing the old index by 1.287.</t>
  </si>
  <si>
    <t>Note: Imports values exclude transactions of the freeport</t>
  </si>
  <si>
    <t xml:space="preserve">   Fixed vegetable fats and oils, crude, refined or </t>
  </si>
  <si>
    <t xml:space="preserve">   fractionated</t>
  </si>
  <si>
    <t xml:space="preserve">      Cotton fabrics, woven (not including narrow or special</t>
  </si>
  <si>
    <t xml:space="preserve">      fabrics)</t>
  </si>
  <si>
    <t xml:space="preserve">      clay mats.)</t>
  </si>
  <si>
    <t xml:space="preserve">   apparatus </t>
  </si>
  <si>
    <t>Table 2 -Percentage change in the price and volume of domestic exports, Jan-Sep 2004 to Jan-Sep 2005</t>
  </si>
  <si>
    <t>Table 3 - Percentage change in the price and volume of imports, Jan-Sep 2004 to Jan-Sep 2005</t>
  </si>
  <si>
    <r>
      <t xml:space="preserve">3rd Qr </t>
    </r>
    <r>
      <rPr>
        <b/>
        <vertAlign val="superscript"/>
        <sz val="10"/>
        <rFont val="CG Times"/>
        <family val="0"/>
      </rPr>
      <t>3</t>
    </r>
  </si>
  <si>
    <r>
      <t xml:space="preserve">2nd Qr </t>
    </r>
    <r>
      <rPr>
        <b/>
        <vertAlign val="superscript"/>
        <sz val="10"/>
        <rFont val="CG Times"/>
        <family val="0"/>
      </rPr>
      <t>2</t>
    </r>
  </si>
  <si>
    <t>3rd Qr 05</t>
  </si>
  <si>
    <r>
      <t>Table 5 -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vertAlign val="superscript"/>
        <sz val="12"/>
        <rFont val="CG Times"/>
        <family val="0"/>
      </rPr>
      <t xml:space="preserve"> </t>
    </r>
    <r>
      <rPr>
        <b/>
        <sz val="12"/>
        <rFont val="CG Times"/>
        <family val="1"/>
      </rPr>
      <t>Qr 2004 - 3</t>
    </r>
    <r>
      <rPr>
        <b/>
        <vertAlign val="superscript"/>
        <sz val="12"/>
        <rFont val="CG Times"/>
        <family val="1"/>
      </rPr>
      <t>rd</t>
    </r>
    <r>
      <rPr>
        <b/>
        <sz val="12"/>
        <rFont val="CG Times"/>
        <family val="1"/>
      </rPr>
      <t xml:space="preserve"> Qr 2005</t>
    </r>
  </si>
  <si>
    <r>
      <t>Table 5 (cont'd) -  Export Price Index: Percentage change by SITC</t>
    </r>
    <r>
      <rPr>
        <b/>
        <vertAlign val="superscript"/>
        <sz val="12"/>
        <rFont val="CG Times"/>
        <family val="0"/>
      </rPr>
      <t>1</t>
    </r>
    <r>
      <rPr>
        <b/>
        <sz val="12"/>
        <rFont val="CG Times"/>
        <family val="1"/>
      </rPr>
      <t>,  1</t>
    </r>
    <r>
      <rPr>
        <b/>
        <vertAlign val="superscript"/>
        <sz val="12"/>
        <rFont val="CG Times"/>
        <family val="1"/>
      </rPr>
      <t>st</t>
    </r>
    <r>
      <rPr>
        <b/>
        <sz val="12"/>
        <rFont val="CG Times"/>
        <family val="1"/>
      </rPr>
      <t xml:space="preserve"> Qr 2004 - 3</t>
    </r>
    <r>
      <rPr>
        <b/>
        <vertAlign val="superscript"/>
        <sz val="12"/>
        <rFont val="CG Times"/>
        <family val="1"/>
      </rPr>
      <t>rd</t>
    </r>
    <r>
      <rPr>
        <b/>
        <sz val="12"/>
        <rFont val="CG Times"/>
        <family val="1"/>
      </rPr>
      <t xml:space="preserve"> Qr 2005</t>
    </r>
  </si>
  <si>
    <t xml:space="preserve">Qr 1 </t>
  </si>
  <si>
    <r>
      <t xml:space="preserve">Qr 3 </t>
    </r>
    <r>
      <rPr>
        <vertAlign val="superscript"/>
        <sz val="11"/>
        <rFont val="CG Times"/>
        <family val="1"/>
      </rPr>
      <t>2</t>
    </r>
  </si>
  <si>
    <r>
      <t xml:space="preserve">Qr 2 </t>
    </r>
    <r>
      <rPr>
        <vertAlign val="superscript"/>
        <sz val="11"/>
        <rFont val="CG Times"/>
        <family val="1"/>
      </rPr>
      <t>1</t>
    </r>
  </si>
  <si>
    <t xml:space="preserve">Qr 4 </t>
  </si>
  <si>
    <r>
      <t xml:space="preserve">3rd Qr </t>
    </r>
    <r>
      <rPr>
        <b/>
        <vertAlign val="superscript"/>
        <sz val="10"/>
        <color indexed="8"/>
        <rFont val="CG Times"/>
        <family val="1"/>
      </rPr>
      <t>3</t>
    </r>
  </si>
  <si>
    <r>
      <t xml:space="preserve">2nd Qr </t>
    </r>
    <r>
      <rPr>
        <b/>
        <vertAlign val="superscript"/>
        <sz val="10"/>
        <color indexed="8"/>
        <rFont val="CG Times"/>
        <family val="1"/>
      </rPr>
      <t>2</t>
    </r>
  </si>
  <si>
    <r>
      <t>2</t>
    </r>
    <r>
      <rPr>
        <b/>
        <vertAlign val="superscript"/>
        <sz val="10"/>
        <color indexed="8"/>
        <rFont val="CG Times"/>
        <family val="0"/>
      </rPr>
      <t>nd</t>
    </r>
    <r>
      <rPr>
        <b/>
        <sz val="10"/>
        <color indexed="8"/>
        <rFont val="CG Times"/>
        <family val="1"/>
      </rPr>
      <t xml:space="preserve"> Qr 05          to             3rd Qr 05</t>
    </r>
  </si>
  <si>
    <r>
      <t>3</t>
    </r>
    <r>
      <rPr>
        <b/>
        <vertAlign val="superscript"/>
        <sz val="10"/>
        <color indexed="8"/>
        <rFont val="CG Times"/>
        <family val="1"/>
      </rPr>
      <t>rd</t>
    </r>
    <r>
      <rPr>
        <b/>
        <sz val="10"/>
        <color indexed="8"/>
        <rFont val="CG Times"/>
        <family val="1"/>
      </rPr>
      <t xml:space="preserve"> Qr 04       to               3r</t>
    </r>
    <r>
      <rPr>
        <b/>
        <vertAlign val="superscript"/>
        <sz val="10"/>
        <color indexed="8"/>
        <rFont val="CG Times"/>
        <family val="0"/>
      </rPr>
      <t>d</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</si>
  <si>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05           to             3r</t>
    </r>
    <r>
      <rPr>
        <b/>
        <vertAlign val="superscript"/>
        <sz val="10"/>
        <color indexed="8"/>
        <rFont val="CG Times"/>
        <family val="0"/>
      </rPr>
      <t>d</t>
    </r>
    <r>
      <rPr>
        <b/>
        <sz val="10"/>
        <color indexed="8"/>
        <rFont val="CG Times"/>
        <family val="1"/>
      </rPr>
      <t xml:space="preserve"> Qr 05</t>
    </r>
  </si>
  <si>
    <r>
      <t>3</t>
    </r>
    <r>
      <rPr>
        <b/>
        <vertAlign val="superscript"/>
        <sz val="10"/>
        <color indexed="8"/>
        <rFont val="CG Times"/>
        <family val="0"/>
      </rPr>
      <t>rd</t>
    </r>
    <r>
      <rPr>
        <b/>
        <sz val="10"/>
        <color indexed="8"/>
        <rFont val="CG Times"/>
        <family val="1"/>
      </rPr>
      <t xml:space="preserve"> Qr 04            to             3r</t>
    </r>
    <r>
      <rPr>
        <b/>
        <vertAlign val="superscript"/>
        <sz val="10"/>
        <color indexed="8"/>
        <rFont val="CG Times"/>
        <family val="0"/>
      </rPr>
      <t>d</t>
    </r>
    <r>
      <rPr>
        <b/>
        <sz val="10"/>
        <color indexed="8"/>
        <rFont val="CG Times"/>
        <family val="1"/>
      </rPr>
      <t xml:space="preserve"> Qr 05</t>
    </r>
  </si>
  <si>
    <r>
      <t>2</t>
    </r>
    <r>
      <rPr>
        <b/>
        <vertAlign val="superscript"/>
        <sz val="10"/>
        <color indexed="8"/>
        <rFont val="CG Times"/>
        <family val="1"/>
      </rPr>
      <t>nd</t>
    </r>
    <r>
      <rPr>
        <b/>
        <sz val="10"/>
        <color indexed="8"/>
        <rFont val="CG Times"/>
        <family val="1"/>
      </rPr>
      <t xml:space="preserve"> Qr 05                    to               3</t>
    </r>
    <r>
      <rPr>
        <b/>
        <vertAlign val="superscript"/>
        <sz val="10"/>
        <color indexed="8"/>
        <rFont val="CG Times"/>
        <family val="0"/>
      </rPr>
      <t>rd</t>
    </r>
    <r>
      <rPr>
        <b/>
        <sz val="10"/>
        <color indexed="8"/>
        <rFont val="CG Times"/>
        <family val="1"/>
      </rPr>
      <t xml:space="preserve"> Qr 05</t>
    </r>
  </si>
  <si>
    <r>
      <t>3</t>
    </r>
    <r>
      <rPr>
        <b/>
        <vertAlign val="superscript"/>
        <sz val="10"/>
        <color indexed="8"/>
        <rFont val="CG Times"/>
        <family val="0"/>
      </rPr>
      <t>rd</t>
    </r>
    <r>
      <rPr>
        <b/>
        <sz val="10"/>
        <color indexed="8"/>
        <rFont val="CG Times"/>
        <family val="1"/>
      </rPr>
      <t xml:space="preserve"> Qr 04                    to                 3</t>
    </r>
    <r>
      <rPr>
        <b/>
        <vertAlign val="superscript"/>
        <sz val="10"/>
        <color indexed="8"/>
        <rFont val="CG Times"/>
        <family val="0"/>
      </rPr>
      <t>rd</t>
    </r>
    <r>
      <rPr>
        <b/>
        <sz val="10"/>
        <color indexed="8"/>
        <rFont val="CG Times"/>
        <family val="1"/>
      </rPr>
      <t xml:space="preserve"> Qr 05</t>
    </r>
  </si>
  <si>
    <r>
      <t>2</t>
    </r>
    <r>
      <rPr>
        <b/>
        <vertAlign val="superscript"/>
        <sz val="10"/>
        <color indexed="8"/>
        <rFont val="Arial"/>
        <family val="2"/>
      </rPr>
      <t>nd</t>
    </r>
    <r>
      <rPr>
        <b/>
        <sz val="10"/>
        <color indexed="8"/>
        <rFont val="Arial"/>
        <family val="2"/>
      </rPr>
      <t xml:space="preserve"> Qr 05                   to               3</t>
    </r>
    <r>
      <rPr>
        <b/>
        <vertAlign val="superscript"/>
        <sz val="10"/>
        <color indexed="8"/>
        <rFont val="Arial"/>
        <family val="2"/>
      </rPr>
      <t>rd</t>
    </r>
    <r>
      <rPr>
        <b/>
        <sz val="10"/>
        <color indexed="8"/>
        <rFont val="Arial"/>
        <family val="2"/>
      </rPr>
      <t xml:space="preserve"> Qr 05</t>
    </r>
  </si>
  <si>
    <r>
      <t>3</t>
    </r>
    <r>
      <rPr>
        <b/>
        <vertAlign val="superscript"/>
        <sz val="10"/>
        <color indexed="8"/>
        <rFont val="Arial"/>
        <family val="2"/>
      </rPr>
      <t>rd</t>
    </r>
    <r>
      <rPr>
        <b/>
        <sz val="10"/>
        <color indexed="8"/>
        <rFont val="Arial"/>
        <family val="2"/>
      </rPr>
      <t xml:space="preserve"> Qr 04                to               3</t>
    </r>
    <r>
      <rPr>
        <b/>
        <vertAlign val="superscript"/>
        <sz val="10"/>
        <color indexed="8"/>
        <rFont val="Arial"/>
        <family val="2"/>
      </rPr>
      <t>rd</t>
    </r>
    <r>
      <rPr>
        <b/>
        <sz val="10"/>
        <color indexed="8"/>
        <rFont val="Arial"/>
        <family val="2"/>
      </rPr>
      <t xml:space="preserve"> Qr 05</t>
    </r>
  </si>
  <si>
    <r>
      <t xml:space="preserve">Jan-Sep 2004 </t>
    </r>
    <r>
      <rPr>
        <vertAlign val="superscript"/>
        <sz val="10"/>
        <rFont val="CG Times (W1)"/>
        <family val="0"/>
      </rPr>
      <t>2</t>
    </r>
  </si>
  <si>
    <r>
      <t xml:space="preserve">Jan-Sep 2005 </t>
    </r>
    <r>
      <rPr>
        <vertAlign val="superscript"/>
        <sz val="10"/>
        <rFont val="CG Times (W1)"/>
        <family val="0"/>
      </rPr>
      <t>3</t>
    </r>
  </si>
  <si>
    <t>Chemicals and related products, n.e.s</t>
  </si>
  <si>
    <r>
      <t>Table 10 - Import Price Index : Percentage change by SITC¹ section,  1</t>
    </r>
    <r>
      <rPr>
        <b/>
        <vertAlign val="superscript"/>
        <sz val="12"/>
        <color indexed="8"/>
        <rFont val="CG Times"/>
        <family val="1"/>
      </rPr>
      <t>st</t>
    </r>
    <r>
      <rPr>
        <b/>
        <sz val="12"/>
        <color indexed="8"/>
        <rFont val="CG Times"/>
        <family val="1"/>
      </rPr>
      <t xml:space="preserve"> quarter 2004 - 3rd quarter 2005</t>
    </r>
  </si>
  <si>
    <r>
      <t>Table 11 -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2004 - 3rd quarter 2005</t>
    </r>
  </si>
  <si>
    <r>
      <t>Table 11(cont'd) - Import Price Index: Percentage change by SITC</t>
    </r>
    <r>
      <rPr>
        <b/>
        <vertAlign val="superscript"/>
        <sz val="12"/>
        <color indexed="8"/>
        <rFont val="CG Times"/>
        <family val="1"/>
      </rPr>
      <t>¹</t>
    </r>
    <r>
      <rPr>
        <b/>
        <sz val="12"/>
        <color indexed="8"/>
        <rFont val="CG Times"/>
        <family val="1"/>
      </rPr>
      <t xml:space="preserve"> section &amp; division,  1</t>
    </r>
    <r>
      <rPr>
        <b/>
        <vertAlign val="superscript"/>
        <sz val="12"/>
        <color indexed="8"/>
        <rFont val="CG Times"/>
        <family val="1"/>
      </rPr>
      <t>st</t>
    </r>
    <r>
      <rPr>
        <b/>
        <sz val="12"/>
        <color indexed="8"/>
        <rFont val="CG Times"/>
        <family val="1"/>
      </rPr>
      <t xml:space="preserve"> quarter 2004 - 3rd quarter 2005</t>
    </r>
  </si>
  <si>
    <t xml:space="preserve">      &amp; clay mats.)</t>
  </si>
  <si>
    <t xml:space="preserve">      Lime, cement &amp; fab. const. materials (except glass </t>
  </si>
  <si>
    <t xml:space="preserve">      Pearls, precious and semi-precious stones, </t>
  </si>
  <si>
    <t xml:space="preserve">      unworked or worked</t>
  </si>
  <si>
    <t xml:space="preserve">      Jewellery, goldsmiths' &amp; silversmiths' wares of </t>
  </si>
  <si>
    <t xml:space="preserve">      precious/semi-precious, n.e.s.</t>
  </si>
  <si>
    <t xml:space="preserve">      Motor cars &amp; other motor vehicles for the transport of </t>
  </si>
  <si>
    <t xml:space="preserve">      persons</t>
  </si>
  <si>
    <t xml:space="preserve">   reproducing apparatus </t>
  </si>
  <si>
    <t xml:space="preserve">   Telecommunications and sound recording and</t>
  </si>
  <si>
    <t xml:space="preserve">      Cotton fabrics, woven (not including narrow or </t>
  </si>
  <si>
    <t xml:space="preserve">      special fabrics)</t>
  </si>
  <si>
    <t xml:space="preserve">      Knitted/crocheted fabric including tubular knit, </t>
  </si>
  <si>
    <t xml:space="preserve">      fabrics, n.e.s</t>
  </si>
  <si>
    <t xml:space="preserve">   into yarn or fabric)</t>
  </si>
  <si>
    <t xml:space="preserve">   Textile fibres and their wastes (not manufactured </t>
  </si>
  <si>
    <t xml:space="preserve">   Essential oils and resinoids &amp; perfume materials;</t>
  </si>
  <si>
    <t xml:space="preserve">   toilet, etc.</t>
  </si>
  <si>
    <t xml:space="preserve">   thereof</t>
  </si>
  <si>
    <t xml:space="preserve">   Textile fibres and their wastes (not </t>
  </si>
  <si>
    <t xml:space="preserve">   manufactured into yarn or fabric)</t>
  </si>
  <si>
    <t xml:space="preserve">   materials</t>
  </si>
  <si>
    <t xml:space="preserve">      Lime, cement &amp; fab. const. materials (except glass &amp;</t>
  </si>
  <si>
    <t xml:space="preserve">      or worked</t>
  </si>
  <si>
    <t xml:space="preserve">   etc,</t>
  </si>
  <si>
    <t xml:space="preserve">   Essential oils and resinoids &amp; perfume materials; toilet, </t>
  </si>
  <si>
    <t xml:space="preserve">      Jewellery, goldsmiths' &amp; silversmiths' wares of</t>
  </si>
  <si>
    <t xml:space="preserve">   Telecommunications and sound recording and reproducing</t>
  </si>
  <si>
    <t xml:space="preserve">      Motor cars &amp; other motor vehicles for the transport of</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</si>
</sst>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
    <numFmt numFmtId="165" formatCode="#,##0\ \ "/>
    <numFmt numFmtId="166" formatCode="0\ \ "/>
    <numFmt numFmtId="167" formatCode="#,##0\ \ \ "/>
    <numFmt numFmtId="168" formatCode="0.00\ \ "/>
    <numFmt numFmtId="169" formatCode="0.0\ \ \ "/>
    <numFmt numFmtId="170" formatCode="0.0\ \ \ \ "/>
    <numFmt numFmtId="171" formatCode="0.0\ "/>
    <numFmt numFmtId="172" formatCode="0.0\ \ "/>
    <numFmt numFmtId="173" formatCode="#,##0\ \ \ \ \ "/>
    <numFmt numFmtId="174" formatCode="#,##0.0"/>
    <numFmt numFmtId="175" formatCode="#,##0.0000"/>
    <numFmt numFmtId="176" formatCode="#,##0\ \ \ \ "/>
    <numFmt numFmtId="177" formatCode="0######"/>
    <numFmt numFmtId="178" formatCode="######"/>
    <numFmt numFmtId="179" formatCode="#,##0.00\ \ "/>
    <numFmt numFmtId="180" formatCode="General\ \ "/>
    <numFmt numFmtId="181" formatCode="\+\ #,##0\ \ \ ;\-\ #,##0\ \ \ "/>
    <numFmt numFmtId="182" formatCode="\+\ #,##0;\-\ #,##0"/>
    <numFmt numFmtId="183" formatCode="#,##0\ \ \ \ \ \ \ "/>
    <numFmt numFmtId="184" formatCode="0\ \ \ \ "/>
    <numFmt numFmtId="185" formatCode="\+0"/>
    <numFmt numFmtId="186" formatCode="\+#,##0"/>
    <numFmt numFmtId="187" formatCode="0.0"/>
  </numFmts>
  <fonts count="41">
    <font>
      <sz val="10"/>
      <name val="CG Times"/>
      <family val="0"/>
    </font>
    <font>
      <b/>
      <sz val="14"/>
      <name val="CG Times "/>
      <family val="0"/>
    </font>
    <font>
      <sz val="10"/>
      <name val="CG Times "/>
      <family val="0"/>
    </font>
    <font>
      <sz val="12"/>
      <name val="CG Times "/>
      <family val="0"/>
    </font>
    <font>
      <b/>
      <sz val="12"/>
      <name val="CG Times "/>
      <family val="0"/>
    </font>
    <font>
      <vertAlign val="superscript"/>
      <sz val="12"/>
      <name val="CG Times "/>
      <family val="0"/>
    </font>
    <font>
      <vertAlign val="superscript"/>
      <sz val="10"/>
      <name val="CG Times "/>
      <family val="0"/>
    </font>
    <font>
      <b/>
      <sz val="10"/>
      <name val="MS Sans Serif"/>
      <family val="0"/>
    </font>
    <font>
      <b/>
      <sz val="14"/>
      <name val="CG Times (W1)"/>
      <family val="0"/>
    </font>
    <font>
      <sz val="10"/>
      <name val="CG Times (W1)"/>
      <family val="0"/>
    </font>
    <font>
      <b/>
      <sz val="10"/>
      <name val="CG Times (W1)"/>
      <family val="0"/>
    </font>
    <font>
      <i/>
      <sz val="10"/>
      <name val="CG Times (W1)"/>
      <family val="0"/>
    </font>
    <font>
      <b/>
      <sz val="12"/>
      <name val="CG Times"/>
      <family val="1"/>
    </font>
    <font>
      <b/>
      <vertAlign val="superscript"/>
      <sz val="12"/>
      <name val="CG Times"/>
      <family val="0"/>
    </font>
    <font>
      <sz val="8"/>
      <name val="CG Times"/>
      <family val="1"/>
    </font>
    <font>
      <b/>
      <sz val="8"/>
      <name val="CG Times"/>
      <family val="1"/>
    </font>
    <font>
      <b/>
      <sz val="10"/>
      <name val="CG Times"/>
      <family val="1"/>
    </font>
    <font>
      <b/>
      <vertAlign val="superscript"/>
      <sz val="10"/>
      <name val="CG Times"/>
      <family val="0"/>
    </font>
    <font>
      <i/>
      <sz val="10"/>
      <name val="CG Times"/>
      <family val="0"/>
    </font>
    <font>
      <vertAlign val="superscript"/>
      <sz val="10"/>
      <name val="CG Times"/>
      <family val="1"/>
    </font>
    <font>
      <vertAlign val="superscript"/>
      <sz val="10"/>
      <name val="MS Sans Serif"/>
      <family val="2"/>
    </font>
    <font>
      <b/>
      <sz val="10"/>
      <color indexed="8"/>
      <name val="Arial"/>
      <family val="2"/>
    </font>
    <font>
      <b/>
      <sz val="10"/>
      <name val="Arial"/>
      <family val="2"/>
    </font>
    <font>
      <b/>
      <vertAlign val="superscript"/>
      <sz val="10"/>
      <color indexed="8"/>
      <name val="Arial"/>
      <family val="2"/>
    </font>
    <font>
      <sz val="10"/>
      <color indexed="8"/>
      <name val="Arial"/>
      <family val="2"/>
    </font>
    <font>
      <i/>
      <sz val="10"/>
      <color indexed="8"/>
      <name val="Arial"/>
      <family val="2"/>
    </font>
    <font>
      <b/>
      <sz val="11"/>
      <name val="CG Times"/>
      <family val="1"/>
    </font>
    <font>
      <sz val="11"/>
      <name val="CG Times"/>
      <family val="1"/>
    </font>
    <font>
      <vertAlign val="superscript"/>
      <sz val="11"/>
      <name val="CG Times"/>
      <family val="1"/>
    </font>
    <font>
      <b/>
      <sz val="10"/>
      <color indexed="8"/>
      <name val="CG Times"/>
      <family val="1"/>
    </font>
    <font>
      <b/>
      <vertAlign val="superscript"/>
      <sz val="10"/>
      <color indexed="8"/>
      <name val="CG Times"/>
      <family val="1"/>
    </font>
    <font>
      <sz val="10"/>
      <color indexed="8"/>
      <name val="CG Times"/>
      <family val="1"/>
    </font>
    <font>
      <vertAlign val="superscript"/>
      <sz val="9"/>
      <name val="CG Times"/>
      <family val="1"/>
    </font>
    <font>
      <b/>
      <sz val="12"/>
      <color indexed="8"/>
      <name val="CG Times"/>
      <family val="1"/>
    </font>
    <font>
      <i/>
      <sz val="10"/>
      <color indexed="8"/>
      <name val="CG Times"/>
      <family val="1"/>
    </font>
    <font>
      <vertAlign val="superscript"/>
      <sz val="9"/>
      <color indexed="8"/>
      <name val="CG Times"/>
      <family val="1"/>
    </font>
    <font>
      <b/>
      <vertAlign val="superscript"/>
      <sz val="12"/>
      <color indexed="8"/>
      <name val="CG Times"/>
      <family val="1"/>
    </font>
    <font>
      <vertAlign val="superscript"/>
      <sz val="10"/>
      <name val="CG Times (W1)"/>
      <family val="0"/>
    </font>
    <font>
      <b/>
      <sz val="10"/>
      <name val="CG Times "/>
      <family val="0"/>
    </font>
    <font>
      <b/>
      <vertAlign val="superscript"/>
      <sz val="10"/>
      <name val="CG Times "/>
      <family val="0"/>
    </font>
    <font>
      <b/>
      <vertAlign val="superscript"/>
      <sz val="8"/>
      <name val="CG Times"/>
      <family val="1"/>
    </font>
  </fonts>
  <fills count="2">
    <fill>
      <patternFill/>
    </fill>
    <fill>
      <patternFill patternType="gray125"/>
    </fill>
  </fills>
  <borders count="45">
    <border>
      <left/>
      <right/>
      <top/>
      <bottom/>
      <diagonal/>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style="thin"/>
      <right style="thin"/>
      <top>
        <color indexed="63"/>
      </top>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color indexed="63"/>
      </left>
      <right style="thin"/>
      <top>
        <color indexed="63"/>
      </top>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color indexed="63"/>
      </right>
      <top style="thin"/>
      <bottom style="thin"/>
    </border>
    <border>
      <left style="thin">
        <color indexed="8"/>
      </left>
      <right style="thin">
        <color indexed="8"/>
      </right>
      <top style="thin"/>
      <bottom>
        <color indexed="63"/>
      </bottom>
    </border>
    <border>
      <left style="thin">
        <color indexed="8"/>
      </left>
      <right style="thin"/>
      <top style="thin"/>
      <bottom>
        <color indexed="63"/>
      </bottom>
    </border>
    <border>
      <left style="thin">
        <color indexed="8"/>
      </left>
      <right style="thin">
        <color indexed="8"/>
      </right>
      <top>
        <color indexed="63"/>
      </top>
      <bottom>
        <color indexed="63"/>
      </bottom>
    </border>
    <border>
      <left style="thin">
        <color indexed="8"/>
      </left>
      <right style="thin"/>
      <top>
        <color indexed="63"/>
      </top>
      <bottom>
        <color indexed="63"/>
      </bottom>
    </border>
    <border>
      <left style="thin">
        <color indexed="8"/>
      </left>
      <right style="thin">
        <color indexed="8"/>
      </right>
      <top>
        <color indexed="63"/>
      </top>
      <bottom style="thin"/>
    </border>
    <border>
      <left style="thin">
        <color indexed="8"/>
      </left>
      <right style="thin"/>
      <top>
        <color indexed="63"/>
      </top>
      <bottom style="thin"/>
    </border>
    <border>
      <left style="thin">
        <color indexed="8"/>
      </left>
      <right>
        <color indexed="63"/>
      </right>
      <top>
        <color indexed="63"/>
      </top>
      <bottom>
        <color indexed="63"/>
      </bottom>
    </border>
    <border>
      <left style="thin">
        <color indexed="8"/>
      </left>
      <right>
        <color indexed="63"/>
      </right>
      <top>
        <color indexed="63"/>
      </top>
      <bottom style="thin"/>
    </border>
    <border>
      <left>
        <color indexed="63"/>
      </left>
      <right style="thin">
        <color indexed="8"/>
      </right>
      <top>
        <color indexed="63"/>
      </top>
      <bottom style="thin"/>
    </border>
    <border>
      <left style="thin">
        <color indexed="8"/>
      </left>
      <right>
        <color indexed="63"/>
      </right>
      <top>
        <color indexed="63"/>
      </top>
      <bottom style="thin">
        <color indexed="8"/>
      </bottom>
    </border>
    <border>
      <left style="thin">
        <color indexed="8"/>
      </left>
      <right style="thin"/>
      <top>
        <color indexed="63"/>
      </top>
      <bottom style="thin">
        <color indexed="8"/>
      </bottom>
    </border>
    <border>
      <left style="thin"/>
      <right style="thin"/>
      <top>
        <color indexed="63"/>
      </top>
      <bottom style="thin">
        <color indexed="8"/>
      </bottom>
    </border>
    <border>
      <left>
        <color indexed="63"/>
      </left>
      <right>
        <color indexed="63"/>
      </right>
      <top style="thin">
        <color indexed="8"/>
      </top>
      <bottom>
        <color indexed="63"/>
      </bottom>
    </border>
    <border>
      <left style="thin"/>
      <right style="medium"/>
      <top>
        <color indexed="63"/>
      </top>
      <bottom>
        <color indexed="63"/>
      </bottom>
    </border>
    <border>
      <left style="thin"/>
      <right style="medium"/>
      <top>
        <color indexed="63"/>
      </top>
      <bottom style="thin"/>
    </border>
    <border>
      <left style="thin"/>
      <right style="medium"/>
      <top style="thin"/>
      <bottom style="thin"/>
    </border>
    <border>
      <left style="thin"/>
      <right style="medium"/>
      <top style="thin"/>
      <bottom>
        <color indexed="63"/>
      </bottom>
    </border>
    <border>
      <left style="thin">
        <color indexed="8"/>
      </left>
      <right>
        <color indexed="63"/>
      </right>
      <top style="thin"/>
      <bottom>
        <color indexed="63"/>
      </bottom>
    </border>
    <border>
      <left>
        <color indexed="63"/>
      </left>
      <right style="thin">
        <color indexed="8"/>
      </right>
      <top>
        <color indexed="63"/>
      </top>
      <bottom>
        <color indexed="63"/>
      </bottom>
    </border>
    <border>
      <left>
        <color indexed="63"/>
      </left>
      <right>
        <color indexed="63"/>
      </right>
      <top style="thin"/>
      <bottom style="thin"/>
    </border>
    <border>
      <left>
        <color indexed="63"/>
      </left>
      <right style="medium"/>
      <top>
        <color indexed="63"/>
      </top>
      <bottom>
        <color indexed="63"/>
      </bottom>
    </border>
    <border>
      <left>
        <color indexed="63"/>
      </left>
      <right style="medium"/>
      <top>
        <color indexed="63"/>
      </top>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623">
    <xf numFmtId="0" fontId="0" fillId="0" borderId="0" xfId="0" applyAlignment="1">
      <alignment/>
    </xf>
    <xf numFmtId="0" fontId="1" fillId="0" borderId="0" xfId="0" applyNumberFormat="1" applyFont="1" applyFill="1" applyBorder="1" applyAlignment="1">
      <alignment/>
    </xf>
    <xf numFmtId="0" fontId="2" fillId="0" borderId="0" xfId="0" applyFont="1" applyAlignment="1">
      <alignment/>
    </xf>
    <xf numFmtId="0" fontId="2" fillId="0" borderId="0" xfId="0" applyFont="1" applyAlignment="1">
      <alignment horizontal="center"/>
    </xf>
    <xf numFmtId="0" fontId="3" fillId="0" borderId="0" xfId="0" applyFont="1" applyAlignment="1">
      <alignment horizontal="center"/>
    </xf>
    <xf numFmtId="0" fontId="2" fillId="0" borderId="0" xfId="0" applyFont="1" applyAlignment="1">
      <alignment horizontal="left"/>
    </xf>
    <xf numFmtId="0" fontId="1" fillId="0" borderId="0" xfId="0" applyFont="1" applyAlignment="1">
      <alignment horizontal="left"/>
    </xf>
    <xf numFmtId="0" fontId="3" fillId="0" borderId="1" xfId="0" applyFont="1" applyBorder="1" applyAlignment="1">
      <alignment horizontal="center" vertical="center"/>
    </xf>
    <xf numFmtId="0" fontId="4" fillId="0" borderId="0" xfId="0" applyFont="1" applyBorder="1" applyAlignment="1">
      <alignment horizontal="center" vertical="center"/>
    </xf>
    <xf numFmtId="0" fontId="3" fillId="0" borderId="2" xfId="0" applyFont="1" applyBorder="1" applyAlignment="1">
      <alignment horizontal="center" vertical="center"/>
    </xf>
    <xf numFmtId="0" fontId="3" fillId="0" borderId="0" xfId="0" applyFont="1" applyBorder="1" applyAlignment="1">
      <alignment horizontal="center" vertical="center"/>
    </xf>
    <xf numFmtId="1" fontId="3" fillId="0" borderId="3" xfId="0" applyNumberFormat="1" applyFont="1" applyBorder="1" applyAlignment="1">
      <alignment horizontal="center" vertical="center"/>
    </xf>
    <xf numFmtId="0" fontId="2" fillId="0" borderId="0" xfId="0" applyFont="1" applyAlignment="1">
      <alignment wrapText="1"/>
    </xf>
    <xf numFmtId="0" fontId="6" fillId="0" borderId="0" xfId="0" applyFont="1" applyAlignment="1">
      <alignment horizontal="left"/>
    </xf>
    <xf numFmtId="0" fontId="3" fillId="0" borderId="0" xfId="0" applyFont="1" applyAlignment="1">
      <alignment/>
    </xf>
    <xf numFmtId="0" fontId="2" fillId="0" borderId="0" xfId="0" applyFont="1" applyAlignment="1">
      <alignment horizontal="center" wrapText="1"/>
    </xf>
    <xf numFmtId="0" fontId="6" fillId="0" borderId="0" xfId="0" applyFont="1" applyAlignment="1">
      <alignment/>
    </xf>
    <xf numFmtId="0" fontId="3" fillId="0" borderId="0" xfId="0" applyFont="1" applyAlignment="1">
      <alignment/>
    </xf>
    <xf numFmtId="0" fontId="9" fillId="0" borderId="0" xfId="0" applyFont="1" applyAlignment="1">
      <alignment/>
    </xf>
    <xf numFmtId="0" fontId="9" fillId="0" borderId="4" xfId="0" applyFont="1" applyBorder="1" applyAlignment="1">
      <alignment/>
    </xf>
    <xf numFmtId="0" fontId="10" fillId="0" borderId="2" xfId="0" applyFont="1" applyBorder="1" applyAlignment="1">
      <alignment horizontal="center" vertical="center"/>
    </xf>
    <xf numFmtId="0" fontId="9" fillId="0" borderId="2" xfId="0" applyFont="1" applyBorder="1" applyAlignment="1">
      <alignment horizontal="left" wrapText="1"/>
    </xf>
    <xf numFmtId="0" fontId="9" fillId="0" borderId="5" xfId="0" applyFont="1" applyBorder="1" applyAlignment="1">
      <alignment/>
    </xf>
    <xf numFmtId="0" fontId="9" fillId="0" borderId="6" xfId="0" applyFont="1" applyBorder="1" applyAlignment="1">
      <alignment/>
    </xf>
    <xf numFmtId="0" fontId="9" fillId="0" borderId="0" xfId="0" applyFont="1" applyBorder="1" applyAlignment="1">
      <alignment/>
    </xf>
    <xf numFmtId="0" fontId="9" fillId="0" borderId="2" xfId="0" applyFont="1" applyBorder="1" applyAlignment="1">
      <alignment/>
    </xf>
    <xf numFmtId="0" fontId="10" fillId="0" borderId="2" xfId="0" applyFont="1" applyBorder="1" applyAlignment="1">
      <alignment horizontal="centerContinuous" vertical="center"/>
    </xf>
    <xf numFmtId="0" fontId="10" fillId="0" borderId="2" xfId="0" applyFont="1" applyBorder="1" applyAlignment="1">
      <alignment horizontal="left"/>
    </xf>
    <xf numFmtId="165" fontId="10" fillId="0" borderId="3" xfId="0" applyNumberFormat="1" applyFont="1" applyBorder="1" applyAlignment="1">
      <alignment/>
    </xf>
    <xf numFmtId="0" fontId="12" fillId="0" borderId="0" xfId="0" applyFont="1" applyBorder="1" applyAlignment="1" quotePrefix="1">
      <alignment horizontal="left"/>
    </xf>
    <xf numFmtId="0" fontId="12" fillId="0" borderId="0" xfId="0" applyFont="1" applyBorder="1" applyAlignment="1">
      <alignment/>
    </xf>
    <xf numFmtId="166" fontId="12" fillId="0" borderId="0" xfId="0" applyNumberFormat="1" applyFont="1" applyBorder="1" applyAlignment="1">
      <alignment/>
    </xf>
    <xf numFmtId="168" fontId="12" fillId="0" borderId="0" xfId="0" applyNumberFormat="1" applyFont="1" applyAlignment="1">
      <alignment/>
    </xf>
    <xf numFmtId="0" fontId="0" fillId="0" borderId="0" xfId="0" applyFont="1" applyAlignment="1" quotePrefix="1">
      <alignment horizontal="center" vertical="center" textRotation="180"/>
    </xf>
    <xf numFmtId="0" fontId="0" fillId="0" borderId="0" xfId="0" applyFont="1" applyBorder="1" applyAlignment="1" quotePrefix="1">
      <alignment horizontal="left"/>
    </xf>
    <xf numFmtId="0" fontId="14" fillId="0" borderId="0" xfId="0" applyFont="1" applyBorder="1" applyAlignment="1">
      <alignment/>
    </xf>
    <xf numFmtId="166" fontId="15" fillId="0" borderId="0" xfId="0" applyNumberFormat="1" applyFont="1" applyBorder="1" applyAlignment="1">
      <alignment/>
    </xf>
    <xf numFmtId="168" fontId="14" fillId="0" borderId="0" xfId="0" applyNumberFormat="1" applyFont="1" applyAlignment="1">
      <alignment/>
    </xf>
    <xf numFmtId="0" fontId="0" fillId="0" borderId="0" xfId="0" applyAlignment="1">
      <alignment horizontal="center" vertical="center" textRotation="180"/>
    </xf>
    <xf numFmtId="0" fontId="16" fillId="0" borderId="7" xfId="0" applyFont="1" applyBorder="1" applyAlignment="1" quotePrefix="1">
      <alignment horizontal="center"/>
    </xf>
    <xf numFmtId="0" fontId="16" fillId="0" borderId="8" xfId="0" applyFont="1" applyBorder="1" applyAlignment="1" quotePrefix="1">
      <alignment horizontal="center"/>
    </xf>
    <xf numFmtId="0" fontId="16" fillId="0" borderId="9" xfId="0" applyFont="1" applyBorder="1" applyAlignment="1" quotePrefix="1">
      <alignment horizontal="center"/>
    </xf>
    <xf numFmtId="0" fontId="16" fillId="0" borderId="10" xfId="0" applyFont="1" applyBorder="1" applyAlignment="1">
      <alignment horizontal="center"/>
    </xf>
    <xf numFmtId="0" fontId="16" fillId="0" borderId="9" xfId="0" applyFont="1" applyBorder="1" applyAlignment="1">
      <alignment horizontal="center"/>
    </xf>
    <xf numFmtId="0" fontId="16" fillId="0" borderId="6" xfId="0" applyFont="1" applyBorder="1" applyAlignment="1">
      <alignment horizontal="center"/>
    </xf>
    <xf numFmtId="0" fontId="16" fillId="0" borderId="5" xfId="0" applyFont="1" applyBorder="1" applyAlignment="1">
      <alignment horizontal="center"/>
    </xf>
    <xf numFmtId="0" fontId="16" fillId="0" borderId="4" xfId="0" applyFont="1" applyBorder="1" applyAlignment="1">
      <alignment horizontal="center"/>
    </xf>
    <xf numFmtId="0" fontId="16" fillId="0" borderId="11" xfId="0" applyFont="1" applyBorder="1" applyAlignment="1" quotePrefix="1">
      <alignment horizontal="center" vertical="center"/>
    </xf>
    <xf numFmtId="166" fontId="16" fillId="0" borderId="6" xfId="0" applyNumberFormat="1" applyFont="1" applyBorder="1" applyAlignment="1">
      <alignment horizontal="center" vertical="center"/>
    </xf>
    <xf numFmtId="166" fontId="16" fillId="0" borderId="11" xfId="0" applyNumberFormat="1" applyFont="1" applyBorder="1" applyAlignment="1">
      <alignment horizontal="center" vertical="center"/>
    </xf>
    <xf numFmtId="168" fontId="16" fillId="0" borderId="12" xfId="0" applyNumberFormat="1" applyFont="1" applyBorder="1" applyAlignment="1">
      <alignment horizontal="center" vertical="center"/>
    </xf>
    <xf numFmtId="168" fontId="16" fillId="0" borderId="1" xfId="0" applyNumberFormat="1" applyFont="1" applyBorder="1" applyAlignment="1">
      <alignment horizontal="center" vertical="center"/>
    </xf>
    <xf numFmtId="168" fontId="16" fillId="0" borderId="11" xfId="0" applyNumberFormat="1" applyFont="1" applyBorder="1" applyAlignment="1">
      <alignment horizontal="center" vertical="center"/>
    </xf>
    <xf numFmtId="0" fontId="16" fillId="0" borderId="3" xfId="0" applyFont="1" applyBorder="1" applyAlignment="1">
      <alignment horizontal="center" vertical="center"/>
    </xf>
    <xf numFmtId="0" fontId="0" fillId="0" borderId="2" xfId="0" applyFont="1" applyBorder="1" applyAlignment="1">
      <alignment vertical="center"/>
    </xf>
    <xf numFmtId="0" fontId="16" fillId="0" borderId="0" xfId="0" applyFont="1" applyBorder="1" applyAlignment="1">
      <alignment vertical="center"/>
    </xf>
    <xf numFmtId="0" fontId="16" fillId="0" borderId="0" xfId="0" applyFont="1" applyAlignment="1">
      <alignment/>
    </xf>
    <xf numFmtId="164" fontId="16" fillId="0" borderId="3" xfId="0" applyNumberFormat="1" applyFont="1" applyBorder="1" applyAlignment="1">
      <alignment vertical="center"/>
    </xf>
    <xf numFmtId="170" fontId="16" fillId="0" borderId="3" xfId="0" applyNumberFormat="1" applyFont="1" applyBorder="1" applyAlignment="1">
      <alignment horizontal="right" vertical="center"/>
    </xf>
    <xf numFmtId="170" fontId="16" fillId="0" borderId="13" xfId="0" applyNumberFormat="1" applyFont="1" applyBorder="1" applyAlignment="1">
      <alignment horizontal="right" vertical="center"/>
    </xf>
    <xf numFmtId="171" fontId="16" fillId="0" borderId="13" xfId="0" applyNumberFormat="1" applyFont="1" applyBorder="1" applyAlignment="1">
      <alignment horizontal="center" vertical="center"/>
    </xf>
    <xf numFmtId="171" fontId="16" fillId="0" borderId="3" xfId="0" applyNumberFormat="1" applyFont="1" applyBorder="1" applyAlignment="1">
      <alignment horizontal="center" vertical="center"/>
    </xf>
    <xf numFmtId="0" fontId="0" fillId="0" borderId="3" xfId="0" applyFont="1" applyBorder="1" applyAlignment="1">
      <alignment horizontal="center"/>
    </xf>
    <xf numFmtId="2" fontId="0" fillId="0" borderId="2" xfId="0" applyNumberFormat="1" applyFont="1" applyBorder="1" applyAlignment="1" quotePrefix="1">
      <alignment vertical="center"/>
    </xf>
    <xf numFmtId="2" fontId="0" fillId="0" borderId="0" xfId="0" applyNumberFormat="1" applyFont="1" applyBorder="1" applyAlignment="1" quotePrefix="1">
      <alignment vertical="center"/>
    </xf>
    <xf numFmtId="2" fontId="0" fillId="0" borderId="0" xfId="0" applyNumberFormat="1" applyFont="1" applyBorder="1" applyAlignment="1">
      <alignment horizontal="left" vertical="center"/>
    </xf>
    <xf numFmtId="164" fontId="0" fillId="0" borderId="3" xfId="0" applyNumberFormat="1" applyFont="1" applyBorder="1" applyAlignment="1">
      <alignment vertical="center"/>
    </xf>
    <xf numFmtId="171" fontId="0" fillId="0" borderId="13" xfId="0" applyNumberFormat="1" applyFont="1" applyBorder="1" applyAlignment="1">
      <alignment horizontal="center" vertical="center"/>
    </xf>
    <xf numFmtId="171" fontId="0" fillId="0" borderId="3" xfId="0" applyNumberFormat="1" applyFont="1" applyBorder="1" applyAlignment="1">
      <alignment horizontal="center" vertical="center"/>
    </xf>
    <xf numFmtId="2" fontId="0" fillId="0" borderId="2" xfId="0" applyNumberFormat="1" applyFont="1" applyBorder="1" applyAlignment="1" quotePrefix="1">
      <alignment horizontal="left" vertical="center"/>
    </xf>
    <xf numFmtId="2" fontId="0" fillId="0" borderId="0" xfId="0" applyNumberFormat="1" applyFont="1" applyBorder="1" applyAlignment="1" quotePrefix="1">
      <alignment horizontal="left" vertical="center"/>
    </xf>
    <xf numFmtId="0" fontId="0" fillId="0" borderId="0" xfId="0" applyFont="1" applyAlignment="1">
      <alignment vertical="center"/>
    </xf>
    <xf numFmtId="0" fontId="16" fillId="0" borderId="0" xfId="0" applyFont="1" applyBorder="1" applyAlignment="1">
      <alignment horizontal="left" vertical="center" wrapText="1"/>
    </xf>
    <xf numFmtId="164" fontId="16" fillId="0" borderId="2" xfId="0" applyNumberFormat="1" applyFont="1" applyBorder="1" applyAlignment="1">
      <alignment vertical="center"/>
    </xf>
    <xf numFmtId="169" fontId="16" fillId="0" borderId="3" xfId="0" applyNumberFormat="1" applyFont="1" applyBorder="1" applyAlignment="1">
      <alignment horizontal="right" vertical="center"/>
    </xf>
    <xf numFmtId="171" fontId="16" fillId="0" borderId="13" xfId="0" applyNumberFormat="1" applyFont="1" applyBorder="1" applyAlignment="1">
      <alignment horizontal="center" vertical="center"/>
    </xf>
    <xf numFmtId="171" fontId="16" fillId="0" borderId="3" xfId="0" applyNumberFormat="1" applyFont="1" applyBorder="1" applyAlignment="1">
      <alignment horizontal="center" vertical="center"/>
    </xf>
    <xf numFmtId="164" fontId="0" fillId="0" borderId="2" xfId="0" applyNumberFormat="1" applyFont="1" applyBorder="1" applyAlignment="1">
      <alignment vertical="center"/>
    </xf>
    <xf numFmtId="0" fontId="0" fillId="0" borderId="2" xfId="0" applyFont="1" applyBorder="1" applyAlignment="1" quotePrefix="1">
      <alignment horizontal="left" vertical="center"/>
    </xf>
    <xf numFmtId="0" fontId="0" fillId="0" borderId="0" xfId="0" applyFont="1" applyBorder="1" applyAlignment="1" quotePrefix="1">
      <alignment horizontal="left" vertical="center"/>
    </xf>
    <xf numFmtId="0" fontId="0" fillId="0" borderId="0" xfId="0" applyFont="1" applyBorder="1" applyAlignment="1">
      <alignment vertical="center" wrapText="1"/>
    </xf>
    <xf numFmtId="0" fontId="0" fillId="0" borderId="0" xfId="0" applyFont="1" applyAlignment="1">
      <alignment vertical="center" wrapText="1"/>
    </xf>
    <xf numFmtId="171" fontId="0" fillId="0" borderId="13" xfId="0" applyNumberFormat="1" applyFont="1" applyBorder="1" applyAlignment="1">
      <alignment horizontal="center" vertical="center"/>
    </xf>
    <xf numFmtId="171" fontId="0" fillId="0" borderId="3" xfId="0" applyNumberFormat="1" applyFont="1" applyBorder="1" applyAlignment="1">
      <alignment horizontal="center" vertical="center"/>
    </xf>
    <xf numFmtId="0" fontId="0" fillId="0" borderId="6" xfId="0" applyFont="1" applyBorder="1" applyAlignment="1">
      <alignment horizontal="center"/>
    </xf>
    <xf numFmtId="0" fontId="0" fillId="0" borderId="5" xfId="0" applyFont="1" applyBorder="1" applyAlignment="1" quotePrefix="1">
      <alignment horizontal="left" vertical="center"/>
    </xf>
    <xf numFmtId="0" fontId="0" fillId="0" borderId="4" xfId="0" applyFont="1" applyBorder="1" applyAlignment="1" quotePrefix="1">
      <alignment horizontal="left" vertical="center"/>
    </xf>
    <xf numFmtId="2" fontId="0" fillId="0" borderId="4" xfId="0" applyNumberFormat="1" applyFont="1" applyBorder="1" applyAlignment="1">
      <alignment horizontal="left" vertical="center"/>
    </xf>
    <xf numFmtId="171" fontId="0" fillId="0" borderId="11" xfId="0" applyNumberFormat="1" applyFont="1" applyBorder="1" applyAlignment="1">
      <alignment horizontal="center" vertical="center"/>
    </xf>
    <xf numFmtId="171" fontId="0" fillId="0" borderId="6" xfId="0" applyNumberFormat="1" applyFont="1" applyBorder="1" applyAlignment="1">
      <alignment horizontal="center" vertical="center"/>
    </xf>
    <xf numFmtId="166" fontId="14" fillId="0" borderId="0" xfId="0" applyNumberFormat="1" applyFont="1" applyBorder="1" applyAlignment="1">
      <alignment/>
    </xf>
    <xf numFmtId="2" fontId="0" fillId="0" borderId="0" xfId="0" applyNumberFormat="1" applyFont="1" applyBorder="1" applyAlignment="1">
      <alignment horizontal="left"/>
    </xf>
    <xf numFmtId="0" fontId="19" fillId="0" borderId="0" xfId="0" applyFont="1" applyBorder="1" applyAlignment="1">
      <alignment/>
    </xf>
    <xf numFmtId="0" fontId="16" fillId="0" borderId="3" xfId="0" applyFont="1" applyBorder="1" applyAlignment="1">
      <alignment horizontal="center"/>
    </xf>
    <xf numFmtId="0" fontId="16" fillId="0" borderId="2" xfId="0" applyFont="1" applyBorder="1" applyAlignment="1">
      <alignment/>
    </xf>
    <xf numFmtId="0" fontId="0" fillId="0" borderId="0" xfId="0" applyFont="1" applyAlignment="1">
      <alignment/>
    </xf>
    <xf numFmtId="164" fontId="16" fillId="0" borderId="3" xfId="0" applyNumberFormat="1" applyFont="1" applyBorder="1" applyAlignment="1">
      <alignment horizontal="right"/>
    </xf>
    <xf numFmtId="170" fontId="16" fillId="0" borderId="2" xfId="0" applyNumberFormat="1" applyFont="1" applyBorder="1" applyAlignment="1">
      <alignment/>
    </xf>
    <xf numFmtId="170" fontId="16" fillId="0" borderId="3" xfId="0" applyNumberFormat="1" applyFont="1" applyBorder="1" applyAlignment="1">
      <alignment/>
    </xf>
    <xf numFmtId="171" fontId="16" fillId="0" borderId="3" xfId="0" applyNumberFormat="1" applyFont="1" applyBorder="1" applyAlignment="1">
      <alignment horizontal="center"/>
    </xf>
    <xf numFmtId="0" fontId="0" fillId="0" borderId="3" xfId="0" applyFont="1" applyBorder="1" applyAlignment="1">
      <alignment/>
    </xf>
    <xf numFmtId="0" fontId="14" fillId="0" borderId="0" xfId="0" applyFont="1" applyAlignment="1">
      <alignment/>
    </xf>
    <xf numFmtId="0" fontId="0" fillId="0" borderId="0" xfId="0" applyFont="1" applyBorder="1" applyAlignment="1">
      <alignment horizontal="left"/>
    </xf>
    <xf numFmtId="0" fontId="0" fillId="0" borderId="13" xfId="0" applyFont="1" applyBorder="1" applyAlignment="1">
      <alignment horizontal="left" vertical="center"/>
    </xf>
    <xf numFmtId="164" fontId="0" fillId="0" borderId="13" xfId="0" applyNumberFormat="1" applyFont="1" applyBorder="1" applyAlignment="1">
      <alignment horizontal="right"/>
    </xf>
    <xf numFmtId="170" fontId="0" fillId="0" borderId="2" xfId="0" applyNumberFormat="1" applyFont="1" applyBorder="1" applyAlignment="1">
      <alignment/>
    </xf>
    <xf numFmtId="171" fontId="0" fillId="0" borderId="3" xfId="0" applyNumberFormat="1" applyFont="1" applyBorder="1" applyAlignment="1">
      <alignment horizontal="center"/>
    </xf>
    <xf numFmtId="0" fontId="0" fillId="0" borderId="2" xfId="0" applyFont="1" applyBorder="1" applyAlignment="1" quotePrefix="1">
      <alignment horizontal="left"/>
    </xf>
    <xf numFmtId="0" fontId="18" fillId="0" borderId="0" xfId="0" applyFont="1" applyBorder="1" applyAlignment="1">
      <alignment horizontal="left" wrapText="1"/>
    </xf>
    <xf numFmtId="164" fontId="18" fillId="0" borderId="3" xfId="0" applyNumberFormat="1" applyFont="1" applyBorder="1" applyAlignment="1">
      <alignment horizontal="right"/>
    </xf>
    <xf numFmtId="170" fontId="18" fillId="0" borderId="2" xfId="0" applyNumberFormat="1" applyFont="1" applyBorder="1" applyAlignment="1">
      <alignment/>
    </xf>
    <xf numFmtId="171" fontId="18" fillId="0" borderId="3" xfId="0" applyNumberFormat="1" applyFont="1" applyBorder="1" applyAlignment="1">
      <alignment horizontal="center"/>
    </xf>
    <xf numFmtId="0" fontId="18" fillId="0" borderId="0" xfId="0" applyFont="1" applyBorder="1" applyAlignment="1" quotePrefix="1">
      <alignment horizontal="left" wrapText="1"/>
    </xf>
    <xf numFmtId="0" fontId="0" fillId="0" borderId="13" xfId="0" applyFont="1" applyBorder="1" applyAlignment="1">
      <alignment horizontal="left"/>
    </xf>
    <xf numFmtId="164" fontId="0" fillId="0" borderId="13" xfId="0" applyNumberFormat="1" applyFont="1" applyBorder="1" applyAlignment="1">
      <alignment horizontal="right"/>
    </xf>
    <xf numFmtId="170" fontId="0" fillId="0" borderId="3" xfId="0" applyNumberFormat="1" applyFont="1" applyBorder="1" applyAlignment="1">
      <alignment/>
    </xf>
    <xf numFmtId="170" fontId="0" fillId="0" borderId="13" xfId="0" applyNumberFormat="1" applyFont="1" applyBorder="1" applyAlignment="1">
      <alignment/>
    </xf>
    <xf numFmtId="171" fontId="0" fillId="0" borderId="3" xfId="0" applyNumberFormat="1" applyFont="1" applyBorder="1" applyAlignment="1">
      <alignment horizontal="center"/>
    </xf>
    <xf numFmtId="172" fontId="18" fillId="0" borderId="3" xfId="0" applyNumberFormat="1" applyFont="1" applyBorder="1" applyAlignment="1">
      <alignment horizontal="center"/>
    </xf>
    <xf numFmtId="0" fontId="16" fillId="0" borderId="1" xfId="0" applyFont="1" applyBorder="1" applyAlignment="1">
      <alignment horizontal="center" vertical="center"/>
    </xf>
    <xf numFmtId="0" fontId="0" fillId="0" borderId="0" xfId="0" applyFont="1" applyBorder="1" applyAlignment="1">
      <alignment/>
    </xf>
    <xf numFmtId="2" fontId="0" fillId="0" borderId="0" xfId="0" applyNumberFormat="1" applyFont="1" applyBorder="1" applyAlignment="1">
      <alignment/>
    </xf>
    <xf numFmtId="166" fontId="0" fillId="0" borderId="0" xfId="0" applyNumberFormat="1" applyFont="1" applyBorder="1" applyAlignment="1">
      <alignment/>
    </xf>
    <xf numFmtId="172" fontId="0" fillId="0" borderId="0" xfId="0" applyNumberFormat="1" applyFont="1" applyAlignment="1">
      <alignment/>
    </xf>
    <xf numFmtId="0" fontId="0" fillId="0" borderId="4" xfId="0" applyFont="1" applyBorder="1" applyAlignment="1" quotePrefix="1">
      <alignment horizontal="left"/>
    </xf>
    <xf numFmtId="0" fontId="14" fillId="0" borderId="4" xfId="0" applyFont="1" applyBorder="1" applyAlignment="1">
      <alignment/>
    </xf>
    <xf numFmtId="166" fontId="15" fillId="0" borderId="4" xfId="0" applyNumberFormat="1" applyFont="1" applyBorder="1" applyAlignment="1">
      <alignment/>
    </xf>
    <xf numFmtId="0" fontId="16" fillId="0" borderId="3" xfId="0" applyFont="1" applyBorder="1" applyAlignment="1" quotePrefix="1">
      <alignment horizontal="center"/>
    </xf>
    <xf numFmtId="0" fontId="16" fillId="0" borderId="0" xfId="0" applyFont="1" applyBorder="1" applyAlignment="1" quotePrefix="1">
      <alignment horizontal="center"/>
    </xf>
    <xf numFmtId="0" fontId="16" fillId="0" borderId="0" xfId="0" applyFont="1" applyBorder="1" applyAlignment="1">
      <alignment horizontal="center"/>
    </xf>
    <xf numFmtId="0" fontId="16" fillId="0" borderId="0" xfId="0" applyFont="1" applyBorder="1" applyAlignment="1" quotePrefix="1">
      <alignment horizontal="center" vertical="center"/>
    </xf>
    <xf numFmtId="166" fontId="16" fillId="0" borderId="3" xfId="0" applyNumberFormat="1" applyFont="1" applyBorder="1" applyAlignment="1">
      <alignment horizontal="center" vertical="center"/>
    </xf>
    <xf numFmtId="168" fontId="15" fillId="0" borderId="3" xfId="0" applyNumberFormat="1" applyFont="1" applyBorder="1" applyAlignment="1">
      <alignment horizontal="center" vertical="center" wrapText="1"/>
    </xf>
    <xf numFmtId="168" fontId="15" fillId="0" borderId="3" xfId="0" applyNumberFormat="1" applyFont="1" applyBorder="1" applyAlignment="1">
      <alignment horizontal="center" vertical="center"/>
    </xf>
    <xf numFmtId="0" fontId="16" fillId="0" borderId="2" xfId="0" applyFont="1" applyBorder="1" applyAlignment="1">
      <alignment horizontal="center"/>
    </xf>
    <xf numFmtId="166" fontId="16" fillId="0" borderId="2" xfId="0" applyNumberFormat="1" applyFont="1" applyBorder="1" applyAlignment="1">
      <alignment horizontal="center" vertical="center"/>
    </xf>
    <xf numFmtId="0" fontId="16" fillId="0" borderId="4" xfId="0" applyFont="1" applyBorder="1" applyAlignment="1" quotePrefix="1">
      <alignment horizontal="center" vertical="center"/>
    </xf>
    <xf numFmtId="166" fontId="16" fillId="0" borderId="5" xfId="0" applyNumberFormat="1" applyFont="1" applyBorder="1" applyAlignment="1">
      <alignment horizontal="center" vertical="center"/>
    </xf>
    <xf numFmtId="168" fontId="15" fillId="0" borderId="5" xfId="0" applyNumberFormat="1" applyFont="1" applyBorder="1" applyAlignment="1">
      <alignment horizontal="center" vertical="center" wrapText="1"/>
    </xf>
    <xf numFmtId="168" fontId="15" fillId="0" borderId="6" xfId="0" applyNumberFormat="1" applyFont="1" applyBorder="1" applyAlignment="1">
      <alignment horizontal="center" vertical="center" wrapText="1"/>
    </xf>
    <xf numFmtId="168" fontId="15" fillId="0" borderId="6" xfId="0" applyNumberFormat="1" applyFont="1" applyBorder="1" applyAlignment="1">
      <alignment horizontal="center" vertical="center"/>
    </xf>
    <xf numFmtId="170" fontId="0" fillId="0" borderId="3" xfId="0" applyNumberFormat="1" applyFont="1" applyBorder="1" applyAlignment="1">
      <alignment horizontal="right" vertical="center"/>
    </xf>
    <xf numFmtId="170" fontId="0" fillId="0" borderId="6" xfId="0" applyNumberFormat="1" applyFont="1" applyBorder="1" applyAlignment="1">
      <alignment horizontal="right" vertical="center"/>
    </xf>
    <xf numFmtId="0" fontId="0" fillId="0" borderId="0" xfId="0" applyAlignment="1">
      <alignment horizontal="right" vertical="center" textRotation="180"/>
    </xf>
    <xf numFmtId="0" fontId="0" fillId="0" borderId="0" xfId="0" applyAlignment="1">
      <alignment horizontal="right"/>
    </xf>
    <xf numFmtId="0" fontId="12" fillId="0" borderId="4" xfId="0" applyFont="1" applyBorder="1" applyAlignment="1" quotePrefix="1">
      <alignment horizontal="left"/>
    </xf>
    <xf numFmtId="0" fontId="12" fillId="0" borderId="4" xfId="0" applyFont="1" applyBorder="1" applyAlignment="1">
      <alignment/>
    </xf>
    <xf numFmtId="166" fontId="12" fillId="0" borderId="4" xfId="0" applyNumberFormat="1" applyFont="1" applyBorder="1" applyAlignment="1">
      <alignment/>
    </xf>
    <xf numFmtId="0" fontId="0" fillId="0" borderId="0" xfId="0" applyAlignment="1">
      <alignment horizontal="center" vertical="center"/>
    </xf>
    <xf numFmtId="2" fontId="19" fillId="0" borderId="0" xfId="0" applyNumberFormat="1" applyFont="1" applyBorder="1" applyAlignment="1">
      <alignment/>
    </xf>
    <xf numFmtId="0" fontId="7" fillId="0" borderId="0" xfId="0" applyFont="1" applyAlignment="1">
      <alignment/>
    </xf>
    <xf numFmtId="0" fontId="20" fillId="0" borderId="0" xfId="0" applyFont="1" applyAlignment="1">
      <alignment/>
    </xf>
    <xf numFmtId="0" fontId="0" fillId="0" borderId="0" xfId="0" applyAlignment="1">
      <alignment horizontal="center"/>
    </xf>
    <xf numFmtId="174" fontId="0" fillId="0" borderId="0" xfId="0" applyNumberFormat="1" applyAlignment="1">
      <alignment/>
    </xf>
    <xf numFmtId="169" fontId="0" fillId="0" borderId="6" xfId="0" applyNumberFormat="1" applyFont="1" applyBorder="1" applyAlignment="1">
      <alignment horizontal="right" vertical="center"/>
    </xf>
    <xf numFmtId="169" fontId="0" fillId="0" borderId="3" xfId="0" applyNumberFormat="1" applyFont="1" applyBorder="1" applyAlignment="1">
      <alignment horizontal="right" vertical="center"/>
    </xf>
    <xf numFmtId="171" fontId="16" fillId="0" borderId="0" xfId="0" applyNumberFormat="1" applyFont="1" applyBorder="1" applyAlignment="1">
      <alignment horizontal="center"/>
    </xf>
    <xf numFmtId="171" fontId="0" fillId="0" borderId="0" xfId="0" applyNumberFormat="1" applyFont="1" applyBorder="1" applyAlignment="1">
      <alignment horizontal="center"/>
    </xf>
    <xf numFmtId="171" fontId="18" fillId="0" borderId="0" xfId="0" applyNumberFormat="1" applyFont="1" applyBorder="1" applyAlignment="1">
      <alignment horizontal="center"/>
    </xf>
    <xf numFmtId="171" fontId="0" fillId="0" borderId="0" xfId="0" applyNumberFormat="1" applyFont="1" applyBorder="1" applyAlignment="1">
      <alignment horizontal="center"/>
    </xf>
    <xf numFmtId="172" fontId="18" fillId="0" borderId="0" xfId="0" applyNumberFormat="1" applyFont="1" applyBorder="1" applyAlignment="1">
      <alignment horizontal="center"/>
    </xf>
    <xf numFmtId="171" fontId="16" fillId="0" borderId="7" xfId="0" applyNumberFormat="1" applyFont="1" applyBorder="1" applyAlignment="1">
      <alignment horizontal="center"/>
    </xf>
    <xf numFmtId="170" fontId="0" fillId="0" borderId="13" xfId="0" applyNumberFormat="1" applyFont="1" applyBorder="1" applyAlignment="1">
      <alignment horizontal="right" vertical="center"/>
    </xf>
    <xf numFmtId="170" fontId="0" fillId="0" borderId="11" xfId="0" applyNumberFormat="1" applyFont="1" applyBorder="1" applyAlignment="1">
      <alignment horizontal="right" vertical="center"/>
    </xf>
    <xf numFmtId="0" fontId="21" fillId="0" borderId="0" xfId="0" applyFont="1" applyAlignment="1">
      <alignment vertical="center"/>
    </xf>
    <xf numFmtId="175" fontId="21" fillId="0" borderId="6" xfId="0" applyFont="1" applyBorder="1" applyAlignment="1">
      <alignment horizontal="center" vertical="center" wrapText="1"/>
    </xf>
    <xf numFmtId="0" fontId="22" fillId="0" borderId="8" xfId="0" applyFont="1" applyBorder="1" applyAlignment="1">
      <alignment/>
    </xf>
    <xf numFmtId="0" fontId="22" fillId="0" borderId="8" xfId="0" applyFont="1" applyBorder="1" applyAlignment="1">
      <alignment horizontal="center" vertical="center"/>
    </xf>
    <xf numFmtId="177" fontId="24" fillId="0" borderId="14" xfId="0" applyFont="1" applyFill="1" applyBorder="1" applyAlignment="1">
      <alignment horizontal="center" vertical="center"/>
    </xf>
    <xf numFmtId="178" fontId="24" fillId="0" borderId="14" xfId="0" applyNumberFormat="1" applyFont="1" applyFill="1" applyBorder="1" applyAlignment="1">
      <alignment horizontal="center" vertical="center"/>
    </xf>
    <xf numFmtId="0" fontId="24" fillId="0" borderId="14" xfId="0" applyFont="1" applyFill="1" applyBorder="1" applyAlignment="1">
      <alignment horizontal="center" vertical="center"/>
    </xf>
    <xf numFmtId="0" fontId="24" fillId="0" borderId="0" xfId="0" applyFont="1" applyFill="1" applyBorder="1" applyAlignment="1">
      <alignment vertical="center" wrapText="1"/>
    </xf>
    <xf numFmtId="0" fontId="24" fillId="0" borderId="15" xfId="0" applyFont="1" applyFill="1" applyBorder="1" applyAlignment="1">
      <alignment horizontal="center" vertical="center"/>
    </xf>
    <xf numFmtId="0" fontId="24" fillId="0" borderId="0" xfId="0" applyFont="1" applyAlignment="1">
      <alignment/>
    </xf>
    <xf numFmtId="169" fontId="25" fillId="0" borderId="0" xfId="0" applyNumberFormat="1" applyFont="1" applyFill="1" applyBorder="1" applyAlignment="1">
      <alignment/>
    </xf>
    <xf numFmtId="169" fontId="21" fillId="0" borderId="0" xfId="0" applyNumberFormat="1" applyFill="1" applyBorder="1" applyAlignment="1">
      <alignment vertical="center"/>
    </xf>
    <xf numFmtId="0" fontId="0" fillId="0" borderId="16" xfId="0" applyFont="1" applyBorder="1" applyAlignment="1">
      <alignment/>
    </xf>
    <xf numFmtId="0" fontId="27" fillId="0" borderId="8" xfId="0" applyFont="1" applyBorder="1" applyAlignment="1">
      <alignment horizontal="center"/>
    </xf>
    <xf numFmtId="174" fontId="27" fillId="0" borderId="7" xfId="0" applyNumberFormat="1" applyFont="1" applyBorder="1" applyAlignment="1">
      <alignment horizontal="center"/>
    </xf>
    <xf numFmtId="0" fontId="27" fillId="0" borderId="2" xfId="0" applyFont="1" applyBorder="1" applyAlignment="1">
      <alignment horizontal="center"/>
    </xf>
    <xf numFmtId="174" fontId="27" fillId="0" borderId="3" xfId="0" applyNumberFormat="1" applyFont="1" applyBorder="1" applyAlignment="1">
      <alignment horizontal="center"/>
    </xf>
    <xf numFmtId="0" fontId="27" fillId="0" borderId="5" xfId="0" applyFont="1" applyBorder="1" applyAlignment="1">
      <alignment horizontal="center"/>
    </xf>
    <xf numFmtId="174" fontId="27" fillId="0" borderId="6" xfId="0" applyNumberFormat="1" applyFont="1" applyBorder="1" applyAlignment="1">
      <alignment horizontal="center"/>
    </xf>
    <xf numFmtId="0" fontId="26" fillId="0" borderId="5" xfId="0" applyFont="1" applyBorder="1" applyAlignment="1">
      <alignment horizontal="center"/>
    </xf>
    <xf numFmtId="174" fontId="26" fillId="0" borderId="6" xfId="0" applyNumberFormat="1" applyFont="1" applyBorder="1" applyAlignment="1">
      <alignment horizontal="center"/>
    </xf>
    <xf numFmtId="0" fontId="27" fillId="0" borderId="6" xfId="0" applyFont="1" applyBorder="1" applyAlignment="1">
      <alignment horizontal="center"/>
    </xf>
    <xf numFmtId="174" fontId="26" fillId="0" borderId="1" xfId="0" applyNumberFormat="1" applyFont="1" applyBorder="1" applyAlignment="1">
      <alignment horizontal="center"/>
    </xf>
    <xf numFmtId="0" fontId="27" fillId="0" borderId="16" xfId="0" applyFont="1" applyBorder="1" applyAlignment="1">
      <alignment horizontal="center"/>
    </xf>
    <xf numFmtId="0" fontId="27" fillId="0" borderId="3" xfId="0" applyFont="1" applyBorder="1" applyAlignment="1">
      <alignment horizontal="center"/>
    </xf>
    <xf numFmtId="0" fontId="29" fillId="0" borderId="0" xfId="0" applyFont="1" applyAlignment="1">
      <alignment vertical="center"/>
    </xf>
    <xf numFmtId="0" fontId="0" fillId="0" borderId="0" xfId="0" applyFont="1" applyAlignment="1">
      <alignment/>
    </xf>
    <xf numFmtId="175" fontId="29" fillId="0" borderId="6" xfId="0" applyFont="1" applyBorder="1" applyAlignment="1">
      <alignment horizontal="center" vertical="center" wrapText="1"/>
    </xf>
    <xf numFmtId="175" fontId="29" fillId="0" borderId="3" xfId="0" applyFont="1" applyBorder="1" applyAlignment="1">
      <alignment horizontal="center" vertical="center"/>
    </xf>
    <xf numFmtId="175" fontId="29" fillId="0" borderId="6" xfId="0" applyFont="1" applyBorder="1" applyAlignment="1">
      <alignment horizontal="center" vertical="center"/>
    </xf>
    <xf numFmtId="175" fontId="29" fillId="0" borderId="5" xfId="0" applyFont="1" applyBorder="1" applyAlignment="1">
      <alignment horizontal="center" vertical="center"/>
    </xf>
    <xf numFmtId="0" fontId="16" fillId="0" borderId="8" xfId="0" applyFont="1" applyBorder="1" applyAlignment="1">
      <alignment/>
    </xf>
    <xf numFmtId="0" fontId="16" fillId="0" borderId="8" xfId="0" applyFont="1" applyBorder="1" applyAlignment="1">
      <alignment horizontal="center" vertical="center"/>
    </xf>
    <xf numFmtId="176" fontId="29" fillId="0" borderId="17" xfId="0" applyNumberFormat="1" applyFont="1" applyFill="1" applyBorder="1" applyAlignment="1">
      <alignment vertical="center"/>
    </xf>
    <xf numFmtId="169" fontId="29" fillId="0" borderId="17" xfId="0" applyNumberFormat="1" applyFont="1" applyFill="1" applyBorder="1" applyAlignment="1">
      <alignment vertical="center"/>
    </xf>
    <xf numFmtId="169" fontId="29" fillId="0" borderId="18" xfId="0" applyNumberFormat="1" applyFont="1" applyFill="1" applyBorder="1" applyAlignment="1">
      <alignment vertical="center"/>
    </xf>
    <xf numFmtId="177" fontId="31" fillId="0" borderId="14" xfId="0" applyFont="1" applyFill="1" applyBorder="1" applyAlignment="1">
      <alignment horizontal="center" vertical="center"/>
    </xf>
    <xf numFmtId="0" fontId="31" fillId="0" borderId="19" xfId="0" applyFont="1" applyFill="1" applyBorder="1" applyAlignment="1">
      <alignment vertical="center"/>
    </xf>
    <xf numFmtId="176" fontId="29" fillId="0" borderId="19" xfId="0" applyNumberFormat="1" applyFont="1" applyFill="1" applyBorder="1" applyAlignment="1">
      <alignment vertical="center"/>
    </xf>
    <xf numFmtId="169" fontId="29" fillId="0" borderId="19" xfId="0" applyNumberFormat="1" applyFont="1" applyFill="1" applyBorder="1" applyAlignment="1">
      <alignment vertical="center"/>
    </xf>
    <xf numFmtId="169" fontId="31" fillId="0" borderId="20" xfId="0" applyNumberFormat="1" applyFont="1" applyFill="1" applyBorder="1" applyAlignment="1">
      <alignment vertical="center"/>
    </xf>
    <xf numFmtId="178" fontId="31" fillId="0" borderId="14" xfId="0" applyNumberFormat="1" applyFont="1" applyFill="1" applyBorder="1" applyAlignment="1">
      <alignment horizontal="center" vertical="center"/>
    </xf>
    <xf numFmtId="0" fontId="31" fillId="0" borderId="0" xfId="0" applyFont="1" applyFill="1" applyBorder="1" applyAlignment="1">
      <alignment vertical="center"/>
    </xf>
    <xf numFmtId="0" fontId="31" fillId="0" borderId="14" xfId="0" applyFont="1" applyFill="1" applyBorder="1" applyAlignment="1">
      <alignment horizontal="center" vertical="center"/>
    </xf>
    <xf numFmtId="0" fontId="31" fillId="0" borderId="0" xfId="0" applyFont="1" applyFill="1" applyBorder="1" applyAlignment="1">
      <alignment vertical="center" wrapText="1"/>
    </xf>
    <xf numFmtId="0" fontId="31" fillId="0" borderId="15" xfId="0" applyFont="1" applyFill="1" applyBorder="1" applyAlignment="1">
      <alignment horizontal="center" vertical="center"/>
    </xf>
    <xf numFmtId="0" fontId="31" fillId="0" borderId="4" xfId="0" applyFont="1" applyFill="1" applyBorder="1" applyAlignment="1">
      <alignment vertical="center"/>
    </xf>
    <xf numFmtId="176" fontId="29" fillId="0" borderId="21" xfId="0" applyNumberFormat="1" applyFont="1" applyFill="1" applyBorder="1" applyAlignment="1">
      <alignment vertical="center"/>
    </xf>
    <xf numFmtId="169" fontId="29" fillId="0" borderId="21" xfId="0" applyNumberFormat="1" applyFont="1" applyFill="1" applyBorder="1" applyAlignment="1">
      <alignment vertical="center"/>
    </xf>
    <xf numFmtId="169" fontId="31" fillId="0" borderId="22" xfId="0" applyNumberFormat="1" applyFont="1" applyFill="1" applyBorder="1" applyAlignment="1">
      <alignment vertical="center"/>
    </xf>
    <xf numFmtId="169" fontId="31" fillId="0" borderId="6" xfId="0" applyNumberFormat="1" applyFont="1" applyFill="1" applyBorder="1" applyAlignment="1">
      <alignment vertical="center"/>
    </xf>
    <xf numFmtId="0" fontId="31" fillId="0" borderId="0" xfId="0" applyFont="1" applyAlignment="1">
      <alignment/>
    </xf>
    <xf numFmtId="0" fontId="32" fillId="0" borderId="0" xfId="0" applyFont="1" applyAlignment="1">
      <alignment/>
    </xf>
    <xf numFmtId="0" fontId="33" fillId="0" borderId="0" xfId="0" applyFont="1" applyAlignment="1">
      <alignment vertical="center"/>
    </xf>
    <xf numFmtId="169" fontId="29" fillId="0" borderId="7" xfId="0" applyNumberFormat="1" applyFont="1" applyFill="1" applyBorder="1" applyAlignment="1">
      <alignment vertical="center"/>
    </xf>
    <xf numFmtId="169" fontId="31" fillId="0" borderId="3" xfId="0" applyNumberFormat="1" applyFont="1" applyFill="1" applyBorder="1" applyAlignment="1">
      <alignment vertical="center"/>
    </xf>
    <xf numFmtId="175" fontId="31" fillId="0" borderId="0" xfId="0" applyFont="1" applyAlignment="1">
      <alignment/>
    </xf>
    <xf numFmtId="175" fontId="29" fillId="0" borderId="1" xfId="0" applyFont="1" applyBorder="1" applyAlignment="1">
      <alignment horizontal="center" vertical="center"/>
    </xf>
    <xf numFmtId="175" fontId="29" fillId="0" borderId="16" xfId="0" applyFont="1" applyBorder="1" applyAlignment="1">
      <alignment horizontal="center" vertical="center"/>
    </xf>
    <xf numFmtId="0" fontId="16" fillId="0" borderId="7" xfId="0" applyFont="1" applyBorder="1" applyAlignment="1">
      <alignment horizontal="center" vertical="center"/>
    </xf>
    <xf numFmtId="176" fontId="29" fillId="0" borderId="14" xfId="0" applyNumberFormat="1" applyFont="1" applyFill="1" applyBorder="1" applyAlignment="1">
      <alignment vertical="center"/>
    </xf>
    <xf numFmtId="169" fontId="29" fillId="0" borderId="20" xfId="0" applyNumberFormat="1" applyFont="1" applyFill="1" applyBorder="1" applyAlignment="1">
      <alignment vertical="center"/>
    </xf>
    <xf numFmtId="177" fontId="29" fillId="0" borderId="19" xfId="0" applyFont="1" applyFill="1" applyBorder="1" applyAlignment="1">
      <alignment horizontal="center" vertical="center"/>
    </xf>
    <xf numFmtId="0" fontId="29" fillId="0" borderId="19" xfId="0" applyFont="1" applyFill="1" applyBorder="1" applyAlignment="1">
      <alignment vertical="center"/>
    </xf>
    <xf numFmtId="0" fontId="0" fillId="0" borderId="0" xfId="0" applyFont="1" applyFill="1" applyAlignment="1">
      <alignment/>
    </xf>
    <xf numFmtId="177" fontId="31" fillId="0" borderId="19" xfId="0" applyFont="1" applyFill="1" applyBorder="1" applyAlignment="1">
      <alignment horizontal="center" vertical="center"/>
    </xf>
    <xf numFmtId="0" fontId="31" fillId="0" borderId="19" xfId="0" applyFont="1" applyFill="1" applyBorder="1" applyAlignment="1">
      <alignment vertical="center"/>
    </xf>
    <xf numFmtId="176" fontId="31" fillId="0" borderId="19" xfId="0" applyNumberFormat="1" applyFont="1" applyFill="1" applyBorder="1" applyAlignment="1">
      <alignment vertical="center"/>
    </xf>
    <xf numFmtId="169" fontId="31" fillId="0" borderId="19" xfId="0" applyNumberFormat="1" applyFont="1" applyFill="1" applyBorder="1" applyAlignment="1">
      <alignment vertical="center"/>
    </xf>
    <xf numFmtId="0" fontId="31" fillId="0" borderId="19" xfId="0" applyFont="1" applyFill="1" applyBorder="1" applyAlignment="1">
      <alignment vertical="center" wrapText="1"/>
    </xf>
    <xf numFmtId="0" fontId="34" fillId="0" borderId="19" xfId="0" applyFont="1" applyFill="1" applyBorder="1" applyAlignment="1">
      <alignment vertical="center"/>
    </xf>
    <xf numFmtId="169" fontId="31" fillId="0" borderId="19" xfId="0" applyNumberFormat="1" applyFont="1" applyFill="1" applyBorder="1" applyAlignment="1">
      <alignment/>
    </xf>
    <xf numFmtId="176" fontId="34" fillId="0" borderId="19" xfId="0" applyNumberFormat="1" applyFont="1" applyFill="1" applyBorder="1" applyAlignment="1">
      <alignment vertical="center"/>
    </xf>
    <xf numFmtId="169" fontId="34" fillId="0" borderId="19" xfId="0" applyNumberFormat="1" applyFont="1" applyFill="1" applyBorder="1" applyAlignment="1">
      <alignment vertical="center"/>
    </xf>
    <xf numFmtId="178" fontId="29" fillId="0" borderId="19" xfId="0" applyNumberFormat="1" applyFont="1" applyFill="1" applyBorder="1" applyAlignment="1">
      <alignment vertical="center"/>
    </xf>
    <xf numFmtId="0" fontId="29" fillId="0" borderId="0" xfId="0" applyFont="1" applyFill="1" applyAlignment="1">
      <alignment vertical="center"/>
    </xf>
    <xf numFmtId="0" fontId="29" fillId="0" borderId="0" xfId="0" applyFont="1" applyFill="1" applyAlignment="1">
      <alignment vertical="center" wrapText="1"/>
    </xf>
    <xf numFmtId="0" fontId="0" fillId="0" borderId="0" xfId="0" applyFont="1" applyFill="1" applyAlignment="1">
      <alignment vertical="center"/>
    </xf>
    <xf numFmtId="0" fontId="29" fillId="0" borderId="19" xfId="0" applyFont="1" applyFill="1" applyBorder="1" applyAlignment="1">
      <alignment horizontal="center" vertical="center"/>
    </xf>
    <xf numFmtId="177" fontId="31" fillId="0" borderId="21" xfId="0" applyFont="1" applyFill="1" applyBorder="1" applyAlignment="1">
      <alignment horizontal="center" vertical="center"/>
    </xf>
    <xf numFmtId="0" fontId="31" fillId="0" borderId="21" xfId="0" applyFont="1" applyFill="1" applyBorder="1" applyAlignment="1">
      <alignment vertical="center" wrapText="1"/>
    </xf>
    <xf numFmtId="176" fontId="31" fillId="0" borderId="21" xfId="0" applyNumberFormat="1" applyFont="1" applyFill="1" applyBorder="1" applyAlignment="1">
      <alignment vertical="center"/>
    </xf>
    <xf numFmtId="169" fontId="31" fillId="0" borderId="21" xfId="0" applyNumberFormat="1" applyFont="1" applyFill="1" applyBorder="1" applyAlignment="1">
      <alignment vertical="center"/>
    </xf>
    <xf numFmtId="179" fontId="0" fillId="0" borderId="0" xfId="0" applyNumberFormat="1" applyFont="1" applyAlignment="1">
      <alignment/>
    </xf>
    <xf numFmtId="0" fontId="29" fillId="0" borderId="0" xfId="0" applyFont="1" applyAlignment="1">
      <alignment/>
    </xf>
    <xf numFmtId="179" fontId="29" fillId="0" borderId="0" xfId="0" applyNumberFormat="1" applyFont="1" applyAlignment="1">
      <alignment/>
    </xf>
    <xf numFmtId="0" fontId="35" fillId="0" borderId="0" xfId="0" applyFont="1" applyAlignment="1">
      <alignment/>
    </xf>
    <xf numFmtId="169" fontId="29" fillId="0" borderId="23" xfId="0" applyNumberFormat="1" applyFont="1" applyFill="1" applyBorder="1" applyAlignment="1">
      <alignment vertical="center"/>
    </xf>
    <xf numFmtId="169" fontId="31" fillId="0" borderId="23" xfId="0" applyNumberFormat="1" applyFont="1" applyFill="1" applyBorder="1" applyAlignment="1">
      <alignment vertical="center"/>
    </xf>
    <xf numFmtId="169" fontId="31" fillId="0" borderId="23" xfId="0" applyNumberFormat="1" applyFont="1" applyFill="1" applyBorder="1" applyAlignment="1">
      <alignment/>
    </xf>
    <xf numFmtId="169" fontId="31" fillId="0" borderId="24" xfId="0" applyNumberFormat="1" applyFont="1" applyFill="1" applyBorder="1" applyAlignment="1">
      <alignment vertical="center"/>
    </xf>
    <xf numFmtId="169" fontId="29" fillId="0" borderId="3" xfId="0" applyNumberFormat="1" applyFont="1" applyFill="1" applyBorder="1" applyAlignment="1">
      <alignment vertical="center"/>
    </xf>
    <xf numFmtId="169" fontId="31" fillId="0" borderId="3" xfId="0" applyNumberFormat="1" applyFont="1" applyFill="1" applyBorder="1" applyAlignment="1">
      <alignment/>
    </xf>
    <xf numFmtId="0" fontId="34" fillId="0" borderId="19" xfId="0" applyFont="1" applyBorder="1" applyAlignment="1">
      <alignment horizontal="center" vertical="center"/>
    </xf>
    <xf numFmtId="0" fontId="34" fillId="0" borderId="19" xfId="0" applyFont="1" applyBorder="1" applyAlignment="1">
      <alignment vertical="center"/>
    </xf>
    <xf numFmtId="176" fontId="34" fillId="0" borderId="19" xfId="0" applyNumberFormat="1" applyFont="1" applyBorder="1" applyAlignment="1">
      <alignment vertical="center"/>
    </xf>
    <xf numFmtId="169" fontId="34" fillId="0" borderId="19" xfId="0" applyNumberFormat="1" applyFont="1" applyBorder="1" applyAlignment="1">
      <alignment vertical="center"/>
    </xf>
    <xf numFmtId="0" fontId="34" fillId="0" borderId="19" xfId="0" applyFont="1" applyBorder="1" applyAlignment="1">
      <alignment vertical="center" wrapText="1"/>
    </xf>
    <xf numFmtId="0" fontId="18" fillId="0" borderId="19" xfId="0" applyFont="1" applyBorder="1" applyAlignment="1">
      <alignment vertical="center" wrapText="1"/>
    </xf>
    <xf numFmtId="0" fontId="34" fillId="0" borderId="19" xfId="0" applyFont="1" applyBorder="1" applyAlignment="1">
      <alignment horizontal="center"/>
    </xf>
    <xf numFmtId="0" fontId="31" fillId="0" borderId="21" xfId="0" applyFont="1" applyFill="1" applyBorder="1" applyAlignment="1">
      <alignment vertical="center"/>
    </xf>
    <xf numFmtId="176" fontId="29" fillId="0" borderId="0" xfId="0" applyNumberFormat="1" applyFont="1" applyAlignment="1">
      <alignment/>
    </xf>
    <xf numFmtId="169" fontId="34" fillId="0" borderId="23" xfId="0" applyNumberFormat="1" applyFont="1" applyFill="1" applyBorder="1" applyAlignment="1">
      <alignment vertical="center"/>
    </xf>
    <xf numFmtId="169" fontId="34" fillId="0" borderId="23" xfId="0" applyNumberFormat="1" applyFont="1" applyBorder="1" applyAlignment="1">
      <alignment vertical="center"/>
    </xf>
    <xf numFmtId="169" fontId="34" fillId="0" borderId="3" xfId="0" applyNumberFormat="1" applyFont="1" applyFill="1" applyBorder="1" applyAlignment="1">
      <alignment vertical="center"/>
    </xf>
    <xf numFmtId="169" fontId="34" fillId="0" borderId="3" xfId="0" applyNumberFormat="1" applyFont="1" applyBorder="1" applyAlignment="1">
      <alignment vertical="center"/>
    </xf>
    <xf numFmtId="177" fontId="31" fillId="0" borderId="23" xfId="0" applyFont="1" applyFill="1" applyBorder="1" applyAlignment="1">
      <alignment horizontal="center" vertical="center"/>
    </xf>
    <xf numFmtId="0" fontId="34" fillId="0" borderId="19" xfId="0" applyFont="1" applyBorder="1" applyAlignment="1">
      <alignment vertical="center"/>
    </xf>
    <xf numFmtId="175" fontId="29" fillId="0" borderId="1" xfId="0" applyFont="1" applyBorder="1" applyAlignment="1">
      <alignment horizontal="center" vertical="center" wrapText="1"/>
    </xf>
    <xf numFmtId="175" fontId="29" fillId="0" borderId="16" xfId="0" applyFont="1" applyBorder="1" applyAlignment="1">
      <alignment horizontal="center" vertical="center" wrapText="1"/>
    </xf>
    <xf numFmtId="0" fontId="29" fillId="0" borderId="19" xfId="0" applyFont="1" applyFill="1" applyBorder="1" applyAlignment="1">
      <alignment vertical="center" wrapText="1"/>
    </xf>
    <xf numFmtId="0" fontId="34" fillId="0" borderId="19" xfId="0" applyFont="1" applyFill="1" applyBorder="1" applyAlignment="1">
      <alignment vertical="center" wrapText="1"/>
    </xf>
    <xf numFmtId="169" fontId="34" fillId="0" borderId="20" xfId="0" applyNumberFormat="1" applyFont="1" applyFill="1" applyBorder="1" applyAlignment="1">
      <alignment vertical="center"/>
    </xf>
    <xf numFmtId="0" fontId="31" fillId="0" borderId="6" xfId="0" applyFont="1" applyBorder="1" applyAlignment="1">
      <alignment/>
    </xf>
    <xf numFmtId="180" fontId="0" fillId="0" borderId="25" xfId="0" applyNumberFormat="1" applyFont="1" applyBorder="1" applyAlignment="1">
      <alignment/>
    </xf>
    <xf numFmtId="179" fontId="31" fillId="0" borderId="26" xfId="0" applyNumberFormat="1" applyFont="1" applyBorder="1" applyAlignment="1">
      <alignment/>
    </xf>
    <xf numFmtId="179" fontId="31" fillId="0" borderId="22" xfId="0" applyNumberFormat="1" applyFont="1" applyBorder="1" applyAlignment="1">
      <alignment/>
    </xf>
    <xf numFmtId="169" fontId="29" fillId="0" borderId="13" xfId="0" applyNumberFormat="1" applyFont="1" applyFill="1" applyBorder="1" applyAlignment="1">
      <alignment vertical="center"/>
    </xf>
    <xf numFmtId="169" fontId="31" fillId="0" borderId="13" xfId="0" applyNumberFormat="1" applyFont="1" applyFill="1" applyBorder="1" applyAlignment="1">
      <alignment vertical="center"/>
    </xf>
    <xf numFmtId="169" fontId="34" fillId="0" borderId="13" xfId="0" applyNumberFormat="1" applyFont="1" applyFill="1" applyBorder="1" applyAlignment="1">
      <alignment vertical="center"/>
    </xf>
    <xf numFmtId="179" fontId="31" fillId="0" borderId="11" xfId="0" applyNumberFormat="1" applyFont="1" applyBorder="1" applyAlignment="1">
      <alignment/>
    </xf>
    <xf numFmtId="0" fontId="0" fillId="0" borderId="0" xfId="0" applyFont="1" applyAlignment="1">
      <alignment horizontal="center" vertical="center" textRotation="180"/>
    </xf>
    <xf numFmtId="175" fontId="29" fillId="0" borderId="5" xfId="0" applyFont="1" applyBorder="1" applyAlignment="1">
      <alignment horizontal="center" vertical="center" wrapText="1"/>
    </xf>
    <xf numFmtId="165" fontId="29" fillId="0" borderId="19" xfId="0" applyNumberFormat="1" applyFont="1" applyFill="1" applyBorder="1" applyAlignment="1">
      <alignment vertical="center"/>
    </xf>
    <xf numFmtId="165" fontId="31" fillId="0" borderId="19" xfId="0" applyNumberFormat="1" applyFont="1" applyFill="1" applyBorder="1" applyAlignment="1">
      <alignment vertical="center"/>
    </xf>
    <xf numFmtId="165" fontId="34" fillId="0" borderId="19" xfId="0" applyNumberFormat="1" applyFont="1" applyFill="1" applyBorder="1" applyAlignment="1">
      <alignment vertical="center"/>
    </xf>
    <xf numFmtId="165" fontId="34" fillId="0" borderId="19" xfId="0" applyNumberFormat="1" applyFont="1" applyBorder="1" applyAlignment="1">
      <alignment vertical="center"/>
    </xf>
    <xf numFmtId="165" fontId="31" fillId="0" borderId="21" xfId="0" applyNumberFormat="1" applyFont="1" applyFill="1" applyBorder="1" applyAlignment="1">
      <alignment vertical="center"/>
    </xf>
    <xf numFmtId="169" fontId="31" fillId="0" borderId="27" xfId="0" applyNumberFormat="1" applyFont="1" applyFill="1" applyBorder="1" applyAlignment="1">
      <alignment vertical="center"/>
    </xf>
    <xf numFmtId="169" fontId="31" fillId="0" borderId="28" xfId="0" applyNumberFormat="1" applyFont="1" applyFill="1" applyBorder="1" applyAlignment="1">
      <alignment vertical="center"/>
    </xf>
    <xf numFmtId="176" fontId="29" fillId="0" borderId="29" xfId="0" applyNumberFormat="1" applyFont="1" applyFill="1" applyBorder="1" applyAlignment="1">
      <alignment/>
    </xf>
    <xf numFmtId="169" fontId="29" fillId="0" borderId="29" xfId="0" applyNumberFormat="1" applyFont="1" applyFill="1" applyBorder="1" applyAlignment="1">
      <alignment/>
    </xf>
    <xf numFmtId="176" fontId="29" fillId="0" borderId="0" xfId="0" applyNumberFormat="1" applyFont="1" applyBorder="1" applyAlignment="1">
      <alignment/>
    </xf>
    <xf numFmtId="179" fontId="29" fillId="0" borderId="0" xfId="0" applyNumberFormat="1" applyFont="1" applyBorder="1" applyAlignment="1">
      <alignment/>
    </xf>
    <xf numFmtId="169" fontId="29" fillId="0" borderId="0" xfId="0" applyNumberFormat="1" applyFont="1" applyFill="1" applyBorder="1" applyAlignment="1">
      <alignment/>
    </xf>
    <xf numFmtId="169" fontId="31" fillId="0" borderId="11" xfId="0" applyNumberFormat="1" applyFont="1" applyFill="1" applyBorder="1" applyAlignment="1">
      <alignment vertical="center"/>
    </xf>
    <xf numFmtId="168" fontId="14" fillId="0" borderId="4" xfId="0" applyNumberFormat="1" applyFont="1" applyBorder="1" applyAlignment="1">
      <alignment/>
    </xf>
    <xf numFmtId="170" fontId="16" fillId="0" borderId="3" xfId="0" applyNumberFormat="1" applyFont="1" applyBorder="1" applyAlignment="1">
      <alignment horizontal="right" vertical="center"/>
    </xf>
    <xf numFmtId="169" fontId="31" fillId="0" borderId="0" xfId="0" applyNumberFormat="1" applyFont="1" applyFill="1" applyBorder="1" applyAlignment="1">
      <alignment vertical="center"/>
    </xf>
    <xf numFmtId="0" fontId="9" fillId="0" borderId="1" xfId="0" applyFont="1" applyBorder="1" applyAlignment="1">
      <alignment horizontal="centerContinuous" vertical="center"/>
    </xf>
    <xf numFmtId="0" fontId="9" fillId="0" borderId="12" xfId="0" applyFont="1" applyBorder="1" applyAlignment="1">
      <alignment horizontal="center" vertical="center"/>
    </xf>
    <xf numFmtId="167" fontId="10" fillId="0" borderId="3" xfId="0" applyNumberFormat="1" applyFont="1" applyBorder="1" applyAlignment="1">
      <alignment horizontal="right" vertical="center"/>
    </xf>
    <xf numFmtId="181" fontId="10" fillId="0" borderId="13" xfId="0" applyNumberFormat="1" applyFont="1" applyBorder="1" applyAlignment="1">
      <alignment horizontal="center" vertical="center"/>
    </xf>
    <xf numFmtId="0" fontId="9" fillId="0" borderId="2" xfId="0" applyFont="1" applyBorder="1" applyAlignment="1">
      <alignment horizontal="left" vertical="center"/>
    </xf>
    <xf numFmtId="181" fontId="9" fillId="0" borderId="13" xfId="0" applyNumberFormat="1" applyFont="1" applyBorder="1" applyAlignment="1">
      <alignment horizontal="center"/>
    </xf>
    <xf numFmtId="0" fontId="11" fillId="0" borderId="2" xfId="0" applyFont="1" applyBorder="1" applyAlignment="1">
      <alignment horizontal="left" vertical="center"/>
    </xf>
    <xf numFmtId="0" fontId="11" fillId="0" borderId="2" xfId="0" applyFont="1" applyBorder="1" applyAlignment="1">
      <alignment horizontal="left"/>
    </xf>
    <xf numFmtId="167" fontId="10" fillId="0" borderId="3" xfId="0" applyNumberFormat="1" applyFont="1" applyBorder="1" applyAlignment="1">
      <alignment horizontal="right"/>
    </xf>
    <xf numFmtId="0" fontId="9" fillId="0" borderId="2" xfId="0" applyFont="1" applyBorder="1" applyAlignment="1">
      <alignment horizontal="left"/>
    </xf>
    <xf numFmtId="181" fontId="9" fillId="0" borderId="11" xfId="0" applyNumberFormat="1" applyFont="1" applyBorder="1" applyAlignment="1">
      <alignment/>
    </xf>
    <xf numFmtId="182" fontId="9" fillId="0" borderId="11" xfId="0" applyNumberFormat="1" applyFont="1" applyBorder="1" applyAlignment="1">
      <alignment/>
    </xf>
    <xf numFmtId="0" fontId="37" fillId="0" borderId="0" xfId="0" applyFont="1" applyAlignment="1">
      <alignment/>
    </xf>
    <xf numFmtId="165" fontId="10" fillId="0" borderId="3" xfId="0" applyNumberFormat="1" applyFont="1" applyBorder="1" applyAlignment="1">
      <alignment vertical="center"/>
    </xf>
    <xf numFmtId="167" fontId="9" fillId="0" borderId="6" xfId="0" applyNumberFormat="1" applyFont="1" applyBorder="1" applyAlignment="1">
      <alignment horizontal="center"/>
    </xf>
    <xf numFmtId="0" fontId="9" fillId="0" borderId="11" xfId="0" applyFont="1" applyBorder="1" applyAlignment="1">
      <alignment/>
    </xf>
    <xf numFmtId="0" fontId="3" fillId="0" borderId="13" xfId="0" applyFont="1" applyBorder="1" applyAlignment="1">
      <alignment horizontal="center" vertical="center"/>
    </xf>
    <xf numFmtId="0" fontId="3" fillId="0" borderId="2" xfId="0" applyFont="1" applyBorder="1" applyAlignment="1">
      <alignment wrapText="1"/>
    </xf>
    <xf numFmtId="0" fontId="3" fillId="0" borderId="5" xfId="0" applyFont="1" applyBorder="1" applyAlignment="1">
      <alignment horizontal="center" vertical="center"/>
    </xf>
    <xf numFmtId="0" fontId="2" fillId="0" borderId="1" xfId="0" applyFont="1" applyBorder="1" applyAlignment="1">
      <alignment horizontal="center"/>
    </xf>
    <xf numFmtId="0" fontId="2" fillId="0" borderId="6" xfId="0" applyFont="1" applyBorder="1" applyAlignment="1">
      <alignment/>
    </xf>
    <xf numFmtId="0" fontId="3" fillId="0" borderId="6" xfId="0" applyFont="1" applyBorder="1" applyAlignment="1">
      <alignment/>
    </xf>
    <xf numFmtId="167" fontId="10" fillId="0" borderId="13" xfId="0" applyNumberFormat="1" applyFont="1" applyBorder="1" applyAlignment="1">
      <alignment vertical="center"/>
    </xf>
    <xf numFmtId="167" fontId="9" fillId="0" borderId="13" xfId="0" applyNumberFormat="1" applyFont="1" applyBorder="1" applyAlignment="1">
      <alignment vertical="center"/>
    </xf>
    <xf numFmtId="167" fontId="9" fillId="0" borderId="13" xfId="0" applyNumberFormat="1" applyFont="1" applyBorder="1" applyAlignment="1">
      <alignment/>
    </xf>
    <xf numFmtId="176" fontId="10" fillId="0" borderId="13" xfId="0" applyNumberFormat="1" applyFont="1" applyBorder="1" applyAlignment="1">
      <alignment/>
    </xf>
    <xf numFmtId="176" fontId="9" fillId="0" borderId="13" xfId="0" applyNumberFormat="1" applyFont="1" applyBorder="1" applyAlignment="1">
      <alignment/>
    </xf>
    <xf numFmtId="1" fontId="2" fillId="0" borderId="3" xfId="0" applyNumberFormat="1" applyFont="1" applyBorder="1" applyAlignment="1">
      <alignment horizontal="center"/>
    </xf>
    <xf numFmtId="185" fontId="2" fillId="0" borderId="3" xfId="0" applyNumberFormat="1" applyFont="1" applyBorder="1" applyAlignment="1">
      <alignment horizontal="center"/>
    </xf>
    <xf numFmtId="185" fontId="2" fillId="0" borderId="3" xfId="0" applyNumberFormat="1" applyFont="1" applyBorder="1" applyAlignment="1">
      <alignment/>
    </xf>
    <xf numFmtId="186" fontId="2" fillId="0" borderId="3" xfId="0" applyNumberFormat="1" applyFont="1" applyBorder="1" applyAlignment="1">
      <alignment horizontal="center"/>
    </xf>
    <xf numFmtId="182" fontId="9" fillId="0" borderId="13" xfId="0" applyNumberFormat="1" applyFont="1" applyBorder="1" applyAlignment="1">
      <alignment horizontal="center"/>
    </xf>
    <xf numFmtId="0" fontId="10" fillId="0" borderId="10" xfId="0" applyFont="1" applyBorder="1" applyAlignment="1">
      <alignment horizontal="center" vertical="center"/>
    </xf>
    <xf numFmtId="0" fontId="10" fillId="0" borderId="13" xfId="0" applyFont="1" applyBorder="1" applyAlignment="1">
      <alignment horizontal="center" vertical="center"/>
    </xf>
    <xf numFmtId="0" fontId="9" fillId="0" borderId="13" xfId="0" applyFont="1" applyBorder="1" applyAlignment="1">
      <alignment horizontal="left" vertical="center"/>
    </xf>
    <xf numFmtId="0" fontId="11" fillId="0" borderId="13" xfId="0" applyFont="1" applyBorder="1" applyAlignment="1">
      <alignment horizontal="left" vertical="center"/>
    </xf>
    <xf numFmtId="0" fontId="11" fillId="0" borderId="13" xfId="0" applyFont="1" applyBorder="1" applyAlignment="1">
      <alignment horizontal="left"/>
    </xf>
    <xf numFmtId="0" fontId="9" fillId="0" borderId="13" xfId="0" applyFont="1" applyBorder="1" applyAlignment="1">
      <alignment horizontal="left"/>
    </xf>
    <xf numFmtId="0" fontId="9" fillId="0" borderId="13" xfId="0" applyFont="1" applyBorder="1" applyAlignment="1">
      <alignment horizontal="left" wrapText="1"/>
    </xf>
    <xf numFmtId="0" fontId="9" fillId="0" borderId="10" xfId="0" applyFont="1" applyBorder="1" applyAlignment="1">
      <alignment/>
    </xf>
    <xf numFmtId="0" fontId="10" fillId="0" borderId="13" xfId="0" applyFont="1" applyBorder="1" applyAlignment="1">
      <alignment horizontal="centerContinuous" vertical="center"/>
    </xf>
    <xf numFmtId="0" fontId="10" fillId="0" borderId="13" xfId="0" applyFont="1" applyBorder="1" applyAlignment="1">
      <alignment horizontal="left"/>
    </xf>
    <xf numFmtId="175" fontId="21" fillId="0" borderId="7" xfId="0" applyFont="1" applyBorder="1" applyAlignment="1">
      <alignment horizontal="center" vertical="center"/>
    </xf>
    <xf numFmtId="0" fontId="10" fillId="0" borderId="2" xfId="0" applyFont="1" applyBorder="1" applyAlignment="1">
      <alignment horizontal="left" vertical="center"/>
    </xf>
    <xf numFmtId="170" fontId="16" fillId="0" borderId="0" xfId="0" applyNumberFormat="1" applyFont="1" applyBorder="1" applyAlignment="1">
      <alignment horizontal="right" vertical="center"/>
    </xf>
    <xf numFmtId="170" fontId="16" fillId="0" borderId="13" xfId="0" applyNumberFormat="1" applyFont="1" applyBorder="1" applyAlignment="1">
      <alignment horizontal="right" vertical="center"/>
    </xf>
    <xf numFmtId="169" fontId="16" fillId="0" borderId="2" xfId="0" applyNumberFormat="1" applyFont="1" applyBorder="1" applyAlignment="1">
      <alignment horizontal="right" vertical="center"/>
    </xf>
    <xf numFmtId="170" fontId="16" fillId="0" borderId="2" xfId="0" applyNumberFormat="1" applyFont="1" applyBorder="1" applyAlignment="1">
      <alignment horizontal="right" vertical="center"/>
    </xf>
    <xf numFmtId="170" fontId="16" fillId="0" borderId="13" xfId="0" applyNumberFormat="1" applyFont="1" applyBorder="1" applyAlignment="1">
      <alignment/>
    </xf>
    <xf numFmtId="170" fontId="16" fillId="0" borderId="6" xfId="0" applyNumberFormat="1" applyFont="1" applyBorder="1" applyAlignment="1">
      <alignment/>
    </xf>
    <xf numFmtId="0" fontId="22" fillId="0" borderId="7" xfId="0" applyFont="1" applyBorder="1" applyAlignment="1">
      <alignment horizontal="center" vertical="center"/>
    </xf>
    <xf numFmtId="176" fontId="21" fillId="0" borderId="17" xfId="0" applyNumberFormat="1" applyFill="1" applyBorder="1" applyAlignment="1">
      <alignment vertical="center"/>
    </xf>
    <xf numFmtId="169" fontId="21" fillId="0" borderId="17" xfId="0" applyNumberFormat="1" applyFill="1" applyBorder="1" applyAlignment="1">
      <alignment vertical="center"/>
    </xf>
    <xf numFmtId="169" fontId="21" fillId="0" borderId="17" xfId="0" applyNumberFormat="1" applyFont="1" applyFill="1" applyBorder="1" applyAlignment="1">
      <alignment vertical="center"/>
    </xf>
    <xf numFmtId="0" fontId="24" fillId="0" borderId="19" xfId="0" applyFont="1" applyFill="1" applyBorder="1" applyAlignment="1">
      <alignment vertical="center"/>
    </xf>
    <xf numFmtId="176" fontId="21" fillId="0" borderId="19" xfId="0" applyNumberFormat="1" applyFill="1" applyBorder="1" applyAlignment="1">
      <alignment vertical="center"/>
    </xf>
    <xf numFmtId="169" fontId="21" fillId="0" borderId="19" xfId="0" applyNumberFormat="1" applyFill="1" applyBorder="1" applyAlignment="1">
      <alignment vertical="center"/>
    </xf>
    <xf numFmtId="169" fontId="24" fillId="0" borderId="19" xfId="0" applyNumberFormat="1" applyFont="1" applyFill="1" applyBorder="1" applyAlignment="1">
      <alignment vertical="center"/>
    </xf>
    <xf numFmtId="0" fontId="24" fillId="0" borderId="0" xfId="0" applyFont="1" applyFill="1" applyBorder="1" applyAlignment="1">
      <alignment vertical="center"/>
    </xf>
    <xf numFmtId="0" fontId="24" fillId="0" borderId="4" xfId="0" applyFont="1" applyFill="1" applyBorder="1" applyAlignment="1">
      <alignment vertical="center"/>
    </xf>
    <xf numFmtId="176" fontId="21" fillId="0" borderId="21" xfId="0" applyNumberFormat="1" applyFill="1" applyBorder="1" applyAlignment="1">
      <alignment vertical="center"/>
    </xf>
    <xf numFmtId="169" fontId="21" fillId="0" borderId="21" xfId="0" applyNumberFormat="1" applyFill="1" applyBorder="1" applyAlignment="1">
      <alignment vertical="center"/>
    </xf>
    <xf numFmtId="169" fontId="24" fillId="0" borderId="21" xfId="0" applyNumberFormat="1" applyFont="1" applyFill="1" applyBorder="1" applyAlignment="1">
      <alignment vertical="center"/>
    </xf>
    <xf numFmtId="0" fontId="16" fillId="0" borderId="6" xfId="0" applyFont="1" applyBorder="1" applyAlignment="1">
      <alignment horizontal="center" vertical="center"/>
    </xf>
    <xf numFmtId="167" fontId="29" fillId="0" borderId="19" xfId="0" applyNumberFormat="1" applyFont="1" applyFill="1" applyBorder="1" applyAlignment="1">
      <alignment vertical="center"/>
    </xf>
    <xf numFmtId="167" fontId="31" fillId="0" borderId="19" xfId="0" applyNumberFormat="1" applyFont="1" applyFill="1" applyBorder="1" applyAlignment="1">
      <alignment vertical="center"/>
    </xf>
    <xf numFmtId="167" fontId="34" fillId="0" borderId="19" xfId="0" applyNumberFormat="1" applyFont="1" applyFill="1" applyBorder="1" applyAlignment="1">
      <alignment vertical="center"/>
    </xf>
    <xf numFmtId="169" fontId="34" fillId="0" borderId="20" xfId="0" applyNumberFormat="1" applyFont="1" applyFill="1" applyBorder="1" applyAlignment="1">
      <alignment/>
    </xf>
    <xf numFmtId="169" fontId="34" fillId="0" borderId="3" xfId="0" applyNumberFormat="1" applyFont="1" applyFill="1" applyBorder="1" applyAlignment="1">
      <alignment/>
    </xf>
    <xf numFmtId="169" fontId="34" fillId="0" borderId="13" xfId="0" applyNumberFormat="1" applyFont="1" applyFill="1" applyBorder="1" applyAlignment="1">
      <alignment/>
    </xf>
    <xf numFmtId="0" fontId="0" fillId="0" borderId="0" xfId="0" applyFont="1" applyAlignment="1">
      <alignment horizontal="center" vertical="center"/>
    </xf>
    <xf numFmtId="0" fontId="27" fillId="0" borderId="7" xfId="0" applyFont="1" applyBorder="1" applyAlignment="1">
      <alignment horizontal="center" vertical="center"/>
    </xf>
    <xf numFmtId="0" fontId="0" fillId="0" borderId="0" xfId="0" applyAlignment="1" quotePrefix="1">
      <alignment horizontal="center" vertical="center" textRotation="180"/>
    </xf>
    <xf numFmtId="1" fontId="38" fillId="0" borderId="7" xfId="0" applyNumberFormat="1" applyFont="1" applyBorder="1" applyAlignment="1">
      <alignment horizontal="center"/>
    </xf>
    <xf numFmtId="186" fontId="38" fillId="0" borderId="7" xfId="0" applyNumberFormat="1" applyFont="1" applyBorder="1" applyAlignment="1">
      <alignment horizontal="center"/>
    </xf>
    <xf numFmtId="168" fontId="15" fillId="0" borderId="13" xfId="0" applyNumberFormat="1" applyFont="1" applyBorder="1" applyAlignment="1">
      <alignment horizontal="center" vertical="center" wrapText="1"/>
    </xf>
    <xf numFmtId="168" fontId="15" fillId="0" borderId="11" xfId="0" applyNumberFormat="1" applyFont="1" applyBorder="1" applyAlignment="1">
      <alignment horizontal="center" vertical="center"/>
    </xf>
    <xf numFmtId="168" fontId="15" fillId="0" borderId="30" xfId="0" applyNumberFormat="1" applyFont="1" applyBorder="1" applyAlignment="1">
      <alignment horizontal="center" vertical="center" wrapText="1"/>
    </xf>
    <xf numFmtId="168" fontId="15" fillId="0" borderId="31" xfId="0" applyNumberFormat="1" applyFont="1" applyBorder="1" applyAlignment="1">
      <alignment horizontal="center" vertical="center"/>
    </xf>
    <xf numFmtId="170" fontId="0" fillId="0" borderId="30" xfId="0" applyNumberFormat="1" applyFont="1" applyBorder="1" applyAlignment="1">
      <alignment horizontal="right" vertical="center"/>
    </xf>
    <xf numFmtId="170" fontId="16" fillId="0" borderId="30" xfId="0" applyNumberFormat="1" applyFont="1" applyBorder="1" applyAlignment="1">
      <alignment horizontal="right" vertical="center"/>
    </xf>
    <xf numFmtId="170" fontId="0" fillId="0" borderId="31" xfId="0" applyNumberFormat="1" applyFont="1" applyBorder="1" applyAlignment="1">
      <alignment horizontal="right" vertical="center"/>
    </xf>
    <xf numFmtId="175" fontId="29" fillId="0" borderId="12" xfId="0" applyFont="1" applyBorder="1" applyAlignment="1">
      <alignment horizontal="center" vertical="center" wrapText="1"/>
    </xf>
    <xf numFmtId="169" fontId="29" fillId="0" borderId="10" xfId="0" applyNumberFormat="1" applyFont="1" applyFill="1" applyBorder="1" applyAlignment="1">
      <alignment vertical="center"/>
    </xf>
    <xf numFmtId="175" fontId="29" fillId="0" borderId="32" xfId="0" applyFont="1" applyBorder="1" applyAlignment="1">
      <alignment horizontal="center" vertical="center" wrapText="1"/>
    </xf>
    <xf numFmtId="169" fontId="29" fillId="0" borderId="30" xfId="0" applyNumberFormat="1" applyFont="1" applyFill="1" applyBorder="1" applyAlignment="1">
      <alignment vertical="center"/>
    </xf>
    <xf numFmtId="169" fontId="31" fillId="0" borderId="30" xfId="0" applyNumberFormat="1" applyFont="1" applyFill="1" applyBorder="1" applyAlignment="1">
      <alignment vertical="center"/>
    </xf>
    <xf numFmtId="169" fontId="34" fillId="0" borderId="30" xfId="0" applyNumberFormat="1" applyFont="1" applyFill="1" applyBorder="1" applyAlignment="1">
      <alignment vertical="center"/>
    </xf>
    <xf numFmtId="179" fontId="31" fillId="0" borderId="31" xfId="0" applyNumberFormat="1" applyFont="1" applyBorder="1" applyAlignment="1">
      <alignment/>
    </xf>
    <xf numFmtId="175" fontId="29" fillId="0" borderId="11" xfId="0" applyFont="1" applyBorder="1" applyAlignment="1">
      <alignment horizontal="center" vertical="center" wrapText="1"/>
    </xf>
    <xf numFmtId="169" fontId="29" fillId="0" borderId="33" xfId="0" applyNumberFormat="1" applyFont="1" applyFill="1" applyBorder="1" applyAlignment="1">
      <alignment vertical="center"/>
    </xf>
    <xf numFmtId="169" fontId="29" fillId="0" borderId="30" xfId="0" applyNumberFormat="1" applyFont="1" applyFill="1" applyBorder="1" applyAlignment="1">
      <alignment vertical="center"/>
    </xf>
    <xf numFmtId="169" fontId="31" fillId="0" borderId="31" xfId="0" applyNumberFormat="1" applyFont="1" applyFill="1" applyBorder="1" applyAlignment="1">
      <alignment vertical="center"/>
    </xf>
    <xf numFmtId="175" fontId="21" fillId="0" borderId="11" xfId="0" applyFont="1" applyBorder="1" applyAlignment="1">
      <alignment horizontal="center" vertical="center" wrapText="1"/>
    </xf>
    <xf numFmtId="0" fontId="0" fillId="0" borderId="6" xfId="0" applyBorder="1" applyAlignment="1">
      <alignment/>
    </xf>
    <xf numFmtId="169" fontId="25" fillId="0" borderId="6" xfId="0" applyNumberFormat="1" applyFont="1" applyFill="1" applyBorder="1" applyAlignment="1">
      <alignment/>
    </xf>
    <xf numFmtId="169" fontId="25" fillId="0" borderId="11" xfId="0" applyNumberFormat="1" applyFont="1" applyFill="1" applyBorder="1" applyAlignment="1">
      <alignment/>
    </xf>
    <xf numFmtId="169" fontId="25" fillId="0" borderId="31" xfId="0" applyNumberFormat="1" applyFont="1" applyFill="1" applyBorder="1" applyAlignment="1">
      <alignment/>
    </xf>
    <xf numFmtId="0" fontId="34" fillId="0" borderId="6" xfId="0" applyFont="1" applyBorder="1" applyAlignment="1">
      <alignment vertical="center" wrapText="1"/>
    </xf>
    <xf numFmtId="165" fontId="29" fillId="0" borderId="17" xfId="0" applyNumberFormat="1" applyFont="1" applyFill="1" applyBorder="1" applyAlignment="1">
      <alignment vertical="center"/>
    </xf>
    <xf numFmtId="169" fontId="29" fillId="0" borderId="34" xfId="0" applyNumberFormat="1" applyFont="1" applyFill="1" applyBorder="1" applyAlignment="1">
      <alignment vertical="center"/>
    </xf>
    <xf numFmtId="0" fontId="31" fillId="0" borderId="4" xfId="0" applyFont="1" applyFill="1" applyBorder="1" applyAlignment="1">
      <alignment vertical="center" wrapText="1"/>
    </xf>
    <xf numFmtId="165" fontId="29" fillId="0" borderId="21" xfId="0" applyNumberFormat="1" applyFont="1" applyFill="1" applyBorder="1" applyAlignment="1">
      <alignment vertical="center"/>
    </xf>
    <xf numFmtId="0" fontId="0" fillId="0" borderId="0" xfId="0" applyFont="1" applyAlignment="1">
      <alignment horizontal="center" vertical="center" textRotation="90"/>
    </xf>
    <xf numFmtId="0" fontId="0" fillId="0" borderId="6" xfId="0" applyFont="1" applyBorder="1" applyAlignment="1">
      <alignment/>
    </xf>
    <xf numFmtId="168" fontId="15" fillId="0" borderId="2" xfId="0" applyNumberFormat="1" applyFont="1" applyBorder="1" applyAlignment="1">
      <alignment horizontal="center" vertical="center" wrapText="1"/>
    </xf>
    <xf numFmtId="168" fontId="15" fillId="0" borderId="5" xfId="0" applyNumberFormat="1" applyFont="1" applyBorder="1" applyAlignment="1">
      <alignment horizontal="center" vertical="center"/>
    </xf>
    <xf numFmtId="170" fontId="0" fillId="0" borderId="2" xfId="0" applyNumberFormat="1" applyFont="1" applyBorder="1" applyAlignment="1">
      <alignment/>
    </xf>
    <xf numFmtId="170" fontId="16" fillId="0" borderId="7" xfId="0" applyNumberFormat="1" applyFont="1" applyBorder="1" applyAlignment="1">
      <alignment/>
    </xf>
    <xf numFmtId="0" fontId="27" fillId="0" borderId="7" xfId="0" applyFont="1" applyBorder="1" applyAlignment="1">
      <alignment horizontal="center"/>
    </xf>
    <xf numFmtId="0" fontId="27" fillId="0" borderId="6" xfId="0" applyFont="1" applyBorder="1" applyAlignment="1">
      <alignment horizontal="center" vertical="center"/>
    </xf>
    <xf numFmtId="169" fontId="31" fillId="0" borderId="5" xfId="0" applyNumberFormat="1" applyFont="1" applyFill="1" applyBorder="1" applyAlignment="1">
      <alignment vertical="center"/>
    </xf>
    <xf numFmtId="172" fontId="31" fillId="0" borderId="35" xfId="0" applyNumberFormat="1" applyFont="1" applyFill="1" applyBorder="1" applyAlignment="1">
      <alignment vertical="center"/>
    </xf>
    <xf numFmtId="172" fontId="31" fillId="0" borderId="25" xfId="0" applyNumberFormat="1" applyFont="1" applyFill="1" applyBorder="1" applyAlignment="1">
      <alignment vertical="center"/>
    </xf>
    <xf numFmtId="172" fontId="31" fillId="0" borderId="13" xfId="0" applyNumberFormat="1" applyFont="1" applyFill="1" applyBorder="1" applyAlignment="1">
      <alignment vertical="center"/>
    </xf>
    <xf numFmtId="172" fontId="31" fillId="0" borderId="11" xfId="0" applyNumberFormat="1" applyFont="1" applyFill="1" applyBorder="1" applyAlignment="1">
      <alignment vertical="center"/>
    </xf>
    <xf numFmtId="169" fontId="29" fillId="0" borderId="2" xfId="0" applyNumberFormat="1" applyFont="1" applyFill="1" applyBorder="1" applyAlignment="1">
      <alignment vertical="center"/>
    </xf>
    <xf numFmtId="169" fontId="31" fillId="0" borderId="2" xfId="0" applyNumberFormat="1" applyFont="1" applyFill="1" applyBorder="1" applyAlignment="1">
      <alignment vertical="center"/>
    </xf>
    <xf numFmtId="169" fontId="34" fillId="0" borderId="2" xfId="0" applyNumberFormat="1" applyFont="1" applyFill="1" applyBorder="1" applyAlignment="1">
      <alignment vertical="center"/>
    </xf>
    <xf numFmtId="179" fontId="31" fillId="0" borderId="5" xfId="0" applyNumberFormat="1" applyFont="1" applyBorder="1" applyAlignment="1">
      <alignment/>
    </xf>
    <xf numFmtId="179" fontId="31" fillId="0" borderId="6" xfId="0" applyNumberFormat="1" applyFont="1" applyBorder="1" applyAlignment="1">
      <alignment/>
    </xf>
    <xf numFmtId="169" fontId="29" fillId="0" borderId="8" xfId="0" applyNumberFormat="1" applyFont="1" applyFill="1" applyBorder="1" applyAlignment="1">
      <alignment vertical="center"/>
    </xf>
    <xf numFmtId="169" fontId="29" fillId="0" borderId="2" xfId="0" applyNumberFormat="1" applyFont="1" applyFill="1" applyBorder="1" applyAlignment="1">
      <alignment vertical="center"/>
    </xf>
    <xf numFmtId="169" fontId="25" fillId="0" borderId="5" xfId="0" applyNumberFormat="1" applyFont="1" applyFill="1" applyBorder="1" applyAlignment="1">
      <alignment/>
    </xf>
    <xf numFmtId="175" fontId="21" fillId="0" borderId="31" xfId="0" applyFont="1" applyBorder="1" applyAlignment="1">
      <alignment horizontal="center" vertical="center" wrapText="1"/>
    </xf>
    <xf numFmtId="175" fontId="21" fillId="0" borderId="5" xfId="0" applyFont="1" applyBorder="1" applyAlignment="1">
      <alignment horizontal="center" vertical="center" wrapText="1"/>
    </xf>
    <xf numFmtId="0" fontId="3" fillId="0" borderId="13"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5" fillId="0" borderId="13" xfId="0" applyNumberFormat="1" applyFont="1" applyBorder="1" applyAlignment="1">
      <alignment horizontal="left" vertical="center"/>
    </xf>
    <xf numFmtId="0" fontId="3" fillId="0" borderId="2" xfId="0" applyNumberFormat="1" applyFont="1" applyBorder="1" applyAlignment="1">
      <alignment horizontal="right" vertical="center"/>
    </xf>
    <xf numFmtId="0" fontId="3" fillId="0" borderId="5" xfId="0" applyNumberFormat="1" applyFont="1" applyBorder="1" applyAlignment="1">
      <alignment horizontal="right" vertical="center"/>
    </xf>
    <xf numFmtId="181" fontId="9" fillId="0" borderId="4" xfId="0" applyNumberFormat="1" applyFont="1" applyBorder="1" applyAlignment="1">
      <alignment/>
    </xf>
    <xf numFmtId="3" fontId="10" fillId="0" borderId="0" xfId="0" applyNumberFormat="1" applyFont="1" applyBorder="1" applyAlignment="1">
      <alignment horizontal="right" vertical="center"/>
    </xf>
    <xf numFmtId="3" fontId="9" fillId="0" borderId="0" xfId="0" applyNumberFormat="1" applyFont="1" applyBorder="1" applyAlignment="1">
      <alignment horizontal="right" vertical="center"/>
    </xf>
    <xf numFmtId="3" fontId="9" fillId="0" borderId="0" xfId="0" applyNumberFormat="1" applyFont="1" applyBorder="1" applyAlignment="1">
      <alignment horizontal="right"/>
    </xf>
    <xf numFmtId="3" fontId="10" fillId="0" borderId="0" xfId="0" applyNumberFormat="1" applyFont="1" applyBorder="1" applyAlignment="1">
      <alignment horizontal="right"/>
    </xf>
    <xf numFmtId="176" fontId="10" fillId="0" borderId="10" xfId="0" applyNumberFormat="1" applyFont="1" applyBorder="1" applyAlignment="1">
      <alignment/>
    </xf>
    <xf numFmtId="0" fontId="3" fillId="0" borderId="11" xfId="0" applyFont="1" applyBorder="1" applyAlignment="1">
      <alignment horizontal="center" vertical="center"/>
    </xf>
    <xf numFmtId="1" fontId="3" fillId="0" borderId="6" xfId="0" applyNumberFormat="1" applyFont="1" applyBorder="1" applyAlignment="1">
      <alignment horizontal="center" vertical="center"/>
    </xf>
    <xf numFmtId="175" fontId="29" fillId="0" borderId="36" xfId="0" applyFont="1" applyBorder="1" applyAlignment="1">
      <alignment horizontal="center" vertical="center" wrapText="1"/>
    </xf>
    <xf numFmtId="186" fontId="38" fillId="0" borderId="3" xfId="0" applyNumberFormat="1" applyFont="1" applyBorder="1" applyAlignment="1">
      <alignment horizontal="center"/>
    </xf>
    <xf numFmtId="0" fontId="38" fillId="0" borderId="7" xfId="0" applyFont="1" applyBorder="1" applyAlignment="1">
      <alignment horizontal="center" vertical="center"/>
    </xf>
    <xf numFmtId="0" fontId="38" fillId="0" borderId="11" xfId="0" applyFont="1" applyBorder="1" applyAlignment="1">
      <alignment horizontal="center" vertical="center"/>
    </xf>
    <xf numFmtId="3" fontId="16" fillId="0" borderId="3" xfId="0" applyNumberFormat="1" applyFont="1" applyBorder="1" applyAlignment="1">
      <alignment horizontal="center" vertical="center"/>
    </xf>
    <xf numFmtId="187" fontId="16" fillId="0" borderId="13" xfId="0" applyNumberFormat="1" applyFont="1" applyBorder="1" applyAlignment="1">
      <alignment horizontal="center" vertical="center"/>
    </xf>
    <xf numFmtId="187" fontId="16" fillId="0" borderId="10" xfId="0" applyNumberFormat="1" applyFont="1" applyBorder="1" applyAlignment="1">
      <alignment horizontal="center" vertical="center"/>
    </xf>
    <xf numFmtId="164" fontId="18" fillId="0" borderId="6" xfId="0" applyNumberFormat="1" applyFont="1" applyBorder="1" applyAlignment="1">
      <alignment/>
    </xf>
    <xf numFmtId="171" fontId="18" fillId="0" borderId="6" xfId="0" applyNumberFormat="1" applyFont="1" applyBorder="1" applyAlignment="1">
      <alignment/>
    </xf>
    <xf numFmtId="0" fontId="0" fillId="0" borderId="5" xfId="0" applyFont="1" applyBorder="1" applyAlignment="1" quotePrefix="1">
      <alignment horizontal="left"/>
    </xf>
    <xf numFmtId="0" fontId="18" fillId="0" borderId="11" xfId="0" applyFont="1" applyBorder="1" applyAlignment="1" quotePrefix="1">
      <alignment horizontal="left"/>
    </xf>
    <xf numFmtId="0" fontId="0" fillId="0" borderId="6" xfId="0" applyBorder="1" applyAlignment="1">
      <alignment horizontal="center" vertical="center" textRotation="180"/>
    </xf>
    <xf numFmtId="0" fontId="0" fillId="0" borderId="11" xfId="0" applyBorder="1" applyAlignment="1">
      <alignment horizontal="center" vertical="center" textRotation="180"/>
    </xf>
    <xf numFmtId="0" fontId="16" fillId="0" borderId="10" xfId="0" applyFont="1" applyBorder="1" applyAlignment="1" quotePrefix="1">
      <alignment horizontal="center" vertical="center"/>
    </xf>
    <xf numFmtId="3" fontId="16" fillId="0" borderId="2" xfId="0" applyNumberFormat="1" applyFont="1" applyBorder="1" applyAlignment="1">
      <alignment horizontal="center" vertical="center"/>
    </xf>
    <xf numFmtId="169" fontId="16" fillId="0" borderId="7" xfId="0" applyNumberFormat="1" applyFont="1" applyBorder="1" applyAlignment="1">
      <alignment vertical="center"/>
    </xf>
    <xf numFmtId="170" fontId="16" fillId="0" borderId="7" xfId="0" applyNumberFormat="1" applyFont="1" applyBorder="1" applyAlignment="1">
      <alignment vertical="center"/>
    </xf>
    <xf numFmtId="170" fontId="16" fillId="0" borderId="10" xfId="0" applyNumberFormat="1" applyFont="1" applyBorder="1" applyAlignment="1">
      <alignment vertical="center"/>
    </xf>
    <xf numFmtId="170" fontId="16" fillId="0" borderId="30" xfId="0" applyNumberFormat="1" applyFont="1" applyBorder="1" applyAlignment="1">
      <alignment horizontal="right" vertical="center"/>
    </xf>
    <xf numFmtId="170" fontId="16" fillId="0" borderId="33" xfId="0" applyNumberFormat="1" applyFont="1" applyBorder="1" applyAlignment="1">
      <alignment vertical="center"/>
    </xf>
    <xf numFmtId="169" fontId="16" fillId="0" borderId="3" xfId="0" applyNumberFormat="1" applyFont="1" applyBorder="1" applyAlignment="1">
      <alignment vertical="center"/>
    </xf>
    <xf numFmtId="169" fontId="16" fillId="0" borderId="13" xfId="0" applyNumberFormat="1" applyFont="1" applyBorder="1" applyAlignment="1">
      <alignment vertical="center"/>
    </xf>
    <xf numFmtId="165" fontId="16" fillId="0" borderId="3" xfId="0" applyNumberFormat="1" applyFont="1" applyBorder="1" applyAlignment="1">
      <alignment vertical="center"/>
    </xf>
    <xf numFmtId="177" fontId="31" fillId="0" borderId="6" xfId="0" applyFont="1" applyFill="1" applyBorder="1" applyAlignment="1">
      <alignment horizontal="center" vertical="center"/>
    </xf>
    <xf numFmtId="176" fontId="31" fillId="0" borderId="6" xfId="0" applyNumberFormat="1" applyFont="1" applyFill="1" applyBorder="1" applyAlignment="1">
      <alignment vertical="center"/>
    </xf>
    <xf numFmtId="0" fontId="31" fillId="0" borderId="6" xfId="0" applyFont="1" applyFill="1" applyBorder="1" applyAlignment="1">
      <alignment vertical="top" wrapText="1"/>
    </xf>
    <xf numFmtId="0" fontId="34" fillId="0" borderId="19" xfId="0" applyFont="1" applyBorder="1" applyAlignment="1">
      <alignment vertical="top" wrapText="1"/>
    </xf>
    <xf numFmtId="0" fontId="18" fillId="0" borderId="19" xfId="0" applyFont="1" applyBorder="1" applyAlignment="1">
      <alignment vertical="top" wrapText="1"/>
    </xf>
    <xf numFmtId="164" fontId="16" fillId="0" borderId="2" xfId="0" applyNumberFormat="1" applyFont="1" applyBorder="1" applyAlignment="1">
      <alignment vertical="center"/>
    </xf>
    <xf numFmtId="171" fontId="16" fillId="0" borderId="0" xfId="0" applyNumberFormat="1" applyFont="1" applyBorder="1" applyAlignment="1">
      <alignment horizontal="center" vertical="center"/>
    </xf>
    <xf numFmtId="0" fontId="16" fillId="0" borderId="5" xfId="0" applyFont="1" applyBorder="1" applyAlignment="1">
      <alignment/>
    </xf>
    <xf numFmtId="0" fontId="0" fillId="0" borderId="4" xfId="0" applyFont="1" applyBorder="1" applyAlignment="1">
      <alignment/>
    </xf>
    <xf numFmtId="164" fontId="16" fillId="0" borderId="6" xfId="0" applyNumberFormat="1" applyFont="1" applyBorder="1" applyAlignment="1">
      <alignment horizontal="right"/>
    </xf>
    <xf numFmtId="170" fontId="16" fillId="0" borderId="5" xfId="0" applyNumberFormat="1" applyFont="1" applyBorder="1" applyAlignment="1">
      <alignment/>
    </xf>
    <xf numFmtId="170" fontId="16" fillId="0" borderId="11" xfId="0" applyNumberFormat="1" applyFont="1" applyBorder="1" applyAlignment="1">
      <alignment/>
    </xf>
    <xf numFmtId="0" fontId="3" fillId="0" borderId="6" xfId="0" applyNumberFormat="1" applyFont="1" applyBorder="1" applyAlignment="1">
      <alignment horizontal="center" vertical="center"/>
    </xf>
    <xf numFmtId="187" fontId="16" fillId="0" borderId="7" xfId="0" applyNumberFormat="1" applyFont="1" applyBorder="1" applyAlignment="1">
      <alignment horizontal="center" vertical="center"/>
    </xf>
    <xf numFmtId="168" fontId="15" fillId="0" borderId="0" xfId="0" applyNumberFormat="1" applyFont="1" applyBorder="1" applyAlignment="1">
      <alignment horizontal="center" vertical="center" wrapText="1"/>
    </xf>
    <xf numFmtId="168" fontId="15" fillId="0" borderId="4" xfId="0" applyNumberFormat="1" applyFont="1" applyBorder="1" applyAlignment="1">
      <alignment horizontal="center" vertical="center"/>
    </xf>
    <xf numFmtId="170" fontId="0" fillId="0" borderId="37" xfId="0" applyNumberFormat="1" applyFont="1" applyBorder="1" applyAlignment="1">
      <alignment/>
    </xf>
    <xf numFmtId="0" fontId="0" fillId="0" borderId="38" xfId="0" applyBorder="1" applyAlignment="1">
      <alignment horizontal="center" vertical="center" textRotation="180"/>
    </xf>
    <xf numFmtId="170" fontId="16" fillId="0" borderId="8" xfId="0" applyNumberFormat="1" applyFont="1" applyBorder="1" applyAlignment="1">
      <alignment vertical="center"/>
    </xf>
    <xf numFmtId="170" fontId="0" fillId="0" borderId="2" xfId="0" applyNumberFormat="1" applyFont="1" applyBorder="1" applyAlignment="1">
      <alignment horizontal="right" vertical="center"/>
    </xf>
    <xf numFmtId="170" fontId="16" fillId="0" borderId="2" xfId="0" applyNumberFormat="1" applyFont="1" applyBorder="1" applyAlignment="1">
      <alignment horizontal="right" vertical="center"/>
    </xf>
    <xf numFmtId="170" fontId="0" fillId="0" borderId="5" xfId="0" applyNumberFormat="1" applyFont="1" applyBorder="1" applyAlignment="1">
      <alignment horizontal="right" vertical="center"/>
    </xf>
    <xf numFmtId="165" fontId="0" fillId="0" borderId="3" xfId="0" applyNumberFormat="1" applyFont="1" applyBorder="1" applyAlignment="1">
      <alignment vertical="center"/>
    </xf>
    <xf numFmtId="165" fontId="16" fillId="0" borderId="3" xfId="0" applyNumberFormat="1" applyFont="1" applyBorder="1" applyAlignment="1">
      <alignment vertical="center"/>
    </xf>
    <xf numFmtId="165" fontId="0" fillId="0" borderId="3" xfId="0" applyNumberFormat="1" applyFont="1" applyBorder="1" applyAlignment="1">
      <alignment vertical="center"/>
    </xf>
    <xf numFmtId="165" fontId="0" fillId="0" borderId="6" xfId="0" applyNumberFormat="1" applyFont="1" applyBorder="1" applyAlignment="1">
      <alignment vertical="center"/>
    </xf>
    <xf numFmtId="0" fontId="27" fillId="0" borderId="3" xfId="0" applyFont="1" applyBorder="1" applyAlignment="1">
      <alignment horizontal="center" vertical="center"/>
    </xf>
    <xf numFmtId="172" fontId="31" fillId="0" borderId="3" xfId="0" applyNumberFormat="1" applyFont="1" applyFill="1" applyBorder="1" applyAlignment="1">
      <alignment vertical="center"/>
    </xf>
    <xf numFmtId="172" fontId="31" fillId="0" borderId="6" xfId="0" applyNumberFormat="1" applyFont="1" applyFill="1" applyBorder="1" applyAlignment="1">
      <alignment vertical="center"/>
    </xf>
    <xf numFmtId="175" fontId="29" fillId="0" borderId="31" xfId="0" applyFont="1" applyBorder="1" applyAlignment="1">
      <alignment horizontal="center" vertical="center" wrapText="1"/>
    </xf>
    <xf numFmtId="3" fontId="2" fillId="0" borderId="3" xfId="0" applyNumberFormat="1" applyFont="1" applyBorder="1" applyAlignment="1">
      <alignment horizontal="center"/>
    </xf>
    <xf numFmtId="168" fontId="16" fillId="0" borderId="16" xfId="0" applyNumberFormat="1" applyFont="1" applyBorder="1" applyAlignment="1">
      <alignment horizontal="center" vertical="center"/>
    </xf>
    <xf numFmtId="187" fontId="16" fillId="0" borderId="2" xfId="0" applyNumberFormat="1" applyFont="1" applyBorder="1" applyAlignment="1">
      <alignment vertical="center"/>
    </xf>
    <xf numFmtId="187" fontId="0" fillId="0" borderId="2" xfId="0" applyNumberFormat="1" applyFont="1" applyBorder="1" applyAlignment="1">
      <alignment vertical="center"/>
    </xf>
    <xf numFmtId="187" fontId="16" fillId="0" borderId="2" xfId="0" applyNumberFormat="1" applyFont="1" applyBorder="1" applyAlignment="1">
      <alignment vertical="center"/>
    </xf>
    <xf numFmtId="187" fontId="0" fillId="0" borderId="2" xfId="0" applyNumberFormat="1" applyFont="1" applyBorder="1" applyAlignment="1">
      <alignment vertical="center"/>
    </xf>
    <xf numFmtId="187" fontId="0" fillId="0" borderId="5" xfId="0" applyNumberFormat="1" applyFont="1" applyBorder="1" applyAlignment="1">
      <alignment vertical="center"/>
    </xf>
    <xf numFmtId="166" fontId="40" fillId="0" borderId="13" xfId="0" applyNumberFormat="1" applyFont="1" applyBorder="1" applyAlignment="1">
      <alignment horizontal="center" vertical="center"/>
    </xf>
    <xf numFmtId="0" fontId="0" fillId="0" borderId="36" xfId="0" applyBorder="1" applyAlignment="1">
      <alignment horizontal="center"/>
    </xf>
    <xf numFmtId="168" fontId="15" fillId="0" borderId="39" xfId="0" applyNumberFormat="1" applyFont="1" applyBorder="1" applyAlignment="1">
      <alignment horizontal="center" vertical="center" wrapText="1"/>
    </xf>
    <xf numFmtId="168" fontId="15" fillId="0" borderId="40" xfId="0" applyNumberFormat="1" applyFont="1" applyBorder="1" applyAlignment="1">
      <alignment horizontal="center" vertical="center" wrapText="1"/>
    </xf>
    <xf numFmtId="168" fontId="15" fillId="0" borderId="41" xfId="0" applyNumberFormat="1" applyFont="1" applyBorder="1" applyAlignment="1">
      <alignment horizontal="center" vertical="center"/>
    </xf>
    <xf numFmtId="170" fontId="16" fillId="0" borderId="40" xfId="0" applyNumberFormat="1" applyFont="1" applyBorder="1" applyAlignment="1">
      <alignment/>
    </xf>
    <xf numFmtId="164" fontId="0" fillId="0" borderId="6" xfId="0" applyNumberFormat="1" applyFont="1" applyBorder="1" applyAlignment="1">
      <alignment vertical="center"/>
    </xf>
    <xf numFmtId="168" fontId="14" fillId="0" borderId="0" xfId="0" applyNumberFormat="1" applyFont="1" applyBorder="1" applyAlignment="1">
      <alignment/>
    </xf>
    <xf numFmtId="187" fontId="16" fillId="0" borderId="8" xfId="0" applyNumberFormat="1" applyFont="1" applyBorder="1" applyAlignment="1">
      <alignment vertical="center"/>
    </xf>
    <xf numFmtId="171" fontId="16" fillId="0" borderId="2" xfId="0" applyNumberFormat="1" applyFont="1" applyBorder="1" applyAlignment="1">
      <alignment vertical="center"/>
    </xf>
    <xf numFmtId="171" fontId="0" fillId="0" borderId="2" xfId="0" applyNumberFormat="1" applyFont="1" applyBorder="1" applyAlignment="1">
      <alignment vertical="center"/>
    </xf>
    <xf numFmtId="171" fontId="16" fillId="0" borderId="2" xfId="0" applyNumberFormat="1" applyFont="1" applyBorder="1" applyAlignment="1">
      <alignment vertical="center"/>
    </xf>
    <xf numFmtId="171" fontId="0" fillId="0" borderId="2" xfId="0" applyNumberFormat="1" applyFont="1" applyBorder="1" applyAlignment="1">
      <alignment vertical="center"/>
    </xf>
    <xf numFmtId="171" fontId="0" fillId="0" borderId="5" xfId="0" applyNumberFormat="1" applyFont="1" applyBorder="1" applyAlignment="1">
      <alignment vertical="center"/>
    </xf>
    <xf numFmtId="0" fontId="16" fillId="0" borderId="36" xfId="0" applyFont="1" applyBorder="1" applyAlignment="1">
      <alignment horizontal="center"/>
    </xf>
    <xf numFmtId="0" fontId="16" fillId="0" borderId="12" xfId="0" applyFont="1" applyBorder="1" applyAlignment="1">
      <alignment horizontal="center"/>
    </xf>
    <xf numFmtId="166" fontId="16" fillId="0" borderId="16" xfId="0" applyNumberFormat="1" applyFont="1" applyBorder="1" applyAlignment="1">
      <alignment horizontal="center"/>
    </xf>
    <xf numFmtId="0" fontId="0" fillId="0" borderId="36" xfId="0" applyBorder="1" applyAlignment="1">
      <alignment horizontal="center"/>
    </xf>
    <xf numFmtId="0" fontId="16" fillId="0" borderId="16" xfId="0" applyFont="1" applyBorder="1" applyAlignment="1">
      <alignment horizontal="center"/>
    </xf>
    <xf numFmtId="0" fontId="0" fillId="0" borderId="0" xfId="0" applyFont="1" applyAlignment="1" quotePrefix="1">
      <alignment horizontal="center" vertical="center" textRotation="180"/>
    </xf>
    <xf numFmtId="0" fontId="0" fillId="0" borderId="0" xfId="0" applyAlignment="1">
      <alignment horizontal="center" vertical="center" textRotation="180"/>
    </xf>
    <xf numFmtId="0" fontId="16" fillId="0" borderId="0" xfId="0" applyFont="1" applyBorder="1" applyAlignment="1">
      <alignment horizontal="left" vertical="center" wrapText="1"/>
    </xf>
    <xf numFmtId="0" fontId="16" fillId="0" borderId="13" xfId="0" applyFont="1" applyBorder="1" applyAlignment="1">
      <alignment horizontal="left" vertical="center" wrapText="1"/>
    </xf>
    <xf numFmtId="0" fontId="3" fillId="0" borderId="12" xfId="0" applyFont="1" applyBorder="1" applyAlignment="1">
      <alignment horizontal="center" vertical="center"/>
    </xf>
    <xf numFmtId="0" fontId="4" fillId="0" borderId="16" xfId="0" applyFont="1" applyBorder="1" applyAlignment="1">
      <alignment horizontal="center" vertical="center"/>
    </xf>
    <xf numFmtId="0" fontId="4" fillId="0" borderId="36" xfId="0" applyFont="1" applyBorder="1" applyAlignment="1">
      <alignment horizontal="center" vertical="center"/>
    </xf>
    <xf numFmtId="0" fontId="4" fillId="0" borderId="12" xfId="0" applyFont="1" applyBorder="1" applyAlignment="1">
      <alignment horizontal="center" vertical="center"/>
    </xf>
    <xf numFmtId="0" fontId="31" fillId="0" borderId="15" xfId="0" applyFont="1" applyFill="1" applyBorder="1" applyAlignment="1">
      <alignment vertical="center" wrapText="1"/>
    </xf>
    <xf numFmtId="0" fontId="9" fillId="0" borderId="2" xfId="0" applyFont="1" applyBorder="1" applyAlignment="1">
      <alignment wrapText="1"/>
    </xf>
    <xf numFmtId="0" fontId="0" fillId="0" borderId="13" xfId="0" applyBorder="1" applyAlignment="1">
      <alignment wrapText="1"/>
    </xf>
    <xf numFmtId="0" fontId="9" fillId="0" borderId="2" xfId="0" applyFont="1" applyBorder="1" applyAlignment="1">
      <alignment horizontal="left" wrapText="1"/>
    </xf>
    <xf numFmtId="0" fontId="0" fillId="0" borderId="13" xfId="0" applyBorder="1" applyAlignment="1">
      <alignment horizontal="left" wrapText="1"/>
    </xf>
    <xf numFmtId="0" fontId="10" fillId="0" borderId="16" xfId="0" applyFont="1" applyBorder="1" applyAlignment="1">
      <alignment horizontal="center" vertical="center"/>
    </xf>
    <xf numFmtId="0" fontId="10" fillId="0" borderId="36" xfId="0" applyFont="1" applyBorder="1" applyAlignment="1">
      <alignment horizontal="center" vertical="center"/>
    </xf>
    <xf numFmtId="0" fontId="10" fillId="0" borderId="12" xfId="0" applyFont="1" applyBorder="1" applyAlignment="1">
      <alignment horizontal="center" vertical="center"/>
    </xf>
    <xf numFmtId="0" fontId="9" fillId="0" borderId="8" xfId="0" applyFont="1" applyBorder="1" applyAlignment="1">
      <alignment horizontal="center" vertical="center"/>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5"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center" vertical="center"/>
    </xf>
    <xf numFmtId="0" fontId="8" fillId="0" borderId="0" xfId="0" applyFont="1" applyAlignment="1" quotePrefix="1">
      <alignment horizontal="left" wrapText="1"/>
    </xf>
    <xf numFmtId="0" fontId="9" fillId="0" borderId="7" xfId="0" applyFont="1" applyBorder="1" applyAlignment="1">
      <alignment horizontal="center" vertical="center" wrapText="1"/>
    </xf>
    <xf numFmtId="0" fontId="9" fillId="0" borderId="6" xfId="0" applyFont="1" applyBorder="1" applyAlignment="1">
      <alignment horizontal="center" vertical="center" wrapText="1"/>
    </xf>
    <xf numFmtId="0" fontId="10" fillId="0" borderId="7" xfId="0" applyFont="1" applyBorder="1" applyAlignment="1">
      <alignment horizontal="center" vertical="center"/>
    </xf>
    <xf numFmtId="0" fontId="10" fillId="0" borderId="3" xfId="0" applyFont="1" applyBorder="1" applyAlignment="1">
      <alignment horizontal="center" vertical="center"/>
    </xf>
    <xf numFmtId="0" fontId="10" fillId="0" borderId="6" xfId="0" applyFont="1" applyBorder="1" applyAlignment="1">
      <alignment horizontal="center" vertical="center"/>
    </xf>
    <xf numFmtId="0" fontId="9" fillId="0" borderId="8"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1" xfId="0" applyFont="1" applyBorder="1" applyAlignment="1">
      <alignment horizontal="center" vertical="center" wrapText="1"/>
    </xf>
    <xf numFmtId="0" fontId="8" fillId="0" borderId="0" xfId="0" applyFont="1" applyAlignment="1">
      <alignment horizontal="left" wrapText="1"/>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3" fillId="0" borderId="16" xfId="0" applyFont="1" applyBorder="1" applyAlignment="1">
      <alignment horizontal="center" vertical="center"/>
    </xf>
    <xf numFmtId="166" fontId="16" fillId="0" borderId="16" xfId="0" applyNumberFormat="1" applyFont="1" applyBorder="1" applyAlignment="1">
      <alignment horizontal="center" vertical="center"/>
    </xf>
    <xf numFmtId="166" fontId="16" fillId="0" borderId="12" xfId="0" applyNumberFormat="1" applyFont="1" applyBorder="1" applyAlignment="1">
      <alignment horizontal="center" vertical="center"/>
    </xf>
    <xf numFmtId="0" fontId="0" fillId="0" borderId="12" xfId="0" applyBorder="1" applyAlignment="1">
      <alignment horizontal="center"/>
    </xf>
    <xf numFmtId="0" fontId="16" fillId="0" borderId="16" xfId="0" applyFont="1" applyBorder="1" applyAlignment="1">
      <alignment horizontal="center" vertical="center"/>
    </xf>
    <xf numFmtId="0" fontId="16" fillId="0" borderId="36" xfId="0" applyFont="1" applyBorder="1" applyAlignment="1">
      <alignment horizontal="center" vertical="center"/>
    </xf>
    <xf numFmtId="0" fontId="16" fillId="0" borderId="12" xfId="0" applyFont="1" applyBorder="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xf>
    <xf numFmtId="0" fontId="0" fillId="0" borderId="0" xfId="0" applyAlignment="1">
      <alignment wrapText="1"/>
    </xf>
    <xf numFmtId="0" fontId="12" fillId="0" borderId="0" xfId="0" applyFont="1" applyAlignment="1">
      <alignment horizontal="center" vertical="center"/>
    </xf>
    <xf numFmtId="0" fontId="26" fillId="0" borderId="36" xfId="0" applyFont="1" applyBorder="1" applyAlignment="1">
      <alignment horizontal="center" vertical="center"/>
    </xf>
    <xf numFmtId="0" fontId="27" fillId="0" borderId="12" xfId="0" applyFont="1" applyBorder="1" applyAlignment="1">
      <alignment horizontal="center" vertical="center"/>
    </xf>
    <xf numFmtId="0" fontId="27" fillId="0" borderId="8" xfId="0" applyFont="1" applyBorder="1" applyAlignment="1">
      <alignment horizontal="center" vertical="center"/>
    </xf>
    <xf numFmtId="0" fontId="0" fillId="0" borderId="2" xfId="0" applyFont="1" applyBorder="1" applyAlignment="1">
      <alignment horizontal="center" vertical="center"/>
    </xf>
    <xf numFmtId="0" fontId="0" fillId="0" borderId="5" xfId="0" applyFont="1" applyBorder="1" applyAlignment="1">
      <alignment horizontal="center" vertical="center"/>
    </xf>
    <xf numFmtId="174" fontId="26" fillId="0" borderId="36" xfId="0" applyNumberFormat="1" applyFont="1" applyBorder="1" applyAlignment="1">
      <alignment horizontal="center" vertical="center"/>
    </xf>
    <xf numFmtId="0" fontId="0" fillId="0" borderId="12" xfId="0" applyFont="1" applyBorder="1" applyAlignment="1">
      <alignment horizontal="center" vertical="center"/>
    </xf>
    <xf numFmtId="0" fontId="27" fillId="0" borderId="7" xfId="0" applyFont="1" applyBorder="1" applyAlignment="1">
      <alignment horizontal="center" vertical="center"/>
    </xf>
    <xf numFmtId="0" fontId="0" fillId="0" borderId="3"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Alignment="1">
      <alignment/>
    </xf>
    <xf numFmtId="0" fontId="29" fillId="0" borderId="42" xfId="0" applyFont="1" applyBorder="1" applyAlignment="1">
      <alignment horizontal="center" vertical="center" wrapText="1"/>
    </xf>
    <xf numFmtId="0" fontId="0" fillId="0" borderId="19" xfId="0" applyFont="1" applyBorder="1" applyAlignment="1">
      <alignment horizontal="center" vertical="center" wrapText="1"/>
    </xf>
    <xf numFmtId="0" fontId="29" fillId="0" borderId="43" xfId="0" applyFont="1" applyBorder="1" applyAlignment="1">
      <alignment horizontal="center" vertical="center"/>
    </xf>
    <xf numFmtId="0" fontId="0" fillId="0" borderId="23" xfId="0" applyFont="1" applyBorder="1" applyAlignment="1">
      <alignment horizontal="center" vertical="center"/>
    </xf>
    <xf numFmtId="175" fontId="29" fillId="0" borderId="7" xfId="0" applyFont="1" applyBorder="1" applyAlignment="1">
      <alignment horizontal="center" vertical="center"/>
    </xf>
    <xf numFmtId="175" fontId="29" fillId="0" borderId="7" xfId="0" applyFont="1" applyBorder="1" applyAlignment="1">
      <alignment horizontal="center" vertical="center" wrapText="1"/>
    </xf>
    <xf numFmtId="175" fontId="29" fillId="0" borderId="6" xfId="0" applyFont="1" applyBorder="1" applyAlignment="1">
      <alignment horizontal="center" vertical="center" wrapText="1"/>
    </xf>
    <xf numFmtId="0" fontId="29" fillId="0" borderId="16" xfId="0" applyNumberFormat="1" applyFont="1" applyBorder="1" applyAlignment="1">
      <alignment horizontal="center" vertical="center"/>
    </xf>
    <xf numFmtId="0" fontId="0" fillId="0" borderId="36" xfId="0" applyFont="1" applyBorder="1" applyAlignment="1">
      <alignment horizontal="center" vertical="center"/>
    </xf>
    <xf numFmtId="0" fontId="0" fillId="0" borderId="0" xfId="0" applyFont="1" applyAlignment="1" quotePrefix="1">
      <alignment horizontal="center" vertical="center" textRotation="179"/>
    </xf>
    <xf numFmtId="0" fontId="0" fillId="0" borderId="0" xfId="0" applyFont="1" applyAlignment="1">
      <alignment horizontal="center" vertical="center"/>
    </xf>
    <xf numFmtId="0" fontId="0" fillId="0" borderId="26" xfId="0" applyFont="1" applyBorder="1" applyAlignment="1">
      <alignment horizontal="center" vertical="center"/>
    </xf>
    <xf numFmtId="0" fontId="0" fillId="0" borderId="28" xfId="0" applyFont="1" applyBorder="1" applyAlignment="1">
      <alignment horizontal="center" vertical="center"/>
    </xf>
    <xf numFmtId="0" fontId="0" fillId="0" borderId="28" xfId="0" applyFont="1" applyBorder="1" applyAlignment="1">
      <alignment horizontal="center" vertical="center" wrapText="1"/>
    </xf>
    <xf numFmtId="0" fontId="0" fillId="0" borderId="44" xfId="0" applyFont="1" applyBorder="1" applyAlignment="1">
      <alignment horizontal="center" vertical="center" wrapText="1"/>
    </xf>
    <xf numFmtId="0" fontId="0" fillId="0" borderId="6" xfId="0" applyFont="1" applyBorder="1" applyAlignment="1">
      <alignment horizontal="center" vertical="center" wrapText="1"/>
    </xf>
    <xf numFmtId="0" fontId="29" fillId="0" borderId="36" xfId="0" applyNumberFormat="1" applyFont="1" applyBorder="1" applyAlignment="1">
      <alignment horizontal="center" vertical="center"/>
    </xf>
    <xf numFmtId="0" fontId="29" fillId="0" borderId="12" xfId="0" applyNumberFormat="1" applyFont="1" applyBorder="1" applyAlignment="1">
      <alignment horizontal="center" vertical="center"/>
    </xf>
    <xf numFmtId="0" fontId="21" fillId="0" borderId="16" xfId="0" applyNumberFormat="1" applyFont="1" applyBorder="1" applyAlignment="1">
      <alignment horizontal="center" vertical="center"/>
    </xf>
    <xf numFmtId="0" fontId="21" fillId="0" borderId="36" xfId="0" applyNumberFormat="1" applyFont="1" applyBorder="1" applyAlignment="1">
      <alignment horizontal="center" vertical="center"/>
    </xf>
    <xf numFmtId="0" fontId="21" fillId="0" borderId="12" xfId="0" applyNumberFormat="1" applyFont="1" applyBorder="1" applyAlignment="1">
      <alignment horizontal="center" vertical="center"/>
    </xf>
    <xf numFmtId="0" fontId="0" fillId="0" borderId="0" xfId="0" applyFont="1" applyAlignment="1">
      <alignment horizontal="center" vertical="center" textRotation="180"/>
    </xf>
    <xf numFmtId="175" fontId="29" fillId="0" borderId="8" xfId="0" applyFont="1" applyBorder="1" applyAlignment="1">
      <alignment horizontal="center" vertical="center"/>
    </xf>
    <xf numFmtId="0" fontId="29" fillId="0" borderId="16" xfId="0" applyNumberFormat="1" applyFont="1" applyBorder="1" applyAlignment="1">
      <alignment horizontal="center" vertical="center"/>
    </xf>
    <xf numFmtId="0" fontId="29" fillId="0" borderId="36" xfId="0" applyNumberFormat="1" applyFont="1" applyBorder="1" applyAlignment="1">
      <alignment horizontal="center" vertical="center"/>
    </xf>
    <xf numFmtId="0" fontId="29" fillId="0" borderId="12" xfId="0" applyNumberFormat="1" applyFont="1" applyBorder="1" applyAlignment="1">
      <alignment horizontal="center" vertical="center"/>
    </xf>
    <xf numFmtId="0" fontId="0" fillId="0" borderId="0" xfId="0" applyAlignment="1" quotePrefix="1">
      <alignment horizontal="center" vertical="center" textRotation="180"/>
    </xf>
    <xf numFmtId="0" fontId="21" fillId="0" borderId="42" xfId="0" applyFont="1" applyBorder="1" applyAlignment="1">
      <alignment horizontal="center" vertical="center" wrapText="1"/>
    </xf>
    <xf numFmtId="0" fontId="0" fillId="0" borderId="44" xfId="0" applyBorder="1" applyAlignment="1">
      <alignment horizontal="center" vertical="center" wrapText="1"/>
    </xf>
    <xf numFmtId="0" fontId="21" fillId="0" borderId="43" xfId="0" applyFont="1" applyBorder="1" applyAlignment="1">
      <alignment horizontal="center" vertical="center"/>
    </xf>
    <xf numFmtId="0" fontId="0" fillId="0" borderId="26" xfId="0" applyBorder="1" applyAlignment="1">
      <alignment horizontal="center" vertical="center"/>
    </xf>
    <xf numFmtId="175" fontId="21" fillId="0" borderId="8" xfId="0" applyFont="1" applyBorder="1" applyAlignment="1">
      <alignment horizontal="center" vertical="center"/>
    </xf>
    <xf numFmtId="0" fontId="0" fillId="0" borderId="6" xfId="0" applyBorder="1" applyAlignment="1">
      <alignment horizontal="center" vertical="center"/>
    </xf>
    <xf numFmtId="0" fontId="0" fillId="0" borderId="0" xfId="0" applyAlignment="1">
      <alignment/>
    </xf>
    <xf numFmtId="0" fontId="0" fillId="0" borderId="19" xfId="0" applyBorder="1" applyAlignment="1">
      <alignment horizontal="center" vertical="center" wrapText="1"/>
    </xf>
    <xf numFmtId="0" fontId="0" fillId="0" borderId="23" xfId="0" applyBorder="1" applyAlignment="1">
      <alignment horizontal="center" vertical="center"/>
    </xf>
    <xf numFmtId="175" fontId="21" fillId="0" borderId="7" xfId="0" applyFont="1" applyBorder="1" applyAlignment="1">
      <alignment horizontal="center" vertical="center"/>
    </xf>
    <xf numFmtId="0" fontId="0" fillId="0" borderId="3" xfId="0" applyBorder="1" applyAlignment="1">
      <alignment horizontal="center" vertical="center"/>
    </xf>
    <xf numFmtId="175" fontId="21" fillId="0" borderId="7" xfId="0" applyFont="1" applyBorder="1" applyAlignment="1">
      <alignment horizontal="center" vertical="center" wrapText="1"/>
    </xf>
    <xf numFmtId="175" fontId="21" fillId="0" borderId="6" xfId="0" applyFont="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29</xdr:row>
      <xdr:rowOff>0</xdr:rowOff>
    </xdr:from>
    <xdr:to>
      <xdr:col>4</xdr:col>
      <xdr:colOff>0</xdr:colOff>
      <xdr:row>29</xdr:row>
      <xdr:rowOff>133350</xdr:rowOff>
    </xdr:to>
    <xdr:sp>
      <xdr:nvSpPr>
        <xdr:cNvPr id="1" name="Text 3"/>
        <xdr:cNvSpPr txBox="1">
          <a:spLocks noChangeArrowheads="1"/>
        </xdr:cNvSpPr>
      </xdr:nvSpPr>
      <xdr:spPr>
        <a:xfrm>
          <a:off x="3752850" y="5162550"/>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31</xdr:row>
      <xdr:rowOff>0</xdr:rowOff>
    </xdr:from>
    <xdr:to>
      <xdr:col>3</xdr:col>
      <xdr:colOff>0</xdr:colOff>
      <xdr:row>31</xdr:row>
      <xdr:rowOff>133350</xdr:rowOff>
    </xdr:to>
    <xdr:sp>
      <xdr:nvSpPr>
        <xdr:cNvPr id="2" name="Text 3"/>
        <xdr:cNvSpPr txBox="1">
          <a:spLocks noChangeArrowheads="1"/>
        </xdr:cNvSpPr>
      </xdr:nvSpPr>
      <xdr:spPr>
        <a:xfrm>
          <a:off x="3305175" y="541972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35</xdr:row>
      <xdr:rowOff>152400</xdr:rowOff>
    </xdr:from>
    <xdr:to>
      <xdr:col>3</xdr:col>
      <xdr:colOff>0</xdr:colOff>
      <xdr:row>36</xdr:row>
      <xdr:rowOff>133350</xdr:rowOff>
    </xdr:to>
    <xdr:sp>
      <xdr:nvSpPr>
        <xdr:cNvPr id="3" name="Text 3"/>
        <xdr:cNvSpPr txBox="1">
          <a:spLocks noChangeArrowheads="1"/>
        </xdr:cNvSpPr>
      </xdr:nvSpPr>
      <xdr:spPr>
        <a:xfrm>
          <a:off x="3305175" y="6334125"/>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34</xdr:row>
      <xdr:rowOff>57150</xdr:rowOff>
    </xdr:from>
    <xdr:to>
      <xdr:col>3</xdr:col>
      <xdr:colOff>0</xdr:colOff>
      <xdr:row>35</xdr:row>
      <xdr:rowOff>133350</xdr:rowOff>
    </xdr:to>
    <xdr:sp>
      <xdr:nvSpPr>
        <xdr:cNvPr id="4" name="Text 3"/>
        <xdr:cNvSpPr txBox="1">
          <a:spLocks noChangeArrowheads="1"/>
        </xdr:cNvSpPr>
      </xdr:nvSpPr>
      <xdr:spPr>
        <a:xfrm>
          <a:off x="3305175" y="618172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35</xdr:row>
      <xdr:rowOff>152400</xdr:rowOff>
    </xdr:from>
    <xdr:to>
      <xdr:col>3</xdr:col>
      <xdr:colOff>0</xdr:colOff>
      <xdr:row>36</xdr:row>
      <xdr:rowOff>133350</xdr:rowOff>
    </xdr:to>
    <xdr:sp>
      <xdr:nvSpPr>
        <xdr:cNvPr id="5" name="Text 3"/>
        <xdr:cNvSpPr txBox="1">
          <a:spLocks noChangeArrowheads="1"/>
        </xdr:cNvSpPr>
      </xdr:nvSpPr>
      <xdr:spPr>
        <a:xfrm>
          <a:off x="3305175" y="6334125"/>
          <a:ext cx="0" cy="1714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twoCellAnchor>
    <xdr:from>
      <xdr:col>3</xdr:col>
      <xdr:colOff>0</xdr:colOff>
      <xdr:row>34</xdr:row>
      <xdr:rowOff>57150</xdr:rowOff>
    </xdr:from>
    <xdr:to>
      <xdr:col>3</xdr:col>
      <xdr:colOff>0</xdr:colOff>
      <xdr:row>35</xdr:row>
      <xdr:rowOff>133350</xdr:rowOff>
    </xdr:to>
    <xdr:sp>
      <xdr:nvSpPr>
        <xdr:cNvPr id="6" name="Text 3"/>
        <xdr:cNvSpPr txBox="1">
          <a:spLocks noChangeArrowheads="1"/>
        </xdr:cNvSpPr>
      </xdr:nvSpPr>
      <xdr:spPr>
        <a:xfrm>
          <a:off x="3305175" y="6181725"/>
          <a:ext cx="0" cy="133350"/>
        </a:xfrm>
        <a:prstGeom prst="rect">
          <a:avLst/>
        </a:prstGeom>
        <a:noFill/>
        <a:ln w="1" cmpd="sng">
          <a:noFill/>
        </a:ln>
      </xdr:spPr>
      <xdr:txBody>
        <a:bodyPr vertOverflow="clip" wrap="square"/>
        <a:p>
          <a:pPr algn="ctr">
            <a:defRPr/>
          </a:pPr>
          <a:r>
            <a:rPr lang="en-US" cap="none" sz="1000" b="1" i="0" u="none" baseline="0"/>
            <a:t>1
1</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51"/>
  <sheetViews>
    <sheetView workbookViewId="0" topLeftCell="A36">
      <selection activeCell="A52" sqref="A52"/>
    </sheetView>
  </sheetViews>
  <sheetFormatPr defaultColWidth="9.33203125" defaultRowHeight="12.75"/>
  <cols>
    <col min="1" max="1" width="37.5" style="2" customWidth="1"/>
    <col min="2" max="2" width="11" style="2" customWidth="1"/>
    <col min="3" max="3" width="9.33203125" style="2" customWidth="1"/>
    <col min="4" max="4" width="7.83203125" style="2" customWidth="1"/>
    <col min="5" max="5" width="2" style="2" customWidth="1"/>
    <col min="6" max="6" width="10.33203125" style="2" customWidth="1"/>
    <col min="7" max="7" width="11.16015625" style="2" customWidth="1"/>
    <col min="8" max="8" width="9.66015625" style="2" customWidth="1"/>
    <col min="9" max="9" width="9.83203125" style="17" customWidth="1"/>
    <col min="10" max="16384" width="9.16015625" style="2" customWidth="1"/>
  </cols>
  <sheetData>
    <row r="1" spans="1:10" ht="18.75" customHeight="1">
      <c r="A1" s="1" t="s">
        <v>176</v>
      </c>
      <c r="B1" s="1"/>
      <c r="D1" s="3"/>
      <c r="E1" s="3"/>
      <c r="F1" s="3"/>
      <c r="G1" s="3"/>
      <c r="H1" s="3"/>
      <c r="I1" s="6"/>
      <c r="J1" s="5"/>
    </row>
    <row r="2" spans="6:10" ht="5.25" customHeight="1">
      <c r="F2" s="3"/>
      <c r="G2" s="3"/>
      <c r="H2" s="3"/>
      <c r="I2" s="4"/>
      <c r="J2" s="5"/>
    </row>
    <row r="3" spans="2:10" ht="13.5" customHeight="1">
      <c r="B3" s="553" t="s">
        <v>0</v>
      </c>
      <c r="C3" s="554"/>
      <c r="D3" s="526" t="s">
        <v>1</v>
      </c>
      <c r="E3" s="527"/>
      <c r="F3" s="528"/>
      <c r="G3" s="444" t="s">
        <v>2</v>
      </c>
      <c r="J3" s="5"/>
    </row>
    <row r="4" spans="2:10" ht="12" customHeight="1">
      <c r="B4" s="555"/>
      <c r="C4" s="556"/>
      <c r="D4" s="560" t="s">
        <v>3</v>
      </c>
      <c r="E4" s="525"/>
      <c r="F4" s="7" t="s">
        <v>4</v>
      </c>
      <c r="G4" s="445" t="s">
        <v>215</v>
      </c>
      <c r="J4" s="5"/>
    </row>
    <row r="5" spans="2:10" ht="12" customHeight="1">
      <c r="B5" s="9"/>
      <c r="C5" s="319"/>
      <c r="D5" s="8" t="s">
        <v>156</v>
      </c>
      <c r="E5" s="8"/>
      <c r="G5" s="11"/>
      <c r="J5" s="5"/>
    </row>
    <row r="6" spans="2:10" ht="12" customHeight="1">
      <c r="B6" s="9">
        <v>2004</v>
      </c>
      <c r="C6" s="319"/>
      <c r="D6" s="432">
        <v>107</v>
      </c>
      <c r="E6" s="429"/>
      <c r="F6" s="10">
        <v>111</v>
      </c>
      <c r="G6" s="11">
        <f aca="true" t="shared" si="0" ref="G6:G13">D6/F6*100</f>
        <v>96.3963963963964</v>
      </c>
      <c r="J6" s="5"/>
    </row>
    <row r="7" spans="2:7" ht="12" customHeight="1">
      <c r="B7" s="9">
        <v>2004</v>
      </c>
      <c r="C7" s="319" t="s">
        <v>5</v>
      </c>
      <c r="D7" s="432">
        <v>102</v>
      </c>
      <c r="E7" s="429"/>
      <c r="F7" s="429">
        <v>101</v>
      </c>
      <c r="G7" s="11">
        <f t="shared" si="0"/>
        <v>100.99009900990099</v>
      </c>
    </row>
    <row r="8" spans="2:7" ht="12" customHeight="1">
      <c r="B8" s="9"/>
      <c r="C8" s="319" t="s">
        <v>6</v>
      </c>
      <c r="D8" s="432">
        <v>106</v>
      </c>
      <c r="E8" s="429"/>
      <c r="F8" s="429">
        <v>111</v>
      </c>
      <c r="G8" s="11">
        <f t="shared" si="0"/>
        <v>95.4954954954955</v>
      </c>
    </row>
    <row r="9" spans="2:7" ht="12" customHeight="1">
      <c r="B9" s="9"/>
      <c r="C9" s="319" t="s">
        <v>7</v>
      </c>
      <c r="D9" s="432">
        <v>109</v>
      </c>
      <c r="E9" s="429"/>
      <c r="F9" s="429">
        <v>116</v>
      </c>
      <c r="G9" s="11">
        <f t="shared" si="0"/>
        <v>93.96551724137932</v>
      </c>
    </row>
    <row r="10" spans="2:10" ht="12.75" customHeight="1">
      <c r="B10" s="320"/>
      <c r="C10" s="319" t="s">
        <v>8</v>
      </c>
      <c r="D10" s="432">
        <v>111</v>
      </c>
      <c r="E10" s="431">
        <v>2</v>
      </c>
      <c r="F10" s="429">
        <v>117</v>
      </c>
      <c r="G10" s="11">
        <f t="shared" si="0"/>
        <v>94.87179487179486</v>
      </c>
      <c r="J10" s="12"/>
    </row>
    <row r="11" spans="2:10" ht="14.25" customHeight="1">
      <c r="B11" s="9" t="s">
        <v>216</v>
      </c>
      <c r="C11" s="319" t="s">
        <v>5</v>
      </c>
      <c r="D11" s="432">
        <v>112</v>
      </c>
      <c r="E11" s="431"/>
      <c r="F11" s="429">
        <v>124</v>
      </c>
      <c r="G11" s="11">
        <f t="shared" si="0"/>
        <v>90.32258064516128</v>
      </c>
      <c r="J11" s="12"/>
    </row>
    <row r="12" spans="2:10" ht="12" customHeight="1">
      <c r="B12" s="9"/>
      <c r="C12" s="319" t="s">
        <v>182</v>
      </c>
      <c r="D12" s="432">
        <v>111</v>
      </c>
      <c r="E12" s="431">
        <v>2</v>
      </c>
      <c r="F12" s="429">
        <v>125</v>
      </c>
      <c r="G12" s="11">
        <f t="shared" si="0"/>
        <v>88.8</v>
      </c>
      <c r="J12" s="12"/>
    </row>
    <row r="13" spans="2:10" ht="12" customHeight="1">
      <c r="B13" s="321"/>
      <c r="C13" s="440" t="s">
        <v>7</v>
      </c>
      <c r="D13" s="433">
        <v>112</v>
      </c>
      <c r="E13" s="430"/>
      <c r="F13" s="477">
        <v>134</v>
      </c>
      <c r="G13" s="441">
        <f t="shared" si="0"/>
        <v>83.5820895522388</v>
      </c>
      <c r="J13" s="12"/>
    </row>
    <row r="14" spans="1:10" ht="16.5" customHeight="1">
      <c r="A14" s="13" t="s">
        <v>9</v>
      </c>
      <c r="B14" s="13"/>
      <c r="C14" s="14"/>
      <c r="D14" s="4"/>
      <c r="E14" s="4"/>
      <c r="F14" s="4"/>
      <c r="G14" s="4"/>
      <c r="H14" s="14"/>
      <c r="I14" s="14"/>
      <c r="J14" s="15"/>
    </row>
    <row r="15" spans="1:10" ht="12.75" customHeight="1">
      <c r="A15" s="5" t="s">
        <v>10</v>
      </c>
      <c r="B15" s="5"/>
      <c r="C15" s="4"/>
      <c r="D15" s="4"/>
      <c r="E15" s="4"/>
      <c r="F15" s="4"/>
      <c r="G15" s="4"/>
      <c r="H15" s="4"/>
      <c r="I15" s="4"/>
      <c r="J15" s="3"/>
    </row>
    <row r="16" spans="1:8" ht="15" customHeight="1">
      <c r="A16" s="16" t="s">
        <v>197</v>
      </c>
      <c r="B16" s="16" t="s">
        <v>198</v>
      </c>
      <c r="C16" s="4"/>
      <c r="D16" s="17"/>
      <c r="E16" s="17"/>
      <c r="F16" s="17"/>
      <c r="G16" s="17"/>
      <c r="H16" s="17"/>
    </row>
    <row r="17" spans="1:8" ht="5.25" customHeight="1">
      <c r="A17" s="16"/>
      <c r="B17" s="16"/>
      <c r="C17" s="4"/>
      <c r="D17" s="17"/>
      <c r="E17" s="17"/>
      <c r="F17" s="17"/>
      <c r="G17" s="17"/>
      <c r="H17" s="17"/>
    </row>
    <row r="18" spans="1:9" ht="34.5" customHeight="1">
      <c r="A18" s="557" t="s">
        <v>227</v>
      </c>
      <c r="B18" s="557"/>
      <c r="C18" s="557"/>
      <c r="D18" s="557"/>
      <c r="E18" s="557"/>
      <c r="F18" s="557"/>
      <c r="G18" s="557"/>
      <c r="H18" s="557"/>
      <c r="I18" s="557"/>
    </row>
    <row r="19" spans="1:8" ht="2.25" customHeight="1">
      <c r="A19" s="19"/>
      <c r="B19" s="19"/>
      <c r="C19" s="19"/>
      <c r="D19" s="18"/>
      <c r="E19" s="18"/>
      <c r="F19" s="18"/>
      <c r="G19" s="18"/>
      <c r="H19" s="18"/>
    </row>
    <row r="20" spans="1:9" ht="17.25" customHeight="1">
      <c r="A20" s="558" t="s">
        <v>11</v>
      </c>
      <c r="B20" s="335"/>
      <c r="C20" s="546" t="s">
        <v>12</v>
      </c>
      <c r="D20" s="534" t="s">
        <v>189</v>
      </c>
      <c r="E20" s="535"/>
      <c r="F20" s="536"/>
      <c r="G20" s="537" t="s">
        <v>170</v>
      </c>
      <c r="H20" s="538"/>
      <c r="I20" s="539"/>
    </row>
    <row r="21" spans="1:9" ht="15" customHeight="1">
      <c r="A21" s="559"/>
      <c r="B21" s="336"/>
      <c r="C21" s="547"/>
      <c r="D21" s="549" t="s">
        <v>248</v>
      </c>
      <c r="E21" s="550"/>
      <c r="F21" s="544" t="s">
        <v>249</v>
      </c>
      <c r="G21" s="540"/>
      <c r="H21" s="541"/>
      <c r="I21" s="542"/>
    </row>
    <row r="22" spans="1:9" ht="15" customHeight="1">
      <c r="A22" s="559"/>
      <c r="B22" s="336"/>
      <c r="C22" s="548"/>
      <c r="D22" s="551"/>
      <c r="E22" s="552"/>
      <c r="F22" s="545"/>
      <c r="G22" s="322" t="s">
        <v>175</v>
      </c>
      <c r="H22" s="303" t="s">
        <v>171</v>
      </c>
      <c r="I22" s="304" t="s">
        <v>172</v>
      </c>
    </row>
    <row r="23" spans="1:9" ht="13.5" customHeight="1">
      <c r="A23" s="20" t="s">
        <v>174</v>
      </c>
      <c r="B23" s="336"/>
      <c r="C23" s="305">
        <v>10000</v>
      </c>
      <c r="D23" s="435">
        <v>31965</v>
      </c>
      <c r="E23" s="325"/>
      <c r="F23" s="325">
        <v>30538</v>
      </c>
      <c r="G23" s="376">
        <f>(F23/D23)*100-100</f>
        <v>-4.464257781949016</v>
      </c>
      <c r="H23" s="306">
        <v>5</v>
      </c>
      <c r="I23" s="306">
        <v>-9</v>
      </c>
    </row>
    <row r="24" spans="1:9" ht="16.5" customHeight="1">
      <c r="A24" s="307" t="s">
        <v>14</v>
      </c>
      <c r="B24" s="337"/>
      <c r="C24" s="305">
        <v>2942</v>
      </c>
      <c r="D24" s="436">
        <v>9405</v>
      </c>
      <c r="E24" s="326"/>
      <c r="F24" s="326">
        <v>10794</v>
      </c>
      <c r="G24" s="331">
        <f>(F24/D24)*100-100</f>
        <v>14.76874003189792</v>
      </c>
      <c r="H24" s="308">
        <v>7</v>
      </c>
      <c r="I24" s="308">
        <v>7</v>
      </c>
    </row>
    <row r="25" spans="1:9" ht="16.5" customHeight="1">
      <c r="A25" s="309" t="s">
        <v>15</v>
      </c>
      <c r="B25" s="338"/>
      <c r="C25" s="305"/>
      <c r="D25" s="435"/>
      <c r="E25" s="325"/>
      <c r="F25" s="325"/>
      <c r="G25" s="332"/>
      <c r="H25" s="308"/>
      <c r="I25" s="308"/>
    </row>
    <row r="26" spans="1:9" ht="16.5" customHeight="1">
      <c r="A26" s="310" t="s">
        <v>16</v>
      </c>
      <c r="B26" s="339"/>
      <c r="C26" s="311">
        <v>2296</v>
      </c>
      <c r="D26" s="437">
        <v>6856</v>
      </c>
      <c r="E26" s="327"/>
      <c r="F26" s="327">
        <v>7349</v>
      </c>
      <c r="G26" s="331">
        <f>(F26/D26)*100-100</f>
        <v>7.190781796966149</v>
      </c>
      <c r="H26" s="308">
        <v>6</v>
      </c>
      <c r="I26" s="308">
        <v>1</v>
      </c>
    </row>
    <row r="27" spans="1:9" ht="16.5" customHeight="1">
      <c r="A27" s="312" t="s">
        <v>17</v>
      </c>
      <c r="B27" s="340"/>
      <c r="C27" s="311">
        <v>31</v>
      </c>
      <c r="D27" s="437">
        <v>206</v>
      </c>
      <c r="E27" s="327"/>
      <c r="F27" s="327">
        <v>276</v>
      </c>
      <c r="G27" s="331">
        <f>(F27/D27)*100-100</f>
        <v>33.98058252427185</v>
      </c>
      <c r="H27" s="308">
        <v>10</v>
      </c>
      <c r="I27" s="308">
        <v>22</v>
      </c>
    </row>
    <row r="28" spans="1:9" ht="16.5" customHeight="1">
      <c r="A28" s="312" t="s">
        <v>18</v>
      </c>
      <c r="B28" s="340"/>
      <c r="C28" s="311">
        <v>21</v>
      </c>
      <c r="D28" s="437">
        <v>275</v>
      </c>
      <c r="E28" s="327"/>
      <c r="F28" s="327">
        <v>207</v>
      </c>
      <c r="G28" s="330">
        <f>(F28/D28)*100-100</f>
        <v>-24.727272727272734</v>
      </c>
      <c r="H28" s="308">
        <v>6</v>
      </c>
      <c r="I28" s="308">
        <v>-29</v>
      </c>
    </row>
    <row r="29" spans="1:9" ht="16.5" customHeight="1">
      <c r="A29" s="532" t="s">
        <v>191</v>
      </c>
      <c r="B29" s="533"/>
      <c r="C29" s="311">
        <v>293</v>
      </c>
      <c r="D29" s="437">
        <v>2488</v>
      </c>
      <c r="E29" s="327"/>
      <c r="F29" s="327">
        <v>2548</v>
      </c>
      <c r="G29" s="331">
        <f>(F29/D29)*100-100</f>
        <v>2.4115755627009747</v>
      </c>
      <c r="H29" s="308">
        <v>3</v>
      </c>
      <c r="I29" s="308">
        <v>-1</v>
      </c>
    </row>
    <row r="30" spans="1:9" ht="16.5" customHeight="1">
      <c r="A30" s="312" t="s">
        <v>19</v>
      </c>
      <c r="B30" s="340"/>
      <c r="C30" s="311">
        <v>6713</v>
      </c>
      <c r="D30" s="437">
        <v>19441</v>
      </c>
      <c r="E30" s="327"/>
      <c r="F30" s="327">
        <v>16531</v>
      </c>
      <c r="G30" s="330">
        <f>(F30/D30)*100-100</f>
        <v>-14.968365824803257</v>
      </c>
      <c r="H30" s="308">
        <v>5</v>
      </c>
      <c r="I30" s="308">
        <v>-19</v>
      </c>
    </row>
    <row r="31" spans="1:9" ht="3.75" customHeight="1">
      <c r="A31" s="22"/>
      <c r="B31" s="318"/>
      <c r="C31" s="23"/>
      <c r="D31" s="434"/>
      <c r="E31" s="313"/>
      <c r="F31" s="314"/>
      <c r="G31" s="323"/>
      <c r="H31" s="313"/>
      <c r="I31" s="314"/>
    </row>
    <row r="32" spans="1:8" ht="18.75" customHeight="1">
      <c r="A32" s="315" t="s">
        <v>173</v>
      </c>
      <c r="B32" s="315"/>
      <c r="C32" s="24"/>
      <c r="D32" s="24"/>
      <c r="E32" s="24"/>
      <c r="F32" s="24"/>
      <c r="G32" s="24"/>
      <c r="H32" s="24"/>
    </row>
    <row r="33" spans="1:8" ht="3.75" customHeight="1">
      <c r="A33" s="18"/>
      <c r="B33" s="18"/>
      <c r="C33" s="18"/>
      <c r="D33" s="18"/>
      <c r="E33" s="18"/>
      <c r="F33" s="18"/>
      <c r="G33" s="18"/>
      <c r="H33" s="24"/>
    </row>
    <row r="34" spans="1:9" ht="33" customHeight="1">
      <c r="A34" s="543" t="s">
        <v>228</v>
      </c>
      <c r="B34" s="543"/>
      <c r="C34" s="543"/>
      <c r="D34" s="543"/>
      <c r="E34" s="543"/>
      <c r="F34" s="543"/>
      <c r="G34" s="543"/>
      <c r="H34" s="543"/>
      <c r="I34" s="543"/>
    </row>
    <row r="35" spans="1:8" ht="4.5" customHeight="1">
      <c r="A35" s="19"/>
      <c r="B35" s="19"/>
      <c r="C35" s="19"/>
      <c r="D35" s="24"/>
      <c r="E35" s="24"/>
      <c r="F35" s="24"/>
      <c r="G35" s="24"/>
      <c r="H35" s="24"/>
    </row>
    <row r="36" spans="1:9" ht="15" customHeight="1">
      <c r="A36" s="25"/>
      <c r="B36" s="342"/>
      <c r="C36" s="546" t="s">
        <v>12</v>
      </c>
      <c r="D36" s="534" t="s">
        <v>190</v>
      </c>
      <c r="E36" s="535"/>
      <c r="F36" s="536"/>
      <c r="G36" s="537" t="s">
        <v>170</v>
      </c>
      <c r="H36" s="538"/>
      <c r="I36" s="539"/>
    </row>
    <row r="37" spans="1:9" ht="12.75" customHeight="1">
      <c r="A37" s="26" t="s">
        <v>20</v>
      </c>
      <c r="B37" s="343"/>
      <c r="C37" s="547"/>
      <c r="D37" s="549" t="s">
        <v>248</v>
      </c>
      <c r="E37" s="550"/>
      <c r="F37" s="544" t="s">
        <v>249</v>
      </c>
      <c r="G37" s="540"/>
      <c r="H37" s="541"/>
      <c r="I37" s="542"/>
    </row>
    <row r="38" spans="1:9" ht="15.75">
      <c r="A38" s="27"/>
      <c r="B38" s="344"/>
      <c r="C38" s="548"/>
      <c r="D38" s="551"/>
      <c r="E38" s="552"/>
      <c r="F38" s="545"/>
      <c r="G38" s="322" t="s">
        <v>175</v>
      </c>
      <c r="H38" s="303" t="s">
        <v>171</v>
      </c>
      <c r="I38" s="304" t="s">
        <v>172</v>
      </c>
    </row>
    <row r="39" spans="1:9" ht="15.75" customHeight="1">
      <c r="A39" s="346" t="s">
        <v>21</v>
      </c>
      <c r="B39" s="336"/>
      <c r="C39" s="316">
        <v>10000</v>
      </c>
      <c r="D39" s="438">
        <v>51182</v>
      </c>
      <c r="E39" s="439"/>
      <c r="F39" s="328">
        <v>59094</v>
      </c>
      <c r="G39" s="377">
        <f aca="true" t="shared" si="1" ref="G39:G47">(F39/D39)*100-100</f>
        <v>15.458559649876904</v>
      </c>
      <c r="H39" s="443">
        <v>17</v>
      </c>
      <c r="I39" s="306">
        <v>-2</v>
      </c>
    </row>
    <row r="40" spans="1:9" ht="15.75" customHeight="1">
      <c r="A40" s="21" t="s">
        <v>22</v>
      </c>
      <c r="B40" s="341"/>
      <c r="C40" s="28">
        <v>1621</v>
      </c>
      <c r="D40" s="437">
        <v>7805</v>
      </c>
      <c r="E40" s="329"/>
      <c r="F40" s="329">
        <v>8701</v>
      </c>
      <c r="G40" s="333">
        <f t="shared" si="1"/>
        <v>11.479820627802681</v>
      </c>
      <c r="H40" s="333">
        <v>13</v>
      </c>
      <c r="I40" s="308">
        <v>-2</v>
      </c>
    </row>
    <row r="41" spans="1:9" ht="18" customHeight="1">
      <c r="A41" s="530" t="s">
        <v>23</v>
      </c>
      <c r="B41" s="531"/>
      <c r="C41" s="28">
        <v>221</v>
      </c>
      <c r="D41" s="437">
        <v>1618</v>
      </c>
      <c r="E41" s="329"/>
      <c r="F41" s="329">
        <v>1574</v>
      </c>
      <c r="G41" s="495">
        <f t="shared" si="1"/>
        <v>-2.7194066749072903</v>
      </c>
      <c r="H41" s="333">
        <v>14</v>
      </c>
      <c r="I41" s="308">
        <v>-15</v>
      </c>
    </row>
    <row r="42" spans="1:9" ht="23.25" customHeight="1">
      <c r="A42" s="530" t="s">
        <v>24</v>
      </c>
      <c r="B42" s="531"/>
      <c r="C42" s="28">
        <v>1789</v>
      </c>
      <c r="D42" s="437">
        <v>6646</v>
      </c>
      <c r="E42" s="329"/>
      <c r="F42" s="329">
        <v>10881</v>
      </c>
      <c r="G42" s="333">
        <f t="shared" si="1"/>
        <v>63.722539873608184</v>
      </c>
      <c r="H42" s="333">
        <v>48</v>
      </c>
      <c r="I42" s="308">
        <v>11</v>
      </c>
    </row>
    <row r="43" spans="1:9" ht="18" customHeight="1">
      <c r="A43" s="530" t="s">
        <v>25</v>
      </c>
      <c r="B43" s="531"/>
      <c r="C43" s="28">
        <v>113</v>
      </c>
      <c r="D43" s="437">
        <v>550</v>
      </c>
      <c r="E43" s="329"/>
      <c r="F43" s="329">
        <v>652</v>
      </c>
      <c r="G43" s="333">
        <f t="shared" si="1"/>
        <v>18.54545454545456</v>
      </c>
      <c r="H43" s="495">
        <v>-2</v>
      </c>
      <c r="I43" s="308">
        <v>21</v>
      </c>
    </row>
    <row r="44" spans="1:9" ht="18" customHeight="1">
      <c r="A44" s="530" t="s">
        <v>18</v>
      </c>
      <c r="B44" s="531"/>
      <c r="C44" s="28">
        <v>467</v>
      </c>
      <c r="D44" s="437">
        <v>4273</v>
      </c>
      <c r="E44" s="329"/>
      <c r="F44" s="329">
        <v>4948</v>
      </c>
      <c r="G44" s="333">
        <f t="shared" si="1"/>
        <v>15.796864029955529</v>
      </c>
      <c r="H44" s="333">
        <v>11</v>
      </c>
      <c r="I44" s="308">
        <v>5</v>
      </c>
    </row>
    <row r="45" spans="1:9" ht="19.5" customHeight="1">
      <c r="A45" s="530" t="s">
        <v>191</v>
      </c>
      <c r="B45" s="531"/>
      <c r="C45" s="28">
        <v>3776</v>
      </c>
      <c r="D45" s="437">
        <v>14014</v>
      </c>
      <c r="E45" s="329"/>
      <c r="F45" s="329">
        <v>13668</v>
      </c>
      <c r="G45" s="330">
        <f t="shared" si="1"/>
        <v>-2.468959611816757</v>
      </c>
      <c r="H45" s="333">
        <v>8</v>
      </c>
      <c r="I45" s="308">
        <v>-9</v>
      </c>
    </row>
    <row r="46" spans="1:9" ht="27" customHeight="1">
      <c r="A46" s="530" t="s">
        <v>26</v>
      </c>
      <c r="B46" s="531"/>
      <c r="C46" s="28">
        <v>1134</v>
      </c>
      <c r="D46" s="437">
        <v>11541</v>
      </c>
      <c r="E46" s="329"/>
      <c r="F46" s="329">
        <v>13524</v>
      </c>
      <c r="G46" s="333">
        <f t="shared" si="1"/>
        <v>17.182219911619427</v>
      </c>
      <c r="H46" s="333">
        <v>8</v>
      </c>
      <c r="I46" s="308">
        <v>8</v>
      </c>
    </row>
    <row r="47" spans="1:9" ht="18" customHeight="1">
      <c r="A47" s="530" t="s">
        <v>27</v>
      </c>
      <c r="B47" s="531"/>
      <c r="C47" s="28">
        <v>879</v>
      </c>
      <c r="D47" s="437">
        <v>4177</v>
      </c>
      <c r="E47" s="329"/>
      <c r="F47" s="329">
        <v>4491</v>
      </c>
      <c r="G47" s="333">
        <f t="shared" si="1"/>
        <v>7.517356954752216</v>
      </c>
      <c r="H47" s="333">
        <v>7</v>
      </c>
      <c r="I47" s="334">
        <v>1</v>
      </c>
    </row>
    <row r="48" spans="1:9" ht="3.75" customHeight="1">
      <c r="A48" s="22"/>
      <c r="B48" s="318"/>
      <c r="C48" s="317"/>
      <c r="D48" s="19"/>
      <c r="E48" s="318"/>
      <c r="F48" s="318"/>
      <c r="G48" s="23"/>
      <c r="H48" s="23"/>
      <c r="I48" s="324"/>
    </row>
    <row r="49" ht="16.5">
      <c r="A49" s="315" t="s">
        <v>173</v>
      </c>
    </row>
    <row r="50" spans="1:8" ht="15" customHeight="1">
      <c r="A50" s="16" t="s">
        <v>197</v>
      </c>
      <c r="B50" s="16" t="s">
        <v>198</v>
      </c>
      <c r="C50" s="4"/>
      <c r="D50" s="17"/>
      <c r="E50" s="17"/>
      <c r="F50" s="17"/>
      <c r="G50" s="17"/>
      <c r="H50" s="17"/>
    </row>
    <row r="51" ht="12.75" customHeight="1">
      <c r="A51" s="2" t="s">
        <v>220</v>
      </c>
    </row>
  </sheetData>
  <mergeCells count="24">
    <mergeCell ref="B3:C4"/>
    <mergeCell ref="A18:I18"/>
    <mergeCell ref="A20:A22"/>
    <mergeCell ref="G20:I21"/>
    <mergeCell ref="C20:C22"/>
    <mergeCell ref="D4:E4"/>
    <mergeCell ref="D21:E22"/>
    <mergeCell ref="D20:F20"/>
    <mergeCell ref="F21:F22"/>
    <mergeCell ref="D3:F3"/>
    <mergeCell ref="D36:F36"/>
    <mergeCell ref="G36:I37"/>
    <mergeCell ref="A34:I34"/>
    <mergeCell ref="F37:F38"/>
    <mergeCell ref="C36:C38"/>
    <mergeCell ref="D37:E38"/>
    <mergeCell ref="A45:B45"/>
    <mergeCell ref="A46:B46"/>
    <mergeCell ref="A47:B47"/>
    <mergeCell ref="A29:B29"/>
    <mergeCell ref="A41:B41"/>
    <mergeCell ref="A42:B42"/>
    <mergeCell ref="A43:B43"/>
    <mergeCell ref="A44:B44"/>
  </mergeCells>
  <printOptions/>
  <pageMargins left="0.43" right="0.37" top="0.58" bottom="0.19" header="0.36" footer="0.28"/>
  <pageSetup horizontalDpi="600" verticalDpi="600" orientation="portrait" paperSize="9" r:id="rId2"/>
  <headerFooter alignWithMargins="0">
    <oddHeader>&amp;C8</oddHeader>
  </headerFooter>
  <drawing r:id="rId1"/>
</worksheet>
</file>

<file path=xl/worksheets/sheet10.xml><?xml version="1.0" encoding="utf-8"?>
<worksheet xmlns="http://schemas.openxmlformats.org/spreadsheetml/2006/main" xmlns:r="http://schemas.openxmlformats.org/officeDocument/2006/relationships">
  <dimension ref="A1:M33"/>
  <sheetViews>
    <sheetView workbookViewId="0" topLeftCell="A1">
      <pane xSplit="3" topLeftCell="H1" activePane="topRight" state="frozen"/>
      <selection pane="topLeft" activeCell="A1" sqref="A1"/>
      <selection pane="topRight" activeCell="B9" sqref="B9"/>
    </sheetView>
  </sheetViews>
  <sheetFormatPr defaultColWidth="9.33203125" defaultRowHeight="12.75"/>
  <cols>
    <col min="1" max="1" width="9.66015625" style="95" customWidth="1"/>
    <col min="2" max="2" width="47" style="95" customWidth="1"/>
    <col min="3" max="12" width="9.83203125" style="95" customWidth="1"/>
    <col min="13" max="13" width="3.66015625" style="95" customWidth="1"/>
    <col min="14" max="16384" width="8.83203125" style="95" customWidth="1"/>
  </cols>
  <sheetData>
    <row r="1" spans="1:13" ht="18" customHeight="1">
      <c r="A1" s="217" t="s">
        <v>187</v>
      </c>
      <c r="B1" s="215"/>
      <c r="C1" s="220"/>
      <c r="D1" s="220"/>
      <c r="E1" s="220"/>
      <c r="F1" s="220"/>
      <c r="G1" s="220"/>
      <c r="H1" s="220"/>
      <c r="I1" s="220"/>
      <c r="J1" s="220"/>
      <c r="K1" s="220"/>
      <c r="L1" s="220"/>
      <c r="M1" s="592">
        <v>17</v>
      </c>
    </row>
    <row r="2" spans="1:13" ht="12" customHeight="1">
      <c r="A2" s="189"/>
      <c r="B2" s="215"/>
      <c r="C2" s="220"/>
      <c r="D2" s="220"/>
      <c r="I2" s="220" t="s">
        <v>83</v>
      </c>
      <c r="J2" s="220"/>
      <c r="K2" s="220"/>
      <c r="L2" s="220"/>
      <c r="M2" s="582"/>
    </row>
    <row r="3" spans="1:13" ht="23.25" customHeight="1">
      <c r="A3" s="583" t="s">
        <v>84</v>
      </c>
      <c r="B3" s="585" t="s">
        <v>30</v>
      </c>
      <c r="C3" s="587" t="s">
        <v>12</v>
      </c>
      <c r="D3" s="588" t="s">
        <v>75</v>
      </c>
      <c r="E3" s="590">
        <v>2004</v>
      </c>
      <c r="F3" s="591"/>
      <c r="G3" s="591"/>
      <c r="H3" s="591"/>
      <c r="I3" s="578"/>
      <c r="J3" s="564">
        <v>2005</v>
      </c>
      <c r="K3" s="565"/>
      <c r="L3" s="566"/>
      <c r="M3" s="582"/>
    </row>
    <row r="4" spans="1:13" ht="19.5" customHeight="1">
      <c r="A4" s="597"/>
      <c r="B4" s="594"/>
      <c r="C4" s="581"/>
      <c r="D4" s="598"/>
      <c r="E4" s="221" t="s">
        <v>5</v>
      </c>
      <c r="F4" s="193" t="s">
        <v>182</v>
      </c>
      <c r="G4" s="221" t="s">
        <v>7</v>
      </c>
      <c r="H4" s="119" t="s">
        <v>192</v>
      </c>
      <c r="I4" s="119" t="s">
        <v>31</v>
      </c>
      <c r="J4" s="221" t="s">
        <v>177</v>
      </c>
      <c r="K4" s="221" t="s">
        <v>239</v>
      </c>
      <c r="L4" s="221" t="s">
        <v>238</v>
      </c>
      <c r="M4" s="582"/>
    </row>
    <row r="5" spans="1:13" s="228" customFormat="1" ht="24" customHeight="1">
      <c r="A5" s="242" t="s">
        <v>114</v>
      </c>
      <c r="B5" s="239" t="s">
        <v>79</v>
      </c>
      <c r="C5" s="202">
        <v>467</v>
      </c>
      <c r="D5" s="203">
        <v>100</v>
      </c>
      <c r="E5" s="203">
        <v>98.17957589108121</v>
      </c>
      <c r="F5" s="203">
        <v>102.4</v>
      </c>
      <c r="G5" s="203">
        <v>105.2</v>
      </c>
      <c r="H5" s="203">
        <v>109.2</v>
      </c>
      <c r="I5" s="251">
        <f>(E5+F5+G5+H5)/4</f>
        <v>103.7448939727703</v>
      </c>
      <c r="J5" s="218">
        <v>112.7</v>
      </c>
      <c r="K5" s="218">
        <v>113.1</v>
      </c>
      <c r="L5" s="218">
        <v>112.7</v>
      </c>
      <c r="M5" s="582"/>
    </row>
    <row r="6" spans="1:13" s="228" customFormat="1" ht="17.25" customHeight="1">
      <c r="A6" s="229" t="s">
        <v>115</v>
      </c>
      <c r="B6" s="230" t="s">
        <v>116</v>
      </c>
      <c r="C6" s="231">
        <v>252</v>
      </c>
      <c r="D6" s="232">
        <v>100</v>
      </c>
      <c r="E6" s="232">
        <v>97.48599300710222</v>
      </c>
      <c r="F6" s="232">
        <v>102.5</v>
      </c>
      <c r="G6" s="232">
        <v>103.6</v>
      </c>
      <c r="H6" s="232">
        <v>106.4</v>
      </c>
      <c r="I6" s="252">
        <f>(E6+F6+G6+H6)/4</f>
        <v>102.49649825177556</v>
      </c>
      <c r="J6" s="219">
        <v>108.1</v>
      </c>
      <c r="K6" s="219">
        <v>108.9</v>
      </c>
      <c r="L6" s="219">
        <v>108.8</v>
      </c>
      <c r="M6" s="582"/>
    </row>
    <row r="7" spans="1:13" s="228" customFormat="1" ht="12" customHeight="1">
      <c r="A7" s="229" t="s">
        <v>117</v>
      </c>
      <c r="B7" s="233" t="s">
        <v>270</v>
      </c>
      <c r="C7" s="231">
        <v>103</v>
      </c>
      <c r="D7" s="232">
        <v>100</v>
      </c>
      <c r="E7" s="232">
        <v>101.277628469251</v>
      </c>
      <c r="F7" s="232">
        <v>104.7</v>
      </c>
      <c r="G7" s="232">
        <v>108.6</v>
      </c>
      <c r="H7" s="232">
        <v>114.1</v>
      </c>
      <c r="I7" s="252">
        <f aca="true" t="shared" si="0" ref="I7:I29">(E7+F7+G7+H7)/4</f>
        <v>107.16940711731274</v>
      </c>
      <c r="J7" s="219">
        <v>116.9</v>
      </c>
      <c r="K7" s="219">
        <v>114.9</v>
      </c>
      <c r="L7" s="219">
        <v>111.9</v>
      </c>
      <c r="M7" s="582"/>
    </row>
    <row r="8" spans="1:13" s="228" customFormat="1" ht="11.25" customHeight="1">
      <c r="A8" s="229"/>
      <c r="B8" s="233" t="s">
        <v>271</v>
      </c>
      <c r="C8" s="231"/>
      <c r="D8" s="232"/>
      <c r="E8" s="232"/>
      <c r="F8" s="232"/>
      <c r="G8" s="232"/>
      <c r="H8" s="232"/>
      <c r="I8" s="252"/>
      <c r="J8" s="219"/>
      <c r="K8" s="219"/>
      <c r="L8" s="219"/>
      <c r="M8" s="582"/>
    </row>
    <row r="9" spans="1:13" s="228" customFormat="1" ht="17.25" customHeight="1">
      <c r="A9" s="229" t="s">
        <v>118</v>
      </c>
      <c r="B9" s="230" t="s">
        <v>119</v>
      </c>
      <c r="C9" s="231">
        <v>112</v>
      </c>
      <c r="D9" s="232">
        <v>100</v>
      </c>
      <c r="E9" s="232">
        <v>96.89103545546713</v>
      </c>
      <c r="F9" s="232">
        <v>100.1</v>
      </c>
      <c r="G9" s="232">
        <v>105.4</v>
      </c>
      <c r="H9" s="232">
        <v>111</v>
      </c>
      <c r="I9" s="252">
        <f t="shared" si="0"/>
        <v>103.34775886386677</v>
      </c>
      <c r="J9" s="219">
        <v>119.3</v>
      </c>
      <c r="K9" s="219">
        <v>121</v>
      </c>
      <c r="L9" s="219">
        <v>122.2</v>
      </c>
      <c r="M9" s="582"/>
    </row>
    <row r="10" spans="1:13" s="228" customFormat="1" ht="24" customHeight="1">
      <c r="A10" s="242" t="s">
        <v>120</v>
      </c>
      <c r="B10" s="239" t="s">
        <v>41</v>
      </c>
      <c r="C10" s="202">
        <v>3776</v>
      </c>
      <c r="D10" s="203">
        <v>100</v>
      </c>
      <c r="E10" s="203">
        <v>100.8</v>
      </c>
      <c r="F10" s="203">
        <v>108.4</v>
      </c>
      <c r="G10" s="203">
        <v>112</v>
      </c>
      <c r="H10" s="203">
        <v>113.2</v>
      </c>
      <c r="I10" s="251">
        <f t="shared" si="0"/>
        <v>108.6</v>
      </c>
      <c r="J10" s="255">
        <v>114.6</v>
      </c>
      <c r="K10" s="255">
        <v>115.1</v>
      </c>
      <c r="L10" s="255">
        <v>118.6</v>
      </c>
      <c r="M10" s="582"/>
    </row>
    <row r="11" spans="1:13" s="228" customFormat="1" ht="16.5" customHeight="1">
      <c r="A11" s="229" t="s">
        <v>121</v>
      </c>
      <c r="B11" s="230" t="s">
        <v>122</v>
      </c>
      <c r="C11" s="231">
        <v>305</v>
      </c>
      <c r="D11" s="232">
        <v>100</v>
      </c>
      <c r="E11" s="232">
        <v>97.2620399900165</v>
      </c>
      <c r="F11" s="232">
        <v>94.4</v>
      </c>
      <c r="G11" s="232">
        <v>109.3</v>
      </c>
      <c r="H11" s="232">
        <v>113.8</v>
      </c>
      <c r="I11" s="252">
        <f t="shared" si="0"/>
        <v>103.69050999750414</v>
      </c>
      <c r="J11" s="219">
        <v>115.2</v>
      </c>
      <c r="K11" s="219">
        <v>108</v>
      </c>
      <c r="L11" s="219">
        <v>118.5</v>
      </c>
      <c r="M11" s="582"/>
    </row>
    <row r="12" spans="1:13" s="228" customFormat="1" ht="9.75" customHeight="1">
      <c r="A12" s="229"/>
      <c r="B12" s="234" t="s">
        <v>94</v>
      </c>
      <c r="C12" s="231"/>
      <c r="D12" s="232"/>
      <c r="E12" s="232"/>
      <c r="F12" s="232"/>
      <c r="G12" s="232"/>
      <c r="H12" s="232"/>
      <c r="I12" s="252"/>
      <c r="J12" s="219"/>
      <c r="K12" s="219"/>
      <c r="L12" s="219"/>
      <c r="M12" s="582"/>
    </row>
    <row r="13" spans="1:13" ht="15" customHeight="1">
      <c r="A13" s="257"/>
      <c r="B13" s="258" t="s">
        <v>123</v>
      </c>
      <c r="C13" s="236">
        <v>226</v>
      </c>
      <c r="D13" s="237">
        <v>100</v>
      </c>
      <c r="E13" s="237">
        <v>94.63128302657864</v>
      </c>
      <c r="F13" s="237">
        <v>103.6</v>
      </c>
      <c r="G13" s="237">
        <v>108.6</v>
      </c>
      <c r="H13" s="237">
        <v>110.8</v>
      </c>
      <c r="I13" s="266">
        <f t="shared" si="0"/>
        <v>104.40782075664465</v>
      </c>
      <c r="J13" s="268">
        <v>112.2</v>
      </c>
      <c r="K13" s="268">
        <v>115.9</v>
      </c>
      <c r="L13" s="268">
        <v>118.9</v>
      </c>
      <c r="M13" s="582"/>
    </row>
    <row r="14" spans="1:13" s="228" customFormat="1" ht="18" customHeight="1">
      <c r="A14" s="229" t="s">
        <v>124</v>
      </c>
      <c r="B14" s="230" t="s">
        <v>125</v>
      </c>
      <c r="C14" s="231">
        <v>2590</v>
      </c>
      <c r="D14" s="232">
        <v>100</v>
      </c>
      <c r="E14" s="232">
        <v>99.8</v>
      </c>
      <c r="F14" s="232">
        <v>106.3</v>
      </c>
      <c r="G14" s="232">
        <v>107.8</v>
      </c>
      <c r="H14" s="232">
        <v>108.4</v>
      </c>
      <c r="I14" s="252">
        <f t="shared" si="0"/>
        <v>105.57499999999999</v>
      </c>
      <c r="J14" s="219">
        <v>108.4</v>
      </c>
      <c r="K14" s="219">
        <v>108.3</v>
      </c>
      <c r="L14" s="219">
        <v>109.9</v>
      </c>
      <c r="M14" s="582"/>
    </row>
    <row r="15" spans="1:13" s="228" customFormat="1" ht="8.25" customHeight="1">
      <c r="A15" s="229"/>
      <c r="B15" s="234" t="s">
        <v>94</v>
      </c>
      <c r="C15" s="231"/>
      <c r="D15" s="232"/>
      <c r="E15" s="232"/>
      <c r="F15" s="232"/>
      <c r="G15" s="232"/>
      <c r="H15" s="232"/>
      <c r="I15" s="252"/>
      <c r="J15" s="219"/>
      <c r="K15" s="219"/>
      <c r="L15" s="219"/>
      <c r="M15" s="582"/>
    </row>
    <row r="16" spans="1:13" ht="15" customHeight="1">
      <c r="A16" s="257"/>
      <c r="B16" s="258" t="s">
        <v>126</v>
      </c>
      <c r="C16" s="259">
        <v>1141</v>
      </c>
      <c r="D16" s="260">
        <v>100</v>
      </c>
      <c r="E16" s="260">
        <v>106</v>
      </c>
      <c r="F16" s="260">
        <v>110.4</v>
      </c>
      <c r="G16" s="260">
        <v>111</v>
      </c>
      <c r="H16" s="260">
        <v>110.8</v>
      </c>
      <c r="I16" s="267">
        <f t="shared" si="0"/>
        <v>109.55</v>
      </c>
      <c r="J16" s="269">
        <v>109.3</v>
      </c>
      <c r="K16" s="269">
        <v>108.7</v>
      </c>
      <c r="L16" s="269">
        <v>111</v>
      </c>
      <c r="M16" s="582"/>
    </row>
    <row r="17" spans="1:13" ht="11.25" customHeight="1">
      <c r="A17" s="257"/>
      <c r="B17" s="261" t="s">
        <v>264</v>
      </c>
      <c r="C17" s="236">
        <v>755</v>
      </c>
      <c r="D17" s="237">
        <v>100</v>
      </c>
      <c r="E17" s="260">
        <v>93.22307860565562</v>
      </c>
      <c r="F17" s="260">
        <v>102.9</v>
      </c>
      <c r="G17" s="260">
        <v>104.8</v>
      </c>
      <c r="H17" s="260">
        <v>105.7</v>
      </c>
      <c r="I17" s="267">
        <f t="shared" si="0"/>
        <v>101.6557696514139</v>
      </c>
      <c r="J17" s="269">
        <v>106.5</v>
      </c>
      <c r="K17" s="269">
        <v>105.7</v>
      </c>
      <c r="L17" s="269">
        <v>106.5</v>
      </c>
      <c r="M17" s="582"/>
    </row>
    <row r="18" spans="1:13" ht="12" customHeight="1">
      <c r="A18" s="257"/>
      <c r="B18" s="468" t="s">
        <v>265</v>
      </c>
      <c r="C18" s="236"/>
      <c r="D18" s="237"/>
      <c r="E18" s="260"/>
      <c r="F18" s="260"/>
      <c r="G18" s="260"/>
      <c r="H18" s="260"/>
      <c r="I18" s="267"/>
      <c r="J18" s="269"/>
      <c r="K18" s="269"/>
      <c r="L18" s="269"/>
      <c r="M18" s="582"/>
    </row>
    <row r="19" spans="1:13" ht="15" customHeight="1">
      <c r="A19" s="257"/>
      <c r="B19" s="258" t="s">
        <v>127</v>
      </c>
      <c r="C19" s="236">
        <v>235</v>
      </c>
      <c r="D19" s="237">
        <v>100</v>
      </c>
      <c r="E19" s="260">
        <v>96.09482261483284</v>
      </c>
      <c r="F19" s="260">
        <v>99.7</v>
      </c>
      <c r="G19" s="260">
        <v>103.3</v>
      </c>
      <c r="H19" s="260">
        <v>105.4</v>
      </c>
      <c r="I19" s="267">
        <f t="shared" si="0"/>
        <v>101.12370565370821</v>
      </c>
      <c r="J19" s="269">
        <v>107.3</v>
      </c>
      <c r="K19" s="269">
        <v>109.3</v>
      </c>
      <c r="L19" s="269">
        <v>109.6</v>
      </c>
      <c r="M19" s="582"/>
    </row>
    <row r="20" spans="1:13" ht="12.75" customHeight="1">
      <c r="A20" s="257"/>
      <c r="B20" s="262" t="s">
        <v>266</v>
      </c>
      <c r="C20" s="236">
        <v>217</v>
      </c>
      <c r="D20" s="237">
        <v>100</v>
      </c>
      <c r="E20" s="237">
        <v>100</v>
      </c>
      <c r="F20" s="237">
        <v>111.5</v>
      </c>
      <c r="G20" s="237">
        <v>113</v>
      </c>
      <c r="H20" s="237">
        <v>112.4</v>
      </c>
      <c r="I20" s="266">
        <f t="shared" si="0"/>
        <v>109.225</v>
      </c>
      <c r="J20" s="268">
        <v>113.5</v>
      </c>
      <c r="K20" s="268">
        <v>115.8</v>
      </c>
      <c r="L20" s="268">
        <v>118.1</v>
      </c>
      <c r="M20" s="582"/>
    </row>
    <row r="21" spans="1:13" ht="11.25" customHeight="1">
      <c r="A21" s="257"/>
      <c r="B21" s="469" t="s">
        <v>267</v>
      </c>
      <c r="C21" s="236"/>
      <c r="D21" s="237"/>
      <c r="E21" s="237"/>
      <c r="F21" s="237"/>
      <c r="G21" s="237"/>
      <c r="H21" s="237"/>
      <c r="I21" s="266"/>
      <c r="J21" s="268"/>
      <c r="K21" s="268"/>
      <c r="L21" s="268"/>
      <c r="M21" s="582"/>
    </row>
    <row r="22" spans="1:13" s="228" customFormat="1" ht="19.5" customHeight="1">
      <c r="A22" s="229" t="s">
        <v>128</v>
      </c>
      <c r="B22" s="230" t="s">
        <v>129</v>
      </c>
      <c r="C22" s="231">
        <v>652</v>
      </c>
      <c r="D22" s="232">
        <v>100</v>
      </c>
      <c r="E22" s="232">
        <v>106.1</v>
      </c>
      <c r="F22" s="232">
        <v>117.2</v>
      </c>
      <c r="G22" s="232">
        <v>121.8</v>
      </c>
      <c r="H22" s="232">
        <v>124.5</v>
      </c>
      <c r="I22" s="252">
        <f t="shared" si="0"/>
        <v>117.4</v>
      </c>
      <c r="J22" s="219">
        <v>129.7</v>
      </c>
      <c r="K22" s="219">
        <v>136</v>
      </c>
      <c r="L22" s="219">
        <v>143.3</v>
      </c>
      <c r="M22" s="582"/>
    </row>
    <row r="23" spans="1:13" s="228" customFormat="1" ht="8.25" customHeight="1">
      <c r="A23" s="229"/>
      <c r="B23" s="234" t="s">
        <v>94</v>
      </c>
      <c r="C23" s="231"/>
      <c r="D23" s="232"/>
      <c r="E23" s="232"/>
      <c r="F23" s="232"/>
      <c r="G23" s="232"/>
      <c r="H23" s="232"/>
      <c r="I23" s="252"/>
      <c r="J23" s="219"/>
      <c r="K23" s="219"/>
      <c r="L23" s="219"/>
      <c r="M23" s="582"/>
    </row>
    <row r="24" spans="1:13" ht="12" customHeight="1">
      <c r="A24" s="257"/>
      <c r="B24" s="261" t="s">
        <v>255</v>
      </c>
      <c r="C24" s="236">
        <v>236</v>
      </c>
      <c r="D24" s="237">
        <v>100</v>
      </c>
      <c r="E24" s="237">
        <v>116.6</v>
      </c>
      <c r="F24" s="237">
        <v>136.2</v>
      </c>
      <c r="G24" s="237">
        <v>139.6</v>
      </c>
      <c r="H24" s="237">
        <v>139.7</v>
      </c>
      <c r="I24" s="266">
        <f t="shared" si="0"/>
        <v>133.02499999999998</v>
      </c>
      <c r="J24" s="268">
        <v>147.4</v>
      </c>
      <c r="K24" s="268">
        <v>149.8</v>
      </c>
      <c r="L24" s="268">
        <v>157.9</v>
      </c>
      <c r="M24" s="582"/>
    </row>
    <row r="25" spans="1:13" ht="11.25" customHeight="1">
      <c r="A25" s="257"/>
      <c r="B25" s="468" t="s">
        <v>254</v>
      </c>
      <c r="C25" s="236"/>
      <c r="D25" s="237"/>
      <c r="E25" s="237"/>
      <c r="F25" s="237"/>
      <c r="G25" s="237"/>
      <c r="H25" s="237"/>
      <c r="I25" s="266"/>
      <c r="J25" s="268"/>
      <c r="K25" s="268"/>
      <c r="L25" s="268"/>
      <c r="M25" s="582"/>
    </row>
    <row r="26" spans="1:13" ht="12.75" customHeight="1">
      <c r="A26" s="263"/>
      <c r="B26" s="261" t="s">
        <v>256</v>
      </c>
      <c r="C26" s="236">
        <v>292</v>
      </c>
      <c r="D26" s="237">
        <v>100</v>
      </c>
      <c r="E26" s="237">
        <v>99.70648320797949</v>
      </c>
      <c r="F26" s="237">
        <v>107.6</v>
      </c>
      <c r="G26" s="237">
        <v>112.9</v>
      </c>
      <c r="H26" s="237">
        <v>116.8</v>
      </c>
      <c r="I26" s="266">
        <f t="shared" si="0"/>
        <v>109.25162080199487</v>
      </c>
      <c r="J26" s="268">
        <v>121.1</v>
      </c>
      <c r="K26" s="268">
        <v>133.1</v>
      </c>
      <c r="L26" s="268">
        <v>140.3</v>
      </c>
      <c r="M26" s="582"/>
    </row>
    <row r="27" spans="1:13" ht="12" customHeight="1">
      <c r="A27" s="263"/>
      <c r="B27" s="468" t="s">
        <v>257</v>
      </c>
      <c r="C27" s="236"/>
      <c r="D27" s="237"/>
      <c r="E27" s="237"/>
      <c r="F27" s="237"/>
      <c r="G27" s="237"/>
      <c r="H27" s="237"/>
      <c r="I27" s="266"/>
      <c r="J27" s="268"/>
      <c r="K27" s="268"/>
      <c r="L27" s="268"/>
      <c r="M27" s="582"/>
    </row>
    <row r="28" spans="1:13" s="228" customFormat="1" ht="16.5" customHeight="1">
      <c r="A28" s="229" t="s">
        <v>131</v>
      </c>
      <c r="B28" s="230" t="s">
        <v>132</v>
      </c>
      <c r="C28" s="231">
        <v>76</v>
      </c>
      <c r="D28" s="232">
        <v>100</v>
      </c>
      <c r="E28" s="232">
        <v>94.7</v>
      </c>
      <c r="F28" s="232">
        <v>152.7</v>
      </c>
      <c r="G28" s="232">
        <v>170.4</v>
      </c>
      <c r="H28" s="232">
        <v>170.7</v>
      </c>
      <c r="I28" s="252">
        <f t="shared" si="0"/>
        <v>147.125</v>
      </c>
      <c r="J28" s="219">
        <v>181.7</v>
      </c>
      <c r="K28" s="219">
        <v>184.4</v>
      </c>
      <c r="L28" s="219">
        <v>184.4</v>
      </c>
      <c r="M28" s="582"/>
    </row>
    <row r="29" spans="1:13" s="228" customFormat="1" ht="18" customHeight="1">
      <c r="A29" s="243" t="s">
        <v>133</v>
      </c>
      <c r="B29" s="264" t="s">
        <v>134</v>
      </c>
      <c r="C29" s="245">
        <v>153</v>
      </c>
      <c r="D29" s="246">
        <v>100</v>
      </c>
      <c r="E29" s="246">
        <v>104.6121377666399</v>
      </c>
      <c r="F29" s="246">
        <v>110.8</v>
      </c>
      <c r="G29" s="246">
        <v>117.6</v>
      </c>
      <c r="H29" s="246">
        <v>117.6</v>
      </c>
      <c r="I29" s="254">
        <f t="shared" si="0"/>
        <v>112.65303444165997</v>
      </c>
      <c r="J29" s="214">
        <v>119.8</v>
      </c>
      <c r="K29" s="214">
        <v>122.5</v>
      </c>
      <c r="L29" s="214">
        <v>128.4</v>
      </c>
      <c r="M29" s="582"/>
    </row>
    <row r="30" spans="1:13" ht="14.25" customHeight="1">
      <c r="A30" s="215" t="s">
        <v>213</v>
      </c>
      <c r="B30" s="248"/>
      <c r="C30" s="265"/>
      <c r="D30" s="249"/>
      <c r="E30" s="249"/>
      <c r="F30" s="249"/>
      <c r="G30" s="249"/>
      <c r="H30" s="249"/>
      <c r="I30" s="249"/>
      <c r="J30" s="249"/>
      <c r="K30" s="249"/>
      <c r="L30" s="249"/>
      <c r="M30" s="582"/>
    </row>
    <row r="31" spans="1:13" ht="12" customHeight="1">
      <c r="A31" s="95" t="s">
        <v>82</v>
      </c>
      <c r="D31" s="247"/>
      <c r="E31" s="247"/>
      <c r="F31" s="247"/>
      <c r="G31" s="247"/>
      <c r="H31" s="247"/>
      <c r="I31" s="247"/>
      <c r="J31" s="247"/>
      <c r="K31" s="247"/>
      <c r="L31" s="247"/>
      <c r="M31" s="582"/>
    </row>
    <row r="32" spans="1:13" ht="12" customHeight="1">
      <c r="A32" s="250" t="s">
        <v>155</v>
      </c>
      <c r="B32" s="248"/>
      <c r="C32" s="265"/>
      <c r="D32" s="249"/>
      <c r="E32" s="249"/>
      <c r="F32" s="249"/>
      <c r="G32" s="249"/>
      <c r="H32" s="249"/>
      <c r="I32" s="249"/>
      <c r="J32" s="249"/>
      <c r="K32" s="249"/>
      <c r="L32" s="249"/>
      <c r="M32" s="190"/>
    </row>
    <row r="33" ht="12.75">
      <c r="M33" s="190"/>
    </row>
  </sheetData>
  <mergeCells count="7">
    <mergeCell ref="M1:M31"/>
    <mergeCell ref="A3:A4"/>
    <mergeCell ref="B3:B4"/>
    <mergeCell ref="C3:C4"/>
    <mergeCell ref="D3:D4"/>
    <mergeCell ref="E3:I3"/>
    <mergeCell ref="J3:L3"/>
  </mergeCells>
  <printOptions/>
  <pageMargins left="0.52" right="0.25" top="0.68" bottom="0.16" header="0.27" footer="0.16"/>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M26"/>
  <sheetViews>
    <sheetView workbookViewId="0" topLeftCell="A6">
      <pane xSplit="3" topLeftCell="D1" activePane="topRight" state="frozen"/>
      <selection pane="topLeft" activeCell="A1" sqref="A1"/>
      <selection pane="topRight" activeCell="B10" sqref="B10"/>
    </sheetView>
  </sheetViews>
  <sheetFormatPr defaultColWidth="9.33203125" defaultRowHeight="12.75"/>
  <cols>
    <col min="1" max="1" width="9.83203125" style="95" customWidth="1"/>
    <col min="2" max="2" width="50.16015625" style="95" customWidth="1"/>
    <col min="3" max="12" width="9.83203125" style="95" customWidth="1"/>
    <col min="13" max="13" width="4.16015625" style="190" customWidth="1"/>
    <col min="14" max="16384" width="8.83203125" style="95" customWidth="1"/>
  </cols>
  <sheetData>
    <row r="1" spans="1:13" ht="29.25" customHeight="1">
      <c r="A1" s="217" t="s">
        <v>187</v>
      </c>
      <c r="B1" s="215"/>
      <c r="C1" s="220"/>
      <c r="D1" s="220"/>
      <c r="E1" s="220"/>
      <c r="F1" s="220"/>
      <c r="G1" s="220"/>
      <c r="H1" s="220"/>
      <c r="I1" s="220"/>
      <c r="J1" s="220"/>
      <c r="K1" s="220"/>
      <c r="L1" s="220"/>
      <c r="M1" s="521">
        <v>18</v>
      </c>
    </row>
    <row r="2" spans="1:13" ht="18.75" customHeight="1">
      <c r="A2" s="189"/>
      <c r="B2" s="215"/>
      <c r="C2" s="220"/>
      <c r="D2" s="220"/>
      <c r="I2" s="220" t="s">
        <v>83</v>
      </c>
      <c r="J2" s="220"/>
      <c r="K2" s="220"/>
      <c r="L2" s="220"/>
      <c r="M2" s="582"/>
    </row>
    <row r="3" ht="12" customHeight="1">
      <c r="M3" s="582"/>
    </row>
    <row r="4" spans="1:13" ht="23.25" customHeight="1">
      <c r="A4" s="583" t="s">
        <v>84</v>
      </c>
      <c r="B4" s="585" t="s">
        <v>30</v>
      </c>
      <c r="C4" s="587" t="s">
        <v>12</v>
      </c>
      <c r="D4" s="588" t="s">
        <v>75</v>
      </c>
      <c r="E4" s="590">
        <v>2004</v>
      </c>
      <c r="F4" s="591"/>
      <c r="G4" s="591"/>
      <c r="H4" s="591"/>
      <c r="I4" s="578"/>
      <c r="J4" s="564">
        <v>2005</v>
      </c>
      <c r="K4" s="565"/>
      <c r="L4" s="566"/>
      <c r="M4" s="582"/>
    </row>
    <row r="5" spans="1:13" ht="27" customHeight="1">
      <c r="A5" s="597"/>
      <c r="B5" s="594"/>
      <c r="C5" s="581"/>
      <c r="D5" s="598"/>
      <c r="E5" s="194" t="s">
        <v>5</v>
      </c>
      <c r="F5" s="193" t="s">
        <v>182</v>
      </c>
      <c r="G5" s="221" t="s">
        <v>178</v>
      </c>
      <c r="H5" s="119" t="s">
        <v>192</v>
      </c>
      <c r="I5" s="119" t="s">
        <v>31</v>
      </c>
      <c r="J5" s="193" t="s">
        <v>5</v>
      </c>
      <c r="K5" s="193" t="s">
        <v>239</v>
      </c>
      <c r="L5" s="193" t="s">
        <v>238</v>
      </c>
      <c r="M5" s="582"/>
    </row>
    <row r="6" spans="1:13" s="228" customFormat="1" ht="30" customHeight="1">
      <c r="A6" s="242" t="s">
        <v>135</v>
      </c>
      <c r="B6" s="239" t="s">
        <v>80</v>
      </c>
      <c r="C6" s="202">
        <v>1134</v>
      </c>
      <c r="D6" s="203">
        <v>100</v>
      </c>
      <c r="E6" s="203">
        <v>96.26367962926159</v>
      </c>
      <c r="F6" s="203">
        <v>101.2</v>
      </c>
      <c r="G6" s="203">
        <v>104</v>
      </c>
      <c r="H6" s="203">
        <v>108.8</v>
      </c>
      <c r="I6" s="251">
        <f>(E6+F6+G6+H6)/4</f>
        <v>102.5659199073154</v>
      </c>
      <c r="J6" s="218">
        <v>108.4</v>
      </c>
      <c r="K6" s="218">
        <v>108.5</v>
      </c>
      <c r="L6" s="218">
        <v>108</v>
      </c>
      <c r="M6" s="582"/>
    </row>
    <row r="7" spans="1:13" s="228" customFormat="1" ht="24" customHeight="1">
      <c r="A7" s="229" t="s">
        <v>136</v>
      </c>
      <c r="B7" s="230" t="s">
        <v>137</v>
      </c>
      <c r="C7" s="231">
        <v>157</v>
      </c>
      <c r="D7" s="232">
        <v>100</v>
      </c>
      <c r="E7" s="232">
        <v>95.49892340622326</v>
      </c>
      <c r="F7" s="232">
        <v>98.3</v>
      </c>
      <c r="G7" s="232">
        <v>101.4</v>
      </c>
      <c r="H7" s="232">
        <v>105.6</v>
      </c>
      <c r="I7" s="252">
        <f>(E7+F7+G7+H7)/4</f>
        <v>100.19973085155581</v>
      </c>
      <c r="J7" s="219">
        <v>106.9</v>
      </c>
      <c r="K7" s="219">
        <v>107.5</v>
      </c>
      <c r="L7" s="219">
        <v>106.6</v>
      </c>
      <c r="M7" s="582"/>
    </row>
    <row r="8" spans="1:13" s="228" customFormat="1" ht="24" customHeight="1">
      <c r="A8" s="229" t="s">
        <v>138</v>
      </c>
      <c r="B8" s="233" t="s">
        <v>139</v>
      </c>
      <c r="C8" s="231">
        <v>194</v>
      </c>
      <c r="D8" s="232">
        <v>100</v>
      </c>
      <c r="E8" s="232">
        <v>86.26622656339067</v>
      </c>
      <c r="F8" s="232">
        <v>95.5</v>
      </c>
      <c r="G8" s="232">
        <v>98</v>
      </c>
      <c r="H8" s="232">
        <v>104.4</v>
      </c>
      <c r="I8" s="252">
        <f aca="true" t="shared" si="0" ref="I8:I20">(E8+F8+G8+H8)/4</f>
        <v>96.04155664084766</v>
      </c>
      <c r="J8" s="219">
        <v>106.8</v>
      </c>
      <c r="K8" s="219">
        <v>108.9</v>
      </c>
      <c r="L8" s="219">
        <v>109.1</v>
      </c>
      <c r="M8" s="582"/>
    </row>
    <row r="9" spans="1:13" s="228" customFormat="1" ht="12.75" customHeight="1">
      <c r="A9" s="229" t="s">
        <v>140</v>
      </c>
      <c r="B9" s="233" t="s">
        <v>263</v>
      </c>
      <c r="C9" s="231">
        <v>216</v>
      </c>
      <c r="D9" s="232">
        <v>100</v>
      </c>
      <c r="E9" s="232">
        <v>92.7896483944876</v>
      </c>
      <c r="F9" s="232">
        <v>99.2</v>
      </c>
      <c r="G9" s="232">
        <v>102.7</v>
      </c>
      <c r="H9" s="232">
        <v>106.3</v>
      </c>
      <c r="I9" s="252">
        <f t="shared" si="0"/>
        <v>100.24741209862191</v>
      </c>
      <c r="J9" s="219">
        <v>105.1</v>
      </c>
      <c r="K9" s="219">
        <v>104.7</v>
      </c>
      <c r="L9" s="219">
        <v>104.5</v>
      </c>
      <c r="M9" s="582"/>
    </row>
    <row r="10" spans="1:13" s="228" customFormat="1" ht="12.75" customHeight="1">
      <c r="A10" s="229"/>
      <c r="B10" s="233" t="s">
        <v>262</v>
      </c>
      <c r="C10" s="231"/>
      <c r="D10" s="232"/>
      <c r="E10" s="232"/>
      <c r="F10" s="232"/>
      <c r="G10" s="232"/>
      <c r="H10" s="232"/>
      <c r="I10" s="252"/>
      <c r="J10" s="219"/>
      <c r="K10" s="219"/>
      <c r="L10" s="219"/>
      <c r="M10" s="582"/>
    </row>
    <row r="11" spans="1:13" s="228" customFormat="1" ht="24" customHeight="1">
      <c r="A11" s="229" t="s">
        <v>141</v>
      </c>
      <c r="B11" s="230" t="s">
        <v>142</v>
      </c>
      <c r="C11" s="231">
        <v>567</v>
      </c>
      <c r="D11" s="232">
        <v>100</v>
      </c>
      <c r="E11" s="232">
        <v>101.21952331269574</v>
      </c>
      <c r="F11" s="232">
        <v>104.8</v>
      </c>
      <c r="G11" s="232">
        <v>107.2</v>
      </c>
      <c r="H11" s="232">
        <v>112.2</v>
      </c>
      <c r="I11" s="252">
        <f t="shared" si="0"/>
        <v>106.35488082817393</v>
      </c>
      <c r="J11" s="219">
        <v>110.7</v>
      </c>
      <c r="K11" s="219">
        <v>110.1</v>
      </c>
      <c r="L11" s="219">
        <v>109.3</v>
      </c>
      <c r="M11" s="582"/>
    </row>
    <row r="12" spans="1:13" s="228" customFormat="1" ht="13.5" customHeight="1">
      <c r="A12" s="229"/>
      <c r="B12" s="234" t="s">
        <v>94</v>
      </c>
      <c r="C12" s="231"/>
      <c r="D12" s="235"/>
      <c r="E12" s="235"/>
      <c r="F12" s="235"/>
      <c r="G12" s="235"/>
      <c r="H12" s="235"/>
      <c r="I12" s="253"/>
      <c r="J12" s="256"/>
      <c r="K12" s="256"/>
      <c r="L12" s="256"/>
      <c r="M12" s="582"/>
    </row>
    <row r="13" spans="1:13" ht="12" customHeight="1">
      <c r="A13" s="263"/>
      <c r="B13" s="261" t="s">
        <v>260</v>
      </c>
      <c r="C13" s="236">
        <v>378</v>
      </c>
      <c r="D13" s="237">
        <v>100</v>
      </c>
      <c r="E13" s="237">
        <v>102.1</v>
      </c>
      <c r="F13" s="237">
        <v>104.4</v>
      </c>
      <c r="G13" s="237">
        <v>106.5</v>
      </c>
      <c r="H13" s="237">
        <v>108.9</v>
      </c>
      <c r="I13" s="266">
        <f t="shared" si="0"/>
        <v>105.475</v>
      </c>
      <c r="J13" s="268">
        <v>112.8</v>
      </c>
      <c r="K13" s="268">
        <v>112.7</v>
      </c>
      <c r="L13" s="268">
        <v>112.2</v>
      </c>
      <c r="M13" s="582"/>
    </row>
    <row r="14" spans="1:13" ht="11.25" customHeight="1">
      <c r="A14" s="263"/>
      <c r="B14" s="261" t="s">
        <v>261</v>
      </c>
      <c r="C14" s="236"/>
      <c r="D14" s="237"/>
      <c r="E14" s="237"/>
      <c r="F14" s="237"/>
      <c r="G14" s="237"/>
      <c r="H14" s="237"/>
      <c r="I14" s="266"/>
      <c r="J14" s="268"/>
      <c r="K14" s="268"/>
      <c r="L14" s="268"/>
      <c r="M14" s="582"/>
    </row>
    <row r="15" spans="1:13" s="228" customFormat="1" ht="30" customHeight="1">
      <c r="A15" s="242" t="s">
        <v>143</v>
      </c>
      <c r="B15" s="239" t="s">
        <v>48</v>
      </c>
      <c r="C15" s="202">
        <v>879</v>
      </c>
      <c r="D15" s="203">
        <v>100</v>
      </c>
      <c r="E15" s="203">
        <v>96.81738245513257</v>
      </c>
      <c r="F15" s="203">
        <v>105.9</v>
      </c>
      <c r="G15" s="203">
        <v>110.1</v>
      </c>
      <c r="H15" s="203">
        <v>111.5</v>
      </c>
      <c r="I15" s="251">
        <f t="shared" si="0"/>
        <v>106.07934561378315</v>
      </c>
      <c r="J15" s="255">
        <v>111.4</v>
      </c>
      <c r="K15" s="255">
        <v>110.9</v>
      </c>
      <c r="L15" s="255">
        <v>112.1</v>
      </c>
      <c r="M15" s="582"/>
    </row>
    <row r="16" spans="1:13" s="228" customFormat="1" ht="24" customHeight="1">
      <c r="A16" s="229" t="s">
        <v>144</v>
      </c>
      <c r="B16" s="230" t="s">
        <v>145</v>
      </c>
      <c r="C16" s="231">
        <v>179</v>
      </c>
      <c r="D16" s="232">
        <v>100</v>
      </c>
      <c r="E16" s="232">
        <v>90.93436796916332</v>
      </c>
      <c r="F16" s="232">
        <v>118.1</v>
      </c>
      <c r="G16" s="232">
        <v>119.8</v>
      </c>
      <c r="H16" s="232">
        <v>111.6</v>
      </c>
      <c r="I16" s="252">
        <f t="shared" si="0"/>
        <v>110.10859199229083</v>
      </c>
      <c r="J16" s="219">
        <v>100.7</v>
      </c>
      <c r="K16" s="219">
        <v>100.1</v>
      </c>
      <c r="L16" s="219">
        <v>102.3</v>
      </c>
      <c r="M16" s="582"/>
    </row>
    <row r="17" spans="1:13" s="228" customFormat="1" ht="24" customHeight="1">
      <c r="A17" s="229" t="s">
        <v>146</v>
      </c>
      <c r="B17" s="230" t="s">
        <v>147</v>
      </c>
      <c r="C17" s="231">
        <v>700</v>
      </c>
      <c r="D17" s="232">
        <v>100</v>
      </c>
      <c r="E17" s="232">
        <v>98.321753302259</v>
      </c>
      <c r="F17" s="232">
        <v>102.8</v>
      </c>
      <c r="G17" s="232">
        <v>107.6</v>
      </c>
      <c r="H17" s="232">
        <v>111.5</v>
      </c>
      <c r="I17" s="252">
        <f t="shared" si="0"/>
        <v>105.05543832556475</v>
      </c>
      <c r="J17" s="219">
        <v>114.2</v>
      </c>
      <c r="K17" s="219">
        <v>113.7</v>
      </c>
      <c r="L17" s="219">
        <v>114.7</v>
      </c>
      <c r="M17" s="582"/>
    </row>
    <row r="18" spans="1:13" s="228" customFormat="1" ht="9" customHeight="1">
      <c r="A18" s="270"/>
      <c r="B18" s="234" t="s">
        <v>94</v>
      </c>
      <c r="C18" s="231"/>
      <c r="D18" s="232"/>
      <c r="E18" s="232"/>
      <c r="F18" s="232"/>
      <c r="G18" s="232"/>
      <c r="H18" s="232"/>
      <c r="I18" s="252"/>
      <c r="J18" s="219"/>
      <c r="K18" s="219"/>
      <c r="L18" s="219"/>
      <c r="M18" s="582"/>
    </row>
    <row r="19" spans="1:13" ht="16.5" customHeight="1">
      <c r="A19" s="257"/>
      <c r="B19" s="271" t="s">
        <v>148</v>
      </c>
      <c r="C19" s="236">
        <v>195</v>
      </c>
      <c r="D19" s="237">
        <v>100</v>
      </c>
      <c r="E19" s="237">
        <v>100.68918441244934</v>
      </c>
      <c r="F19" s="237">
        <v>113.3</v>
      </c>
      <c r="G19" s="237">
        <v>120.9</v>
      </c>
      <c r="H19" s="237">
        <v>132.6</v>
      </c>
      <c r="I19" s="266">
        <f t="shared" si="0"/>
        <v>116.87229610311235</v>
      </c>
      <c r="J19" s="268">
        <v>142.4</v>
      </c>
      <c r="K19" s="268">
        <v>135.9</v>
      </c>
      <c r="L19" s="268">
        <v>136.3</v>
      </c>
      <c r="M19" s="582"/>
    </row>
    <row r="20" spans="1:13" ht="12.75" customHeight="1">
      <c r="A20" s="257"/>
      <c r="B20" s="261" t="s">
        <v>258</v>
      </c>
      <c r="C20" s="236">
        <v>233</v>
      </c>
      <c r="D20" s="237">
        <v>100</v>
      </c>
      <c r="E20" s="237">
        <v>96.06591787071393</v>
      </c>
      <c r="F20" s="237">
        <v>100.1</v>
      </c>
      <c r="G20" s="237">
        <v>102.8</v>
      </c>
      <c r="H20" s="237">
        <v>102.6</v>
      </c>
      <c r="I20" s="266">
        <f t="shared" si="0"/>
        <v>100.3914794676785</v>
      </c>
      <c r="J20" s="268">
        <v>101.2</v>
      </c>
      <c r="K20" s="268">
        <v>102.8</v>
      </c>
      <c r="L20" s="268">
        <v>104.5</v>
      </c>
      <c r="M20" s="582"/>
    </row>
    <row r="21" spans="1:13" ht="12.75">
      <c r="A21" s="407"/>
      <c r="B21" s="401" t="s">
        <v>259</v>
      </c>
      <c r="C21" s="407"/>
      <c r="D21" s="407"/>
      <c r="E21" s="407"/>
      <c r="F21" s="407"/>
      <c r="G21" s="407"/>
      <c r="H21" s="407"/>
      <c r="I21" s="407"/>
      <c r="J21" s="407"/>
      <c r="K21" s="407"/>
      <c r="L21" s="407"/>
      <c r="M21" s="582"/>
    </row>
    <row r="22" spans="1:13" ht="12.75">
      <c r="A22" s="215" t="s">
        <v>213</v>
      </c>
      <c r="M22" s="582"/>
    </row>
    <row r="23" spans="1:13" ht="12.75">
      <c r="A23" s="95" t="s">
        <v>82</v>
      </c>
      <c r="M23" s="582"/>
    </row>
    <row r="24" spans="1:13" ht="13.5">
      <c r="A24" s="216" t="s">
        <v>47</v>
      </c>
      <c r="M24" s="582"/>
    </row>
    <row r="25" ht="12.75">
      <c r="M25" s="582"/>
    </row>
    <row r="26" ht="12.75">
      <c r="M26" s="582"/>
    </row>
  </sheetData>
  <mergeCells count="7">
    <mergeCell ref="M1:M26"/>
    <mergeCell ref="A4:A5"/>
    <mergeCell ref="B4:B5"/>
    <mergeCell ref="C4:C5"/>
    <mergeCell ref="D4:D5"/>
    <mergeCell ref="E4:I4"/>
    <mergeCell ref="J4:L4"/>
  </mergeCells>
  <printOptions/>
  <pageMargins left="0.35" right="0.22" top="0.63" bottom="0.31" header="0.5" footer="0.3"/>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M94"/>
  <sheetViews>
    <sheetView workbookViewId="0" topLeftCell="A1">
      <selection activeCell="A2" sqref="A2"/>
    </sheetView>
  </sheetViews>
  <sheetFormatPr defaultColWidth="9.33203125" defaultRowHeight="12.75"/>
  <cols>
    <col min="1" max="1" width="8" style="95" customWidth="1"/>
    <col min="2" max="2" width="42.16015625" style="95" customWidth="1"/>
    <col min="3" max="3" width="8.5" style="95" customWidth="1"/>
    <col min="4" max="8" width="9.83203125" style="95" customWidth="1"/>
    <col min="9" max="9" width="10.66015625" style="95" customWidth="1"/>
    <col min="10" max="11" width="9.83203125" style="95" customWidth="1"/>
    <col min="12" max="12" width="10.16015625" style="95" customWidth="1"/>
    <col min="13" max="13" width="4.5" style="190" customWidth="1"/>
    <col min="14" max="16384" width="11.5" style="95" customWidth="1"/>
  </cols>
  <sheetData>
    <row r="1" spans="1:13" ht="27" customHeight="1">
      <c r="A1" s="217" t="s">
        <v>251</v>
      </c>
      <c r="B1" s="215"/>
      <c r="C1" s="220"/>
      <c r="D1" s="220"/>
      <c r="E1" s="220"/>
      <c r="F1" s="220"/>
      <c r="G1" s="220"/>
      <c r="H1" s="220"/>
      <c r="I1" s="220"/>
      <c r="J1" s="220"/>
      <c r="K1" s="220"/>
      <c r="L1" s="220"/>
      <c r="M1" s="521">
        <v>19</v>
      </c>
    </row>
    <row r="2" spans="1:13" ht="19.5" customHeight="1">
      <c r="A2" s="189"/>
      <c r="B2" s="215"/>
      <c r="C2" s="220"/>
      <c r="D2" s="220"/>
      <c r="E2" s="220"/>
      <c r="F2" s="220"/>
      <c r="G2" s="220"/>
      <c r="H2" s="220"/>
      <c r="I2" s="220"/>
      <c r="J2" s="220"/>
      <c r="K2" s="220"/>
      <c r="L2" s="220"/>
      <c r="M2" s="521"/>
    </row>
    <row r="3" spans="1:13" ht="18.75" customHeight="1">
      <c r="A3" s="189"/>
      <c r="B3" s="215"/>
      <c r="C3" s="220"/>
      <c r="E3" s="220"/>
      <c r="G3" s="220"/>
      <c r="H3" s="220" t="s">
        <v>83</v>
      </c>
      <c r="I3" s="220"/>
      <c r="J3" s="220"/>
      <c r="K3" s="220"/>
      <c r="L3" s="220"/>
      <c r="M3" s="521"/>
    </row>
    <row r="4" spans="1:13" ht="12" customHeight="1">
      <c r="A4" s="189"/>
      <c r="B4" s="215"/>
      <c r="C4" s="220"/>
      <c r="D4" s="220"/>
      <c r="E4" s="220"/>
      <c r="F4" s="220"/>
      <c r="G4" s="220"/>
      <c r="H4" s="220"/>
      <c r="I4" s="220"/>
      <c r="J4" s="220"/>
      <c r="K4" s="220"/>
      <c r="L4" s="220"/>
      <c r="M4" s="521"/>
    </row>
    <row r="5" spans="1:13" ht="27" customHeight="1">
      <c r="A5" s="583" t="s">
        <v>74</v>
      </c>
      <c r="B5" s="585" t="s">
        <v>30</v>
      </c>
      <c r="C5" s="587" t="s">
        <v>149</v>
      </c>
      <c r="D5" s="590" t="s">
        <v>150</v>
      </c>
      <c r="E5" s="599"/>
      <c r="F5" s="599"/>
      <c r="G5" s="599"/>
      <c r="H5" s="599"/>
      <c r="I5" s="599"/>
      <c r="J5" s="599"/>
      <c r="K5" s="599"/>
      <c r="L5" s="600"/>
      <c r="M5" s="521"/>
    </row>
    <row r="6" spans="1:13" ht="47.25" customHeight="1">
      <c r="A6" s="597"/>
      <c r="B6" s="594"/>
      <c r="C6" s="581"/>
      <c r="D6" s="273" t="s">
        <v>199</v>
      </c>
      <c r="E6" s="272" t="s">
        <v>200</v>
      </c>
      <c r="F6" s="272" t="s">
        <v>201</v>
      </c>
      <c r="G6" s="273" t="s">
        <v>202</v>
      </c>
      <c r="H6" s="273" t="s">
        <v>203</v>
      </c>
      <c r="I6" s="387" t="s">
        <v>240</v>
      </c>
      <c r="J6" s="442" t="s">
        <v>204</v>
      </c>
      <c r="K6" s="272" t="s">
        <v>205</v>
      </c>
      <c r="L6" s="272" t="s">
        <v>241</v>
      </c>
      <c r="M6" s="521"/>
    </row>
    <row r="7" spans="1:13" ht="31.5" customHeight="1">
      <c r="A7" s="195"/>
      <c r="B7" s="196" t="s">
        <v>76</v>
      </c>
      <c r="C7" s="402">
        <v>10000</v>
      </c>
      <c r="D7" s="403">
        <f>('Table-8'!F6/'Table-8'!E6)*100-100</f>
        <v>9.514370664023787</v>
      </c>
      <c r="E7" s="403">
        <f>('Table-8'!G6/'Table-8'!F6)*100-100</f>
        <v>4.615384615384627</v>
      </c>
      <c r="F7" s="403">
        <f>('Table-8'!H6/'Table-8'!G6)*100-100</f>
        <v>1.5570934256055438</v>
      </c>
      <c r="G7" s="403">
        <f>('Table-9'!J6/'Table-9'!H6)*100-100</f>
        <v>5.281090289608173</v>
      </c>
      <c r="H7" s="424">
        <f>('Table-8'!K6/'Table-8'!J6)*100-100</f>
        <v>0.9708737864077648</v>
      </c>
      <c r="I7" s="393">
        <f>('Table-8'!L6/'Table-8'!K6)*100-100</f>
        <v>7.291666666666671</v>
      </c>
      <c r="J7" s="386">
        <f>('Table-8'!J6/'Table-8'!E6)*100-100</f>
        <v>22.49752229930624</v>
      </c>
      <c r="K7" s="281">
        <f>('Table-8'!K6/'Table-8'!F6)*100-100</f>
        <v>12.941176470588232</v>
      </c>
      <c r="L7" s="281">
        <f>('Table-8'!L6/'Table-8'!G6)*100-100</f>
        <v>15.830449826989621</v>
      </c>
      <c r="M7" s="521"/>
    </row>
    <row r="8" spans="1:13" ht="31.5" customHeight="1">
      <c r="A8" s="200">
        <v>0</v>
      </c>
      <c r="B8" s="233" t="s">
        <v>32</v>
      </c>
      <c r="C8" s="287">
        <v>1621</v>
      </c>
      <c r="D8" s="252">
        <f>('Table-8'!F7/'Table-8'!E7)*100-100</f>
        <v>13.286713286713294</v>
      </c>
      <c r="E8" s="252">
        <f>('Table-8'!G7/'Table-8'!F7)*100-100</f>
        <v>4.144620811287453</v>
      </c>
      <c r="F8" s="219">
        <f>('Table-8'!H7/'Table-8'!G7)*100-100</f>
        <v>-0.6773920406435252</v>
      </c>
      <c r="G8" s="302">
        <f>('Table-8'!J7/'Table-8'!H7)*100-100</f>
        <v>3.3248081841432224</v>
      </c>
      <c r="H8" s="420">
        <f>('Table-8'!K7/'Table-8'!J7)*100-100</f>
        <v>1.4851485148514882</v>
      </c>
      <c r="I8" s="389">
        <f>('Table-8'!L7/'Table-8'!K7)*100-100</f>
        <v>5.0406504065040565</v>
      </c>
      <c r="J8" s="415">
        <f>('Table-8'!J7/'Table-8'!E7)*100-100</f>
        <v>21.078921078921084</v>
      </c>
      <c r="K8" s="417">
        <f>('Table-8'!K7/'Table-8'!F7)*100-100</f>
        <v>8.465608465608469</v>
      </c>
      <c r="L8" s="492">
        <f>('Table-8'!L7/'Table-8'!G7)*100-100</f>
        <v>9.398814563928852</v>
      </c>
      <c r="M8" s="521"/>
    </row>
    <row r="9" spans="1:13" ht="31.5" customHeight="1">
      <c r="A9" s="205">
        <v>2</v>
      </c>
      <c r="B9" s="208" t="s">
        <v>38</v>
      </c>
      <c r="C9" s="287">
        <v>221</v>
      </c>
      <c r="D9" s="252">
        <f>('Table-8'!F8/'Table-8'!E8)*100-100</f>
        <v>4.032925242781047</v>
      </c>
      <c r="E9" s="252">
        <f>('Table-8'!G8/'Table-8'!F8)*100-100</f>
        <v>7.9393398751115</v>
      </c>
      <c r="F9" s="219">
        <f>('Table-8'!H8/'Table-8'!G8)*100-100</f>
        <v>2.1487603305785115</v>
      </c>
      <c r="G9" s="302">
        <f>('Table-8'!J8/'Table-8'!H8)*100-100</f>
        <v>2.6699029126213674</v>
      </c>
      <c r="H9" s="420">
        <f>('Table-8'!K8/'Table-8'!J8)*100-100</f>
        <v>3.546099290780134</v>
      </c>
      <c r="I9" s="389">
        <f>('Table-8'!L8/'Table-8'!K8)*100-100</f>
        <v>-1.2176560121765618</v>
      </c>
      <c r="J9" s="415">
        <f>('Table-8'!J8/'Table-8'!E8)*100-100</f>
        <v>17.767869877867227</v>
      </c>
      <c r="K9" s="417">
        <f>('Table-8'!K8/'Table-8'!F8)*100-100</f>
        <v>17.216770740410368</v>
      </c>
      <c r="L9" s="492">
        <f>('Table-8'!L8/'Table-8'!G8)*100-100</f>
        <v>7.2727272727272805</v>
      </c>
      <c r="M9" s="521"/>
    </row>
    <row r="10" spans="1:13" ht="31.5" customHeight="1">
      <c r="A10" s="207">
        <v>3</v>
      </c>
      <c r="B10" s="208" t="s">
        <v>77</v>
      </c>
      <c r="C10" s="287">
        <v>1789</v>
      </c>
      <c r="D10" s="252">
        <f>('Table-8'!F9/'Table-8'!E9)*100-100</f>
        <v>14.929577464788736</v>
      </c>
      <c r="E10" s="252">
        <f>('Table-8'!G9/'Table-8'!F9)*100-100</f>
        <v>8.333333333333329</v>
      </c>
      <c r="F10" s="219">
        <f>('Table-8'!H9/'Table-8'!G9)*100-100</f>
        <v>2.941176470588246</v>
      </c>
      <c r="G10" s="302">
        <f>('Table-8'!J9/'Table-8'!H9)*100-100</f>
        <v>19.78021978021978</v>
      </c>
      <c r="H10" s="420">
        <f>('Table-8'!K9/'Table-8'!J9)*100-100</f>
        <v>2.2018348623853257</v>
      </c>
      <c r="I10" s="389">
        <f>('Table-8'!L9/'Table-8'!K9)*100-100</f>
        <v>22.800718132854584</v>
      </c>
      <c r="J10" s="415">
        <f>('Table-8'!J9/'Table-8'!E9)*100-100</f>
        <v>53.52112676056336</v>
      </c>
      <c r="K10" s="417">
        <f>('Table-8'!K9/'Table-8'!F9)*100-100</f>
        <v>36.51960784313724</v>
      </c>
      <c r="L10" s="492">
        <f>('Table-8'!L9/'Table-8'!G9)*100-100</f>
        <v>54.751131221719476</v>
      </c>
      <c r="M10" s="521"/>
    </row>
    <row r="11" spans="1:13" ht="31.5" customHeight="1">
      <c r="A11" s="207">
        <v>4</v>
      </c>
      <c r="B11" s="208" t="s">
        <v>78</v>
      </c>
      <c r="C11" s="287">
        <v>113</v>
      </c>
      <c r="D11" s="252">
        <v>11</v>
      </c>
      <c r="E11" s="252">
        <f>('Table-8'!G10/'Table-8'!F10)*100-100</f>
        <v>7.57709251101322</v>
      </c>
      <c r="F11" s="219">
        <f>('Table-8'!H10/'Table-8'!G10)*100-100</f>
        <v>-12.694512694512696</v>
      </c>
      <c r="G11" s="302">
        <f>('Table-8'!J10/'Table-8'!H10)*100-100</f>
        <v>5.159474671669798</v>
      </c>
      <c r="H11" s="420">
        <f>('Table-8'!K10/'Table-8'!J10)*100-100</f>
        <v>-1.6949152542372872</v>
      </c>
      <c r="I11" s="389">
        <f>('Table-8'!L10/'Table-8'!K10)*100-100</f>
        <v>-1.4519056261343053</v>
      </c>
      <c r="J11" s="415">
        <f>('Table-8'!J10/'Table-8'!E10)*100-100</f>
        <v>9.579667644183758</v>
      </c>
      <c r="K11" s="417">
        <f>('Table-8'!K10/'Table-8'!F10)*100-100</f>
        <v>-2.9074889867841307</v>
      </c>
      <c r="L11" s="492">
        <f>('Table-8'!L10/'Table-8'!G10)*100-100</f>
        <v>-11.056511056511056</v>
      </c>
      <c r="M11" s="521"/>
    </row>
    <row r="12" spans="1:13" ht="31.5" customHeight="1">
      <c r="A12" s="207">
        <v>5</v>
      </c>
      <c r="B12" s="208" t="s">
        <v>79</v>
      </c>
      <c r="C12" s="287">
        <v>467</v>
      </c>
      <c r="D12" s="252">
        <f>('Table-8'!F11/'Table-8'!E11)*100-100</f>
        <v>4.298678284779783</v>
      </c>
      <c r="E12" s="252">
        <f>('Table-8'!G11/'Table-8'!F11)*100-100</f>
        <v>2.734375</v>
      </c>
      <c r="F12" s="219">
        <f>('Table-8'!H11/'Table-8'!G11)*100-100</f>
        <v>3.8022813688212977</v>
      </c>
      <c r="G12" s="302">
        <f>('Table-8'!J11/'Table-8'!H11)*100-100</f>
        <v>3.2051282051282186</v>
      </c>
      <c r="H12" s="420">
        <f>('Table-8'!K11/'Table-8'!J11)*100-100</f>
        <v>0.3549245785270614</v>
      </c>
      <c r="I12" s="389">
        <f>('Table-8'!L11/'Table-8'!K11)*100-100</f>
        <v>-0.353669319186551</v>
      </c>
      <c r="J12" s="415">
        <f>('Table-8'!J11/'Table-8'!E11)*100-100</f>
        <v>14.789658620065254</v>
      </c>
      <c r="K12" s="417">
        <f>('Table-8'!K11/'Table-8'!F11)*100-100</f>
        <v>10.449218749999972</v>
      </c>
      <c r="L12" s="492">
        <f>('Table-8'!L11/'Table-8'!G11)*100-100</f>
        <v>7.129277566539912</v>
      </c>
      <c r="M12" s="521"/>
    </row>
    <row r="13" spans="1:13" ht="31.5" customHeight="1">
      <c r="A13" s="207">
        <v>6</v>
      </c>
      <c r="B13" s="208" t="s">
        <v>41</v>
      </c>
      <c r="C13" s="287">
        <v>3776</v>
      </c>
      <c r="D13" s="252">
        <f>('Table-8'!F12/'Table-8'!E12)*100-100</f>
        <v>7.539682539682559</v>
      </c>
      <c r="E13" s="252">
        <f>('Table-8'!G12/'Table-8'!F12)*100-100</f>
        <v>3.3210332103321036</v>
      </c>
      <c r="F13" s="219">
        <f>('Table-8'!H12/'Table-8'!G12)*100-100</f>
        <v>1.0714285714285694</v>
      </c>
      <c r="G13" s="302">
        <f>('Table-8'!J12/'Table-8'!H12)*100-100</f>
        <v>1.2367491166077542</v>
      </c>
      <c r="H13" s="420">
        <f>('Table-8'!K12/'Table-8'!J12)*100-100</f>
        <v>0.4363001745200705</v>
      </c>
      <c r="I13" s="389">
        <f>('Table-8'!L12/'Table-8'!K12)*100-100</f>
        <v>3.040834057341442</v>
      </c>
      <c r="J13" s="415">
        <f>('Table-8'!J12/'Table-8'!E12)*100-100</f>
        <v>13.69047619047619</v>
      </c>
      <c r="K13" s="417">
        <f>('Table-8'!K12/'Table-8'!F12)*100-100</f>
        <v>6.180811808118065</v>
      </c>
      <c r="L13" s="492">
        <f>('Table-8'!L12/'Table-8'!G12)*100-100</f>
        <v>5.892857142857139</v>
      </c>
      <c r="M13" s="521"/>
    </row>
    <row r="14" spans="1:13" ht="31.5" customHeight="1">
      <c r="A14" s="207">
        <v>7</v>
      </c>
      <c r="B14" s="208" t="s">
        <v>80</v>
      </c>
      <c r="C14" s="287">
        <v>1134</v>
      </c>
      <c r="D14" s="252">
        <f>('Table-8'!F13/'Table-8'!E13)*100-100</f>
        <v>5.127915730781922</v>
      </c>
      <c r="E14" s="252">
        <f>('Table-8'!G13/'Table-8'!F13)*100-100</f>
        <v>2.7667984189723427</v>
      </c>
      <c r="F14" s="219">
        <f>('Table-8'!H13/'Table-8'!G13)*100-100</f>
        <v>4.615384615384627</v>
      </c>
      <c r="G14" s="302">
        <f>('Table-8'!J13/'Table-8'!H13)*100-100</f>
        <v>-0.3676470588235219</v>
      </c>
      <c r="H14" s="420">
        <f>('Table-8'!K13/'Table-8'!J13)*100-100</f>
        <v>0.09225092250922273</v>
      </c>
      <c r="I14" s="389">
        <f>('Table-8'!L13/'Table-8'!K13)*100-100</f>
        <v>-0.4608294930875587</v>
      </c>
      <c r="J14" s="415">
        <f>('Table-8'!J13/'Table-8'!E13)*100-100</f>
        <v>12.60737218593637</v>
      </c>
      <c r="K14" s="417">
        <f>('Table-8'!K13/'Table-8'!F13)*100-100</f>
        <v>7.21343873517786</v>
      </c>
      <c r="L14" s="492">
        <f>('Table-8'!L13/'Table-8'!G13)*100-100</f>
        <v>3.846153846153854</v>
      </c>
      <c r="M14" s="521"/>
    </row>
    <row r="15" spans="1:13" ht="31.5" customHeight="1">
      <c r="A15" s="209">
        <v>8</v>
      </c>
      <c r="B15" s="404" t="s">
        <v>48</v>
      </c>
      <c r="C15" s="405">
        <v>879</v>
      </c>
      <c r="D15" s="254">
        <f>('Table-8'!F14/'Table-8'!E14)*100-100</f>
        <v>9.381184777512999</v>
      </c>
      <c r="E15" s="254">
        <f>('Table-8'!G14/'Table-8'!F14)*100-100</f>
        <v>3.9660056657223635</v>
      </c>
      <c r="F15" s="214">
        <f>('Table-8'!H14/'Table-8'!G14)*100-100</f>
        <v>1.2715712988192536</v>
      </c>
      <c r="G15" s="414">
        <f>('Table-8'!J14/'Table-8'!H14)*100-100</f>
        <v>-0.08968609865470967</v>
      </c>
      <c r="H15" s="414">
        <f>('Table-8'!K14/'Table-8'!J14)*100-100</f>
        <v>-0.4488330341113027</v>
      </c>
      <c r="I15" s="395">
        <f>('Table-8'!L14/'Table-8'!K14)*100-100</f>
        <v>1.082055906221811</v>
      </c>
      <c r="J15" s="416">
        <f>('Table-8'!J14/'Table-8'!E14)*100-100</f>
        <v>15.061982853776641</v>
      </c>
      <c r="K15" s="418">
        <f>('Table-8'!K14/'Table-8'!F14)*100-100</f>
        <v>4.721435316336169</v>
      </c>
      <c r="L15" s="493">
        <f>('Table-8'!L14/'Table-8'!G14)*100-100</f>
        <v>1.816530426884654</v>
      </c>
      <c r="M15" s="521"/>
    </row>
    <row r="16" ht="12.75">
      <c r="M16" s="521"/>
    </row>
    <row r="17" spans="1:13" ht="15" customHeight="1">
      <c r="A17" s="215" t="s">
        <v>213</v>
      </c>
      <c r="M17" s="521"/>
    </row>
    <row r="18" spans="1:13" ht="15" customHeight="1">
      <c r="A18" s="95" t="s">
        <v>214</v>
      </c>
      <c r="M18" s="521"/>
    </row>
    <row r="19" spans="1:13" ht="12.75">
      <c r="A19" s="248"/>
      <c r="B19" s="248"/>
      <c r="C19" s="248"/>
      <c r="D19" s="249"/>
      <c r="E19" s="249"/>
      <c r="F19" s="249"/>
      <c r="G19" s="249"/>
      <c r="H19" s="249"/>
      <c r="I19" s="249"/>
      <c r="J19" s="249"/>
      <c r="K19" s="249"/>
      <c r="L19" s="249"/>
      <c r="M19" s="521"/>
    </row>
    <row r="20" spans="4:13" ht="12.75">
      <c r="D20" s="247"/>
      <c r="E20" s="247"/>
      <c r="F20" s="247"/>
      <c r="G20" s="247"/>
      <c r="H20" s="247"/>
      <c r="I20" s="247"/>
      <c r="J20" s="247"/>
      <c r="K20" s="247"/>
      <c r="L20" s="247"/>
      <c r="M20" s="373"/>
    </row>
    <row r="21" spans="4:13" ht="12.75">
      <c r="D21" s="247"/>
      <c r="E21" s="247"/>
      <c r="F21" s="247"/>
      <c r="G21" s="247"/>
      <c r="H21" s="247"/>
      <c r="I21" s="247"/>
      <c r="J21" s="247"/>
      <c r="K21" s="247"/>
      <c r="L21" s="247"/>
      <c r="M21" s="406"/>
    </row>
    <row r="22" spans="4:12" ht="12.75">
      <c r="D22" s="247"/>
      <c r="E22" s="247"/>
      <c r="F22" s="247"/>
      <c r="G22" s="247"/>
      <c r="H22" s="247"/>
      <c r="I22" s="247"/>
      <c r="J22" s="247"/>
      <c r="K22" s="247"/>
      <c r="L22" s="247"/>
    </row>
    <row r="23" spans="4:12" ht="12.75">
      <c r="D23" s="247"/>
      <c r="E23" s="247"/>
      <c r="F23" s="247"/>
      <c r="G23" s="247"/>
      <c r="H23" s="247"/>
      <c r="I23" s="247"/>
      <c r="J23" s="247"/>
      <c r="K23" s="247"/>
      <c r="L23" s="247"/>
    </row>
    <row r="24" spans="4:12" ht="12.75">
      <c r="D24" s="247"/>
      <c r="E24" s="247"/>
      <c r="F24" s="247"/>
      <c r="G24" s="247"/>
      <c r="H24" s="247"/>
      <c r="I24" s="247"/>
      <c r="J24" s="247"/>
      <c r="K24" s="247"/>
      <c r="L24" s="247"/>
    </row>
    <row r="25" spans="4:12" ht="12.75">
      <c r="D25" s="247"/>
      <c r="E25" s="247"/>
      <c r="F25" s="247"/>
      <c r="G25" s="247"/>
      <c r="H25" s="247"/>
      <c r="I25" s="247"/>
      <c r="J25" s="247"/>
      <c r="K25" s="247"/>
      <c r="L25" s="247"/>
    </row>
    <row r="26" spans="4:12" ht="12.75">
      <c r="D26" s="247"/>
      <c r="E26" s="247"/>
      <c r="F26" s="247"/>
      <c r="G26" s="247"/>
      <c r="H26" s="247"/>
      <c r="I26" s="247"/>
      <c r="J26" s="247"/>
      <c r="K26" s="247"/>
      <c r="L26" s="247"/>
    </row>
    <row r="27" spans="4:12" ht="12.75">
      <c r="D27" s="247"/>
      <c r="E27" s="247"/>
      <c r="F27" s="247"/>
      <c r="G27" s="247"/>
      <c r="H27" s="247"/>
      <c r="I27" s="247"/>
      <c r="J27" s="247"/>
      <c r="K27" s="247"/>
      <c r="L27" s="247"/>
    </row>
    <row r="28" spans="4:12" ht="12.75">
      <c r="D28" s="247"/>
      <c r="E28" s="247"/>
      <c r="F28" s="247"/>
      <c r="G28" s="247"/>
      <c r="H28" s="247"/>
      <c r="I28" s="247"/>
      <c r="J28" s="247"/>
      <c r="K28" s="247"/>
      <c r="L28" s="247"/>
    </row>
    <row r="29" spans="4:12" ht="12.75">
      <c r="D29" s="247"/>
      <c r="E29" s="247"/>
      <c r="F29" s="247"/>
      <c r="G29" s="247"/>
      <c r="H29" s="247"/>
      <c r="I29" s="247"/>
      <c r="J29" s="247"/>
      <c r="K29" s="247"/>
      <c r="L29" s="247"/>
    </row>
    <row r="30" spans="4:12" ht="12.75">
      <c r="D30" s="247"/>
      <c r="E30" s="247"/>
      <c r="F30" s="247"/>
      <c r="G30" s="247"/>
      <c r="H30" s="247"/>
      <c r="I30" s="247"/>
      <c r="J30" s="247"/>
      <c r="K30" s="247"/>
      <c r="L30" s="247"/>
    </row>
    <row r="31" spans="4:12" ht="12.75">
      <c r="D31" s="247"/>
      <c r="E31" s="247"/>
      <c r="F31" s="247"/>
      <c r="G31" s="247"/>
      <c r="H31" s="247"/>
      <c r="I31" s="247"/>
      <c r="J31" s="247"/>
      <c r="K31" s="247"/>
      <c r="L31" s="247"/>
    </row>
    <row r="32" spans="4:12" ht="12.75">
      <c r="D32" s="247"/>
      <c r="E32" s="247"/>
      <c r="F32" s="247"/>
      <c r="G32" s="247"/>
      <c r="H32" s="247"/>
      <c r="I32" s="247"/>
      <c r="J32" s="247"/>
      <c r="K32" s="247"/>
      <c r="L32" s="247"/>
    </row>
    <row r="33" spans="4:12" ht="12.75">
      <c r="D33" s="247"/>
      <c r="E33" s="247"/>
      <c r="F33" s="247"/>
      <c r="G33" s="247"/>
      <c r="H33" s="247"/>
      <c r="I33" s="247"/>
      <c r="J33" s="247"/>
      <c r="K33" s="247"/>
      <c r="L33" s="247"/>
    </row>
    <row r="34" spans="4:12" ht="12.75">
      <c r="D34" s="247"/>
      <c r="E34" s="247"/>
      <c r="F34" s="247"/>
      <c r="G34" s="247"/>
      <c r="H34" s="247"/>
      <c r="I34" s="247"/>
      <c r="J34" s="247"/>
      <c r="K34" s="247"/>
      <c r="L34" s="247"/>
    </row>
    <row r="35" spans="4:12" ht="12.75">
      <c r="D35" s="247"/>
      <c r="E35" s="247"/>
      <c r="F35" s="247"/>
      <c r="G35" s="247"/>
      <c r="H35" s="247"/>
      <c r="I35" s="247"/>
      <c r="J35" s="247"/>
      <c r="K35" s="247"/>
      <c r="L35" s="247"/>
    </row>
    <row r="36" spans="4:12" ht="12.75">
      <c r="D36" s="247"/>
      <c r="E36" s="247"/>
      <c r="F36" s="247"/>
      <c r="G36" s="247"/>
      <c r="H36" s="247"/>
      <c r="I36" s="247"/>
      <c r="J36" s="247"/>
      <c r="K36" s="247"/>
      <c r="L36" s="247"/>
    </row>
    <row r="37" spans="4:12" ht="12.75">
      <c r="D37" s="247"/>
      <c r="E37" s="247"/>
      <c r="F37" s="247"/>
      <c r="G37" s="247"/>
      <c r="H37" s="247"/>
      <c r="I37" s="247"/>
      <c r="J37" s="247"/>
      <c r="K37" s="247"/>
      <c r="L37" s="247"/>
    </row>
    <row r="38" spans="4:12" ht="12.75">
      <c r="D38" s="247"/>
      <c r="E38" s="247"/>
      <c r="F38" s="247"/>
      <c r="G38" s="247"/>
      <c r="H38" s="247"/>
      <c r="I38" s="247"/>
      <c r="J38" s="247"/>
      <c r="K38" s="247"/>
      <c r="L38" s="247"/>
    </row>
    <row r="39" spans="4:12" ht="12.75">
      <c r="D39" s="247"/>
      <c r="E39" s="247"/>
      <c r="F39" s="247"/>
      <c r="G39" s="247"/>
      <c r="H39" s="247"/>
      <c r="I39" s="247"/>
      <c r="J39" s="247"/>
      <c r="K39" s="247"/>
      <c r="L39" s="247"/>
    </row>
    <row r="40" spans="4:12" ht="12.75">
      <c r="D40" s="247"/>
      <c r="E40" s="247"/>
      <c r="F40" s="247"/>
      <c r="G40" s="247"/>
      <c r="H40" s="247"/>
      <c r="I40" s="247"/>
      <c r="J40" s="247"/>
      <c r="K40" s="247"/>
      <c r="L40" s="247"/>
    </row>
    <row r="41" spans="4:12" ht="12.75">
      <c r="D41" s="247"/>
      <c r="E41" s="247"/>
      <c r="F41" s="247"/>
      <c r="G41" s="247"/>
      <c r="H41" s="247"/>
      <c r="I41" s="247"/>
      <c r="J41" s="247"/>
      <c r="K41" s="247"/>
      <c r="L41" s="247"/>
    </row>
    <row r="42" spans="4:12" ht="12.75">
      <c r="D42" s="247"/>
      <c r="E42" s="247"/>
      <c r="F42" s="247"/>
      <c r="G42" s="247"/>
      <c r="H42" s="247"/>
      <c r="I42" s="247"/>
      <c r="J42" s="247"/>
      <c r="K42" s="247"/>
      <c r="L42" s="247"/>
    </row>
    <row r="43" spans="4:12" ht="12.75">
      <c r="D43" s="247"/>
      <c r="E43" s="247"/>
      <c r="F43" s="247"/>
      <c r="G43" s="247"/>
      <c r="H43" s="247"/>
      <c r="I43" s="247"/>
      <c r="J43" s="247"/>
      <c r="K43" s="247"/>
      <c r="L43" s="247"/>
    </row>
    <row r="44" spans="4:12" ht="12.75">
      <c r="D44" s="247"/>
      <c r="E44" s="247"/>
      <c r="F44" s="247"/>
      <c r="G44" s="247"/>
      <c r="H44" s="247"/>
      <c r="I44" s="247"/>
      <c r="J44" s="247"/>
      <c r="K44" s="247"/>
      <c r="L44" s="247"/>
    </row>
    <row r="45" spans="4:12" ht="12.75">
      <c r="D45" s="247"/>
      <c r="E45" s="247"/>
      <c r="F45" s="247"/>
      <c r="G45" s="247"/>
      <c r="H45" s="247"/>
      <c r="I45" s="247"/>
      <c r="J45" s="247"/>
      <c r="K45" s="247"/>
      <c r="L45" s="247"/>
    </row>
    <row r="46" spans="4:12" ht="12.75">
      <c r="D46" s="247"/>
      <c r="E46" s="247"/>
      <c r="F46" s="247"/>
      <c r="G46" s="247"/>
      <c r="H46" s="247"/>
      <c r="I46" s="247"/>
      <c r="J46" s="247"/>
      <c r="K46" s="247"/>
      <c r="L46" s="247"/>
    </row>
    <row r="47" spans="4:12" ht="12.75">
      <c r="D47" s="247"/>
      <c r="E47" s="247"/>
      <c r="F47" s="247"/>
      <c r="G47" s="247"/>
      <c r="H47" s="247"/>
      <c r="I47" s="247"/>
      <c r="J47" s="247"/>
      <c r="K47" s="247"/>
      <c r="L47" s="247"/>
    </row>
    <row r="48" spans="4:12" ht="12.75">
      <c r="D48" s="247"/>
      <c r="E48" s="247"/>
      <c r="F48" s="247"/>
      <c r="G48" s="247"/>
      <c r="H48" s="247"/>
      <c r="I48" s="247"/>
      <c r="J48" s="247"/>
      <c r="K48" s="247"/>
      <c r="L48" s="247"/>
    </row>
    <row r="49" spans="4:12" ht="12.75">
      <c r="D49" s="247"/>
      <c r="E49" s="247"/>
      <c r="F49" s="247"/>
      <c r="G49" s="247"/>
      <c r="H49" s="247"/>
      <c r="I49" s="247"/>
      <c r="J49" s="247"/>
      <c r="K49" s="247"/>
      <c r="L49" s="247"/>
    </row>
    <row r="50" spans="4:12" ht="12.75">
      <c r="D50" s="247"/>
      <c r="E50" s="247"/>
      <c r="F50" s="247"/>
      <c r="G50" s="247"/>
      <c r="H50" s="247"/>
      <c r="I50" s="247"/>
      <c r="J50" s="247"/>
      <c r="K50" s="247"/>
      <c r="L50" s="247"/>
    </row>
    <row r="51" spans="4:12" ht="12.75">
      <c r="D51" s="247"/>
      <c r="E51" s="247"/>
      <c r="F51" s="247"/>
      <c r="G51" s="247"/>
      <c r="H51" s="247"/>
      <c r="I51" s="247"/>
      <c r="J51" s="247"/>
      <c r="K51" s="247"/>
      <c r="L51" s="247"/>
    </row>
    <row r="52" spans="4:12" ht="12.75">
      <c r="D52" s="247"/>
      <c r="E52" s="247"/>
      <c r="F52" s="247"/>
      <c r="G52" s="247"/>
      <c r="H52" s="247"/>
      <c r="I52" s="247"/>
      <c r="J52" s="247"/>
      <c r="K52" s="247"/>
      <c r="L52" s="247"/>
    </row>
    <row r="53" spans="4:12" ht="12.75">
      <c r="D53" s="247"/>
      <c r="E53" s="247"/>
      <c r="F53" s="247"/>
      <c r="G53" s="247"/>
      <c r="H53" s="247"/>
      <c r="I53" s="247"/>
      <c r="J53" s="247"/>
      <c r="K53" s="247"/>
      <c r="L53" s="247"/>
    </row>
    <row r="54" spans="4:12" ht="12.75">
      <c r="D54" s="247"/>
      <c r="E54" s="247"/>
      <c r="F54" s="247"/>
      <c r="G54" s="247"/>
      <c r="H54" s="247"/>
      <c r="I54" s="247"/>
      <c r="J54" s="247"/>
      <c r="K54" s="247"/>
      <c r="L54" s="247"/>
    </row>
    <row r="55" spans="4:12" ht="12.75">
      <c r="D55" s="247"/>
      <c r="E55" s="247"/>
      <c r="F55" s="247"/>
      <c r="G55" s="247"/>
      <c r="H55" s="247"/>
      <c r="I55" s="247"/>
      <c r="J55" s="247"/>
      <c r="K55" s="247"/>
      <c r="L55" s="247"/>
    </row>
    <row r="56" spans="4:12" ht="12.75">
      <c r="D56" s="247"/>
      <c r="E56" s="247"/>
      <c r="F56" s="247"/>
      <c r="G56" s="247"/>
      <c r="H56" s="247"/>
      <c r="I56" s="247"/>
      <c r="J56" s="247"/>
      <c r="K56" s="247"/>
      <c r="L56" s="247"/>
    </row>
    <row r="57" spans="4:12" ht="12.75">
      <c r="D57" s="247"/>
      <c r="E57" s="247"/>
      <c r="F57" s="247"/>
      <c r="G57" s="247"/>
      <c r="H57" s="247"/>
      <c r="I57" s="247"/>
      <c r="J57" s="247"/>
      <c r="K57" s="247"/>
      <c r="L57" s="247"/>
    </row>
    <row r="58" spans="4:12" ht="12.75">
      <c r="D58" s="247"/>
      <c r="E58" s="247"/>
      <c r="F58" s="247"/>
      <c r="G58" s="247"/>
      <c r="H58" s="247"/>
      <c r="I58" s="247"/>
      <c r="J58" s="247"/>
      <c r="K58" s="247"/>
      <c r="L58" s="247"/>
    </row>
    <row r="59" spans="4:12" ht="12.75">
      <c r="D59" s="247"/>
      <c r="E59" s="247"/>
      <c r="F59" s="247"/>
      <c r="G59" s="247"/>
      <c r="H59" s="247"/>
      <c r="I59" s="247"/>
      <c r="J59" s="247"/>
      <c r="K59" s="247"/>
      <c r="L59" s="247"/>
    </row>
    <row r="60" spans="4:12" ht="12.75">
      <c r="D60" s="247"/>
      <c r="E60" s="247"/>
      <c r="F60" s="247"/>
      <c r="G60" s="247"/>
      <c r="H60" s="247"/>
      <c r="I60" s="247"/>
      <c r="J60" s="247"/>
      <c r="K60" s="247"/>
      <c r="L60" s="247"/>
    </row>
    <row r="61" spans="4:12" ht="12.75">
      <c r="D61" s="247"/>
      <c r="E61" s="247"/>
      <c r="F61" s="247"/>
      <c r="G61" s="247"/>
      <c r="H61" s="247"/>
      <c r="I61" s="247"/>
      <c r="J61" s="247"/>
      <c r="K61" s="247"/>
      <c r="L61" s="247"/>
    </row>
    <row r="62" spans="4:12" ht="12.75">
      <c r="D62" s="247"/>
      <c r="E62" s="247"/>
      <c r="F62" s="247"/>
      <c r="G62" s="247"/>
      <c r="H62" s="247"/>
      <c r="I62" s="247"/>
      <c r="J62" s="247"/>
      <c r="K62" s="247"/>
      <c r="L62" s="247"/>
    </row>
    <row r="63" spans="4:12" ht="12.75">
      <c r="D63" s="247"/>
      <c r="E63" s="247"/>
      <c r="F63" s="247"/>
      <c r="G63" s="247"/>
      <c r="H63" s="247"/>
      <c r="I63" s="247"/>
      <c r="J63" s="247"/>
      <c r="K63" s="247"/>
      <c r="L63" s="247"/>
    </row>
    <row r="64" spans="4:12" ht="12.75">
      <c r="D64" s="247"/>
      <c r="E64" s="247"/>
      <c r="F64" s="247"/>
      <c r="G64" s="247"/>
      <c r="H64" s="247"/>
      <c r="I64" s="247"/>
      <c r="J64" s="247"/>
      <c r="K64" s="247"/>
      <c r="L64" s="247"/>
    </row>
    <row r="65" spans="4:12" ht="12.75">
      <c r="D65" s="247"/>
      <c r="E65" s="247"/>
      <c r="F65" s="247"/>
      <c r="G65" s="247"/>
      <c r="H65" s="247"/>
      <c r="I65" s="247"/>
      <c r="J65" s="247"/>
      <c r="K65" s="247"/>
      <c r="L65" s="247"/>
    </row>
    <row r="66" spans="4:12" ht="12.75">
      <c r="D66" s="247"/>
      <c r="E66" s="247"/>
      <c r="F66" s="247"/>
      <c r="G66" s="247"/>
      <c r="H66" s="247"/>
      <c r="I66" s="247"/>
      <c r="J66" s="247"/>
      <c r="K66" s="247"/>
      <c r="L66" s="247"/>
    </row>
    <row r="67" spans="4:12" ht="12.75">
      <c r="D67" s="247"/>
      <c r="E67" s="247"/>
      <c r="F67" s="247"/>
      <c r="G67" s="247"/>
      <c r="H67" s="247"/>
      <c r="I67" s="247"/>
      <c r="J67" s="247"/>
      <c r="K67" s="247"/>
      <c r="L67" s="247"/>
    </row>
    <row r="68" spans="4:12" ht="12.75">
      <c r="D68" s="247"/>
      <c r="E68" s="247"/>
      <c r="F68" s="247"/>
      <c r="G68" s="247"/>
      <c r="H68" s="247"/>
      <c r="I68" s="247"/>
      <c r="J68" s="247"/>
      <c r="K68" s="247"/>
      <c r="L68" s="247"/>
    </row>
    <row r="69" spans="4:12" ht="12.75">
      <c r="D69" s="247"/>
      <c r="E69" s="247"/>
      <c r="F69" s="247"/>
      <c r="G69" s="247"/>
      <c r="H69" s="247"/>
      <c r="I69" s="247"/>
      <c r="J69" s="247"/>
      <c r="K69" s="247"/>
      <c r="L69" s="247"/>
    </row>
    <row r="70" spans="4:12" ht="12.75">
      <c r="D70" s="247"/>
      <c r="E70" s="247"/>
      <c r="F70" s="247"/>
      <c r="G70" s="247"/>
      <c r="H70" s="247"/>
      <c r="I70" s="247"/>
      <c r="J70" s="247"/>
      <c r="K70" s="247"/>
      <c r="L70" s="247"/>
    </row>
    <row r="71" spans="4:12" ht="12.75">
      <c r="D71" s="247"/>
      <c r="E71" s="247"/>
      <c r="F71" s="247"/>
      <c r="G71" s="247"/>
      <c r="H71" s="247"/>
      <c r="I71" s="247"/>
      <c r="J71" s="247"/>
      <c r="K71" s="247"/>
      <c r="L71" s="247"/>
    </row>
    <row r="72" spans="4:12" ht="12.75">
      <c r="D72" s="247"/>
      <c r="E72" s="247"/>
      <c r="F72" s="247"/>
      <c r="G72" s="247"/>
      <c r="H72" s="247"/>
      <c r="I72" s="247"/>
      <c r="J72" s="247"/>
      <c r="K72" s="247"/>
      <c r="L72" s="247"/>
    </row>
    <row r="73" spans="4:12" ht="12.75">
      <c r="D73" s="247"/>
      <c r="E73" s="247"/>
      <c r="F73" s="247"/>
      <c r="G73" s="247"/>
      <c r="H73" s="247"/>
      <c r="I73" s="247"/>
      <c r="J73" s="247"/>
      <c r="K73" s="247"/>
      <c r="L73" s="247"/>
    </row>
    <row r="74" spans="4:12" ht="12.75">
      <c r="D74" s="247"/>
      <c r="E74" s="247"/>
      <c r="F74" s="247"/>
      <c r="G74" s="247"/>
      <c r="H74" s="247"/>
      <c r="I74" s="247"/>
      <c r="J74" s="247"/>
      <c r="K74" s="247"/>
      <c r="L74" s="247"/>
    </row>
    <row r="75" spans="4:12" ht="12.75">
      <c r="D75" s="247"/>
      <c r="E75" s="247"/>
      <c r="F75" s="247"/>
      <c r="G75" s="247"/>
      <c r="H75" s="247"/>
      <c r="I75" s="247"/>
      <c r="J75" s="247"/>
      <c r="K75" s="247"/>
      <c r="L75" s="247"/>
    </row>
    <row r="76" spans="4:12" ht="12.75">
      <c r="D76" s="247"/>
      <c r="E76" s="247"/>
      <c r="F76" s="247"/>
      <c r="G76" s="247"/>
      <c r="H76" s="247"/>
      <c r="I76" s="247"/>
      <c r="J76" s="247"/>
      <c r="K76" s="247"/>
      <c r="L76" s="247"/>
    </row>
    <row r="77" spans="4:12" ht="12.75">
      <c r="D77" s="247"/>
      <c r="E77" s="247"/>
      <c r="F77" s="247"/>
      <c r="G77" s="247"/>
      <c r="H77" s="247"/>
      <c r="I77" s="247"/>
      <c r="J77" s="247"/>
      <c r="K77" s="247"/>
      <c r="L77" s="247"/>
    </row>
    <row r="78" spans="4:12" ht="12.75">
      <c r="D78" s="247"/>
      <c r="E78" s="247"/>
      <c r="F78" s="247"/>
      <c r="G78" s="247"/>
      <c r="H78" s="247"/>
      <c r="I78" s="247"/>
      <c r="J78" s="247"/>
      <c r="K78" s="247"/>
      <c r="L78" s="247"/>
    </row>
    <row r="79" spans="4:12" ht="12.75">
      <c r="D79" s="247"/>
      <c r="E79" s="247"/>
      <c r="F79" s="247"/>
      <c r="G79" s="247"/>
      <c r="H79" s="247"/>
      <c r="I79" s="247"/>
      <c r="J79" s="247"/>
      <c r="K79" s="247"/>
      <c r="L79" s="247"/>
    </row>
    <row r="80" spans="4:12" ht="12.75">
      <c r="D80" s="247"/>
      <c r="E80" s="247"/>
      <c r="F80" s="247"/>
      <c r="G80" s="247"/>
      <c r="H80" s="247"/>
      <c r="I80" s="247"/>
      <c r="J80" s="247"/>
      <c r="K80" s="247"/>
      <c r="L80" s="247"/>
    </row>
    <row r="81" spans="4:12" ht="12.75">
      <c r="D81" s="247"/>
      <c r="E81" s="247"/>
      <c r="F81" s="247"/>
      <c r="G81" s="247"/>
      <c r="H81" s="247"/>
      <c r="I81" s="247"/>
      <c r="J81" s="247"/>
      <c r="K81" s="247"/>
      <c r="L81" s="247"/>
    </row>
    <row r="82" spans="4:12" ht="12.75">
      <c r="D82" s="247"/>
      <c r="E82" s="247"/>
      <c r="F82" s="247"/>
      <c r="G82" s="247"/>
      <c r="H82" s="247"/>
      <c r="I82" s="247"/>
      <c r="J82" s="247"/>
      <c r="K82" s="247"/>
      <c r="L82" s="247"/>
    </row>
    <row r="83" spans="4:12" ht="12.75">
      <c r="D83" s="247"/>
      <c r="E83" s="247"/>
      <c r="F83" s="247"/>
      <c r="G83" s="247"/>
      <c r="H83" s="247"/>
      <c r="I83" s="247"/>
      <c r="J83" s="247"/>
      <c r="K83" s="247"/>
      <c r="L83" s="247"/>
    </row>
    <row r="84" spans="4:12" ht="12.75">
      <c r="D84" s="247"/>
      <c r="E84" s="247"/>
      <c r="F84" s="247"/>
      <c r="G84" s="247"/>
      <c r="H84" s="247"/>
      <c r="I84" s="247"/>
      <c r="J84" s="247"/>
      <c r="K84" s="247"/>
      <c r="L84" s="247"/>
    </row>
    <row r="85" spans="4:12" ht="12.75">
      <c r="D85" s="247"/>
      <c r="E85" s="247"/>
      <c r="F85" s="247"/>
      <c r="G85" s="247"/>
      <c r="H85" s="247"/>
      <c r="I85" s="247"/>
      <c r="J85" s="247"/>
      <c r="K85" s="247"/>
      <c r="L85" s="247"/>
    </row>
    <row r="86" spans="4:12" ht="12.75">
      <c r="D86" s="247"/>
      <c r="E86" s="247"/>
      <c r="F86" s="247"/>
      <c r="G86" s="247"/>
      <c r="H86" s="247"/>
      <c r="I86" s="247"/>
      <c r="J86" s="247"/>
      <c r="K86" s="247"/>
      <c r="L86" s="247"/>
    </row>
    <row r="87" spans="4:12" ht="12.75">
      <c r="D87" s="247"/>
      <c r="E87" s="247"/>
      <c r="F87" s="247"/>
      <c r="G87" s="247"/>
      <c r="H87" s="247"/>
      <c r="I87" s="247"/>
      <c r="J87" s="247"/>
      <c r="K87" s="247"/>
      <c r="L87" s="247"/>
    </row>
    <row r="88" spans="4:12" ht="12.75">
      <c r="D88" s="247"/>
      <c r="E88" s="247"/>
      <c r="F88" s="247"/>
      <c r="G88" s="247"/>
      <c r="H88" s="247"/>
      <c r="I88" s="247"/>
      <c r="J88" s="247"/>
      <c r="K88" s="247"/>
      <c r="L88" s="247"/>
    </row>
    <row r="89" spans="4:12" ht="12.75">
      <c r="D89" s="247"/>
      <c r="E89" s="247"/>
      <c r="F89" s="247"/>
      <c r="G89" s="247"/>
      <c r="H89" s="247"/>
      <c r="I89" s="247"/>
      <c r="J89" s="247"/>
      <c r="K89" s="247"/>
      <c r="L89" s="247"/>
    </row>
    <row r="90" spans="4:12" ht="12.75">
      <c r="D90" s="247"/>
      <c r="E90" s="247"/>
      <c r="F90" s="247"/>
      <c r="G90" s="247"/>
      <c r="H90" s="247"/>
      <c r="I90" s="247"/>
      <c r="J90" s="247"/>
      <c r="K90" s="247"/>
      <c r="L90" s="247"/>
    </row>
    <row r="91" spans="4:12" ht="12.75">
      <c r="D91" s="247"/>
      <c r="E91" s="247"/>
      <c r="F91" s="247"/>
      <c r="G91" s="247"/>
      <c r="H91" s="247"/>
      <c r="I91" s="247"/>
      <c r="J91" s="247"/>
      <c r="K91" s="247"/>
      <c r="L91" s="247"/>
    </row>
    <row r="92" spans="4:12" ht="12.75">
      <c r="D92" s="247"/>
      <c r="E92" s="247"/>
      <c r="F92" s="247"/>
      <c r="G92" s="247"/>
      <c r="H92" s="247"/>
      <c r="I92" s="247"/>
      <c r="J92" s="247"/>
      <c r="K92" s="247"/>
      <c r="L92" s="247"/>
    </row>
    <row r="93" spans="4:12" ht="12.75">
      <c r="D93" s="247"/>
      <c r="E93" s="247"/>
      <c r="F93" s="247"/>
      <c r="G93" s="247"/>
      <c r="H93" s="247"/>
      <c r="I93" s="247"/>
      <c r="J93" s="247"/>
      <c r="K93" s="247"/>
      <c r="L93" s="247"/>
    </row>
    <row r="94" spans="4:12" ht="12.75">
      <c r="D94" s="247"/>
      <c r="E94" s="247"/>
      <c r="F94" s="247"/>
      <c r="G94" s="247"/>
      <c r="H94" s="247"/>
      <c r="I94" s="247"/>
      <c r="J94" s="247"/>
      <c r="K94" s="247"/>
      <c r="L94" s="247"/>
    </row>
  </sheetData>
  <mergeCells count="5">
    <mergeCell ref="M1:M19"/>
    <mergeCell ref="A5:A6"/>
    <mergeCell ref="B5:B6"/>
    <mergeCell ref="C5:C6"/>
    <mergeCell ref="D5:L5"/>
  </mergeCells>
  <printOptions/>
  <pageMargins left="0.66" right="0.19" top="0.63" bottom="0.38" header="0.36" footer="0.2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M32"/>
  <sheetViews>
    <sheetView workbookViewId="0" topLeftCell="A17">
      <selection activeCell="B29" sqref="B29"/>
    </sheetView>
  </sheetViews>
  <sheetFormatPr defaultColWidth="9.33203125" defaultRowHeight="12.75"/>
  <cols>
    <col min="1" max="1" width="9.5" style="95" customWidth="1"/>
    <col min="2" max="2" width="41.5" style="95" customWidth="1"/>
    <col min="3" max="3" width="9.83203125" style="95" customWidth="1"/>
    <col min="4" max="12" width="10.83203125" style="95" customWidth="1"/>
    <col min="13" max="13" width="3.33203125" style="190" customWidth="1"/>
    <col min="14" max="16384" width="8.83203125" style="95" customWidth="1"/>
  </cols>
  <sheetData>
    <row r="1" spans="1:13" ht="24" customHeight="1">
      <c r="A1" s="217" t="s">
        <v>252</v>
      </c>
      <c r="B1" s="215"/>
      <c r="C1" s="220"/>
      <c r="D1" s="220"/>
      <c r="E1" s="220"/>
      <c r="F1" s="220"/>
      <c r="G1" s="220"/>
      <c r="H1" s="220"/>
      <c r="I1" s="220"/>
      <c r="J1" s="220"/>
      <c r="K1" s="220"/>
      <c r="L1" s="220"/>
      <c r="M1" s="521">
        <v>20</v>
      </c>
    </row>
    <row r="2" spans="1:13" ht="14.25" customHeight="1">
      <c r="A2" s="189"/>
      <c r="B2" s="215"/>
      <c r="C2" s="220"/>
      <c r="E2" s="220"/>
      <c r="F2" s="220"/>
      <c r="H2" s="220" t="s">
        <v>73</v>
      </c>
      <c r="I2" s="220"/>
      <c r="J2" s="220"/>
      <c r="K2" s="220"/>
      <c r="L2" s="220"/>
      <c r="M2" s="582"/>
    </row>
    <row r="3" spans="1:13" ht="6.75" customHeight="1">
      <c r="A3" s="189"/>
      <c r="B3" s="215"/>
      <c r="C3" s="220"/>
      <c r="D3" s="220"/>
      <c r="E3" s="220"/>
      <c r="F3" s="220"/>
      <c r="G3" s="220"/>
      <c r="H3" s="220"/>
      <c r="I3" s="220"/>
      <c r="J3" s="220"/>
      <c r="K3" s="220"/>
      <c r="L3" s="220"/>
      <c r="M3" s="582"/>
    </row>
    <row r="4" spans="1:13" ht="19.5" customHeight="1">
      <c r="A4" s="583" t="s">
        <v>84</v>
      </c>
      <c r="B4" s="585" t="s">
        <v>30</v>
      </c>
      <c r="C4" s="587" t="s">
        <v>12</v>
      </c>
      <c r="D4" s="601" t="s">
        <v>150</v>
      </c>
      <c r="E4" s="602"/>
      <c r="F4" s="602"/>
      <c r="G4" s="602"/>
      <c r="H4" s="602"/>
      <c r="I4" s="602"/>
      <c r="J4" s="602"/>
      <c r="K4" s="602"/>
      <c r="L4" s="603"/>
      <c r="M4" s="582"/>
    </row>
    <row r="5" spans="1:13" ht="47.25" customHeight="1">
      <c r="A5" s="597"/>
      <c r="B5" s="594"/>
      <c r="C5" s="581"/>
      <c r="D5" s="273" t="s">
        <v>159</v>
      </c>
      <c r="E5" s="272" t="s">
        <v>206</v>
      </c>
      <c r="F5" s="272" t="s">
        <v>207</v>
      </c>
      <c r="G5" s="273" t="s">
        <v>208</v>
      </c>
      <c r="H5" s="273" t="s">
        <v>209</v>
      </c>
      <c r="I5" s="387" t="s">
        <v>242</v>
      </c>
      <c r="J5" s="385" t="s">
        <v>210</v>
      </c>
      <c r="K5" s="385" t="s">
        <v>211</v>
      </c>
      <c r="L5" s="385" t="s">
        <v>243</v>
      </c>
      <c r="M5" s="582"/>
    </row>
    <row r="6" spans="1:13" s="241" customFormat="1" ht="17.25" customHeight="1">
      <c r="A6" s="223"/>
      <c r="B6" s="53" t="s">
        <v>76</v>
      </c>
      <c r="C6" s="224">
        <v>10000</v>
      </c>
      <c r="D6" s="251">
        <f>('Table-9'!F6/'Table-9'!E6)*100-100</f>
        <v>9.514370664023787</v>
      </c>
      <c r="E6" s="251">
        <f>('Table-9'!G6/'Table-9'!F6)*100-100</f>
        <v>4.615384615384627</v>
      </c>
      <c r="F6" s="251">
        <f>('Table-9'!H6/'Table-9'!G6)*100-100</f>
        <v>1.5570934256055438</v>
      </c>
      <c r="G6" s="251">
        <f>('Table-9'!J6/'Table-9'!H6)*100-100</f>
        <v>5.281090289608173</v>
      </c>
      <c r="H6" s="419">
        <f>('Table-9'!K6/'Table-9'!J6)*100-100</f>
        <v>0.9708737864077648</v>
      </c>
      <c r="I6" s="393">
        <f>('Table-9'!L6/'Table-9'!K6)*100-100</f>
        <v>7.291666666666671</v>
      </c>
      <c r="J6" s="386">
        <f>('Table-9'!J6/'Table-9'!E6)*100-100</f>
        <v>22.49752229930624</v>
      </c>
      <c r="K6" s="218">
        <f>('Table-9'!K6/'Table-9'!F6)*100-100</f>
        <v>12.941176470588232</v>
      </c>
      <c r="L6" s="218">
        <f>('Table-9'!L6/'Table-9'!G6)*100-100</f>
        <v>15.830449826989621</v>
      </c>
      <c r="M6" s="582"/>
    </row>
    <row r="7" spans="1:13" s="228" customFormat="1" ht="16.5" customHeight="1">
      <c r="A7" s="226" t="s">
        <v>85</v>
      </c>
      <c r="B7" s="274" t="s">
        <v>32</v>
      </c>
      <c r="C7" s="202">
        <v>1621</v>
      </c>
      <c r="D7" s="251">
        <f>('Table-9'!F7/'Table-9'!E7)*100-100</f>
        <v>13.286713286713294</v>
      </c>
      <c r="E7" s="251">
        <f>('Table-9'!G7/'Table-9'!F7)*100-100</f>
        <v>4.144620811287453</v>
      </c>
      <c r="F7" s="225">
        <f>('Table-9'!H7/'Table-9'!G7)*100-100</f>
        <v>-0.6773920406435252</v>
      </c>
      <c r="G7" s="419">
        <f>('Table-9'!J7/'Table-9'!H7)*100-100</f>
        <v>3.3248081841432224</v>
      </c>
      <c r="H7" s="419">
        <f>('Table-9'!K7/'Table-9'!J7)*100-100</f>
        <v>1.4851485148514882</v>
      </c>
      <c r="I7" s="388">
        <f>('Table-9'!L7/'Table-9'!K7)*100-100</f>
        <v>5.0406504065040565</v>
      </c>
      <c r="J7" s="281">
        <f>('Table-9'!J7/'Table-9'!E7)*100-100</f>
        <v>21.078921078921084</v>
      </c>
      <c r="K7" s="255">
        <f>('Table-9'!K7/'Table-9'!F7)*100-100</f>
        <v>8.465608465608469</v>
      </c>
      <c r="L7" s="255">
        <f>('Table-9'!L7/'Table-9'!G7)*100-100</f>
        <v>9.398814563928852</v>
      </c>
      <c r="M7" s="582"/>
    </row>
    <row r="8" spans="1:13" s="241" customFormat="1" ht="17.25" customHeight="1">
      <c r="A8" s="229" t="s">
        <v>86</v>
      </c>
      <c r="B8" s="233" t="s">
        <v>87</v>
      </c>
      <c r="C8" s="231">
        <v>101</v>
      </c>
      <c r="D8" s="252">
        <f>('Table-9'!F8/'Table-9'!E8)*100-100</f>
        <v>3.5090353957665883</v>
      </c>
      <c r="E8" s="252">
        <f>('Table-9'!G8/'Table-9'!F8)*100-100</f>
        <v>-0.08748906386701094</v>
      </c>
      <c r="F8" s="204">
        <f>('Table-9'!H8/'Table-9'!G8)*100-100</f>
        <v>1.1383537653239841</v>
      </c>
      <c r="G8" s="420">
        <f>('Table-9'!J8/'Table-9'!H8)*100-100</f>
        <v>1.904761904761898</v>
      </c>
      <c r="H8" s="420">
        <f>('Table-9'!K8/'Table-9'!J8)*100-100</f>
        <v>0.5947323704333058</v>
      </c>
      <c r="I8" s="389">
        <f>('Table-9'!L8/'Table-9'!K8)*100-100</f>
        <v>5.658783783783775</v>
      </c>
      <c r="J8" s="282">
        <f>('Table-9'!J8/'Table-9'!E8)*100-100</f>
        <v>6.58804432267479</v>
      </c>
      <c r="K8" s="219">
        <f>('Table-9'!K8/'Table-9'!F8)*100-100</f>
        <v>3.58705161854769</v>
      </c>
      <c r="L8" s="219">
        <f>('Table-9'!L8/'Table-9'!G8)*100-100</f>
        <v>9.5446584938704</v>
      </c>
      <c r="M8" s="582"/>
    </row>
    <row r="9" spans="1:13" s="228" customFormat="1" ht="16.5" customHeight="1">
      <c r="A9" s="229" t="s">
        <v>88</v>
      </c>
      <c r="B9" s="233" t="s">
        <v>89</v>
      </c>
      <c r="C9" s="231">
        <v>266</v>
      </c>
      <c r="D9" s="252">
        <f>('Table-9'!F9/'Table-9'!E9)*100-100</f>
        <v>6.690482322692006</v>
      </c>
      <c r="E9" s="252">
        <f>('Table-9'!G9/'Table-9'!F9)*100-100</f>
        <v>-3.047619047619051</v>
      </c>
      <c r="F9" s="204">
        <f>('Table-9'!H9/'Table-9'!G9)*100-100</f>
        <v>6.385068762278976</v>
      </c>
      <c r="G9" s="420">
        <f>('Table-9'!J9/'Table-9'!H9)*100-100</f>
        <v>9.695290858725755</v>
      </c>
      <c r="H9" s="420">
        <f>('Table-9'!K9/'Table-9'!J9)*100-100</f>
        <v>1.430976430976429</v>
      </c>
      <c r="I9" s="389">
        <f>('Table-9'!L9/'Table-9'!K9)*100-100</f>
        <v>9.37759336099586</v>
      </c>
      <c r="J9" s="282">
        <f>('Table-9'!J9/'Table-9'!E9)*100-100</f>
        <v>20.71265999938865</v>
      </c>
      <c r="K9" s="219">
        <f>('Table-9'!K9/'Table-9'!F9)*100-100</f>
        <v>14.76190476190476</v>
      </c>
      <c r="L9" s="219">
        <f>('Table-9'!L9/'Table-9'!G9)*100-100</f>
        <v>29.46954813359531</v>
      </c>
      <c r="M9" s="582"/>
    </row>
    <row r="10" spans="1:13" s="228" customFormat="1" ht="12" customHeight="1">
      <c r="A10" s="229" t="s">
        <v>90</v>
      </c>
      <c r="B10" s="233" t="s">
        <v>91</v>
      </c>
      <c r="C10" s="231">
        <v>388</v>
      </c>
      <c r="D10" s="252">
        <f>('Table-9'!F10/'Table-9'!E10)*100-100</f>
        <v>32.617950191055485</v>
      </c>
      <c r="E10" s="252">
        <f>('Table-9'!G10/'Table-9'!F10)*100-100</f>
        <v>12.407680945347096</v>
      </c>
      <c r="F10" s="204">
        <f>('Table-9'!H10/'Table-9'!G10)*100-100</f>
        <v>-11.432325886990796</v>
      </c>
      <c r="G10" s="420">
        <f>('Table-9'!J10/'Table-9'!H10)*100-100</f>
        <v>0.3709198813056389</v>
      </c>
      <c r="H10" s="420">
        <f>('Table-9'!K10/'Table-9'!J10)*100-100</f>
        <v>1.9216555801921658</v>
      </c>
      <c r="I10" s="389">
        <f>('Table-9'!L10/'Table-9'!K10)*100-100</f>
        <v>6.453952139231319</v>
      </c>
      <c r="J10" s="282">
        <f>('Table-9'!J10/'Table-9'!E10)*100-100</f>
        <v>32.520004880722354</v>
      </c>
      <c r="K10" s="219">
        <f>('Table-9'!K10/'Table-9'!F10)*100-100</f>
        <v>1.8463810930576159</v>
      </c>
      <c r="L10" s="219">
        <f>('Table-9'!L10/'Table-9'!G10)*100-100</f>
        <v>-3.547963206307486</v>
      </c>
      <c r="M10" s="582"/>
    </row>
    <row r="11" spans="1:13" s="228" customFormat="1" ht="11.25" customHeight="1">
      <c r="A11" s="229"/>
      <c r="B11" s="233" t="s">
        <v>272</v>
      </c>
      <c r="C11" s="231"/>
      <c r="D11" s="252"/>
      <c r="E11" s="252"/>
      <c r="F11" s="204"/>
      <c r="G11" s="420"/>
      <c r="H11" s="420"/>
      <c r="I11" s="389"/>
      <c r="J11" s="282"/>
      <c r="K11" s="219"/>
      <c r="L11" s="219"/>
      <c r="M11" s="582"/>
    </row>
    <row r="12" spans="1:13" s="228" customFormat="1" ht="18.75" customHeight="1">
      <c r="A12" s="229" t="s">
        <v>92</v>
      </c>
      <c r="B12" s="233" t="s">
        <v>93</v>
      </c>
      <c r="C12" s="231">
        <v>472</v>
      </c>
      <c r="D12" s="252">
        <f>('Table-9'!F11/'Table-9'!E11)*100-100</f>
        <v>13.675213675213698</v>
      </c>
      <c r="E12" s="252">
        <f>('Table-9'!G11/'Table-9'!F11)*100-100</f>
        <v>2.0676691729323267</v>
      </c>
      <c r="F12" s="204">
        <f>('Table-9'!H11/'Table-9'!G11)*100-100</f>
        <v>-0.09208103130754353</v>
      </c>
      <c r="G12" s="420">
        <f>('Table-9'!J11/'Table-9'!H11)*100-100</f>
        <v>8.57142857142857</v>
      </c>
      <c r="H12" s="420">
        <f>('Table-9'!K11/'Table-9'!J11)*100-100</f>
        <v>1.7826825127334587</v>
      </c>
      <c r="I12" s="389">
        <f>('Table-9'!L11/'Table-9'!K11)*100-100</f>
        <v>0.08340283569640405</v>
      </c>
      <c r="J12" s="282">
        <f>('Table-9'!J11/'Table-9'!E11)*100-100</f>
        <v>25.85470085470085</v>
      </c>
      <c r="K12" s="219">
        <f>('Table-9'!K11/'Table-9'!F11)*100-100</f>
        <v>12.687969924812023</v>
      </c>
      <c r="L12" s="219">
        <f>('Table-9'!L11/'Table-9'!G11)*100-100</f>
        <v>10.497237569060786</v>
      </c>
      <c r="M12" s="582"/>
    </row>
    <row r="13" spans="1:13" s="241" customFormat="1" ht="18.75" customHeight="1">
      <c r="A13" s="229"/>
      <c r="B13" s="275" t="s">
        <v>94</v>
      </c>
      <c r="C13" s="231"/>
      <c r="D13" s="251"/>
      <c r="E13" s="251"/>
      <c r="F13" s="225"/>
      <c r="G13" s="419"/>
      <c r="H13" s="419"/>
      <c r="I13" s="388"/>
      <c r="J13" s="281"/>
      <c r="K13" s="255"/>
      <c r="L13" s="255"/>
      <c r="M13" s="582"/>
    </row>
    <row r="14" spans="1:13" s="228" customFormat="1" ht="18.75" customHeight="1">
      <c r="A14" s="229"/>
      <c r="B14" s="275" t="s">
        <v>95</v>
      </c>
      <c r="C14" s="236">
        <v>196</v>
      </c>
      <c r="D14" s="266">
        <f>('Table-9'!F13/'Table-9'!E13)*100-100</f>
        <v>3.139534883720941</v>
      </c>
      <c r="E14" s="266">
        <f>('Table-9'!G13/'Table-9'!F13)*100-100</f>
        <v>1.8038331454340408</v>
      </c>
      <c r="F14" s="276">
        <f>('Table-9'!H13/'Table-9'!G13)*100-100</f>
        <v>-0.664451827242516</v>
      </c>
      <c r="G14" s="421">
        <f>('Table-9'!J13/'Table-9'!H13)*100-100</f>
        <v>22.965440356744708</v>
      </c>
      <c r="H14" s="421">
        <f>('Table-9'!K13/'Table-9'!J13)*100-100</f>
        <v>3.263825929283783</v>
      </c>
      <c r="I14" s="390">
        <f>('Table-9'!L13/'Table-9'!K13)*100-100</f>
        <v>-1.6681299385425774</v>
      </c>
      <c r="J14" s="283">
        <f>('Table-9'!J13/'Table-9'!E13)*100-100</f>
        <v>28.25581395348837</v>
      </c>
      <c r="K14" s="268">
        <f>('Table-9'!K13/'Table-9'!F13)*100-100</f>
        <v>28.410372040586253</v>
      </c>
      <c r="L14" s="268">
        <f>('Table-9'!L13/'Table-9'!G13)*100-100</f>
        <v>24.031007751937977</v>
      </c>
      <c r="M14" s="582"/>
    </row>
    <row r="15" spans="1:13" s="228" customFormat="1" ht="18.75" customHeight="1">
      <c r="A15" s="229" t="s">
        <v>96</v>
      </c>
      <c r="B15" s="233" t="s">
        <v>97</v>
      </c>
      <c r="C15" s="231">
        <v>227</v>
      </c>
      <c r="D15" s="252">
        <f>('Table-9'!F14/'Table-9'!E14)*100-100</f>
        <v>-2.6951672862453506</v>
      </c>
      <c r="E15" s="252">
        <f>('Table-9'!G14/'Table-9'!F14)*100-100</f>
        <v>2.1967526265520547</v>
      </c>
      <c r="F15" s="204">
        <f>('Table-9'!H14/'Table-9'!G14)*100-100</f>
        <v>10.186915887850475</v>
      </c>
      <c r="G15" s="420">
        <f>('Table-9'!J14/'Table-9'!H14)*100-100</f>
        <v>-5.258693808312131</v>
      </c>
      <c r="H15" s="420">
        <f>('Table-9'!K14/'Table-9'!J14)*100-100</f>
        <v>2.6857654431512827</v>
      </c>
      <c r="I15" s="389">
        <f>('Table-9'!L14/'Table-9'!K14)*100-100</f>
        <v>10.549258936355699</v>
      </c>
      <c r="J15" s="282">
        <f>('Table-9'!J14/'Table-9'!E14)*100-100</f>
        <v>3.8104089219330888</v>
      </c>
      <c r="K15" s="219">
        <f>('Table-9'!K14/'Table-9'!F14)*100-100</f>
        <v>9.551098376313277</v>
      </c>
      <c r="L15" s="219">
        <f>('Table-9'!L14/'Table-9'!G14)*100-100</f>
        <v>18.504672897196258</v>
      </c>
      <c r="M15" s="582"/>
    </row>
    <row r="16" spans="1:13" s="228" customFormat="1" ht="18.75" customHeight="1">
      <c r="A16" s="229" t="s">
        <v>98</v>
      </c>
      <c r="B16" s="233" t="s">
        <v>99</v>
      </c>
      <c r="C16" s="231">
        <v>167</v>
      </c>
      <c r="D16" s="252">
        <f>('Table-9'!F15/'Table-9'!E15)*100-100</f>
        <v>5.876494023904371</v>
      </c>
      <c r="E16" s="252">
        <f>('Table-9'!G15/'Table-9'!F15)*100-100</f>
        <v>2.5399811853245495</v>
      </c>
      <c r="F16" s="204">
        <f>('Table-9'!H15/'Table-9'!G15)*100-100</f>
        <v>6.055045871559628</v>
      </c>
      <c r="G16" s="420">
        <f>('Table-9'!J15/'Table-9'!H15)*100-100</f>
        <v>1.2975778546712888</v>
      </c>
      <c r="H16" s="420">
        <f>('Table-9'!K15/'Table-9'!J15)*100-100</f>
        <v>-1.3663535439794998</v>
      </c>
      <c r="I16" s="389">
        <f>('Table-9'!L15/'Table-9'!K15)*100-100</f>
        <v>0.5194805194805241</v>
      </c>
      <c r="J16" s="282">
        <f>('Table-9'!J15/'Table-9'!E15)*100-100</f>
        <v>16.63346613545815</v>
      </c>
      <c r="K16" s="219">
        <f>('Table-9'!K15/'Table-9'!F15)*100-100</f>
        <v>8.654750705550327</v>
      </c>
      <c r="L16" s="219">
        <f>('Table-9'!L15/'Table-9'!G15)*100-100</f>
        <v>6.513761467889907</v>
      </c>
      <c r="M16" s="582"/>
    </row>
    <row r="17" spans="1:13" s="228" customFormat="1" ht="18.75" customHeight="1">
      <c r="A17" s="238" t="s">
        <v>100</v>
      </c>
      <c r="B17" s="240" t="s">
        <v>38</v>
      </c>
      <c r="C17" s="202">
        <v>221</v>
      </c>
      <c r="D17" s="251">
        <f>('Table-9'!F16/'Table-9'!E16)*100-100</f>
        <v>4.032925242781047</v>
      </c>
      <c r="E17" s="251">
        <f>('Table-9'!G16/'Table-9'!F16)*100-100</f>
        <v>7.9393398751115</v>
      </c>
      <c r="F17" s="225">
        <f>('Table-9'!H16/'Table-9'!G16)*100-100</f>
        <v>2.1487603305785115</v>
      </c>
      <c r="G17" s="419">
        <f>('Table-9'!J16/'Table-9'!H16)*100-100</f>
        <v>2.6699029126213674</v>
      </c>
      <c r="H17" s="425">
        <f>('Table-9'!K16/'Table-9'!J16)*100-100</f>
        <v>3.546099290780134</v>
      </c>
      <c r="I17" s="394">
        <f>('Table-9'!L16/'Table-9'!K16)*100-100</f>
        <v>-1.2176560121765618</v>
      </c>
      <c r="J17" s="281">
        <f>('Table-9'!J16/'Table-9'!E16)*100-100</f>
        <v>17.767869877867227</v>
      </c>
      <c r="K17" s="255">
        <f>('Table-9'!K16/'Table-9'!F16)*100-100</f>
        <v>17.216770740410368</v>
      </c>
      <c r="L17" s="255">
        <f>('Table-9'!L16/'Table-9'!G16)*100-100</f>
        <v>7.2727272727272805</v>
      </c>
      <c r="M17" s="582"/>
    </row>
    <row r="18" spans="1:13" s="228" customFormat="1" ht="18.75" customHeight="1">
      <c r="A18" s="229" t="s">
        <v>101</v>
      </c>
      <c r="B18" s="233" t="s">
        <v>102</v>
      </c>
      <c r="C18" s="231">
        <v>102</v>
      </c>
      <c r="D18" s="252">
        <f>('Table-9'!F17/'Table-9'!E17)*100-100</f>
        <v>8.834145487084129</v>
      </c>
      <c r="E18" s="252">
        <f>('Table-9'!G17/'Table-9'!F17)*100-100</f>
        <v>7.819287576020855</v>
      </c>
      <c r="F18" s="204">
        <f>('Table-9'!H17/'Table-9'!G17)*100-100</f>
        <v>4.593070104754247</v>
      </c>
      <c r="G18" s="420">
        <f>('Table-9'!J17/'Table-9'!H17)*100-100</f>
        <v>4.468412942989204</v>
      </c>
      <c r="H18" s="420">
        <f>('Table-9'!K17/'Table-9'!J17)*100-100</f>
        <v>5.0147492625368955</v>
      </c>
      <c r="I18" s="389">
        <f>('Table-9'!L17/'Table-9'!K17)*100-100</f>
        <v>-2.317415730337089</v>
      </c>
      <c r="J18" s="282">
        <f>('Table-9'!J17/'Table-9'!E17)*100-100</f>
        <v>28.218159235869734</v>
      </c>
      <c r="K18" s="219">
        <f>('Table-9'!K17/'Table-9'!F17)*100-100</f>
        <v>23.718505647263257</v>
      </c>
      <c r="L18" s="219">
        <f>('Table-9'!L17/'Table-9'!G17)*100-100</f>
        <v>12.08702659145851</v>
      </c>
      <c r="M18" s="582"/>
    </row>
    <row r="19" spans="1:13" s="241" customFormat="1" ht="12.75" customHeight="1">
      <c r="A19" s="229" t="s">
        <v>103</v>
      </c>
      <c r="B19" s="233" t="s">
        <v>273</v>
      </c>
      <c r="C19" s="231">
        <v>119</v>
      </c>
      <c r="D19" s="252">
        <f>('Table-9'!F18/'Table-9'!E18)*100-100</f>
        <v>0.030927169421474332</v>
      </c>
      <c r="E19" s="252">
        <f>('Table-9'!G18/'Table-9'!F18)*100-100</f>
        <v>8.12785388127854</v>
      </c>
      <c r="F19" s="204">
        <f>('Table-9'!H18/'Table-9'!G18)*100-100</f>
        <v>0</v>
      </c>
      <c r="G19" s="420">
        <f>('Table-9'!J18/'Table-9'!H18)*100-100</f>
        <v>0.9290540540540633</v>
      </c>
      <c r="H19" s="420">
        <f>('Table-9'!K18/'Table-9'!J18)*100-100</f>
        <v>2.008368200836827</v>
      </c>
      <c r="I19" s="389">
        <f>('Table-9'!L18/'Table-9'!K18)*100-100</f>
        <v>0</v>
      </c>
      <c r="J19" s="282">
        <f>('Table-9'!J18/'Table-9'!E18)*100-100</f>
        <v>9.166171659779593</v>
      </c>
      <c r="K19" s="219">
        <f>('Table-9'!K18/'Table-9'!F18)*100-100</f>
        <v>11.324200913242024</v>
      </c>
      <c r="L19" s="219">
        <f>('Table-9'!L18/'Table-9'!G18)*100-100</f>
        <v>2.9560810810810807</v>
      </c>
      <c r="M19" s="582"/>
    </row>
    <row r="20" spans="1:13" s="241" customFormat="1" ht="12" customHeight="1">
      <c r="A20" s="229"/>
      <c r="B20" s="233" t="s">
        <v>274</v>
      </c>
      <c r="C20" s="231"/>
      <c r="D20" s="252"/>
      <c r="E20" s="252"/>
      <c r="F20" s="204"/>
      <c r="G20" s="420"/>
      <c r="H20" s="420"/>
      <c r="I20" s="389"/>
      <c r="J20" s="282"/>
      <c r="K20" s="219"/>
      <c r="L20" s="219"/>
      <c r="M20" s="582"/>
    </row>
    <row r="21" spans="1:13" s="228" customFormat="1" ht="18.75" customHeight="1">
      <c r="A21" s="227" t="s">
        <v>104</v>
      </c>
      <c r="B21" s="240" t="s">
        <v>77</v>
      </c>
      <c r="C21" s="202">
        <v>1789</v>
      </c>
      <c r="D21" s="251">
        <f>('Table-9'!F20/'Table-9'!E20)*100-100</f>
        <v>14.929577464788736</v>
      </c>
      <c r="E21" s="251">
        <f>('Table-9'!G20/'Table-9'!F20)*100-100</f>
        <v>8.333333333333329</v>
      </c>
      <c r="F21" s="225">
        <f>('Table-9'!H20/'Table-9'!G20)*100-100</f>
        <v>2.941176470588246</v>
      </c>
      <c r="G21" s="419">
        <f>('Table-9'!J20/'Table-9'!H20)*100-100</f>
        <v>19.78021978021978</v>
      </c>
      <c r="H21" s="425">
        <f>('Table-9'!K20/'Table-9'!J20)*100-100</f>
        <v>2.2018348623853257</v>
      </c>
      <c r="I21" s="394">
        <f>('Table-9'!L20/'Table-9'!K20)*100-100</f>
        <v>22.800718132854584</v>
      </c>
      <c r="J21" s="281">
        <f>('Table-9'!J20/'Table-9'!E20)*100-100</f>
        <v>53.52112676056336</v>
      </c>
      <c r="K21" s="255">
        <f>('Table-9'!K20/'Table-9'!F20)*100-100</f>
        <v>36.51960784313724</v>
      </c>
      <c r="L21" s="255">
        <f>('Table-9'!L20/'Table-9'!G20)*100-100</f>
        <v>54.751131221719476</v>
      </c>
      <c r="M21" s="582"/>
    </row>
    <row r="22" spans="1:13" s="228" customFormat="1" ht="18.75" customHeight="1">
      <c r="A22" s="229" t="s">
        <v>105</v>
      </c>
      <c r="B22" s="233" t="s">
        <v>106</v>
      </c>
      <c r="C22" s="231">
        <v>94</v>
      </c>
      <c r="D22" s="252">
        <f>('Table-9'!F21/'Table-9'!E21)*100-100</f>
        <v>35.03728615325727</v>
      </c>
      <c r="E22" s="252">
        <f>('Table-9'!G21/'Table-9'!F21)*100-100</f>
        <v>12.406483790523694</v>
      </c>
      <c r="F22" s="204">
        <f>('Table-9'!H21/'Table-9'!G21)*100-100</f>
        <v>0</v>
      </c>
      <c r="G22" s="420">
        <f>('Table-9'!J21/'Table-9'!H21)*100-100</f>
        <v>11.758180809761498</v>
      </c>
      <c r="H22" s="420">
        <f>('Table-9'!K21/'Table-9'!J21)*100-100</f>
        <v>-1.4392059553349839</v>
      </c>
      <c r="I22" s="389">
        <f>('Table-9'!L21/'Table-9'!K21)*100-100</f>
        <v>-3.977844914400805</v>
      </c>
      <c r="J22" s="282">
        <f>('Table-9'!J21/'Table-9'!E21)*100-100</f>
        <v>69.63848603417296</v>
      </c>
      <c r="K22" s="219">
        <f>('Table-9'!K21/'Table-9'!F21)*100-100</f>
        <v>23.815461346633413</v>
      </c>
      <c r="L22" s="219">
        <f>('Table-9'!L21/'Table-9'!G21)*100-100</f>
        <v>5.768164170826395</v>
      </c>
      <c r="M22" s="582"/>
    </row>
    <row r="23" spans="1:13" s="228" customFormat="1" ht="12" customHeight="1">
      <c r="A23" s="229" t="s">
        <v>107</v>
      </c>
      <c r="B23" s="233" t="s">
        <v>108</v>
      </c>
      <c r="C23" s="231">
        <v>1554</v>
      </c>
      <c r="D23" s="252">
        <f>('Table-9'!F22/'Table-9'!E22)*100-100</f>
        <v>14.280283410801403</v>
      </c>
      <c r="E23" s="252">
        <f>('Table-9'!G22/'Table-9'!F22)*100-100</f>
        <v>8.312958435207833</v>
      </c>
      <c r="F23" s="204">
        <f>('Table-9'!H22/'Table-9'!G22)*100-100</f>
        <v>0.9029345372460398</v>
      </c>
      <c r="G23" s="420">
        <f>('Table-9'!J22/'Table-9'!H22)*100-100</f>
        <v>22.37136465324386</v>
      </c>
      <c r="H23" s="420">
        <f>('Table-9'!K22/'Table-9'!J22)*100-100</f>
        <v>2.2547227300426584</v>
      </c>
      <c r="I23" s="389">
        <f>('Table-9'!L22/'Table-9'!K22)*100-100</f>
        <v>26.04290822407627</v>
      </c>
      <c r="J23" s="282">
        <f>('Table-9'!J22/'Table-9'!E22)*100-100</f>
        <v>52.839401040851754</v>
      </c>
      <c r="K23" s="219">
        <f>('Table-9'!K22/'Table-9'!F22)*100-100</f>
        <v>36.7563162184189</v>
      </c>
      <c r="L23" s="219">
        <f>('Table-9'!L22/'Table-9'!G22)*100-100</f>
        <v>59.14221218961623</v>
      </c>
      <c r="M23" s="582"/>
    </row>
    <row r="24" spans="1:13" s="228" customFormat="1" ht="11.25" customHeight="1">
      <c r="A24" s="229"/>
      <c r="B24" s="233" t="s">
        <v>275</v>
      </c>
      <c r="C24" s="231"/>
      <c r="D24" s="252"/>
      <c r="E24" s="252"/>
      <c r="F24" s="204"/>
      <c r="G24" s="420"/>
      <c r="H24" s="420"/>
      <c r="I24" s="389"/>
      <c r="J24" s="282"/>
      <c r="K24" s="219"/>
      <c r="L24" s="219"/>
      <c r="M24" s="582"/>
    </row>
    <row r="25" spans="1:13" s="228" customFormat="1" ht="18.75" customHeight="1">
      <c r="A25" s="229" t="s">
        <v>109</v>
      </c>
      <c r="B25" s="233" t="s">
        <v>110</v>
      </c>
      <c r="C25" s="231">
        <v>141</v>
      </c>
      <c r="D25" s="252">
        <f>('Table-9'!F23/'Table-9'!E23)*100-100</f>
        <v>5.966366924646877</v>
      </c>
      <c r="E25" s="252">
        <f>('Table-9'!G23/'Table-9'!F23)*100-100</f>
        <v>4.594017094017104</v>
      </c>
      <c r="F25" s="204">
        <f>('Table-9'!H23/'Table-9'!G23)*100-100</f>
        <v>36.56792645556689</v>
      </c>
      <c r="G25" s="420">
        <f>('Table-9'!J23/'Table-9'!H23)*100-100</f>
        <v>-2.3186237845923614</v>
      </c>
      <c r="H25" s="420">
        <f>('Table-9'!K23/'Table-9'!J23)*100-100</f>
        <v>6.508422664624817</v>
      </c>
      <c r="I25" s="389">
        <f>('Table-9'!L23/'Table-9'!K23)*100-100</f>
        <v>4.6728971962616725</v>
      </c>
      <c r="J25" s="282">
        <f>('Table-9'!J23/'Table-9'!E23)*100-100</f>
        <v>47.8547812004154</v>
      </c>
      <c r="K25" s="219">
        <f>('Table-9'!K23/'Table-9'!F23)*100-100</f>
        <v>48.611111111111114</v>
      </c>
      <c r="L25" s="219">
        <f>('Table-9'!L23/'Table-9'!G23)*100-100</f>
        <v>48.723186925434106</v>
      </c>
      <c r="M25" s="582"/>
    </row>
    <row r="26" spans="1:13" s="228" customFormat="1" ht="18.75" customHeight="1">
      <c r="A26" s="242" t="s">
        <v>111</v>
      </c>
      <c r="B26" s="240" t="s">
        <v>78</v>
      </c>
      <c r="C26" s="202">
        <v>113</v>
      </c>
      <c r="D26" s="251">
        <f>('Table-9'!F24/'Table-9'!E24)*100-100</f>
        <v>10.98723283441096</v>
      </c>
      <c r="E26" s="251">
        <f>('Table-9'!G24/'Table-9'!F24)*100-100</f>
        <v>7.57709251101322</v>
      </c>
      <c r="F26" s="225">
        <f>('Table-9'!H24/'Table-9'!G24)*100-100</f>
        <v>-12.694512694512696</v>
      </c>
      <c r="G26" s="419">
        <f>('Table-9'!J24/'Table-9'!H24)*100-100</f>
        <v>5.159474671669798</v>
      </c>
      <c r="H26" s="425">
        <f>('Table-9'!K24/'Table-9'!J24)*100-100</f>
        <v>-1.6949152542372872</v>
      </c>
      <c r="I26" s="394">
        <f>('Table-9'!L24/'Table-9'!K24)*100-100</f>
        <v>-1.4519056261343053</v>
      </c>
      <c r="J26" s="281">
        <f>('Table-9'!J24/'Table-9'!E24)*100-100</f>
        <v>9.618227319272862</v>
      </c>
      <c r="K26" s="255">
        <f>('Table-9'!K24/'Table-9'!F24)*100-100</f>
        <v>-2.9074889867841307</v>
      </c>
      <c r="L26" s="255">
        <f>('Table-9'!L24/'Table-9'!G24)*100-100</f>
        <v>-11.056511056511056</v>
      </c>
      <c r="M26" s="582"/>
    </row>
    <row r="27" spans="1:13" s="241" customFormat="1" ht="12.75" customHeight="1">
      <c r="A27" s="229" t="s">
        <v>112</v>
      </c>
      <c r="B27" s="233" t="s">
        <v>113</v>
      </c>
      <c r="C27" s="231">
        <v>113</v>
      </c>
      <c r="D27" s="252">
        <f>('Table-9'!F25/'Table-9'!E25)*100-100</f>
        <v>10.98723283441096</v>
      </c>
      <c r="E27" s="252">
        <f>('Table-9'!G25/'Table-9'!F25)*100-100</f>
        <v>7.57709251101322</v>
      </c>
      <c r="F27" s="204">
        <f>('Table-9'!H25/'Table-9'!G25)*100-100</f>
        <v>-12.694512694512696</v>
      </c>
      <c r="G27" s="420">
        <f>('Table-9'!J25/'Table-9'!H25)*100-100</f>
        <v>5.159474671669798</v>
      </c>
      <c r="H27" s="420">
        <f>('Table-9'!K25/'Table-9'!J25)*100-100</f>
        <v>-1.6949152542372872</v>
      </c>
      <c r="I27" s="389">
        <f>('Table-9'!L25/'Table-9'!K25)*100-100</f>
        <v>-1.4519056261343053</v>
      </c>
      <c r="J27" s="282">
        <f>('Table-9'!J25/'Table-9'!E25)*100-100</f>
        <v>9.618227319272862</v>
      </c>
      <c r="K27" s="219">
        <f>('Table-9'!K25/'Table-9'!F25)*100-100</f>
        <v>-2.9074889867841307</v>
      </c>
      <c r="L27" s="219">
        <f>('Table-9'!L25/'Table-9'!G25)*100-100</f>
        <v>-11.056511056511056</v>
      </c>
      <c r="M27" s="582"/>
    </row>
    <row r="28" spans="1:13" ht="12" customHeight="1">
      <c r="A28" s="277"/>
      <c r="B28" s="529" t="s">
        <v>222</v>
      </c>
      <c r="C28" s="278"/>
      <c r="D28" s="279"/>
      <c r="E28" s="279"/>
      <c r="F28" s="280"/>
      <c r="G28" s="422"/>
      <c r="H28" s="422"/>
      <c r="I28" s="391"/>
      <c r="J28" s="284"/>
      <c r="K28" s="423"/>
      <c r="L28" s="423"/>
      <c r="M28" s="582"/>
    </row>
    <row r="29" spans="1:13" ht="4.5" customHeight="1">
      <c r="A29" s="215"/>
      <c r="D29" s="247"/>
      <c r="E29" s="247"/>
      <c r="F29" s="247"/>
      <c r="G29" s="247"/>
      <c r="H29" s="247"/>
      <c r="I29" s="247"/>
      <c r="J29" s="247"/>
      <c r="K29" s="247"/>
      <c r="L29" s="247"/>
      <c r="M29" s="582"/>
    </row>
    <row r="30" spans="1:13" ht="14.25" customHeight="1">
      <c r="A30" s="215" t="s">
        <v>213</v>
      </c>
      <c r="B30" s="248"/>
      <c r="C30" s="248"/>
      <c r="E30" s="249"/>
      <c r="F30" s="249"/>
      <c r="G30" s="249"/>
      <c r="H30" s="249"/>
      <c r="I30" s="249"/>
      <c r="J30" s="249"/>
      <c r="K30" s="249"/>
      <c r="L30" s="249"/>
      <c r="M30" s="582"/>
    </row>
    <row r="31" spans="1:12" ht="13.5" customHeight="1">
      <c r="A31" s="95" t="s">
        <v>214</v>
      </c>
      <c r="D31" s="247"/>
      <c r="E31" s="247"/>
      <c r="F31" s="247"/>
      <c r="G31" s="247"/>
      <c r="H31" s="247"/>
      <c r="I31" s="247"/>
      <c r="J31" s="247"/>
      <c r="K31" s="247"/>
      <c r="L31" s="247"/>
    </row>
    <row r="32" spans="1:12" ht="12.75">
      <c r="A32" s="248"/>
      <c r="B32" s="248"/>
      <c r="C32" s="265"/>
      <c r="D32" s="249"/>
      <c r="E32" s="249"/>
      <c r="F32" s="249"/>
      <c r="G32" s="249"/>
      <c r="H32" s="249"/>
      <c r="I32" s="249"/>
      <c r="J32" s="249"/>
      <c r="K32" s="249"/>
      <c r="L32" s="249"/>
    </row>
  </sheetData>
  <mergeCells count="5">
    <mergeCell ref="M1:M30"/>
    <mergeCell ref="A4:A5"/>
    <mergeCell ref="B4:B5"/>
    <mergeCell ref="C4:C5"/>
    <mergeCell ref="D4:L4"/>
  </mergeCells>
  <printOptions/>
  <pageMargins left="0.34" right="0.22" top="0.51" bottom="0.3" header="0.4" footer="0.23"/>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M37"/>
  <sheetViews>
    <sheetView workbookViewId="0" topLeftCell="A1">
      <selection activeCell="B11" sqref="B11"/>
    </sheetView>
  </sheetViews>
  <sheetFormatPr defaultColWidth="9.33203125" defaultRowHeight="12.75"/>
  <cols>
    <col min="1" max="1" width="8.66015625" style="95" customWidth="1"/>
    <col min="2" max="2" width="50" style="95" customWidth="1"/>
    <col min="3" max="3" width="8.66015625" style="95" customWidth="1"/>
    <col min="4" max="12" width="9.83203125" style="95" customWidth="1"/>
    <col min="13" max="13" width="4.16015625" style="95" customWidth="1"/>
    <col min="14" max="16384" width="11.5" style="95" customWidth="1"/>
  </cols>
  <sheetData>
    <row r="1" ht="20.25" customHeight="1">
      <c r="A1" s="217" t="s">
        <v>253</v>
      </c>
    </row>
    <row r="2" spans="2:13" ht="12" customHeight="1">
      <c r="B2"/>
      <c r="C2"/>
      <c r="D2"/>
      <c r="E2"/>
      <c r="F2"/>
      <c r="G2"/>
      <c r="H2"/>
      <c r="I2"/>
      <c r="J2"/>
      <c r="K2"/>
      <c r="L2"/>
      <c r="M2" s="521">
        <v>21</v>
      </c>
    </row>
    <row r="3" spans="1:13" ht="11.25" customHeight="1">
      <c r="A3"/>
      <c r="B3"/>
      <c r="C3"/>
      <c r="D3"/>
      <c r="E3"/>
      <c r="F3"/>
      <c r="G3"/>
      <c r="H3"/>
      <c r="I3"/>
      <c r="J3"/>
      <c r="K3"/>
      <c r="L3"/>
      <c r="M3" s="521"/>
    </row>
    <row r="4" spans="1:13" ht="13.5" customHeight="1">
      <c r="A4" s="189"/>
      <c r="B4" s="215"/>
      <c r="C4" s="220"/>
      <c r="H4" s="95" t="s">
        <v>73</v>
      </c>
      <c r="M4" s="604"/>
    </row>
    <row r="5" spans="1:13" ht="3.75" customHeight="1">
      <c r="A5" s="189"/>
      <c r="B5" s="215"/>
      <c r="C5" s="220"/>
      <c r="M5" s="604"/>
    </row>
    <row r="6" spans="1:13" ht="16.5" customHeight="1">
      <c r="A6" s="583" t="s">
        <v>151</v>
      </c>
      <c r="B6" s="585" t="s">
        <v>30</v>
      </c>
      <c r="C6" s="605" t="s">
        <v>12</v>
      </c>
      <c r="D6" s="606" t="s">
        <v>150</v>
      </c>
      <c r="E6" s="607"/>
      <c r="F6" s="607"/>
      <c r="G6" s="607"/>
      <c r="H6" s="607"/>
      <c r="I6" s="607"/>
      <c r="J6" s="607"/>
      <c r="K6" s="607"/>
      <c r="L6" s="608"/>
      <c r="M6" s="604"/>
    </row>
    <row r="7" spans="1:13" ht="43.5" customHeight="1">
      <c r="A7" s="597"/>
      <c r="B7" s="594"/>
      <c r="C7" s="581"/>
      <c r="D7" s="286" t="s">
        <v>160</v>
      </c>
      <c r="E7" s="191" t="s">
        <v>161</v>
      </c>
      <c r="F7" s="191" t="s">
        <v>162</v>
      </c>
      <c r="G7" s="286" t="s">
        <v>163</v>
      </c>
      <c r="H7" s="286" t="s">
        <v>195</v>
      </c>
      <c r="I7" s="494" t="s">
        <v>244</v>
      </c>
      <c r="J7" s="392" t="s">
        <v>169</v>
      </c>
      <c r="K7" s="392" t="s">
        <v>194</v>
      </c>
      <c r="L7" s="392" t="s">
        <v>245</v>
      </c>
      <c r="M7" s="604"/>
    </row>
    <row r="8" spans="1:13" s="241" customFormat="1" ht="18.75" customHeight="1">
      <c r="A8" s="242" t="s">
        <v>114</v>
      </c>
      <c r="B8" s="240" t="s">
        <v>79</v>
      </c>
      <c r="C8" s="287">
        <v>467</v>
      </c>
      <c r="D8" s="199">
        <f>('Table-9 cont''d'!F5/'Table-9 cont''d'!E5)*100-100</f>
        <v>4.298678284779783</v>
      </c>
      <c r="E8" s="199">
        <f>('Table-9 cont''d'!G5/'Table-9 cont''d'!F5)*100-100</f>
        <v>2.734375</v>
      </c>
      <c r="F8" s="199">
        <f>('Table-9 cont''d'!H5/'Table-9 cont''d'!G5)*100-100</f>
        <v>3.8022813688212977</v>
      </c>
      <c r="G8" s="424">
        <f>('Table-9 cont''d'!J5/'Table-9 cont''d'!H5)*100-100</f>
        <v>3.2051282051282186</v>
      </c>
      <c r="H8" s="424">
        <f>('Table-9 cont''d'!K5/'Table-9 cont''d'!J5)*100-100</f>
        <v>0.3549245785270614</v>
      </c>
      <c r="I8" s="393">
        <f>('Table-9 cont''d'!L5/'Table-9 cont''d'!K5)*100-100</f>
        <v>-0.353669319186551</v>
      </c>
      <c r="J8" s="386">
        <f>('Table-9 cont''d'!J5/'Table-9 cont''d'!E5)*100-100</f>
        <v>14.789658620065254</v>
      </c>
      <c r="K8" s="218">
        <f>('Table-9 cont''d'!K5/'Table-9 cont''d'!F5)*100-100</f>
        <v>10.449218749999972</v>
      </c>
      <c r="L8" s="218">
        <f>('Table-9 cont''d'!L5/'Table-9 cont''d'!G5)*100-100</f>
        <v>7.129277566539912</v>
      </c>
      <c r="M8" s="604"/>
    </row>
    <row r="9" spans="1:13" ht="18.75" customHeight="1">
      <c r="A9" s="229" t="s">
        <v>115</v>
      </c>
      <c r="B9" s="233" t="s">
        <v>116</v>
      </c>
      <c r="C9" s="288">
        <v>252</v>
      </c>
      <c r="D9" s="204">
        <f>('Table-9 cont''d'!F6/'Table-9 cont''d'!E6)*100-100</f>
        <v>5.143310170244149</v>
      </c>
      <c r="E9" s="219">
        <f>('Table-9 cont''d'!G6/'Table-9 cont''d'!F6)*100-100</f>
        <v>1.0731707317073216</v>
      </c>
      <c r="F9" s="219">
        <f>('Table-9 cont''d'!H6/'Table-9 cont''d'!G6)*100-100</f>
        <v>2.702702702702723</v>
      </c>
      <c r="G9" s="420">
        <f>('Table-9 cont''d'!J6/'Table-9 cont''d'!H6)*100-100</f>
        <v>1.5977443609022544</v>
      </c>
      <c r="H9" s="420">
        <f>('Table-9 cont''d'!K6/'Table-9 cont''d'!J6)*100-100</f>
        <v>0.7400555041628252</v>
      </c>
      <c r="I9" s="389">
        <f>('Table-9 cont''d'!L6/'Table-9 cont''d'!K6)*100-100</f>
        <v>-0.09182736455464635</v>
      </c>
      <c r="J9" s="282">
        <f>('Table-9 cont''d'!J6/'Table-9 cont''d'!E6)*100-100</f>
        <v>10.887725164911117</v>
      </c>
      <c r="K9" s="219">
        <f>('Table-9 cont''d'!K6/'Table-9 cont''d'!F6)*100-100</f>
        <v>6.243902439024396</v>
      </c>
      <c r="L9" s="219">
        <f>('Table-9 cont''d'!L6/'Table-9 cont''d'!G6)*100-100</f>
        <v>5.019305019305037</v>
      </c>
      <c r="M9" s="604"/>
    </row>
    <row r="10" spans="1:13" ht="11.25" customHeight="1">
      <c r="A10" s="229" t="s">
        <v>117</v>
      </c>
      <c r="B10" s="233" t="s">
        <v>279</v>
      </c>
      <c r="C10" s="288">
        <v>103</v>
      </c>
      <c r="D10" s="204">
        <f>('Table-9 cont''d'!F7/'Table-9 cont''d'!E7)*100-100</f>
        <v>3.379197935887774</v>
      </c>
      <c r="E10" s="219">
        <f>('Table-9 cont''d'!G7/'Table-9 cont''d'!F7)*100-100</f>
        <v>3.724928366762171</v>
      </c>
      <c r="F10" s="219">
        <f>('Table-9 cont''d'!H7/'Table-9 cont''d'!G7)*100-100</f>
        <v>5.064456721915292</v>
      </c>
      <c r="G10" s="420">
        <f>('Table-9 cont''d'!J7/'Table-9 cont''d'!H7)*100-100</f>
        <v>2.453987730061357</v>
      </c>
      <c r="H10" s="420">
        <f>('Table-9 cont''d'!K7/'Table-9 cont''d'!J7)*100-100</f>
        <v>-1.7108639863130861</v>
      </c>
      <c r="I10" s="389">
        <f>('Table-9 cont''d'!L7/'Table-9 cont''d'!K7)*100-100</f>
        <v>-2.61096605744126</v>
      </c>
      <c r="J10" s="282">
        <f>('Table-9 cont''d'!J7/'Table-9 cont''d'!E7)*100-100</f>
        <v>15.425293588398077</v>
      </c>
      <c r="K10" s="219">
        <f>('Table-9 cont''d'!K7/'Table-9 cont''d'!F7)*100-100</f>
        <v>9.742120343839545</v>
      </c>
      <c r="L10" s="219">
        <f>('Table-9 cont''d'!L7/'Table-9 cont''d'!G7)*100-100</f>
        <v>3.038674033149192</v>
      </c>
      <c r="M10" s="604"/>
    </row>
    <row r="11" spans="1:13" ht="12" customHeight="1">
      <c r="A11" s="229"/>
      <c r="B11" s="233" t="s">
        <v>278</v>
      </c>
      <c r="C11" s="288"/>
      <c r="D11" s="204"/>
      <c r="E11" s="219"/>
      <c r="F11" s="219"/>
      <c r="G11" s="420"/>
      <c r="H11" s="420"/>
      <c r="I11" s="389"/>
      <c r="J11" s="282"/>
      <c r="K11" s="219"/>
      <c r="L11" s="219"/>
      <c r="M11" s="604"/>
    </row>
    <row r="12" spans="1:13" s="228" customFormat="1" ht="18.75" customHeight="1">
      <c r="A12" s="229" t="s">
        <v>118</v>
      </c>
      <c r="B12" s="233" t="s">
        <v>119</v>
      </c>
      <c r="C12" s="288">
        <v>112</v>
      </c>
      <c r="D12" s="204">
        <f>('Table-9 cont''d'!F9/'Table-9 cont''d'!E9)*100-100</f>
        <v>3.3119313148508525</v>
      </c>
      <c r="E12" s="219">
        <f>('Table-9 cont''d'!G9/'Table-9 cont''d'!F9)*100-100</f>
        <v>5.2947052947053095</v>
      </c>
      <c r="F12" s="219">
        <f>('Table-9 cont''d'!H9/'Table-9 cont''d'!G9)*100-100</f>
        <v>5.31309297912712</v>
      </c>
      <c r="G12" s="420">
        <f>('Table-9 cont''d'!J9/'Table-9 cont''d'!H9)*100-100</f>
        <v>7.477477477477464</v>
      </c>
      <c r="H12" s="420">
        <f>('Table-9 cont''d'!K9/'Table-9 cont''d'!J9)*100-100</f>
        <v>1.4249790444258252</v>
      </c>
      <c r="I12" s="389">
        <f>('Table-9 cont''d'!L9/'Table-9 cont''d'!K9)*100-100</f>
        <v>0.9917355371900811</v>
      </c>
      <c r="J12" s="282">
        <f>('Table-9 cont''d'!J9/'Table-9 cont''d'!E9)*100-100</f>
        <v>23.128006052564515</v>
      </c>
      <c r="K12" s="219">
        <f>('Table-9 cont''d'!K9/'Table-9 cont''d'!F9)*100-100</f>
        <v>20.87912087912089</v>
      </c>
      <c r="L12" s="219">
        <f>('Table-9 cont''d'!L9/'Table-9 cont''d'!G9)*100-100</f>
        <v>15.939278937381403</v>
      </c>
      <c r="M12" s="604"/>
    </row>
    <row r="13" spans="1:13" s="241" customFormat="1" ht="24.75" customHeight="1">
      <c r="A13" s="242" t="s">
        <v>120</v>
      </c>
      <c r="B13" s="240" t="s">
        <v>41</v>
      </c>
      <c r="C13" s="287">
        <v>3776</v>
      </c>
      <c r="D13" s="225">
        <f>('Table-9 cont''d'!F10/'Table-9 cont''d'!E10)*100-100</f>
        <v>7.539682539682559</v>
      </c>
      <c r="E13" s="255">
        <f>('Table-9 cont''d'!G10/'Table-9 cont''d'!F10)*100-100</f>
        <v>3.3210332103321036</v>
      </c>
      <c r="F13" s="255">
        <f>('Table-9 cont''d'!H10/'Table-9 cont''d'!G10)*100-100</f>
        <v>1.0714285714285694</v>
      </c>
      <c r="G13" s="425">
        <f>('Table-9 cont''d'!J10/'Table-9 cont''d'!H10)*100-100</f>
        <v>1.2367491166077542</v>
      </c>
      <c r="H13" s="425">
        <f>('Table-9 cont''d'!K10/'Table-9 cont''d'!J10)*100-100</f>
        <v>0.4363001745200705</v>
      </c>
      <c r="I13" s="394">
        <f>('Table-9 cont''d'!L10/'Table-9 cont''d'!K10)*100-100</f>
        <v>3.040834057341442</v>
      </c>
      <c r="J13" s="281">
        <f>('Table-9 cont''d'!J10/'Table-9 cont''d'!E10)*100-100</f>
        <v>13.69047619047619</v>
      </c>
      <c r="K13" s="255">
        <f>('Table-9 cont''d'!K10/'Table-9 cont''d'!F10)*100-100</f>
        <v>6.180811808118065</v>
      </c>
      <c r="L13" s="255">
        <f>('Table-9 cont''d'!L10/'Table-9 cont''d'!G10)*100-100</f>
        <v>5.892857142857139</v>
      </c>
      <c r="M13" s="604"/>
    </row>
    <row r="14" spans="1:13" ht="18.75" customHeight="1">
      <c r="A14" s="229" t="s">
        <v>121</v>
      </c>
      <c r="B14" s="233" t="s">
        <v>122</v>
      </c>
      <c r="C14" s="288">
        <v>305</v>
      </c>
      <c r="D14" s="204">
        <f>('Table-9 cont''d'!F11/'Table-9 cont''d'!E11)*100-100</f>
        <v>-2.942607403988518</v>
      </c>
      <c r="E14" s="219">
        <f>('Table-9 cont''d'!G11/'Table-9 cont''d'!F11)*100-100</f>
        <v>15.783898305084733</v>
      </c>
      <c r="F14" s="219">
        <f>('Table-9 cont''d'!H11/'Table-9 cont''d'!G11)*100-100</f>
        <v>4.117108874656907</v>
      </c>
      <c r="G14" s="420">
        <f>('Table-9 cont''d'!J11/'Table-9 cont''d'!H11)*100-100</f>
        <v>1.230228471001766</v>
      </c>
      <c r="H14" s="420">
        <f>('Table-9 cont''d'!K11/'Table-9 cont''d'!J11)*100-100</f>
        <v>-6.25</v>
      </c>
      <c r="I14" s="389">
        <f>('Table-9 cont''d'!L11/'Table-9 cont''d'!K11)*100-100</f>
        <v>9.722222222222229</v>
      </c>
      <c r="J14" s="282">
        <f>('Table-9 cont''d'!J11/'Table-9 cont''d'!E11)*100-100</f>
        <v>18.44291977818351</v>
      </c>
      <c r="K14" s="219">
        <f>('Table-9 cont''d'!K11/'Table-9 cont''d'!F11)*100-100</f>
        <v>14.406779661016927</v>
      </c>
      <c r="L14" s="219">
        <f>('Table-9 cont''d'!L11/'Table-9 cont''d'!G11)*100-100</f>
        <v>8.417200365965229</v>
      </c>
      <c r="M14" s="604"/>
    </row>
    <row r="15" spans="1:13" s="241" customFormat="1" ht="11.25" customHeight="1">
      <c r="A15" s="229"/>
      <c r="B15" s="275" t="s">
        <v>94</v>
      </c>
      <c r="C15" s="288"/>
      <c r="D15" s="204"/>
      <c r="E15" s="219"/>
      <c r="F15" s="219"/>
      <c r="G15" s="420"/>
      <c r="H15" s="420"/>
      <c r="I15" s="389"/>
      <c r="J15" s="282"/>
      <c r="K15" s="219"/>
      <c r="L15" s="219"/>
      <c r="M15" s="604"/>
    </row>
    <row r="16" spans="1:13" ht="13.5" customHeight="1">
      <c r="A16" s="257"/>
      <c r="B16" s="261" t="s">
        <v>123</v>
      </c>
      <c r="C16" s="289">
        <v>226</v>
      </c>
      <c r="D16" s="276">
        <f>('Table-9 cont''d'!F13/'Table-9 cont''d'!E13)*100-100</f>
        <v>9.477539230766155</v>
      </c>
      <c r="E16" s="268">
        <f>('Table-9 cont''d'!G13/'Table-9 cont''d'!F13)*100-100</f>
        <v>4.826254826254825</v>
      </c>
      <c r="F16" s="268">
        <f>('Table-9 cont''d'!H13/'Table-9 cont''d'!G13)*100-100</f>
        <v>2.025782688766114</v>
      </c>
      <c r="G16" s="420">
        <f>('Table-9 cont''d'!J13/'Table-9 cont''d'!H13)*100-100</f>
        <v>1.2635379061371736</v>
      </c>
      <c r="H16" s="420">
        <f>('Table-9 cont''d'!K13/'Table-9 cont''d'!J13)*100-100</f>
        <v>3.2976827094474146</v>
      </c>
      <c r="I16" s="389">
        <f>('Table-9 cont''d'!L13/'Table-9 cont''d'!K13)*100-100</f>
        <v>2.5884383088869782</v>
      </c>
      <c r="J16" s="283">
        <f>('Table-9 cont''d'!J13/'Table-9 cont''d'!E13)*100-100</f>
        <v>18.56544306652475</v>
      </c>
      <c r="K16" s="268">
        <f>('Table-9 cont''d'!K13/'Table-9 cont''d'!F13)*100-100</f>
        <v>11.87258687258688</v>
      </c>
      <c r="L16" s="268">
        <f>('Table-9 cont''d'!L13/'Table-9 cont''d'!G13)*100-100</f>
        <v>9.484346224677736</v>
      </c>
      <c r="M16" s="604"/>
    </row>
    <row r="17" spans="1:13" s="241" customFormat="1" ht="18.75" customHeight="1">
      <c r="A17" s="229" t="s">
        <v>124</v>
      </c>
      <c r="B17" s="233" t="s">
        <v>152</v>
      </c>
      <c r="C17" s="288">
        <v>2590</v>
      </c>
      <c r="D17" s="204">
        <f>('Table-9 cont''d'!F14/'Table-9 cont''d'!E14)*100-100</f>
        <v>6.513026052104195</v>
      </c>
      <c r="E17" s="219">
        <f>('Table-9 cont''d'!G14/'Table-9 cont''d'!F14)*100-100</f>
        <v>1.4111006585136465</v>
      </c>
      <c r="F17" s="219">
        <f>('Table-9 cont''d'!H14/'Table-9 cont''d'!G14)*100-100</f>
        <v>0.5565862708719891</v>
      </c>
      <c r="G17" s="420">
        <f>('Table-9 cont''d'!J14/'Table-9 cont''d'!H14)*100-100</f>
        <v>0</v>
      </c>
      <c r="H17" s="420">
        <f>('Table-9 cont''d'!K14/'Table-9 cont''d'!J14)*100-100</f>
        <v>-0.09225092250922273</v>
      </c>
      <c r="I17" s="389">
        <f>('Table-9 cont''d'!L14/'Table-9 cont''d'!K14)*100-100</f>
        <v>1.4773776546629875</v>
      </c>
      <c r="J17" s="282">
        <f>('Table-9 cont''d'!J14/'Table-9 cont''d'!E14)*100-100</f>
        <v>8.617234468937895</v>
      </c>
      <c r="K17" s="219">
        <f>('Table-9 cont''d'!K14/'Table-9 cont''d'!F14)*100-100</f>
        <v>1.8814675446848526</v>
      </c>
      <c r="L17" s="219">
        <f>('Table-9 cont''d'!L14/'Table-9 cont''d'!G14)*100-100</f>
        <v>1.948051948051969</v>
      </c>
      <c r="M17" s="604"/>
    </row>
    <row r="18" spans="1:13" ht="10.5" customHeight="1">
      <c r="A18" s="229"/>
      <c r="B18" s="275" t="s">
        <v>94</v>
      </c>
      <c r="C18" s="288"/>
      <c r="D18" s="204"/>
      <c r="E18" s="219"/>
      <c r="F18" s="219"/>
      <c r="G18" s="420"/>
      <c r="H18" s="420"/>
      <c r="I18" s="389"/>
      <c r="J18" s="282"/>
      <c r="K18" s="219"/>
      <c r="L18" s="219"/>
      <c r="M18" s="604"/>
    </row>
    <row r="19" spans="1:13" ht="12.75" customHeight="1">
      <c r="A19" s="257"/>
      <c r="B19" s="261" t="s">
        <v>126</v>
      </c>
      <c r="C19" s="290">
        <v>1141</v>
      </c>
      <c r="D19" s="276">
        <f>('Table-9 cont''d'!F16/'Table-9 cont''d'!E16)*100-100</f>
        <v>4.15094339622641</v>
      </c>
      <c r="E19" s="268">
        <f>('Table-9 cont''d'!G16/'Table-9 cont''d'!F16)*100-100</f>
        <v>0.5434782608695627</v>
      </c>
      <c r="F19" s="268">
        <f>('Table-9 cont''d'!H16/'Table-9 cont''d'!G16)*100-100</f>
        <v>-0.180180180180173</v>
      </c>
      <c r="G19" s="420">
        <f>('Table-9 cont''d'!J16/'Table-9 cont''d'!H16)*100-100</f>
        <v>-1.3537906137184024</v>
      </c>
      <c r="H19" s="420">
        <f>('Table-9 cont''d'!K16/'Table-9 cont''d'!J16)*100-100</f>
        <v>-0.5489478499542457</v>
      </c>
      <c r="I19" s="389">
        <f>('Table-9 cont''d'!L16/'Table-9 cont''d'!K16)*100-100</f>
        <v>2.1159153633854686</v>
      </c>
      <c r="J19" s="283">
        <f>('Table-9 cont''d'!J16/'Table-9 cont''d'!E16)*100-100</f>
        <v>3.1132075471698215</v>
      </c>
      <c r="K19" s="268">
        <f>('Table-9 cont''d'!K16/'Table-9 cont''d'!F16)*100-100</f>
        <v>-1.5398550724637659</v>
      </c>
      <c r="L19" s="268">
        <f>('Table-9 cont''d'!L16/'Table-9 cont''d'!G16)*100-100</f>
        <v>0</v>
      </c>
      <c r="M19" s="604"/>
    </row>
    <row r="20" spans="1:13" ht="10.5" customHeight="1">
      <c r="A20" s="257"/>
      <c r="B20" s="261" t="s">
        <v>223</v>
      </c>
      <c r="C20" s="289">
        <v>755</v>
      </c>
      <c r="D20" s="276">
        <f>('Table-9 cont''d'!F17/'Table-9 cont''d'!E17)*100-100</f>
        <v>10.380392429731785</v>
      </c>
      <c r="E20" s="268">
        <f>('Table-9 cont''d'!G17/'Table-9 cont''d'!F17)*100-100</f>
        <v>1.8464528668610285</v>
      </c>
      <c r="F20" s="268">
        <f>('Table-9 cont''d'!H17/'Table-9 cont''d'!G17)*100-100</f>
        <v>0.8587786259542014</v>
      </c>
      <c r="G20" s="420">
        <f>('Table-9 cont''d'!J17/'Table-9 cont''d'!H17)*100-100</f>
        <v>0.7568590350047373</v>
      </c>
      <c r="H20" s="420">
        <f>('Table-9 cont''d'!K17/'Table-9 cont''d'!J17)*100-100</f>
        <v>-0.7511737089201773</v>
      </c>
      <c r="I20" s="389">
        <f>('Table-9 cont''d'!L17/'Table-9 cont''d'!K17)*100-100</f>
        <v>0.7568590350047373</v>
      </c>
      <c r="J20" s="283">
        <f>('Table-9 cont''d'!J17/'Table-9 cont''d'!E17)*100-100</f>
        <v>14.242097121150962</v>
      </c>
      <c r="K20" s="268">
        <f>('Table-9 cont''d'!K17/'Table-9 cont''d'!F17)*100-100</f>
        <v>2.7210884353741562</v>
      </c>
      <c r="L20" s="268">
        <f>('Table-9 cont''d'!L17/'Table-9 cont''d'!G17)*100-100</f>
        <v>1.622137404580144</v>
      </c>
      <c r="M20" s="604"/>
    </row>
    <row r="21" spans="1:13" ht="9.75" customHeight="1">
      <c r="A21" s="257"/>
      <c r="B21" s="261" t="s">
        <v>224</v>
      </c>
      <c r="C21" s="289"/>
      <c r="D21" s="276"/>
      <c r="E21" s="268"/>
      <c r="F21" s="268"/>
      <c r="G21" s="420"/>
      <c r="H21" s="420"/>
      <c r="I21" s="389"/>
      <c r="J21" s="283"/>
      <c r="K21" s="268"/>
      <c r="L21" s="268"/>
      <c r="M21" s="604"/>
    </row>
    <row r="22" spans="1:13" ht="18.75" customHeight="1">
      <c r="A22" s="257"/>
      <c r="B22" s="261" t="s">
        <v>127</v>
      </c>
      <c r="C22" s="289">
        <v>235</v>
      </c>
      <c r="D22" s="276">
        <f>('Table-9 cont''d'!F19/'Table-9 cont''d'!E19)*100-100</f>
        <v>3.75168743441823</v>
      </c>
      <c r="E22" s="268">
        <f>('Table-9 cont''d'!G19/'Table-9 cont''d'!F19)*100-100</f>
        <v>3.6108324974924813</v>
      </c>
      <c r="F22" s="268">
        <f>('Table-9 cont''d'!H19/'Table-9 cont''d'!G19)*100-100</f>
        <v>2.032913843175237</v>
      </c>
      <c r="G22" s="420">
        <f>('Table-9 cont''d'!J19/'Table-9 cont''d'!H19)*100-100</f>
        <v>1.802656546489544</v>
      </c>
      <c r="H22" s="420">
        <f>('Table-9 cont''d'!K19/'Table-9 cont''d'!J19)*100-100</f>
        <v>1.8639328984156691</v>
      </c>
      <c r="I22" s="389">
        <f>('Table-9 cont''d'!L19/'Table-9 cont''d'!K19)*100-100</f>
        <v>0.27447392497712997</v>
      </c>
      <c r="J22" s="283">
        <f>('Table-9 cont''d'!J19/'Table-9 cont''d'!E19)*100-100</f>
        <v>11.660542243862324</v>
      </c>
      <c r="K22" s="268">
        <f>('Table-9 cont''d'!K19/'Table-9 cont''d'!F19)*100-100</f>
        <v>9.62888665997994</v>
      </c>
      <c r="L22" s="268">
        <f>('Table-9 cont''d'!L19/'Table-9 cont''d'!G19)*100-100</f>
        <v>6.098741529525654</v>
      </c>
      <c r="M22" s="604"/>
    </row>
    <row r="23" spans="1:13" ht="23.25" customHeight="1">
      <c r="A23" s="257"/>
      <c r="B23" s="262" t="s">
        <v>153</v>
      </c>
      <c r="C23" s="289">
        <v>217</v>
      </c>
      <c r="D23" s="276">
        <f>('Table-9 cont''d'!F20/'Table-9 cont''d'!E20)*100-100</f>
        <v>11.5</v>
      </c>
      <c r="E23" s="268">
        <f>('Table-9 cont''d'!G20/'Table-9 cont''d'!F20)*100-100</f>
        <v>1.3452914798206308</v>
      </c>
      <c r="F23" s="268">
        <f>('Table-9 cont''d'!H20/'Table-9 cont''d'!G20)*100-100</f>
        <v>-0.5309734513274265</v>
      </c>
      <c r="G23" s="420">
        <f>('Table-9 cont''d'!J20/'Table-9 cont''d'!H20)*100-100</f>
        <v>0.9786476868327298</v>
      </c>
      <c r="H23" s="420">
        <f>('Table-9 cont''d'!K20/'Table-9 cont''d'!J20)*100-100</f>
        <v>2.026431718061673</v>
      </c>
      <c r="I23" s="389">
        <f>('Table-9 cont''d'!L20/'Table-9 cont''d'!K20)*100-100</f>
        <v>1.9861830742659663</v>
      </c>
      <c r="J23" s="283">
        <f>('Table-9 cont''d'!J20/'Table-9 cont''d'!E20)*100-100</f>
        <v>13.5</v>
      </c>
      <c r="K23" s="268">
        <f>('Table-9 cont''d'!K20/'Table-9 cont''d'!F20)*100-100</f>
        <v>3.856502242152459</v>
      </c>
      <c r="L23" s="268">
        <f>('Table-9 cont''d'!L20/'Table-9 cont''d'!G20)*100-100</f>
        <v>4.513274336283189</v>
      </c>
      <c r="M23" s="604"/>
    </row>
    <row r="24" spans="1:13" ht="18.75" customHeight="1">
      <c r="A24" s="229" t="s">
        <v>128</v>
      </c>
      <c r="B24" s="233" t="s">
        <v>129</v>
      </c>
      <c r="C24" s="288">
        <v>652</v>
      </c>
      <c r="D24" s="204">
        <f>('Table-9 cont''d'!F22/'Table-9 cont''d'!E22)*100-100</f>
        <v>10.461828463713488</v>
      </c>
      <c r="E24" s="219">
        <f>('Table-9 cont''d'!G22/'Table-9 cont''d'!F22)*100-100</f>
        <v>3.9249146757679227</v>
      </c>
      <c r="F24" s="219">
        <f>('Table-9 cont''d'!H22/'Table-9 cont''d'!G22)*100-100</f>
        <v>2.216748768472911</v>
      </c>
      <c r="G24" s="420">
        <f>('Table-9 cont''d'!J22/'Table-9 cont''d'!H22)*100-100</f>
        <v>4.176706827309218</v>
      </c>
      <c r="H24" s="420">
        <f>('Table-9 cont''d'!K22/'Table-9 cont''d'!J22)*100-100</f>
        <v>4.857363145720896</v>
      </c>
      <c r="I24" s="389">
        <f>('Table-9 cont''d'!L22/'Table-9 cont''d'!K22)*100-100</f>
        <v>5.367647058823536</v>
      </c>
      <c r="J24" s="282">
        <f>('Table-9 cont''d'!J22/'Table-9 cont''d'!E22)*100-100</f>
        <v>22.24316682375118</v>
      </c>
      <c r="K24" s="219">
        <f>('Table-9 cont''d'!K22/'Table-9 cont''d'!F22)*100-100</f>
        <v>16.040955631399314</v>
      </c>
      <c r="L24" s="219">
        <f>('Table-9 cont''d'!L22/'Table-9 cont''d'!G22)*100-100</f>
        <v>17.651888341543525</v>
      </c>
      <c r="M24" s="604"/>
    </row>
    <row r="25" spans="1:13" ht="10.5" customHeight="1">
      <c r="A25" s="229"/>
      <c r="B25" s="275" t="s">
        <v>94</v>
      </c>
      <c r="C25" s="288"/>
      <c r="D25" s="204"/>
      <c r="E25" s="219"/>
      <c r="F25" s="219"/>
      <c r="G25" s="420"/>
      <c r="H25" s="420"/>
      <c r="I25" s="389"/>
      <c r="J25" s="282"/>
      <c r="K25" s="219"/>
      <c r="L25" s="219"/>
      <c r="M25" s="604"/>
    </row>
    <row r="26" spans="1:13" s="241" customFormat="1" ht="11.25" customHeight="1">
      <c r="A26" s="257"/>
      <c r="B26" s="261" t="s">
        <v>276</v>
      </c>
      <c r="C26" s="289">
        <v>236</v>
      </c>
      <c r="D26" s="276">
        <f>('Table-9 cont''d'!F24/'Table-9 cont''d'!E24)*100-100</f>
        <v>16.809605488850778</v>
      </c>
      <c r="E26" s="268">
        <f>('Table-9 cont''d'!G24/'Table-9 cont''d'!F24)*100-100</f>
        <v>2.4963289280469922</v>
      </c>
      <c r="F26" s="268">
        <f>('Table-9 cont''d'!H24/'Table-9 cont''d'!G24)*100-100</f>
        <v>0.07163323782235409</v>
      </c>
      <c r="G26" s="420">
        <f>('Table-9 cont''d'!J24/'Table-9 cont''d'!H24)*100-100</f>
        <v>5.511811023622059</v>
      </c>
      <c r="H26" s="420">
        <f>('Table-9 cont''d'!K24/'Table-9 cont''d'!J24)*100-100</f>
        <v>1.628222523744924</v>
      </c>
      <c r="I26" s="389">
        <f>('Table-9 cont''d'!L24/'Table-9 cont''d'!K24)*100-100</f>
        <v>5.407209612817084</v>
      </c>
      <c r="J26" s="283">
        <f>('Table-9 cont''d'!J24/'Table-9 cont''d'!E24)*100-100</f>
        <v>26.415094339622655</v>
      </c>
      <c r="K26" s="268">
        <f>('Table-9 cont''d'!K24/'Table-9 cont''d'!F24)*100-100</f>
        <v>9.985315712187969</v>
      </c>
      <c r="L26" s="268">
        <f>('Table-9 cont''d'!L24/'Table-9 cont''d'!G24)*100-100</f>
        <v>13.108882521489988</v>
      </c>
      <c r="M26" s="604"/>
    </row>
    <row r="27" spans="1:13" s="241" customFormat="1" ht="11.25" customHeight="1">
      <c r="A27" s="257"/>
      <c r="B27" s="261" t="s">
        <v>225</v>
      </c>
      <c r="C27" s="289"/>
      <c r="D27" s="276"/>
      <c r="E27" s="268"/>
      <c r="F27" s="268"/>
      <c r="G27" s="420"/>
      <c r="H27" s="420"/>
      <c r="I27" s="389"/>
      <c r="J27" s="283"/>
      <c r="K27" s="268"/>
      <c r="L27" s="268"/>
      <c r="M27" s="604"/>
    </row>
    <row r="28" spans="1:13" ht="10.5" customHeight="1">
      <c r="A28" s="263"/>
      <c r="B28" s="261" t="s">
        <v>130</v>
      </c>
      <c r="C28" s="289">
        <v>292</v>
      </c>
      <c r="D28" s="276">
        <f>('Table-9 cont''d'!F26/'Table-9 cont''d'!E26)*100-100</f>
        <v>7.916753793788203</v>
      </c>
      <c r="E28" s="268">
        <f>('Table-9 cont''d'!G26/'Table-9 cont''d'!F26)*100-100</f>
        <v>4.925650557620827</v>
      </c>
      <c r="F28" s="268">
        <f>('Table-9 cont''d'!H26/'Table-9 cont''d'!G26)*100-100</f>
        <v>3.4543844109831525</v>
      </c>
      <c r="G28" s="420">
        <f>('Table-9 cont''d'!J26/'Table-9 cont''d'!H26)*100-100</f>
        <v>3.6815068493150704</v>
      </c>
      <c r="H28" s="420">
        <f>('Table-9 cont''d'!K26/'Table-9 cont''d'!J26)*100-100</f>
        <v>9.909165978530126</v>
      </c>
      <c r="I28" s="389">
        <f>('Table-9 cont''d'!L26/'Table-9 cont''d'!K26)*100-100</f>
        <v>5.409466566491375</v>
      </c>
      <c r="J28" s="283">
        <f>('Table-9 cont''d'!J26/'Table-9 cont''d'!E26)*100-100</f>
        <v>21.456495208436337</v>
      </c>
      <c r="K28" s="268">
        <f>('Table-9 cont''d'!K26/'Table-9 cont''d'!F26)*100-100</f>
        <v>23.6988847583643</v>
      </c>
      <c r="L28" s="268">
        <f>('Table-9 cont''d'!L26/'Table-9 cont''d'!G26)*100-100</f>
        <v>24.269264836138177</v>
      </c>
      <c r="M28" s="604"/>
    </row>
    <row r="29" spans="1:13" ht="9" customHeight="1">
      <c r="A29" s="263"/>
      <c r="B29" s="261" t="s">
        <v>277</v>
      </c>
      <c r="C29" s="289"/>
      <c r="D29" s="276"/>
      <c r="E29" s="268"/>
      <c r="F29" s="268"/>
      <c r="G29" s="420"/>
      <c r="H29" s="420"/>
      <c r="I29" s="389"/>
      <c r="J29" s="283"/>
      <c r="K29" s="268"/>
      <c r="L29" s="268"/>
      <c r="M29" s="604"/>
    </row>
    <row r="30" spans="1:13" ht="12.75" customHeight="1">
      <c r="A30" s="229" t="s">
        <v>131</v>
      </c>
      <c r="B30" s="233" t="s">
        <v>132</v>
      </c>
      <c r="C30" s="288">
        <v>76</v>
      </c>
      <c r="D30" s="204">
        <f>('Table-9 cont''d'!F28/'Table-9 cont''d'!E28)*100-100</f>
        <v>61.24604012671594</v>
      </c>
      <c r="E30" s="219">
        <f>('Table-9 cont''d'!G28/'Table-9 cont''d'!F28)*100-100</f>
        <v>11.591355599214154</v>
      </c>
      <c r="F30" s="219">
        <f>('Table-9 cont''d'!H28/'Table-9 cont''d'!G28)*100-100</f>
        <v>0.1760563380281468</v>
      </c>
      <c r="G30" s="420">
        <f>('Table-9 cont''d'!J28/'Table-9 cont''d'!H28)*100-100</f>
        <v>6.444053895723485</v>
      </c>
      <c r="H30" s="420">
        <f>('Table-9 cont''d'!K28/'Table-9 cont''d'!J28)*100-100</f>
        <v>1.4859658778205898</v>
      </c>
      <c r="I30" s="389">
        <f>('Table-9 cont''d'!L28/'Table-9 cont''d'!K28)*100-100</f>
        <v>0</v>
      </c>
      <c r="J30" s="282">
        <f>('Table-9 cont''d'!J28/'Table-9 cont''d'!E28)*100-100</f>
        <v>91.8690601900739</v>
      </c>
      <c r="K30" s="219">
        <f>('Table-9 cont''d'!K28/'Table-9 cont''d'!F28)*100-100</f>
        <v>20.759659462999352</v>
      </c>
      <c r="L30" s="219">
        <f>('Table-9 cont''d'!L28/'Table-9 cont''d'!G28)*100-100</f>
        <v>8.215962441314545</v>
      </c>
      <c r="M30" s="604"/>
    </row>
    <row r="31" spans="1:13" s="241" customFormat="1" ht="15.75" customHeight="1">
      <c r="A31" s="243" t="s">
        <v>133</v>
      </c>
      <c r="B31" s="244" t="s">
        <v>134</v>
      </c>
      <c r="C31" s="291">
        <v>153</v>
      </c>
      <c r="D31" s="292">
        <f>('Table-9 cont''d'!F29/'Table-9 cont''d'!E29)*100-100</f>
        <v>5.915051891171046</v>
      </c>
      <c r="E31" s="293">
        <f>('Table-9 cont''d'!G29/'Table-9 cont''d'!F29)*100-100</f>
        <v>6.137184115523468</v>
      </c>
      <c r="F31" s="293">
        <f>('Table-9 cont''d'!H29/'Table-9 cont''d'!G29)*100-100</f>
        <v>0</v>
      </c>
      <c r="G31" s="414">
        <f>('Table-9 cont''d'!J29/'Table-9 cont''d'!H29)*100-100</f>
        <v>1.8707482993197289</v>
      </c>
      <c r="H31" s="414">
        <f>('Table-9 cont''d'!K29/'Table-9 cont''d'!J29)*100-100</f>
        <v>2.2537562604340735</v>
      </c>
      <c r="I31" s="395">
        <f>('Table-9 cont''d'!L29/'Table-9 cont''d'!K29)*100-100</f>
        <v>4.816326530612258</v>
      </c>
      <c r="J31" s="299">
        <f>('Table-9 cont''d'!J29/'Table-9 cont''d'!E29)*100-100</f>
        <v>14.518260077276992</v>
      </c>
      <c r="K31" s="214">
        <f>('Table-9 cont''d'!K29/'Table-9 cont''d'!F29)*100-100</f>
        <v>10.559566787003604</v>
      </c>
      <c r="L31" s="214">
        <f>('Table-9 cont''d'!L29/'Table-9 cont''d'!G29)*100-100</f>
        <v>9.183673469387756</v>
      </c>
      <c r="M31" s="604"/>
    </row>
    <row r="32" spans="3:13" ht="4.5" customHeight="1">
      <c r="C32" s="294"/>
      <c r="D32" s="295"/>
      <c r="E32" s="295"/>
      <c r="F32" s="295"/>
      <c r="G32" s="298"/>
      <c r="H32" s="298"/>
      <c r="I32" s="298"/>
      <c r="J32" s="298"/>
      <c r="K32" s="298"/>
      <c r="L32" s="298"/>
      <c r="M32" s="604"/>
    </row>
    <row r="33" spans="1:13" ht="12.75" customHeight="1">
      <c r="A33" s="215" t="s">
        <v>45</v>
      </c>
      <c r="B33" s="248"/>
      <c r="C33" s="296"/>
      <c r="D33" s="297"/>
      <c r="E33" s="297"/>
      <c r="F33" s="297"/>
      <c r="G33" s="297"/>
      <c r="H33" s="297"/>
      <c r="I33" s="297"/>
      <c r="J33" s="297"/>
      <c r="K33" s="297"/>
      <c r="L33" s="297"/>
      <c r="M33" s="604"/>
    </row>
    <row r="34" spans="1:13" ht="12.75" customHeight="1">
      <c r="A34" s="95" t="s">
        <v>214</v>
      </c>
      <c r="M34" s="604"/>
    </row>
    <row r="35" spans="1:13" ht="12.75">
      <c r="A35" s="248"/>
      <c r="B35" s="248"/>
      <c r="C35" s="265"/>
      <c r="M35" s="285"/>
    </row>
    <row r="36" spans="1:3" ht="12.75">
      <c r="A36" s="248"/>
      <c r="B36" s="248"/>
      <c r="C36" s="248"/>
    </row>
    <row r="37" spans="1:3" ht="12.75">
      <c r="A37" s="248"/>
      <c r="B37" s="248"/>
      <c r="C37" s="248"/>
    </row>
  </sheetData>
  <mergeCells count="5">
    <mergeCell ref="M2:M34"/>
    <mergeCell ref="A6:A7"/>
    <mergeCell ref="B6:B7"/>
    <mergeCell ref="C6:C7"/>
    <mergeCell ref="D6:L6"/>
  </mergeCells>
  <printOptions/>
  <pageMargins left="0.51" right="0.22" top="0.35" bottom="0.19" header="0.21" footer="0.3"/>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M28"/>
  <sheetViews>
    <sheetView tabSelected="1" workbookViewId="0" topLeftCell="A5">
      <selection activeCell="B15" sqref="B15"/>
    </sheetView>
  </sheetViews>
  <sheetFormatPr defaultColWidth="9.33203125" defaultRowHeight="12.75"/>
  <cols>
    <col min="1" max="1" width="9.16015625" style="0" customWidth="1"/>
    <col min="2" max="2" width="50.83203125" style="0" customWidth="1"/>
    <col min="3" max="3" width="9" style="0" customWidth="1"/>
    <col min="4" max="12" width="9.83203125" style="0" customWidth="1"/>
    <col min="13" max="13" width="3.83203125" style="0" customWidth="1"/>
  </cols>
  <sheetData>
    <row r="1" spans="1:13" ht="31.5" customHeight="1">
      <c r="A1" s="217" t="s">
        <v>253</v>
      </c>
      <c r="M1" s="609">
        <v>22</v>
      </c>
    </row>
    <row r="2" spans="1:13" ht="18.75" customHeight="1">
      <c r="A2" s="164"/>
      <c r="H2" t="s">
        <v>154</v>
      </c>
      <c r="M2" s="609"/>
    </row>
    <row r="3" ht="12.75">
      <c r="M3" s="609"/>
    </row>
    <row r="4" spans="1:13" ht="30" customHeight="1">
      <c r="A4" s="610" t="s">
        <v>84</v>
      </c>
      <c r="B4" s="612" t="s">
        <v>30</v>
      </c>
      <c r="C4" s="614" t="s">
        <v>12</v>
      </c>
      <c r="D4" s="590" t="s">
        <v>150</v>
      </c>
      <c r="E4" s="599"/>
      <c r="F4" s="599"/>
      <c r="G4" s="599"/>
      <c r="H4" s="599"/>
      <c r="I4" s="599"/>
      <c r="J4" s="599"/>
      <c r="K4" s="599"/>
      <c r="L4" s="600"/>
      <c r="M4" s="609"/>
    </row>
    <row r="5" spans="1:13" ht="44.25" customHeight="1">
      <c r="A5" s="611"/>
      <c r="B5" s="613"/>
      <c r="C5" s="615"/>
      <c r="D5" s="165" t="s">
        <v>168</v>
      </c>
      <c r="E5" s="165" t="s">
        <v>164</v>
      </c>
      <c r="F5" s="165" t="s">
        <v>165</v>
      </c>
      <c r="G5" s="428" t="s">
        <v>166</v>
      </c>
      <c r="H5" s="428" t="s">
        <v>212</v>
      </c>
      <c r="I5" s="427" t="s">
        <v>246</v>
      </c>
      <c r="J5" s="396" t="s">
        <v>167</v>
      </c>
      <c r="K5" s="396" t="s">
        <v>196</v>
      </c>
      <c r="L5" s="396" t="s">
        <v>247</v>
      </c>
      <c r="M5" s="609"/>
    </row>
    <row r="6" spans="1:13" ht="30" customHeight="1">
      <c r="A6" s="242" t="s">
        <v>135</v>
      </c>
      <c r="B6" s="240" t="s">
        <v>80</v>
      </c>
      <c r="C6" s="367">
        <v>1134</v>
      </c>
      <c r="D6" s="225">
        <f>('Table-9 cont''d ..'!F6/'Table-9 cont''d ..'!E6)*100-100</f>
        <v>5.127915730781922</v>
      </c>
      <c r="E6" s="225">
        <f>('Table-9 cont''d ..'!G6/'Table-9 cont''d ..'!F6)*100-100</f>
        <v>2.7667984189723427</v>
      </c>
      <c r="F6" s="225">
        <f>('Table-9 cont''d ..'!H6/'Table-9 cont''d ..'!G6)*100-100</f>
        <v>4.615384615384627</v>
      </c>
      <c r="G6" s="419">
        <f>('Table-9 cont''d ..'!J6/'Table-9 cont''d ..'!H6)*100-100</f>
        <v>-0.3676470588235219</v>
      </c>
      <c r="H6" s="419">
        <f>('Table-9 cont''d ..'!K6/'Table-9 cont''d ..'!J6)*100-100</f>
        <v>0.09225092250922273</v>
      </c>
      <c r="I6" s="388">
        <f>('Table-9 cont''d ..'!L6/'Table-9 cont''d ..'!K6)*100-100</f>
        <v>-0.4608294930875587</v>
      </c>
      <c r="J6" s="281">
        <f>('Table-9 cont''d ..'!J6/'Table-9 cont''d ..'!E6)*100-100</f>
        <v>12.60737218593637</v>
      </c>
      <c r="K6" s="218">
        <f>('Table-9 cont''d ..'!K6/'Table-9 cont''d ..'!F6)*100-100</f>
        <v>7.21343873517786</v>
      </c>
      <c r="L6" s="218">
        <f>('Table-9 cont''d ..'!L6/'Table-9 cont''d ..'!G6)*100-100</f>
        <v>3.846153846153854</v>
      </c>
      <c r="M6" s="609"/>
    </row>
    <row r="7" spans="1:13" ht="21.75" customHeight="1">
      <c r="A7" s="229" t="s">
        <v>136</v>
      </c>
      <c r="B7" s="233" t="s">
        <v>137</v>
      </c>
      <c r="C7" s="368">
        <v>157</v>
      </c>
      <c r="D7" s="204">
        <f>('Table-9 cont''d ..'!F7/'Table-9 cont''d ..'!E7)*100-100</f>
        <v>2.9330975615942947</v>
      </c>
      <c r="E7" s="219">
        <f>('Table-9 cont''d ..'!G7/'Table-9 cont''d ..'!F7)*100-100</f>
        <v>3.1536113936927848</v>
      </c>
      <c r="F7" s="219">
        <f>('Table-9 cont''d ..'!H7/'Table-9 cont''d ..'!G7)*100-100</f>
        <v>4.142011834319533</v>
      </c>
      <c r="G7" s="420">
        <f>('Table-9 cont''d ..'!J7/'Table-9 cont''d ..'!H7)*100-100</f>
        <v>1.2310606060606233</v>
      </c>
      <c r="H7" s="420">
        <f>('Table-9 cont''d ..'!K7/'Table-9 cont''d ..'!J7)*100-100</f>
        <v>0.5612722170252482</v>
      </c>
      <c r="I7" s="389">
        <f>('Table-9 cont''d ..'!L7/'Table-9 cont''d ..'!K7)*100-100</f>
        <v>-0.83720930232559</v>
      </c>
      <c r="J7" s="282">
        <f>('Table-9 cont''d ..'!J7/'Table-9 cont''d ..'!E7)*100-100</f>
        <v>11.93843468295455</v>
      </c>
      <c r="K7" s="219">
        <f>('Table-9 cont''d ..'!K7/'Table-9 cont''d ..'!F7)*100-100</f>
        <v>9.359104781281786</v>
      </c>
      <c r="L7" s="219">
        <f>('Table-9 cont''d ..'!L7/'Table-9 cont''d ..'!G7)*100-100</f>
        <v>5.12820512820511</v>
      </c>
      <c r="M7" s="609"/>
    </row>
    <row r="8" spans="1:13" ht="25.5" customHeight="1">
      <c r="A8" s="229" t="s">
        <v>138</v>
      </c>
      <c r="B8" s="233" t="s">
        <v>139</v>
      </c>
      <c r="C8" s="368">
        <v>194</v>
      </c>
      <c r="D8" s="204">
        <f>('Table-9 cont''d ..'!F8/'Table-9 cont''d ..'!E8)*100-100</f>
        <v>10.703810522909691</v>
      </c>
      <c r="E8" s="219">
        <f>('Table-9 cont''d ..'!G8/'Table-9 cont''d ..'!F8)*100-100</f>
        <v>2.617801047120423</v>
      </c>
      <c r="F8" s="219">
        <f>('Table-9 cont''d ..'!H8/'Table-9 cont''d ..'!G8)*100-100</f>
        <v>6.530612244897966</v>
      </c>
      <c r="G8" s="420">
        <f>('Table-9 cont''d ..'!J8/'Table-9 cont''d ..'!H8)*100-100</f>
        <v>2.2988505747126453</v>
      </c>
      <c r="H8" s="420">
        <f>('Table-9 cont''d ..'!K8/'Table-9 cont''d ..'!J8)*100-100</f>
        <v>1.9662921348314626</v>
      </c>
      <c r="I8" s="389">
        <f>('Table-9 cont''d ..'!L8/'Table-9 cont''d ..'!K8)*100-100</f>
        <v>0.18365472910926428</v>
      </c>
      <c r="J8" s="282">
        <f>('Table-9 cont''d ..'!J8/'Table-9 cont''d ..'!E8)*100-100</f>
        <v>23.80279543295032</v>
      </c>
      <c r="K8" s="219">
        <f>('Table-9 cont''d ..'!K8/'Table-9 cont''d ..'!F8)*100-100</f>
        <v>14.031413612565458</v>
      </c>
      <c r="L8" s="219">
        <f>('Table-9 cont''d ..'!L8/'Table-9 cont''d ..'!G8)*100-100</f>
        <v>11.326530612244895</v>
      </c>
      <c r="M8" s="609"/>
    </row>
    <row r="9" spans="1:13" ht="12" customHeight="1">
      <c r="A9" s="229" t="s">
        <v>140</v>
      </c>
      <c r="B9" s="233" t="s">
        <v>281</v>
      </c>
      <c r="C9" s="368">
        <v>216</v>
      </c>
      <c r="D9" s="204">
        <f>('Table-9 cont''d ..'!F9/'Table-9 cont''d ..'!E9)*100-100</f>
        <v>6.908477094620864</v>
      </c>
      <c r="E9" s="219">
        <f>('Table-9 cont''d ..'!G9/'Table-9 cont''d ..'!F9)*100-100</f>
        <v>3.52822580645163</v>
      </c>
      <c r="F9" s="219">
        <f>('Table-9 cont''d ..'!H9/'Table-9 cont''d ..'!G9)*100-100</f>
        <v>3.5053554040895847</v>
      </c>
      <c r="G9" s="420">
        <f>('Table-9 cont''d ..'!J9/'Table-9 cont''d ..'!H9)*100-100</f>
        <v>-1.1288805268109172</v>
      </c>
      <c r="H9" s="420">
        <f>('Table-9 cont''d ..'!K9/'Table-9 cont''d ..'!J9)*100-100</f>
        <v>-0.3805899143672633</v>
      </c>
      <c r="I9" s="389">
        <f>('Table-9 cont''d ..'!L9/'Table-9 cont''d ..'!K9)*100-100</f>
        <v>-0.1910219675262681</v>
      </c>
      <c r="J9" s="282">
        <f>('Table-9 cont''d ..'!J9/'Table-9 cont''d ..'!E9)*100-100</f>
        <v>13.266944986337208</v>
      </c>
      <c r="K9" s="219">
        <f>('Table-9 cont''d ..'!K9/'Table-9 cont''d ..'!F9)*100-100</f>
        <v>5.54435483870968</v>
      </c>
      <c r="L9" s="219">
        <f>('Table-9 cont''d ..'!L9/'Table-9 cont''d ..'!G9)*100-100</f>
        <v>1.7526777020447923</v>
      </c>
      <c r="M9" s="609"/>
    </row>
    <row r="10" spans="1:13" ht="12" customHeight="1">
      <c r="A10" s="229"/>
      <c r="B10" s="233" t="s">
        <v>226</v>
      </c>
      <c r="C10" s="368"/>
      <c r="D10" s="204"/>
      <c r="E10" s="219"/>
      <c r="F10" s="219"/>
      <c r="G10" s="420"/>
      <c r="H10" s="420"/>
      <c r="I10" s="389"/>
      <c r="J10" s="282"/>
      <c r="K10" s="219"/>
      <c r="L10" s="219"/>
      <c r="M10" s="609"/>
    </row>
    <row r="11" spans="1:13" ht="21.75" customHeight="1">
      <c r="A11" s="229" t="s">
        <v>141</v>
      </c>
      <c r="B11" s="233" t="s">
        <v>142</v>
      </c>
      <c r="C11" s="368">
        <v>567</v>
      </c>
      <c r="D11" s="204">
        <f>('Table-9 cont''d ..'!F11/'Table-9 cont''d ..'!E11)*100-100</f>
        <v>3.5373380254352043</v>
      </c>
      <c r="E11" s="219">
        <f>('Table-9 cont''d ..'!G11/'Table-9 cont''d ..'!F11)*100-100</f>
        <v>2.2900763358778704</v>
      </c>
      <c r="F11" s="219">
        <f>('Table-9 cont''d ..'!H11/'Table-9 cont''d ..'!G11)*100-100</f>
        <v>4.664179104477611</v>
      </c>
      <c r="G11" s="420">
        <f>('Table-9 cont''d ..'!J11/'Table-9 cont''d ..'!H11)*100-100</f>
        <v>-1.3368983957219314</v>
      </c>
      <c r="H11" s="420">
        <f>('Table-9 cont''d ..'!K11/'Table-9 cont''d ..'!J11)*100-100</f>
        <v>-0.5420054200542097</v>
      </c>
      <c r="I11" s="389">
        <f>('Table-9 cont''d ..'!L11/'Table-9 cont''d ..'!K11)*100-100</f>
        <v>-0.7266121707538531</v>
      </c>
      <c r="J11" s="282">
        <f>('Table-9 cont''d ..'!J11/'Table-9 cont''d ..'!E11)*100-100</f>
        <v>9.366253047859544</v>
      </c>
      <c r="K11" s="219">
        <f>('Table-9 cont''d ..'!K11/'Table-9 cont''d ..'!F11)*100-100</f>
        <v>5.05725190839695</v>
      </c>
      <c r="L11" s="219">
        <f>('Table-9 cont''d ..'!L11/'Table-9 cont''d ..'!G11)*100-100</f>
        <v>1.9589552238805936</v>
      </c>
      <c r="M11" s="609"/>
    </row>
    <row r="12" spans="1:13" ht="9.75" customHeight="1">
      <c r="A12" s="229"/>
      <c r="B12" s="275" t="s">
        <v>94</v>
      </c>
      <c r="C12" s="368"/>
      <c r="D12" s="225"/>
      <c r="E12" s="255"/>
      <c r="F12" s="255"/>
      <c r="G12" s="420"/>
      <c r="H12" s="420"/>
      <c r="I12" s="389"/>
      <c r="J12" s="281"/>
      <c r="K12" s="255"/>
      <c r="L12" s="255"/>
      <c r="M12" s="609"/>
    </row>
    <row r="13" spans="1:13" ht="10.5" customHeight="1">
      <c r="A13" s="263"/>
      <c r="B13" s="261" t="s">
        <v>282</v>
      </c>
      <c r="C13" s="369">
        <v>378</v>
      </c>
      <c r="D13" s="276">
        <f>('Table-9 cont''d ..'!F13/'Table-9 cont''d ..'!E13)*100-100</f>
        <v>2.252693437806073</v>
      </c>
      <c r="E13" s="268">
        <f>('Table-9 cont''d ..'!G13/'Table-9 cont''d ..'!F13)*100-100</f>
        <v>2.011494252873547</v>
      </c>
      <c r="F13" s="268">
        <f>('Table-9 cont''d ..'!H13/'Table-9 cont''d ..'!G13)*100-100</f>
        <v>2.2535211267605604</v>
      </c>
      <c r="G13" s="420">
        <f>('Table-9 cont''d ..'!J13/'Table-9 cont''d ..'!H13)*100-100</f>
        <v>3.5812672176308524</v>
      </c>
      <c r="H13" s="420">
        <f>('Table-9 cont''d ..'!K13/'Table-9 cont''d ..'!J13)*100-100</f>
        <v>-0.08865248226950939</v>
      </c>
      <c r="I13" s="389">
        <f>('Table-9 cont''d ..'!L13/'Table-9 cont''d ..'!K13)*100-100</f>
        <v>-0.44365572315882673</v>
      </c>
      <c r="J13" s="283">
        <f>('Table-9 cont''d ..'!J13/'Table-9 cont''d ..'!E13)*100-100</f>
        <v>10.479921645445643</v>
      </c>
      <c r="K13" s="268">
        <f>('Table-9 cont''d ..'!K13/'Table-9 cont''d ..'!F13)*100-100</f>
        <v>7.950191570881216</v>
      </c>
      <c r="L13" s="268">
        <f>('Table-9 cont''d ..'!L13/'Table-9 cont''d ..'!G13)*100-100</f>
        <v>5.352112676056336</v>
      </c>
      <c r="M13" s="609"/>
    </row>
    <row r="14" spans="1:13" ht="12" customHeight="1">
      <c r="A14" s="263"/>
      <c r="B14" s="261" t="s">
        <v>261</v>
      </c>
      <c r="C14" s="369"/>
      <c r="D14" s="276"/>
      <c r="E14" s="268"/>
      <c r="F14" s="268"/>
      <c r="G14" s="420"/>
      <c r="H14" s="420"/>
      <c r="I14" s="389"/>
      <c r="J14" s="283"/>
      <c r="K14" s="268"/>
      <c r="L14" s="268"/>
      <c r="M14" s="609"/>
    </row>
    <row r="15" spans="1:13" ht="30" customHeight="1">
      <c r="A15" s="242" t="s">
        <v>143</v>
      </c>
      <c r="B15" s="240" t="s">
        <v>48</v>
      </c>
      <c r="C15" s="367">
        <v>879</v>
      </c>
      <c r="D15" s="225">
        <f>('Table-9 cont''d ..'!F15/'Table-9 cont''d ..'!E15)*100-100</f>
        <v>9.381184777512999</v>
      </c>
      <c r="E15" s="255">
        <f>('Table-9 cont''d ..'!G15/'Table-9 cont''d ..'!F15)*100-100</f>
        <v>3.9660056657223635</v>
      </c>
      <c r="F15" s="255">
        <f>('Table-9 cont''d ..'!H15/'Table-9 cont''d ..'!G15)*100-100</f>
        <v>1.2715712988192536</v>
      </c>
      <c r="G15" s="419">
        <f>('Table-9 cont''d ..'!J15/'Table-9 cont''d ..'!H15)*100-100</f>
        <v>-0.08968609865470967</v>
      </c>
      <c r="H15" s="419">
        <f>('Table-9 cont''d ..'!K15/'Table-9 cont''d ..'!J15)*100-100</f>
        <v>-0.4488330341113027</v>
      </c>
      <c r="I15" s="388">
        <f>('Table-9 cont''d ..'!L15/'Table-9 cont''d ..'!K15)*100-100</f>
        <v>1.082055906221811</v>
      </c>
      <c r="J15" s="281">
        <f>('Table-9 cont''d ..'!J15/'Table-9 cont''d ..'!E15)*100-100</f>
        <v>15.061982853776641</v>
      </c>
      <c r="K15" s="255">
        <f>('Table-9 cont''d ..'!K15/'Table-9 cont''d ..'!F15)*100-100</f>
        <v>4.721435316336169</v>
      </c>
      <c r="L15" s="255">
        <f>('Table-9 cont''d ..'!L15/'Table-9 cont''d ..'!G15)*100-100</f>
        <v>1.816530426884654</v>
      </c>
      <c r="M15" s="609"/>
    </row>
    <row r="16" spans="1:13" ht="24.75" customHeight="1">
      <c r="A16" s="229" t="s">
        <v>144</v>
      </c>
      <c r="B16" s="233" t="s">
        <v>145</v>
      </c>
      <c r="C16" s="368">
        <v>179</v>
      </c>
      <c r="D16" s="204">
        <f>('Table-9 cont''d ..'!F16/'Table-9 cont''d ..'!E16)*100-100</f>
        <v>29.873888869001405</v>
      </c>
      <c r="E16" s="219">
        <f>('Table-9 cont''d ..'!G16/'Table-9 cont''d ..'!F16)*100-100</f>
        <v>1.4394580863674946</v>
      </c>
      <c r="F16" s="219">
        <f>('Table-9 cont''d ..'!H16/'Table-9 cont''d ..'!G16)*100-100</f>
        <v>-6.84474123539232</v>
      </c>
      <c r="G16" s="420">
        <f>('Table-9 cont''d ..'!J16/'Table-9 cont''d ..'!H16)*100-100</f>
        <v>-9.767025089605724</v>
      </c>
      <c r="H16" s="420">
        <f>('Table-9 cont''d ..'!K16/'Table-9 cont''d ..'!J16)*100-100</f>
        <v>-0.5958291956305857</v>
      </c>
      <c r="I16" s="389">
        <f>('Table-9 cont''d ..'!L16/'Table-9 cont''d ..'!K16)*100-100</f>
        <v>2.19780219780219</v>
      </c>
      <c r="J16" s="282">
        <f>('Table-9 cont''d ..'!J16/'Table-9 cont''d ..'!E16)*100-100</f>
        <v>10.739209221917406</v>
      </c>
      <c r="K16" s="219">
        <f>('Table-9 cont''d ..'!K16/'Table-9 cont''d ..'!F16)*100-100</f>
        <v>-15.241320914479246</v>
      </c>
      <c r="L16" s="219">
        <f>('Table-9 cont''d ..'!L16/'Table-9 cont''d ..'!G16)*100-100</f>
        <v>-14.607679465776286</v>
      </c>
      <c r="M16" s="609"/>
    </row>
    <row r="17" spans="1:13" ht="21.75" customHeight="1">
      <c r="A17" s="229" t="s">
        <v>146</v>
      </c>
      <c r="B17" s="233" t="s">
        <v>147</v>
      </c>
      <c r="C17" s="368">
        <v>700</v>
      </c>
      <c r="D17" s="204">
        <f>('Table-9 cont''d ..'!F17/'Table-9 cont''d ..'!E17)*100-100</f>
        <v>4.554685557705682</v>
      </c>
      <c r="E17" s="219">
        <f>('Table-9 cont''d ..'!G17/'Table-9 cont''d ..'!F17)*100-100</f>
        <v>4.669260700389117</v>
      </c>
      <c r="F17" s="219">
        <f>('Table-9 cont''d ..'!H17/'Table-9 cont''d ..'!G17)*100-100</f>
        <v>3.624535315985142</v>
      </c>
      <c r="G17" s="420">
        <f>('Table-9 cont''d ..'!J17/'Table-9 cont''d ..'!H17)*100-100</f>
        <v>2.4215246636771326</v>
      </c>
      <c r="H17" s="420">
        <f>('Table-9 cont''d ..'!K17/'Table-9 cont''d ..'!J17)*100-100</f>
        <v>-0.43782837127845653</v>
      </c>
      <c r="I17" s="389">
        <f>('Table-9 cont''d ..'!L17/'Table-9 cont''d ..'!K17)*100-100</f>
        <v>0.8795074758135399</v>
      </c>
      <c r="J17" s="282">
        <f>('Table-9 cont''d ..'!J17/'Table-9 cont''d ..'!E17)*100-100</f>
        <v>16.149271310213905</v>
      </c>
      <c r="K17" s="219">
        <f>('Table-9 cont''d ..'!K17/'Table-9 cont''d ..'!F17)*100-100</f>
        <v>10.603112840466935</v>
      </c>
      <c r="L17" s="219">
        <f>('Table-9 cont''d ..'!L17/'Table-9 cont''d ..'!G17)*100-100</f>
        <v>6.59851301115242</v>
      </c>
      <c r="M17" s="609"/>
    </row>
    <row r="18" spans="1:13" ht="12.75" customHeight="1">
      <c r="A18" s="270"/>
      <c r="B18" s="275" t="s">
        <v>94</v>
      </c>
      <c r="C18" s="368"/>
      <c r="D18" s="370"/>
      <c r="E18" s="371"/>
      <c r="F18" s="371"/>
      <c r="G18" s="420"/>
      <c r="H18" s="420"/>
      <c r="I18" s="389"/>
      <c r="J18" s="372"/>
      <c r="K18" s="371"/>
      <c r="L18" s="371"/>
      <c r="M18" s="609"/>
    </row>
    <row r="19" spans="1:13" ht="16.5" customHeight="1">
      <c r="A19" s="257"/>
      <c r="B19" s="261" t="s">
        <v>148</v>
      </c>
      <c r="C19" s="369">
        <v>195</v>
      </c>
      <c r="D19" s="276">
        <f>('Table-9 cont''d ..'!F19/'Table-9 cont''d ..'!E19)*100-100</f>
        <v>12.524498694808628</v>
      </c>
      <c r="E19" s="268">
        <f>('Table-9 cont''d ..'!G19/'Table-9 cont''d ..'!F19)*100-100</f>
        <v>6.707855251544586</v>
      </c>
      <c r="F19" s="268">
        <f>('Table-9 cont''d ..'!H19/'Table-9 cont''d ..'!G19)*100-100</f>
        <v>9.677419354838705</v>
      </c>
      <c r="G19" s="420">
        <f>('Table-9 cont''d ..'!J19/'Table-9 cont''d ..'!H19)*100-100</f>
        <v>7.390648567119172</v>
      </c>
      <c r="H19" s="420">
        <f>('Table-9 cont''d ..'!K19/'Table-9 cont''d ..'!J19)*100-100</f>
        <v>-4.56460674157303</v>
      </c>
      <c r="I19" s="389">
        <f>('Table-9 cont''d ..'!L19/'Table-9 cont''d ..'!K19)*100-100</f>
        <v>0.29433406916849947</v>
      </c>
      <c r="J19" s="283">
        <f>('Table-9 cont''d ..'!J19/'Table-9 cont''d ..'!E19)*100-100</f>
        <v>41.425318747932465</v>
      </c>
      <c r="K19" s="268">
        <f>('Table-9 cont''d ..'!K19/'Table-9 cont''d ..'!F19)*100-100</f>
        <v>19.947043248014126</v>
      </c>
      <c r="L19" s="268">
        <f>('Table-9 cont''d ..'!L19/'Table-9 cont''d ..'!G19)*100-100</f>
        <v>12.737799834574034</v>
      </c>
      <c r="M19" s="609"/>
    </row>
    <row r="20" spans="1:13" ht="10.5" customHeight="1">
      <c r="A20" s="257"/>
      <c r="B20" s="261" t="s">
        <v>280</v>
      </c>
      <c r="C20" s="369">
        <v>233</v>
      </c>
      <c r="D20" s="276">
        <f>('Table-9 cont''d ..'!F20/'Table-9 cont''d ..'!E20)*100-100</f>
        <v>4.199285468458385</v>
      </c>
      <c r="E20" s="268">
        <f>('Table-9 cont''d ..'!G20/'Table-9 cont''d ..'!F20)*100-100</f>
        <v>2.6973026973027032</v>
      </c>
      <c r="F20" s="268">
        <f>('Table-9 cont''d ..'!H20/'Table-9 cont''d ..'!G20)*100-100</f>
        <v>-0.1945525291828858</v>
      </c>
      <c r="G20" s="420">
        <f>('Table-9 cont''d ..'!J20/'Table-9 cont''d ..'!H20)*100-100</f>
        <v>-1.3645224171539923</v>
      </c>
      <c r="H20" s="420">
        <f>('Table-9 cont''d ..'!K20/'Table-9 cont''d ..'!J20)*100-100</f>
        <v>1.5810276679841877</v>
      </c>
      <c r="I20" s="389">
        <f>('Table-9 cont''d ..'!L20/'Table-9 cont''d ..'!K20)*100-100</f>
        <v>1.6536964980544724</v>
      </c>
      <c r="J20" s="283">
        <f>('Table-9 cont''d ..'!J20/'Table-9 cont''d ..'!E20)*100-100</f>
        <v>5.344332561518385</v>
      </c>
      <c r="K20" s="268">
        <f>('Table-9 cont''d ..'!K20/'Table-9 cont''d ..'!F20)*100-100</f>
        <v>2.6973026973027032</v>
      </c>
      <c r="L20" s="268">
        <f>('Table-9 cont''d ..'!L20/'Table-9 cont''d ..'!G20)*100-100</f>
        <v>1.6536964980544724</v>
      </c>
      <c r="M20" s="609"/>
    </row>
    <row r="21" spans="1:13" ht="10.5" customHeight="1">
      <c r="A21" s="397"/>
      <c r="B21" s="401" t="s">
        <v>259</v>
      </c>
      <c r="C21" s="397"/>
      <c r="D21" s="398"/>
      <c r="E21" s="398"/>
      <c r="F21" s="398"/>
      <c r="G21" s="426"/>
      <c r="H21" s="426"/>
      <c r="I21" s="400"/>
      <c r="J21" s="399"/>
      <c r="K21" s="398"/>
      <c r="L21" s="398"/>
      <c r="M21" s="609"/>
    </row>
    <row r="22" spans="1:13" ht="17.25" customHeight="1">
      <c r="A22" s="173" t="s">
        <v>213</v>
      </c>
      <c r="D22" s="174"/>
      <c r="E22" s="174"/>
      <c r="F22" s="174"/>
      <c r="G22" s="174"/>
      <c r="H22" s="174"/>
      <c r="I22" s="174"/>
      <c r="J22" s="174"/>
      <c r="K22" s="174"/>
      <c r="L22" s="174"/>
      <c r="M22" s="609"/>
    </row>
    <row r="23" spans="1:13" ht="18" customHeight="1">
      <c r="A23" t="s">
        <v>214</v>
      </c>
      <c r="D23" s="174"/>
      <c r="E23" s="174"/>
      <c r="F23" s="174"/>
      <c r="G23" s="174"/>
      <c r="H23" s="174"/>
      <c r="I23" s="174"/>
      <c r="J23" s="174"/>
      <c r="K23" s="174"/>
      <c r="L23" s="174"/>
      <c r="M23" s="609"/>
    </row>
    <row r="24" spans="4:13" ht="12.75">
      <c r="D24" s="174"/>
      <c r="E24" s="174"/>
      <c r="F24" s="174"/>
      <c r="G24" s="174"/>
      <c r="H24" s="174"/>
      <c r="I24" s="174"/>
      <c r="J24" s="174"/>
      <c r="K24" s="174"/>
      <c r="L24" s="174"/>
      <c r="M24" s="609"/>
    </row>
    <row r="25" spans="4:13" ht="12.75">
      <c r="D25" s="175"/>
      <c r="E25" s="175"/>
      <c r="F25" s="175"/>
      <c r="G25" s="175"/>
      <c r="H25" s="175"/>
      <c r="I25" s="175"/>
      <c r="J25" s="175"/>
      <c r="K25" s="175"/>
      <c r="L25" s="175"/>
      <c r="M25" s="609"/>
    </row>
    <row r="26" spans="4:13" ht="12.75">
      <c r="D26" s="174"/>
      <c r="E26" s="174"/>
      <c r="F26" s="174"/>
      <c r="G26" s="174"/>
      <c r="H26" s="174"/>
      <c r="I26" s="174"/>
      <c r="J26" s="174"/>
      <c r="K26" s="174"/>
      <c r="L26" s="174"/>
      <c r="M26" s="375"/>
    </row>
    <row r="27" spans="4:12" ht="12.75">
      <c r="D27" s="174"/>
      <c r="E27" s="174"/>
      <c r="F27" s="174"/>
      <c r="G27" s="174"/>
      <c r="H27" s="174"/>
      <c r="I27" s="174"/>
      <c r="J27" s="174"/>
      <c r="K27" s="174"/>
      <c r="L27" s="174"/>
    </row>
    <row r="28" spans="4:12" ht="12.75">
      <c r="D28" s="175"/>
      <c r="E28" s="175"/>
      <c r="F28" s="175"/>
      <c r="G28" s="175"/>
      <c r="H28" s="175"/>
      <c r="I28" s="175"/>
      <c r="J28" s="175"/>
      <c r="K28" s="175"/>
      <c r="L28" s="175"/>
    </row>
  </sheetData>
  <mergeCells count="5">
    <mergeCell ref="M1:M25"/>
    <mergeCell ref="A4:A5"/>
    <mergeCell ref="B4:B5"/>
    <mergeCell ref="C4:C5"/>
    <mergeCell ref="D4:L4"/>
  </mergeCells>
  <printOptions/>
  <pageMargins left="0.37" right="0.19" top="0.59" bottom="0.48" header="0.39" footer="0.26"/>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17"/>
  <sheetViews>
    <sheetView workbookViewId="0" topLeftCell="C1">
      <selection activeCell="I18" sqref="I18"/>
    </sheetView>
  </sheetViews>
  <sheetFormatPr defaultColWidth="9.33203125" defaultRowHeight="12.75"/>
  <cols>
    <col min="1" max="1" width="10.16015625" style="0" customWidth="1"/>
    <col min="2" max="2" width="62.16015625" style="0" customWidth="1"/>
    <col min="3" max="8" width="10.83203125" style="0" customWidth="1"/>
    <col min="9" max="9" width="7.33203125" style="0" customWidth="1"/>
  </cols>
  <sheetData>
    <row r="1" spans="1:9" ht="27.75" customHeight="1">
      <c r="A1" s="217" t="s">
        <v>188</v>
      </c>
      <c r="I1" s="609">
        <v>23</v>
      </c>
    </row>
    <row r="2" spans="1:9" ht="19.5" customHeight="1">
      <c r="A2" s="164"/>
      <c r="I2" s="616"/>
    </row>
    <row r="3" ht="12.75">
      <c r="I3" s="616"/>
    </row>
    <row r="4" spans="1:9" ht="33.75" customHeight="1">
      <c r="A4" s="610" t="s">
        <v>74</v>
      </c>
      <c r="B4" s="612" t="s">
        <v>30</v>
      </c>
      <c r="C4" s="619" t="s">
        <v>12</v>
      </c>
      <c r="D4" s="621" t="s">
        <v>75</v>
      </c>
      <c r="E4" s="601">
        <v>2003</v>
      </c>
      <c r="F4" s="602"/>
      <c r="G4" s="602"/>
      <c r="H4" s="603"/>
      <c r="I4" s="616"/>
    </row>
    <row r="5" spans="1:9" ht="24" customHeight="1">
      <c r="A5" s="617"/>
      <c r="B5" s="618"/>
      <c r="C5" s="620"/>
      <c r="D5" s="622"/>
      <c r="E5" s="345" t="s">
        <v>5</v>
      </c>
      <c r="F5" s="345" t="s">
        <v>6</v>
      </c>
      <c r="G5" s="345" t="s">
        <v>7</v>
      </c>
      <c r="H5" s="353" t="s">
        <v>8</v>
      </c>
      <c r="I5" s="616"/>
    </row>
    <row r="6" spans="1:9" ht="30.75" customHeight="1">
      <c r="A6" s="166"/>
      <c r="B6" s="167" t="s">
        <v>76</v>
      </c>
      <c r="C6" s="354">
        <v>10000</v>
      </c>
      <c r="D6" s="355">
        <v>100</v>
      </c>
      <c r="E6" s="356">
        <v>100.60760339831867</v>
      </c>
      <c r="F6" s="356">
        <v>97.11458629464586</v>
      </c>
      <c r="G6" s="356">
        <v>101.3676625497454</v>
      </c>
      <c r="H6" s="356">
        <v>100.91014775729002</v>
      </c>
      <c r="I6" s="616"/>
    </row>
    <row r="7" spans="1:9" ht="30.75" customHeight="1">
      <c r="A7" s="168">
        <v>0</v>
      </c>
      <c r="B7" s="357" t="s">
        <v>32</v>
      </c>
      <c r="C7" s="358">
        <v>1621</v>
      </c>
      <c r="D7" s="359">
        <v>100</v>
      </c>
      <c r="E7" s="360">
        <v>99.3993846728378</v>
      </c>
      <c r="F7" s="360">
        <v>95.61474362327529</v>
      </c>
      <c r="G7" s="360">
        <v>102.80363101939535</v>
      </c>
      <c r="H7" s="360">
        <v>102.18224068449153</v>
      </c>
      <c r="I7" s="616"/>
    </row>
    <row r="8" spans="1:9" ht="30.75" customHeight="1">
      <c r="A8" s="169">
        <v>2</v>
      </c>
      <c r="B8" s="361" t="s">
        <v>38</v>
      </c>
      <c r="C8" s="358">
        <v>221</v>
      </c>
      <c r="D8" s="359">
        <v>100</v>
      </c>
      <c r="E8" s="360">
        <v>91.62954410253244</v>
      </c>
      <c r="F8" s="360">
        <v>92.84081326726533</v>
      </c>
      <c r="G8" s="360">
        <v>101.69622956344251</v>
      </c>
      <c r="H8" s="360">
        <v>113.83341306675972</v>
      </c>
      <c r="I8" s="616"/>
    </row>
    <row r="9" spans="1:9" ht="30.75" customHeight="1">
      <c r="A9" s="170">
        <v>3</v>
      </c>
      <c r="B9" s="171" t="s">
        <v>77</v>
      </c>
      <c r="C9" s="358">
        <v>1789</v>
      </c>
      <c r="D9" s="359">
        <v>100</v>
      </c>
      <c r="E9" s="360">
        <v>112.9942339379231</v>
      </c>
      <c r="F9" s="360">
        <v>90.713368934726</v>
      </c>
      <c r="G9" s="360">
        <v>99.9</v>
      </c>
      <c r="H9" s="360">
        <v>96.41731924913731</v>
      </c>
      <c r="I9" s="616"/>
    </row>
    <row r="10" spans="1:9" ht="30.75" customHeight="1">
      <c r="A10" s="170">
        <v>4</v>
      </c>
      <c r="B10" s="171" t="s">
        <v>78</v>
      </c>
      <c r="C10" s="358">
        <v>113</v>
      </c>
      <c r="D10" s="359">
        <v>100</v>
      </c>
      <c r="E10" s="360">
        <v>104.6911596496548</v>
      </c>
      <c r="F10" s="360">
        <v>95.13061709590055</v>
      </c>
      <c r="G10" s="360">
        <v>106.37651391057477</v>
      </c>
      <c r="H10" s="360">
        <v>93.8</v>
      </c>
      <c r="I10" s="616"/>
    </row>
    <row r="11" spans="1:9" ht="30.75" customHeight="1">
      <c r="A11" s="170">
        <v>5</v>
      </c>
      <c r="B11" s="171" t="s">
        <v>79</v>
      </c>
      <c r="C11" s="358">
        <v>467</v>
      </c>
      <c r="D11" s="359">
        <v>100</v>
      </c>
      <c r="E11" s="360">
        <v>97.66787195494632</v>
      </c>
      <c r="F11" s="360">
        <v>99.21430947366952</v>
      </c>
      <c r="G11" s="360">
        <v>101.73466376980048</v>
      </c>
      <c r="H11" s="360">
        <v>101.38315480158366</v>
      </c>
      <c r="I11" s="616"/>
    </row>
    <row r="12" spans="1:9" ht="30.75" customHeight="1">
      <c r="A12" s="170">
        <v>6</v>
      </c>
      <c r="B12" s="171" t="s">
        <v>41</v>
      </c>
      <c r="C12" s="358">
        <v>3776</v>
      </c>
      <c r="D12" s="359">
        <v>100</v>
      </c>
      <c r="E12" s="360">
        <v>97.90786948096935</v>
      </c>
      <c r="F12" s="360">
        <v>99.42436037407532</v>
      </c>
      <c r="G12" s="360">
        <v>101.33047210444295</v>
      </c>
      <c r="H12" s="360">
        <v>101.3372980405124</v>
      </c>
      <c r="I12" s="616"/>
    </row>
    <row r="13" spans="1:9" ht="30.75" customHeight="1">
      <c r="A13" s="170">
        <v>7</v>
      </c>
      <c r="B13" s="361" t="s">
        <v>80</v>
      </c>
      <c r="C13" s="358">
        <v>1134</v>
      </c>
      <c r="D13" s="359">
        <v>100</v>
      </c>
      <c r="E13" s="360">
        <v>97.58415116552396</v>
      </c>
      <c r="F13" s="360">
        <v>100.56338256246904</v>
      </c>
      <c r="G13" s="360">
        <v>101.97188462998612</v>
      </c>
      <c r="H13" s="360">
        <v>99.88058164202084</v>
      </c>
      <c r="I13" s="616"/>
    </row>
    <row r="14" spans="1:9" ht="30.75" customHeight="1">
      <c r="A14" s="172">
        <v>8</v>
      </c>
      <c r="B14" s="362" t="s">
        <v>48</v>
      </c>
      <c r="C14" s="363">
        <v>879</v>
      </c>
      <c r="D14" s="364">
        <v>100</v>
      </c>
      <c r="E14" s="365">
        <v>96.36643096940925</v>
      </c>
      <c r="F14" s="365">
        <v>98.71578039612353</v>
      </c>
      <c r="G14" s="365">
        <v>100.22131318649458</v>
      </c>
      <c r="H14" s="365">
        <v>104.69647544797265</v>
      </c>
      <c r="I14" s="616"/>
    </row>
    <row r="15" ht="12.75">
      <c r="I15" s="616"/>
    </row>
    <row r="16" spans="1:9" ht="12.75">
      <c r="A16" s="173" t="s">
        <v>81</v>
      </c>
      <c r="I16" s="616"/>
    </row>
    <row r="17" ht="12.75">
      <c r="I17" s="616"/>
    </row>
  </sheetData>
  <mergeCells count="6">
    <mergeCell ref="I1:I17"/>
    <mergeCell ref="A4:A5"/>
    <mergeCell ref="B4:B5"/>
    <mergeCell ref="C4:C5"/>
    <mergeCell ref="D4:D5"/>
    <mergeCell ref="E4:H4"/>
  </mergeCells>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26"/>
  <sheetViews>
    <sheetView workbookViewId="0" topLeftCell="F1">
      <selection activeCell="A1" sqref="A1"/>
    </sheetView>
  </sheetViews>
  <sheetFormatPr defaultColWidth="9.33203125" defaultRowHeight="12.75"/>
  <cols>
    <col min="1" max="1" width="7.5" style="0" customWidth="1"/>
    <col min="2" max="2" width="0.65625" style="0" customWidth="1"/>
    <col min="3" max="3" width="2.5" style="0" customWidth="1"/>
    <col min="4" max="4" width="54.33203125" style="0" customWidth="1"/>
    <col min="5" max="8" width="8.83203125" style="0" customWidth="1"/>
    <col min="9" max="9" width="7.5" style="0" customWidth="1"/>
    <col min="10" max="10" width="1.66796875" style="0" customWidth="1"/>
    <col min="11" max="11" width="7.83203125" style="0" customWidth="1"/>
    <col min="12" max="12" width="1.83203125" style="0" customWidth="1"/>
    <col min="13" max="13" width="7.83203125" style="0" customWidth="1"/>
    <col min="14" max="14" width="0.82421875" style="0" customWidth="1"/>
    <col min="15" max="17" width="8.83203125" style="0" customWidth="1"/>
    <col min="18" max="18" width="4.16015625" style="0" customWidth="1"/>
  </cols>
  <sheetData>
    <row r="1" spans="1:18" ht="21.75" customHeight="1">
      <c r="A1" s="29" t="s">
        <v>157</v>
      </c>
      <c r="B1" s="30"/>
      <c r="C1" s="30"/>
      <c r="D1" s="30"/>
      <c r="E1" s="31"/>
      <c r="F1" s="31"/>
      <c r="G1" s="32"/>
      <c r="H1" s="32"/>
      <c r="I1" s="32"/>
      <c r="J1" s="32"/>
      <c r="K1" s="32"/>
      <c r="L1" s="32"/>
      <c r="M1" s="32"/>
      <c r="N1" s="32"/>
      <c r="O1" s="32"/>
      <c r="P1" s="32"/>
      <c r="Q1" s="32"/>
      <c r="R1" s="521">
        <v>9</v>
      </c>
    </row>
    <row r="2" spans="1:18" ht="21.75" customHeight="1">
      <c r="A2" s="29"/>
      <c r="B2" s="30"/>
      <c r="C2" s="30"/>
      <c r="D2" s="30"/>
      <c r="E2" s="31"/>
      <c r="F2" s="31"/>
      <c r="G2" s="32"/>
      <c r="H2" s="32"/>
      <c r="I2" s="32"/>
      <c r="J2" s="32"/>
      <c r="K2" s="32"/>
      <c r="L2" s="32"/>
      <c r="M2" s="32"/>
      <c r="N2" s="32"/>
      <c r="O2" s="32"/>
      <c r="P2" s="32"/>
      <c r="Q2" s="32"/>
      <c r="R2" s="521"/>
    </row>
    <row r="3" spans="1:18" ht="13.5" customHeight="1">
      <c r="A3" s="29"/>
      <c r="B3" s="30"/>
      <c r="C3" s="30"/>
      <c r="D3" s="30"/>
      <c r="E3" s="31"/>
      <c r="F3" s="31"/>
      <c r="G3" s="32"/>
      <c r="H3" s="32"/>
      <c r="I3" s="32"/>
      <c r="J3" s="32"/>
      <c r="O3" s="220" t="s">
        <v>83</v>
      </c>
      <c r="P3" s="32"/>
      <c r="Q3" s="32"/>
      <c r="R3" s="522"/>
    </row>
    <row r="4" spans="1:18" ht="8.25" customHeight="1">
      <c r="A4" s="34"/>
      <c r="B4" s="35"/>
      <c r="C4" s="35"/>
      <c r="D4" s="35"/>
      <c r="E4" s="36"/>
      <c r="F4" s="36"/>
      <c r="G4" s="37"/>
      <c r="H4" s="37"/>
      <c r="I4" s="37"/>
      <c r="J4" s="37"/>
      <c r="K4" s="37"/>
      <c r="L4" s="37"/>
      <c r="M4" s="300"/>
      <c r="N4" s="509"/>
      <c r="O4" s="37"/>
      <c r="P4" s="37"/>
      <c r="Q4" s="37"/>
      <c r="R4" s="522"/>
    </row>
    <row r="5" spans="1:18" ht="18" customHeight="1">
      <c r="A5" s="39" t="s">
        <v>28</v>
      </c>
      <c r="B5" s="40"/>
      <c r="C5" s="41"/>
      <c r="D5" s="42"/>
      <c r="E5" s="42"/>
      <c r="F5" s="43">
        <v>2003</v>
      </c>
      <c r="G5" s="518">
        <v>2004</v>
      </c>
      <c r="H5" s="519"/>
      <c r="I5" s="519"/>
      <c r="J5" s="519"/>
      <c r="K5" s="519"/>
      <c r="L5" s="519"/>
      <c r="M5" s="519"/>
      <c r="N5" s="503"/>
      <c r="O5" s="520">
        <v>2005</v>
      </c>
      <c r="P5" s="516"/>
      <c r="Q5" s="517"/>
      <c r="R5" s="522"/>
    </row>
    <row r="6" spans="1:18" ht="25.5" customHeight="1">
      <c r="A6" s="44" t="s">
        <v>29</v>
      </c>
      <c r="B6" s="45"/>
      <c r="C6" s="46"/>
      <c r="D6" s="47" t="s">
        <v>30</v>
      </c>
      <c r="E6" s="48" t="s">
        <v>12</v>
      </c>
      <c r="F6" s="48" t="s">
        <v>31</v>
      </c>
      <c r="G6" s="50" t="s">
        <v>177</v>
      </c>
      <c r="H6" s="50" t="s">
        <v>6</v>
      </c>
      <c r="I6" s="496" t="s">
        <v>7</v>
      </c>
      <c r="J6" s="50"/>
      <c r="K6" s="496" t="s">
        <v>192</v>
      </c>
      <c r="L6" s="50"/>
      <c r="M6" s="561" t="s">
        <v>31</v>
      </c>
      <c r="N6" s="562"/>
      <c r="O6" s="50" t="s">
        <v>177</v>
      </c>
      <c r="P6" s="50" t="s">
        <v>230</v>
      </c>
      <c r="Q6" s="50" t="s">
        <v>229</v>
      </c>
      <c r="R6" s="522"/>
    </row>
    <row r="7" spans="1:18" ht="25.5" customHeight="1">
      <c r="A7" s="93"/>
      <c r="B7" s="134"/>
      <c r="C7" s="129"/>
      <c r="D7" s="130" t="s">
        <v>59</v>
      </c>
      <c r="E7" s="446">
        <v>10000</v>
      </c>
      <c r="F7" s="447">
        <v>100</v>
      </c>
      <c r="G7" s="447">
        <v>102</v>
      </c>
      <c r="H7" s="447">
        <v>106.2</v>
      </c>
      <c r="I7" s="497">
        <v>109.3</v>
      </c>
      <c r="J7" s="447"/>
      <c r="K7" s="497">
        <v>110.9</v>
      </c>
      <c r="L7" s="447"/>
      <c r="M7" s="510">
        <f>(G7+H7+I7+K7)/4</f>
        <v>107.1</v>
      </c>
      <c r="N7" s="447"/>
      <c r="O7" s="448">
        <v>111.8</v>
      </c>
      <c r="P7" s="448">
        <v>111.1</v>
      </c>
      <c r="Q7" s="478">
        <v>111.9</v>
      </c>
      <c r="R7" s="522"/>
    </row>
    <row r="8" spans="1:18" ht="20.25" customHeight="1">
      <c r="A8" s="53">
        <v>0</v>
      </c>
      <c r="B8" s="54"/>
      <c r="C8" s="55" t="s">
        <v>32</v>
      </c>
      <c r="D8" s="56"/>
      <c r="E8" s="470">
        <v>2942</v>
      </c>
      <c r="F8" s="74">
        <v>100</v>
      </c>
      <c r="G8" s="60">
        <v>100.4</v>
      </c>
      <c r="H8" s="61">
        <v>101.7</v>
      </c>
      <c r="I8" s="497">
        <v>108</v>
      </c>
      <c r="J8" s="502">
        <v>2</v>
      </c>
      <c r="K8" s="497">
        <v>108.6</v>
      </c>
      <c r="L8" s="502">
        <v>2</v>
      </c>
      <c r="M8" s="511">
        <f aca="true" t="shared" si="0" ref="M8:M21">(G8+H8+I8+K8)/4</f>
        <v>104.67500000000001</v>
      </c>
      <c r="N8" s="60"/>
      <c r="O8" s="471">
        <v>108.6</v>
      </c>
      <c r="P8" s="61">
        <v>109.4</v>
      </c>
      <c r="Q8" s="61">
        <v>113.9</v>
      </c>
      <c r="R8" s="522"/>
    </row>
    <row r="9" spans="1:18" ht="20.25" customHeight="1">
      <c r="A9" s="62"/>
      <c r="B9" s="63"/>
      <c r="C9" s="64"/>
      <c r="D9" s="65" t="s">
        <v>33</v>
      </c>
      <c r="E9" s="66">
        <v>521</v>
      </c>
      <c r="F9" s="155">
        <v>99.975</v>
      </c>
      <c r="G9" s="67">
        <v>89.4</v>
      </c>
      <c r="H9" s="68">
        <v>96.1</v>
      </c>
      <c r="I9" s="498">
        <v>100.3</v>
      </c>
      <c r="J9" s="67"/>
      <c r="K9" s="498">
        <v>102.8</v>
      </c>
      <c r="L9" s="67"/>
      <c r="M9" s="512">
        <f t="shared" si="0"/>
        <v>97.15</v>
      </c>
      <c r="N9" s="67"/>
      <c r="O9" s="68">
        <v>101.7</v>
      </c>
      <c r="P9" s="68">
        <v>106.5</v>
      </c>
      <c r="Q9" s="68">
        <v>114.1</v>
      </c>
      <c r="R9" s="522"/>
    </row>
    <row r="10" spans="1:18" ht="20.25" customHeight="1">
      <c r="A10" s="62"/>
      <c r="B10" s="69"/>
      <c r="C10" s="70"/>
      <c r="D10" s="71" t="s">
        <v>34</v>
      </c>
      <c r="E10" s="66">
        <v>55</v>
      </c>
      <c r="F10" s="155">
        <v>100</v>
      </c>
      <c r="G10" s="67">
        <v>127.1</v>
      </c>
      <c r="H10" s="68">
        <v>129.8</v>
      </c>
      <c r="I10" s="498">
        <v>132.7</v>
      </c>
      <c r="J10" s="67"/>
      <c r="K10" s="498">
        <v>141</v>
      </c>
      <c r="L10" s="67"/>
      <c r="M10" s="512">
        <f t="shared" si="0"/>
        <v>132.64999999999998</v>
      </c>
      <c r="N10" s="67"/>
      <c r="O10" s="68">
        <v>146.7</v>
      </c>
      <c r="P10" s="68">
        <v>142.8</v>
      </c>
      <c r="Q10" s="68">
        <v>118.1</v>
      </c>
      <c r="R10" s="522"/>
    </row>
    <row r="11" spans="1:18" ht="20.25" customHeight="1">
      <c r="A11" s="62"/>
      <c r="B11" s="69"/>
      <c r="C11" s="70"/>
      <c r="D11" s="65" t="s">
        <v>35</v>
      </c>
      <c r="E11" s="66">
        <v>2296</v>
      </c>
      <c r="F11" s="155">
        <v>100</v>
      </c>
      <c r="G11" s="67">
        <v>102.6</v>
      </c>
      <c r="H11" s="68">
        <v>102.6</v>
      </c>
      <c r="I11" s="498">
        <v>109.1</v>
      </c>
      <c r="J11" s="67"/>
      <c r="K11" s="498">
        <v>109.1</v>
      </c>
      <c r="L11" s="67"/>
      <c r="M11" s="512">
        <f t="shared" si="0"/>
        <v>105.85</v>
      </c>
      <c r="N11" s="67"/>
      <c r="O11" s="68">
        <v>109.1</v>
      </c>
      <c r="P11" s="68">
        <v>109.1</v>
      </c>
      <c r="Q11" s="68">
        <v>113.6</v>
      </c>
      <c r="R11" s="522"/>
    </row>
    <row r="12" spans="1:18" ht="20.25" customHeight="1">
      <c r="A12" s="62"/>
      <c r="B12" s="69"/>
      <c r="C12" s="70"/>
      <c r="D12" s="65" t="s">
        <v>36</v>
      </c>
      <c r="E12" s="66">
        <v>15</v>
      </c>
      <c r="F12" s="155">
        <v>99.9975</v>
      </c>
      <c r="G12" s="67">
        <v>79.51</v>
      </c>
      <c r="H12" s="68">
        <v>79.5</v>
      </c>
      <c r="I12" s="498">
        <v>157.1</v>
      </c>
      <c r="J12" s="67"/>
      <c r="K12" s="498">
        <v>157.1</v>
      </c>
      <c r="L12" s="67"/>
      <c r="M12" s="512">
        <f t="shared" si="0"/>
        <v>118.30250000000001</v>
      </c>
      <c r="N12" s="67"/>
      <c r="O12" s="68">
        <v>157.1</v>
      </c>
      <c r="P12" s="68">
        <v>157.1</v>
      </c>
      <c r="Q12" s="68">
        <v>180.1</v>
      </c>
      <c r="R12" s="522"/>
    </row>
    <row r="13" spans="1:18" ht="20.25" customHeight="1">
      <c r="A13" s="62"/>
      <c r="B13" s="69"/>
      <c r="C13" s="70"/>
      <c r="D13" s="71" t="s">
        <v>37</v>
      </c>
      <c r="E13" s="66">
        <v>55</v>
      </c>
      <c r="F13" s="155">
        <v>99.95</v>
      </c>
      <c r="G13" s="67">
        <v>90.6</v>
      </c>
      <c r="H13" s="68">
        <v>94.9</v>
      </c>
      <c r="I13" s="498">
        <v>100.1</v>
      </c>
      <c r="J13" s="67"/>
      <c r="K13" s="498">
        <v>101</v>
      </c>
      <c r="L13" s="67"/>
      <c r="M13" s="512">
        <f t="shared" si="0"/>
        <v>96.65</v>
      </c>
      <c r="N13" s="67"/>
      <c r="O13" s="68">
        <v>100.2</v>
      </c>
      <c r="P13" s="68">
        <v>102</v>
      </c>
      <c r="Q13" s="68">
        <v>104</v>
      </c>
      <c r="R13" s="522"/>
    </row>
    <row r="14" spans="1:18" ht="20.25" customHeight="1">
      <c r="A14" s="53">
        <v>2</v>
      </c>
      <c r="B14" s="69"/>
      <c r="C14" s="523" t="s">
        <v>38</v>
      </c>
      <c r="D14" s="524"/>
      <c r="E14" s="73">
        <v>31</v>
      </c>
      <c r="F14" s="74">
        <v>100</v>
      </c>
      <c r="G14" s="75">
        <v>83.9</v>
      </c>
      <c r="H14" s="76">
        <v>83.6</v>
      </c>
      <c r="I14" s="499">
        <v>88.6</v>
      </c>
      <c r="J14" s="75"/>
      <c r="K14" s="499">
        <v>90.3</v>
      </c>
      <c r="L14" s="75"/>
      <c r="M14" s="513">
        <f t="shared" si="0"/>
        <v>86.60000000000001</v>
      </c>
      <c r="N14" s="75"/>
      <c r="O14" s="76">
        <v>93.6</v>
      </c>
      <c r="P14" s="76">
        <v>87.3</v>
      </c>
      <c r="Q14" s="76">
        <v>100.6</v>
      </c>
      <c r="R14" s="522"/>
    </row>
    <row r="15" spans="1:18" ht="20.25" customHeight="1">
      <c r="A15" s="53"/>
      <c r="B15" s="69"/>
      <c r="C15" s="72"/>
      <c r="D15" s="65" t="s">
        <v>39</v>
      </c>
      <c r="E15" s="77">
        <v>31</v>
      </c>
      <c r="F15" s="155">
        <v>100</v>
      </c>
      <c r="G15" s="67">
        <v>83.9</v>
      </c>
      <c r="H15" s="68">
        <v>83.6</v>
      </c>
      <c r="I15" s="498">
        <v>88.6</v>
      </c>
      <c r="J15" s="67"/>
      <c r="K15" s="498">
        <v>90.3</v>
      </c>
      <c r="L15" s="67"/>
      <c r="M15" s="512">
        <f t="shared" si="0"/>
        <v>86.60000000000001</v>
      </c>
      <c r="N15" s="67"/>
      <c r="O15" s="68">
        <v>93.6</v>
      </c>
      <c r="P15" s="68">
        <v>87.3</v>
      </c>
      <c r="Q15" s="68">
        <v>100.6</v>
      </c>
      <c r="R15" s="522"/>
    </row>
    <row r="16" spans="1:18" ht="20.25" customHeight="1">
      <c r="A16" s="53">
        <v>5</v>
      </c>
      <c r="B16" s="54"/>
      <c r="C16" s="523" t="s">
        <v>250</v>
      </c>
      <c r="D16" s="524"/>
      <c r="E16" s="73">
        <v>21</v>
      </c>
      <c r="F16" s="74">
        <v>100</v>
      </c>
      <c r="G16" s="75">
        <v>120.9</v>
      </c>
      <c r="H16" s="76">
        <v>126.1</v>
      </c>
      <c r="I16" s="499">
        <v>131.1</v>
      </c>
      <c r="J16" s="75"/>
      <c r="K16" s="499">
        <v>136.3</v>
      </c>
      <c r="L16" s="75"/>
      <c r="M16" s="513">
        <f t="shared" si="0"/>
        <v>128.60000000000002</v>
      </c>
      <c r="N16" s="75"/>
      <c r="O16" s="76">
        <v>135.8</v>
      </c>
      <c r="P16" s="76">
        <v>133.1</v>
      </c>
      <c r="Q16" s="76">
        <v>130.4</v>
      </c>
      <c r="R16" s="522"/>
    </row>
    <row r="17" spans="1:18" ht="20.25" customHeight="1">
      <c r="A17" s="62"/>
      <c r="B17" s="78"/>
      <c r="C17" s="79"/>
      <c r="D17" s="80" t="s">
        <v>40</v>
      </c>
      <c r="E17" s="77">
        <v>21</v>
      </c>
      <c r="F17" s="155">
        <v>100</v>
      </c>
      <c r="G17" s="67">
        <v>120.9</v>
      </c>
      <c r="H17" s="68">
        <v>126.1</v>
      </c>
      <c r="I17" s="498">
        <v>131.1</v>
      </c>
      <c r="J17" s="67"/>
      <c r="K17" s="498">
        <v>136.3</v>
      </c>
      <c r="L17" s="67"/>
      <c r="M17" s="512">
        <f t="shared" si="0"/>
        <v>128.60000000000002</v>
      </c>
      <c r="N17" s="67"/>
      <c r="O17" s="68">
        <v>135.8</v>
      </c>
      <c r="P17" s="68">
        <v>133.1</v>
      </c>
      <c r="Q17" s="68">
        <v>130.4</v>
      </c>
      <c r="R17" s="522"/>
    </row>
    <row r="18" spans="1:18" ht="20.25" customHeight="1">
      <c r="A18" s="53">
        <v>6</v>
      </c>
      <c r="B18" s="54"/>
      <c r="C18" s="523" t="s">
        <v>41</v>
      </c>
      <c r="D18" s="524"/>
      <c r="E18" s="57">
        <v>293</v>
      </c>
      <c r="F18" s="74">
        <v>100.025</v>
      </c>
      <c r="G18" s="60">
        <v>94.2</v>
      </c>
      <c r="H18" s="61">
        <v>97.7</v>
      </c>
      <c r="I18" s="497">
        <v>99.1</v>
      </c>
      <c r="J18" s="60"/>
      <c r="K18" s="497">
        <v>100.5</v>
      </c>
      <c r="L18" s="60"/>
      <c r="M18" s="511">
        <f t="shared" si="0"/>
        <v>97.875</v>
      </c>
      <c r="N18" s="60"/>
      <c r="O18" s="61">
        <v>100.1</v>
      </c>
      <c r="P18" s="61">
        <v>98.7</v>
      </c>
      <c r="Q18" s="61">
        <v>100.1</v>
      </c>
      <c r="R18" s="522"/>
    </row>
    <row r="19" spans="1:18" ht="32.25" customHeight="1">
      <c r="A19" s="62"/>
      <c r="B19" s="78"/>
      <c r="C19" s="79"/>
      <c r="D19" s="81" t="s">
        <v>42</v>
      </c>
      <c r="E19" s="66">
        <v>24</v>
      </c>
      <c r="F19" s="155">
        <v>100</v>
      </c>
      <c r="G19" s="67">
        <v>94.1</v>
      </c>
      <c r="H19" s="68">
        <v>99.3</v>
      </c>
      <c r="I19" s="498">
        <v>103</v>
      </c>
      <c r="J19" s="67"/>
      <c r="K19" s="498">
        <v>104.3</v>
      </c>
      <c r="L19" s="67"/>
      <c r="M19" s="512">
        <f t="shared" si="0"/>
        <v>100.175</v>
      </c>
      <c r="N19" s="67"/>
      <c r="O19" s="68">
        <v>100</v>
      </c>
      <c r="P19" s="68">
        <v>91.4</v>
      </c>
      <c r="Q19" s="68">
        <v>91.6</v>
      </c>
      <c r="R19" s="522"/>
    </row>
    <row r="20" spans="1:18" ht="32.25" customHeight="1">
      <c r="A20" s="62"/>
      <c r="B20" s="78"/>
      <c r="C20" s="79"/>
      <c r="D20" s="80" t="s">
        <v>43</v>
      </c>
      <c r="E20" s="66">
        <v>226</v>
      </c>
      <c r="F20" s="155">
        <v>100.025</v>
      </c>
      <c r="G20" s="82">
        <v>94.2</v>
      </c>
      <c r="H20" s="83">
        <v>97</v>
      </c>
      <c r="I20" s="500">
        <v>97.6</v>
      </c>
      <c r="J20" s="82"/>
      <c r="K20" s="500">
        <v>98</v>
      </c>
      <c r="L20" s="82"/>
      <c r="M20" s="514">
        <f t="shared" si="0"/>
        <v>96.69999999999999</v>
      </c>
      <c r="N20" s="82"/>
      <c r="O20" s="83">
        <v>97.8</v>
      </c>
      <c r="P20" s="83">
        <v>97.5</v>
      </c>
      <c r="Q20" s="83">
        <v>99.8</v>
      </c>
      <c r="R20" s="522"/>
    </row>
    <row r="21" spans="1:18" ht="20.25" customHeight="1">
      <c r="A21" s="84"/>
      <c r="B21" s="85"/>
      <c r="C21" s="86"/>
      <c r="D21" s="87" t="s">
        <v>44</v>
      </c>
      <c r="E21" s="508">
        <v>43</v>
      </c>
      <c r="F21" s="154">
        <v>100.025</v>
      </c>
      <c r="G21" s="88">
        <v>94</v>
      </c>
      <c r="H21" s="89">
        <v>100.9</v>
      </c>
      <c r="I21" s="501">
        <v>104.9</v>
      </c>
      <c r="J21" s="88"/>
      <c r="K21" s="501">
        <v>111.6</v>
      </c>
      <c r="L21" s="88"/>
      <c r="M21" s="515">
        <f t="shared" si="0"/>
        <v>102.85</v>
      </c>
      <c r="N21" s="88"/>
      <c r="O21" s="89">
        <v>111.8</v>
      </c>
      <c r="P21" s="89">
        <v>109.2</v>
      </c>
      <c r="Q21" s="89">
        <v>106.8</v>
      </c>
      <c r="R21" s="522"/>
    </row>
    <row r="22" spans="1:18" ht="18" customHeight="1">
      <c r="A22" s="91" t="s">
        <v>45</v>
      </c>
      <c r="B22" s="35"/>
      <c r="C22" s="35"/>
      <c r="D22" s="35"/>
      <c r="E22" s="90"/>
      <c r="F22" s="90"/>
      <c r="G22" s="37"/>
      <c r="H22" s="37"/>
      <c r="I22" s="37"/>
      <c r="J22" s="37"/>
      <c r="K22" s="37"/>
      <c r="L22" s="37"/>
      <c r="M22" s="37"/>
      <c r="N22" s="37"/>
      <c r="O22" s="37"/>
      <c r="P22" s="37"/>
      <c r="Q22" s="37"/>
      <c r="R22" s="522"/>
    </row>
    <row r="23" spans="1:18" ht="18" customHeight="1">
      <c r="A23" s="92" t="s">
        <v>46</v>
      </c>
      <c r="B23" s="35"/>
      <c r="C23" s="35"/>
      <c r="D23" s="35"/>
      <c r="E23" s="90"/>
      <c r="F23" s="90"/>
      <c r="G23" s="37"/>
      <c r="H23" s="37"/>
      <c r="I23" s="37"/>
      <c r="J23" s="37"/>
      <c r="K23" s="37"/>
      <c r="L23" s="37"/>
      <c r="M23" s="37"/>
      <c r="N23" s="37"/>
      <c r="O23" s="37"/>
      <c r="P23" s="37"/>
      <c r="Q23" s="37"/>
      <c r="R23" s="522"/>
    </row>
    <row r="24" spans="1:18" ht="18" customHeight="1">
      <c r="A24" s="92" t="s">
        <v>47</v>
      </c>
      <c r="B24" s="35"/>
      <c r="C24" s="35"/>
      <c r="D24" s="35"/>
      <c r="E24" s="90"/>
      <c r="F24" s="90"/>
      <c r="G24" s="37"/>
      <c r="H24" s="37"/>
      <c r="I24" s="37"/>
      <c r="J24" s="37"/>
      <c r="K24" s="37"/>
      <c r="L24" s="37"/>
      <c r="M24" s="37"/>
      <c r="N24" s="37"/>
      <c r="O24" s="37"/>
      <c r="P24" s="37"/>
      <c r="Q24" s="37"/>
      <c r="R24" s="522"/>
    </row>
    <row r="25" spans="1:18" ht="20.25" customHeight="1">
      <c r="A25" s="35"/>
      <c r="B25" s="35"/>
      <c r="C25" s="35"/>
      <c r="D25" s="35"/>
      <c r="E25" s="90"/>
      <c r="F25" s="90"/>
      <c r="G25" s="37"/>
      <c r="H25" s="37"/>
      <c r="I25" s="37"/>
      <c r="J25" s="37"/>
      <c r="K25" s="37"/>
      <c r="L25" s="37"/>
      <c r="M25" s="37"/>
      <c r="N25" s="37"/>
      <c r="O25" s="37"/>
      <c r="P25" s="37"/>
      <c r="Q25" s="37"/>
      <c r="R25" s="38"/>
    </row>
    <row r="26" spans="1:18" ht="20.25" customHeight="1">
      <c r="A26" s="35"/>
      <c r="B26" s="35"/>
      <c r="C26" s="35"/>
      <c r="D26" s="35"/>
      <c r="E26" s="90"/>
      <c r="F26" s="90"/>
      <c r="G26" s="37"/>
      <c r="H26" s="37"/>
      <c r="I26" s="37"/>
      <c r="J26" s="37"/>
      <c r="K26" s="37"/>
      <c r="L26" s="37"/>
      <c r="M26" s="37"/>
      <c r="N26" s="37"/>
      <c r="O26" s="37"/>
      <c r="P26" s="37"/>
      <c r="Q26" s="37"/>
      <c r="R26" s="38"/>
    </row>
    <row r="27" ht="20.25" customHeight="1"/>
  </sheetData>
  <mergeCells count="7">
    <mergeCell ref="R1:R24"/>
    <mergeCell ref="C14:D14"/>
    <mergeCell ref="C16:D16"/>
    <mergeCell ref="C18:D18"/>
    <mergeCell ref="G5:M5"/>
    <mergeCell ref="O5:Q5"/>
    <mergeCell ref="M6:N6"/>
  </mergeCells>
  <printOptions/>
  <pageMargins left="0.37" right="0.33" top="0.58" bottom="0.52" header="0.5" footer="0.3"/>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O25"/>
  <sheetViews>
    <sheetView workbookViewId="0" topLeftCell="A1">
      <pane xSplit="5" topLeftCell="J1" activePane="topRight" state="frozen"/>
      <selection pane="topLeft" activeCell="A1" sqref="A1"/>
      <selection pane="topRight" activeCell="L2" sqref="L2"/>
    </sheetView>
  </sheetViews>
  <sheetFormatPr defaultColWidth="9.33203125" defaultRowHeight="12.75"/>
  <cols>
    <col min="1" max="1" width="7.5" style="0" customWidth="1"/>
    <col min="2" max="2" width="0.65625" style="0" customWidth="1"/>
    <col min="3" max="3" width="2.5" style="0" customWidth="1"/>
    <col min="4" max="4" width="51.5" style="0" customWidth="1"/>
    <col min="5" max="14" width="8.83203125" style="0" customWidth="1"/>
    <col min="15" max="15" width="5" style="0" customWidth="1"/>
  </cols>
  <sheetData>
    <row r="1" spans="1:15" ht="21.75" customHeight="1">
      <c r="A1" s="29" t="s">
        <v>158</v>
      </c>
      <c r="B1" s="30"/>
      <c r="C1" s="30"/>
      <c r="D1" s="30"/>
      <c r="E1" s="31"/>
      <c r="F1" s="31"/>
      <c r="G1" s="32"/>
      <c r="H1" s="32"/>
      <c r="I1" s="32"/>
      <c r="J1" s="32"/>
      <c r="K1" s="32"/>
      <c r="L1" s="32"/>
      <c r="M1" s="32"/>
      <c r="N1" s="32"/>
      <c r="O1" s="521">
        <v>10</v>
      </c>
    </row>
    <row r="2" spans="1:15" ht="21.75" customHeight="1">
      <c r="A2" s="29"/>
      <c r="B2" s="30"/>
      <c r="C2" s="30"/>
      <c r="D2" s="30"/>
      <c r="E2" s="31"/>
      <c r="F2" s="31"/>
      <c r="G2" s="32"/>
      <c r="H2" s="32"/>
      <c r="I2" s="32"/>
      <c r="L2" s="220" t="s">
        <v>83</v>
      </c>
      <c r="M2" s="32"/>
      <c r="N2" s="32"/>
      <c r="O2" s="521"/>
    </row>
    <row r="3" spans="1:15" ht="8.25" customHeight="1">
      <c r="A3" s="34"/>
      <c r="B3" s="35"/>
      <c r="C3" s="35"/>
      <c r="D3" s="35"/>
      <c r="E3" s="36"/>
      <c r="F3" s="36"/>
      <c r="G3" s="37"/>
      <c r="H3" s="37"/>
      <c r="I3" s="37"/>
      <c r="J3" s="37"/>
      <c r="K3" s="37"/>
      <c r="L3" s="37"/>
      <c r="M3" s="37"/>
      <c r="N3" s="37"/>
      <c r="O3" s="522"/>
    </row>
    <row r="4" spans="1:15" ht="18" customHeight="1">
      <c r="A4" s="39" t="s">
        <v>28</v>
      </c>
      <c r="B4" s="40"/>
      <c r="C4" s="41"/>
      <c r="D4" s="42"/>
      <c r="E4" s="42"/>
      <c r="F4" s="43">
        <v>2003</v>
      </c>
      <c r="G4" s="518">
        <v>2004</v>
      </c>
      <c r="H4" s="519"/>
      <c r="I4" s="519"/>
      <c r="J4" s="519"/>
      <c r="K4" s="563"/>
      <c r="L4" s="520">
        <v>2005</v>
      </c>
      <c r="M4" s="516"/>
      <c r="N4" s="517"/>
      <c r="O4" s="522"/>
    </row>
    <row r="5" spans="1:15" ht="25.5" customHeight="1">
      <c r="A5" s="44" t="s">
        <v>29</v>
      </c>
      <c r="B5" s="45"/>
      <c r="C5" s="46"/>
      <c r="D5" s="47" t="s">
        <v>30</v>
      </c>
      <c r="E5" s="48" t="s">
        <v>12</v>
      </c>
      <c r="F5" s="49" t="s">
        <v>31</v>
      </c>
      <c r="G5" s="50" t="s">
        <v>177</v>
      </c>
      <c r="H5" s="50" t="s">
        <v>179</v>
      </c>
      <c r="I5" s="52" t="s">
        <v>178</v>
      </c>
      <c r="J5" s="52" t="s">
        <v>192</v>
      </c>
      <c r="K5" s="48" t="s">
        <v>31</v>
      </c>
      <c r="L5" s="50" t="s">
        <v>177</v>
      </c>
      <c r="M5" s="50" t="s">
        <v>230</v>
      </c>
      <c r="N5" s="50" t="s">
        <v>229</v>
      </c>
      <c r="O5" s="522"/>
    </row>
    <row r="6" spans="1:15" ht="20.25" customHeight="1">
      <c r="A6" s="93">
        <v>8</v>
      </c>
      <c r="B6" s="94" t="s">
        <v>48</v>
      </c>
      <c r="C6" s="95"/>
      <c r="D6" s="35"/>
      <c r="E6" s="96">
        <v>6713</v>
      </c>
      <c r="F6" s="97">
        <v>100</v>
      </c>
      <c r="G6" s="161">
        <v>103.1</v>
      </c>
      <c r="H6" s="99">
        <v>108.5</v>
      </c>
      <c r="I6" s="99">
        <v>110.3</v>
      </c>
      <c r="J6" s="99">
        <v>112.3</v>
      </c>
      <c r="K6" s="156">
        <f>SUM(G6:J6)/4</f>
        <v>108.55</v>
      </c>
      <c r="L6" s="161">
        <v>113.7</v>
      </c>
      <c r="M6" s="161">
        <v>112.4</v>
      </c>
      <c r="N6" s="161">
        <v>111.5</v>
      </c>
      <c r="O6" s="522"/>
    </row>
    <row r="7" spans="1:15" ht="20.25" customHeight="1">
      <c r="A7" s="100"/>
      <c r="B7" s="101"/>
      <c r="C7" s="102"/>
      <c r="D7" s="103" t="s">
        <v>49</v>
      </c>
      <c r="E7" s="104">
        <v>6589</v>
      </c>
      <c r="F7" s="105">
        <v>100</v>
      </c>
      <c r="G7" s="106">
        <v>102.9</v>
      </c>
      <c r="H7" s="106">
        <v>108.5</v>
      </c>
      <c r="I7" s="106">
        <v>110.3</v>
      </c>
      <c r="J7" s="106">
        <v>112.1</v>
      </c>
      <c r="K7" s="157">
        <f aca="true" t="shared" si="0" ref="K7:K16">SUM(G7:J7)/4</f>
        <v>108.44999999999999</v>
      </c>
      <c r="L7" s="106">
        <v>113.4</v>
      </c>
      <c r="M7" s="106">
        <v>112.1</v>
      </c>
      <c r="N7" s="106">
        <v>111.2</v>
      </c>
      <c r="O7" s="522"/>
    </row>
    <row r="8" spans="1:15" ht="41.25" customHeight="1">
      <c r="A8" s="100"/>
      <c r="B8" s="107"/>
      <c r="C8" s="34"/>
      <c r="D8" s="108" t="s">
        <v>50</v>
      </c>
      <c r="E8" s="109">
        <v>1772</v>
      </c>
      <c r="F8" s="110">
        <v>99.95</v>
      </c>
      <c r="G8" s="111">
        <v>102.8</v>
      </c>
      <c r="H8" s="111">
        <v>107.3</v>
      </c>
      <c r="I8" s="111">
        <v>110</v>
      </c>
      <c r="J8" s="111">
        <v>112.5</v>
      </c>
      <c r="K8" s="158">
        <f t="shared" si="0"/>
        <v>108.15</v>
      </c>
      <c r="L8" s="111">
        <v>115.2</v>
      </c>
      <c r="M8" s="111">
        <v>113.8</v>
      </c>
      <c r="N8" s="111">
        <v>112.1</v>
      </c>
      <c r="O8" s="522"/>
    </row>
    <row r="9" spans="1:15" ht="40.5" customHeight="1">
      <c r="A9" s="100"/>
      <c r="B9" s="107"/>
      <c r="C9" s="34"/>
      <c r="D9" s="112" t="s">
        <v>51</v>
      </c>
      <c r="E9" s="109">
        <v>1125</v>
      </c>
      <c r="F9" s="110">
        <v>99.975</v>
      </c>
      <c r="G9" s="111">
        <v>89.7</v>
      </c>
      <c r="H9" s="111">
        <v>99.5</v>
      </c>
      <c r="I9" s="111">
        <v>101.9</v>
      </c>
      <c r="J9" s="111">
        <v>102.2</v>
      </c>
      <c r="K9" s="158">
        <f t="shared" si="0"/>
        <v>98.325</v>
      </c>
      <c r="L9" s="111">
        <v>102.2</v>
      </c>
      <c r="M9" s="111">
        <v>102.2</v>
      </c>
      <c r="N9" s="111">
        <v>102.2</v>
      </c>
      <c r="O9" s="522"/>
    </row>
    <row r="10" spans="1:15" ht="31.5" customHeight="1">
      <c r="A10" s="100"/>
      <c r="B10" s="107"/>
      <c r="C10" s="34"/>
      <c r="D10" s="112" t="s">
        <v>52</v>
      </c>
      <c r="E10" s="109">
        <v>286</v>
      </c>
      <c r="F10" s="110">
        <v>100</v>
      </c>
      <c r="G10" s="111">
        <v>110.7</v>
      </c>
      <c r="H10" s="111">
        <v>116.4</v>
      </c>
      <c r="I10" s="111">
        <v>119.5</v>
      </c>
      <c r="J10" s="111">
        <v>120.3</v>
      </c>
      <c r="K10" s="158">
        <f t="shared" si="0"/>
        <v>116.72500000000001</v>
      </c>
      <c r="L10" s="111">
        <v>121.8</v>
      </c>
      <c r="M10" s="111">
        <v>120.6</v>
      </c>
      <c r="N10" s="111">
        <v>119.3</v>
      </c>
      <c r="O10" s="522"/>
    </row>
    <row r="11" spans="1:15" ht="31.5" customHeight="1">
      <c r="A11" s="100"/>
      <c r="B11" s="107"/>
      <c r="C11" s="34"/>
      <c r="D11" s="112" t="s">
        <v>53</v>
      </c>
      <c r="E11" s="109">
        <v>172</v>
      </c>
      <c r="F11" s="110">
        <v>100</v>
      </c>
      <c r="G11" s="111">
        <v>93.9</v>
      </c>
      <c r="H11" s="111">
        <v>99.4</v>
      </c>
      <c r="I11" s="111">
        <v>102.5</v>
      </c>
      <c r="J11" s="111">
        <v>103.7</v>
      </c>
      <c r="K11" s="158">
        <f t="shared" si="0"/>
        <v>99.875</v>
      </c>
      <c r="L11" s="111">
        <v>104</v>
      </c>
      <c r="M11" s="111">
        <v>103.6</v>
      </c>
      <c r="N11" s="111">
        <v>103.3</v>
      </c>
      <c r="O11" s="522"/>
    </row>
    <row r="12" spans="1:15" ht="32.25" customHeight="1">
      <c r="A12" s="100"/>
      <c r="B12" s="107"/>
      <c r="C12" s="34"/>
      <c r="D12" s="112" t="s">
        <v>54</v>
      </c>
      <c r="E12" s="109">
        <v>3209</v>
      </c>
      <c r="F12" s="110">
        <v>100</v>
      </c>
      <c r="G12" s="111">
        <v>107.5</v>
      </c>
      <c r="H12" s="111">
        <v>112.1</v>
      </c>
      <c r="I12" s="111">
        <v>112.9</v>
      </c>
      <c r="J12" s="111">
        <v>115.1</v>
      </c>
      <c r="K12" s="158">
        <f t="shared" si="0"/>
        <v>111.9</v>
      </c>
      <c r="L12" s="111">
        <v>116</v>
      </c>
      <c r="M12" s="111">
        <v>114.3</v>
      </c>
      <c r="N12" s="111">
        <v>113.4</v>
      </c>
      <c r="O12" s="522"/>
    </row>
    <row r="13" spans="1:15" ht="32.25" customHeight="1">
      <c r="A13" s="100"/>
      <c r="B13" s="107"/>
      <c r="C13" s="34"/>
      <c r="D13" s="112" t="s">
        <v>55</v>
      </c>
      <c r="E13" s="109">
        <v>25</v>
      </c>
      <c r="F13" s="110">
        <v>100</v>
      </c>
      <c r="G13" s="111">
        <v>101.6</v>
      </c>
      <c r="H13" s="111">
        <v>104.7</v>
      </c>
      <c r="I13" s="111">
        <v>108.8</v>
      </c>
      <c r="J13" s="111">
        <v>115.4</v>
      </c>
      <c r="K13" s="158">
        <f t="shared" si="0"/>
        <v>107.625</v>
      </c>
      <c r="L13" s="111">
        <v>117.4</v>
      </c>
      <c r="M13" s="111">
        <v>114.5</v>
      </c>
      <c r="N13" s="111">
        <v>114.5</v>
      </c>
      <c r="O13" s="522"/>
    </row>
    <row r="14" spans="1:15" ht="20.25" customHeight="1">
      <c r="A14" s="100"/>
      <c r="B14" s="34"/>
      <c r="C14" s="34"/>
      <c r="D14" s="113" t="s">
        <v>56</v>
      </c>
      <c r="E14" s="114">
        <v>124</v>
      </c>
      <c r="F14" s="105">
        <v>100.025</v>
      </c>
      <c r="G14" s="117">
        <v>110.7</v>
      </c>
      <c r="H14" s="117">
        <v>113</v>
      </c>
      <c r="I14" s="117">
        <v>114.3</v>
      </c>
      <c r="J14" s="117">
        <v>121.2</v>
      </c>
      <c r="K14" s="159">
        <f t="shared" si="0"/>
        <v>114.8</v>
      </c>
      <c r="L14" s="117">
        <v>128</v>
      </c>
      <c r="M14" s="117">
        <v>130.3</v>
      </c>
      <c r="N14" s="117">
        <v>131.5</v>
      </c>
      <c r="O14" s="522"/>
    </row>
    <row r="15" spans="1:15" ht="20.25" customHeight="1">
      <c r="A15" s="100"/>
      <c r="B15" s="34"/>
      <c r="C15" s="34"/>
      <c r="D15" s="108" t="s">
        <v>57</v>
      </c>
      <c r="E15" s="109">
        <v>38</v>
      </c>
      <c r="F15" s="110">
        <v>100.025</v>
      </c>
      <c r="G15" s="111">
        <v>96.3</v>
      </c>
      <c r="H15" s="111">
        <v>100.8</v>
      </c>
      <c r="I15" s="111">
        <v>102.4</v>
      </c>
      <c r="J15" s="111">
        <v>105.9</v>
      </c>
      <c r="K15" s="158">
        <f t="shared" si="0"/>
        <v>101.35</v>
      </c>
      <c r="L15" s="111">
        <v>107.7</v>
      </c>
      <c r="M15" s="111">
        <v>106.8</v>
      </c>
      <c r="N15" s="111">
        <v>106.8</v>
      </c>
      <c r="O15" s="522"/>
    </row>
    <row r="16" spans="1:15" ht="20.25" customHeight="1">
      <c r="A16" s="100"/>
      <c r="B16" s="101"/>
      <c r="C16" s="102"/>
      <c r="D16" s="108" t="s">
        <v>58</v>
      </c>
      <c r="E16" s="109">
        <v>86</v>
      </c>
      <c r="F16" s="110">
        <v>100.025</v>
      </c>
      <c r="G16" s="118">
        <v>117</v>
      </c>
      <c r="H16" s="118">
        <v>118.4</v>
      </c>
      <c r="I16" s="118">
        <v>119.6</v>
      </c>
      <c r="J16" s="118">
        <v>128</v>
      </c>
      <c r="K16" s="160">
        <f t="shared" si="0"/>
        <v>120.75</v>
      </c>
      <c r="L16" s="118">
        <v>137</v>
      </c>
      <c r="M16" s="118">
        <v>140.7</v>
      </c>
      <c r="N16" s="118">
        <v>142.4</v>
      </c>
      <c r="O16" s="522"/>
    </row>
    <row r="17" spans="1:15" ht="5.25" customHeight="1">
      <c r="A17" s="407"/>
      <c r="B17" s="451"/>
      <c r="C17" s="124"/>
      <c r="D17" s="452"/>
      <c r="E17" s="449"/>
      <c r="F17" s="449"/>
      <c r="G17" s="450"/>
      <c r="H17" s="450"/>
      <c r="I17" s="450"/>
      <c r="J17" s="450"/>
      <c r="K17" s="450"/>
      <c r="L17" s="450"/>
      <c r="M17" s="450"/>
      <c r="N17" s="450"/>
      <c r="O17" s="522"/>
    </row>
    <row r="18" spans="1:15" ht="20.25" customHeight="1">
      <c r="A18" s="91" t="s">
        <v>45</v>
      </c>
      <c r="B18" s="121"/>
      <c r="C18" s="121"/>
      <c r="D18" s="120"/>
      <c r="E18" s="122"/>
      <c r="F18" s="122"/>
      <c r="G18" s="123"/>
      <c r="H18" s="123"/>
      <c r="I18" s="123"/>
      <c r="J18" s="123"/>
      <c r="K18" s="123"/>
      <c r="L18" s="123"/>
      <c r="M18" s="123"/>
      <c r="N18" s="123"/>
      <c r="O18" s="522"/>
    </row>
    <row r="19" spans="1:15" ht="20.25" customHeight="1">
      <c r="A19" s="92" t="s">
        <v>46</v>
      </c>
      <c r="B19" s="121"/>
      <c r="C19" s="121"/>
      <c r="D19" s="120"/>
      <c r="E19" s="122"/>
      <c r="F19" s="122"/>
      <c r="G19" s="123"/>
      <c r="H19" s="123"/>
      <c r="I19" s="123"/>
      <c r="J19" s="123"/>
      <c r="K19" s="123"/>
      <c r="L19" s="123"/>
      <c r="M19" s="123"/>
      <c r="N19" s="123"/>
      <c r="O19" s="522"/>
    </row>
    <row r="20" spans="1:15" ht="20.25" customHeight="1">
      <c r="A20" s="92" t="s">
        <v>47</v>
      </c>
      <c r="O20" s="522"/>
    </row>
    <row r="21" ht="12.75">
      <c r="O21" s="38"/>
    </row>
    <row r="22" ht="12.75">
      <c r="O22" s="38"/>
    </row>
    <row r="23" ht="12.75">
      <c r="O23" s="38"/>
    </row>
    <row r="24" ht="12.75">
      <c r="O24" s="38"/>
    </row>
    <row r="25" ht="12.75">
      <c r="O25" s="38"/>
    </row>
  </sheetData>
  <mergeCells count="3">
    <mergeCell ref="G4:K4"/>
    <mergeCell ref="O1:O20"/>
    <mergeCell ref="L4:N4"/>
  </mergeCells>
  <printOptions/>
  <pageMargins left="0.52" right="0.51" top="0.59" bottom="0.25" header="0.44" footer="0.37"/>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O94"/>
  <sheetViews>
    <sheetView workbookViewId="0" topLeftCell="I1">
      <selection activeCell="C18" sqref="C18"/>
    </sheetView>
  </sheetViews>
  <sheetFormatPr defaultColWidth="9.33203125" defaultRowHeight="12.75"/>
  <cols>
    <col min="1" max="1" width="7.5" style="0" customWidth="1"/>
    <col min="2" max="2" width="0.65625" style="0" hidden="1" customWidth="1"/>
    <col min="3" max="3" width="2.5" style="0" customWidth="1"/>
    <col min="4" max="4" width="46" style="0" customWidth="1"/>
    <col min="5" max="14" width="10.16015625" style="0" customWidth="1"/>
    <col min="15" max="15" width="4.16015625" style="0" customWidth="1"/>
  </cols>
  <sheetData>
    <row r="1" spans="1:15" ht="21.75" customHeight="1">
      <c r="A1" s="29" t="s">
        <v>232</v>
      </c>
      <c r="B1" s="30"/>
      <c r="C1" s="30"/>
      <c r="D1" s="30"/>
      <c r="E1" s="31"/>
      <c r="F1" s="32"/>
      <c r="O1" s="521">
        <v>11</v>
      </c>
    </row>
    <row r="2" spans="1:15" ht="21.75" customHeight="1">
      <c r="A2" s="29"/>
      <c r="B2" s="30"/>
      <c r="C2" s="30"/>
      <c r="D2" s="30"/>
      <c r="E2" s="31"/>
      <c r="F2" s="32"/>
      <c r="L2" s="220" t="s">
        <v>83</v>
      </c>
      <c r="O2" s="521"/>
    </row>
    <row r="3" spans="1:15" ht="8.25" customHeight="1">
      <c r="A3" s="124"/>
      <c r="B3" s="125"/>
      <c r="C3" s="125"/>
      <c r="D3" s="125"/>
      <c r="E3" s="126"/>
      <c r="F3" s="37"/>
      <c r="G3" s="38"/>
      <c r="H3" s="38"/>
      <c r="I3" s="38"/>
      <c r="J3" s="38"/>
      <c r="K3" s="38"/>
      <c r="L3" s="38"/>
      <c r="M3" s="38"/>
      <c r="N3" s="38"/>
      <c r="O3" s="522"/>
    </row>
    <row r="4" spans="1:15" ht="21" customHeight="1">
      <c r="A4" s="127" t="s">
        <v>28</v>
      </c>
      <c r="B4" s="128"/>
      <c r="C4" s="128"/>
      <c r="D4" s="129"/>
      <c r="E4" s="93"/>
      <c r="F4" s="564" t="s">
        <v>217</v>
      </c>
      <c r="G4" s="565"/>
      <c r="H4" s="565"/>
      <c r="I4" s="565"/>
      <c r="J4" s="565"/>
      <c r="K4" s="565"/>
      <c r="L4" s="565"/>
      <c r="M4" s="565"/>
      <c r="N4" s="566"/>
      <c r="O4" s="522"/>
    </row>
    <row r="5" spans="1:15" ht="13.5" customHeight="1">
      <c r="A5" s="93" t="s">
        <v>29</v>
      </c>
      <c r="B5" s="129"/>
      <c r="C5" s="129"/>
      <c r="D5" s="130" t="s">
        <v>30</v>
      </c>
      <c r="E5" s="131" t="s">
        <v>12</v>
      </c>
      <c r="F5" s="133" t="s">
        <v>60</v>
      </c>
      <c r="G5" s="132" t="s">
        <v>61</v>
      </c>
      <c r="H5" s="132" t="s">
        <v>62</v>
      </c>
      <c r="I5" s="132" t="s">
        <v>64</v>
      </c>
      <c r="J5" s="479" t="s">
        <v>72</v>
      </c>
      <c r="K5" s="380" t="s">
        <v>193</v>
      </c>
      <c r="L5" s="378" t="s">
        <v>60</v>
      </c>
      <c r="M5" s="378" t="s">
        <v>61</v>
      </c>
      <c r="N5" s="378" t="s">
        <v>62</v>
      </c>
      <c r="O5" s="522"/>
    </row>
    <row r="6" spans="1:15" ht="13.5" customHeight="1">
      <c r="A6" s="93"/>
      <c r="B6" s="134"/>
      <c r="C6" s="129"/>
      <c r="D6" s="130"/>
      <c r="E6" s="135"/>
      <c r="F6" s="132" t="s">
        <v>63</v>
      </c>
      <c r="G6" s="132" t="s">
        <v>63</v>
      </c>
      <c r="H6" s="132" t="s">
        <v>63</v>
      </c>
      <c r="I6" s="132" t="s">
        <v>63</v>
      </c>
      <c r="J6" s="479" t="s">
        <v>63</v>
      </c>
      <c r="K6" s="380" t="s">
        <v>63</v>
      </c>
      <c r="L6" s="378" t="s">
        <v>63</v>
      </c>
      <c r="M6" s="378" t="s">
        <v>63</v>
      </c>
      <c r="N6" s="378" t="s">
        <v>63</v>
      </c>
      <c r="O6" s="522"/>
    </row>
    <row r="7" spans="1:15" ht="13.5" customHeight="1">
      <c r="A7" s="44"/>
      <c r="B7" s="45"/>
      <c r="C7" s="46"/>
      <c r="D7" s="136"/>
      <c r="E7" s="137"/>
      <c r="F7" s="138" t="s">
        <v>61</v>
      </c>
      <c r="G7" s="139" t="s">
        <v>62</v>
      </c>
      <c r="H7" s="140" t="s">
        <v>64</v>
      </c>
      <c r="I7" s="140" t="s">
        <v>72</v>
      </c>
      <c r="J7" s="480" t="s">
        <v>193</v>
      </c>
      <c r="K7" s="381" t="s">
        <v>231</v>
      </c>
      <c r="L7" s="379" t="s">
        <v>72</v>
      </c>
      <c r="M7" s="379" t="s">
        <v>193</v>
      </c>
      <c r="N7" s="379" t="s">
        <v>231</v>
      </c>
      <c r="O7" s="522"/>
    </row>
    <row r="8" spans="1:15" ht="22.5" customHeight="1">
      <c r="A8" s="93"/>
      <c r="B8" s="134"/>
      <c r="C8" s="129"/>
      <c r="D8" s="455" t="s">
        <v>59</v>
      </c>
      <c r="E8" s="456">
        <v>10000</v>
      </c>
      <c r="F8" s="458">
        <v>4.1</v>
      </c>
      <c r="G8" s="458">
        <v>2.9</v>
      </c>
      <c r="H8" s="458">
        <v>1.5</v>
      </c>
      <c r="I8" s="458">
        <v>0.8</v>
      </c>
      <c r="J8" s="483">
        <v>-0.4</v>
      </c>
      <c r="K8" s="461">
        <f>('Table-4'!Q7/'Table-4'!P7)*100-100</f>
        <v>0.7200720072007272</v>
      </c>
      <c r="L8" s="459">
        <v>9.6</v>
      </c>
      <c r="M8" s="458">
        <v>4.8</v>
      </c>
      <c r="N8" s="458">
        <f>('Table-4'!Q7/'Table-4'!I7)*100-100</f>
        <v>2.3787740164684408</v>
      </c>
      <c r="O8" s="522"/>
    </row>
    <row r="9" spans="1:15" ht="20.25" customHeight="1">
      <c r="A9" s="53">
        <v>0</v>
      </c>
      <c r="B9" s="54"/>
      <c r="C9" s="55" t="s">
        <v>32</v>
      </c>
      <c r="D9" s="56"/>
      <c r="E9" s="464">
        <v>2942</v>
      </c>
      <c r="F9" s="58">
        <f>('Table-4'!H8/'Table-4'!G8)*100-100</f>
        <v>1.294820717131472</v>
      </c>
      <c r="G9" s="58">
        <f>('Table-4'!I8/'Table-4'!H8)*100-100</f>
        <v>6.194690265486713</v>
      </c>
      <c r="H9" s="58">
        <f>('Table-4'!K8/'Table-4'!I8)*100-100</f>
        <v>0.5555555555555571</v>
      </c>
      <c r="I9" s="58">
        <f>('Table-4'!O8/'Table-4'!K8)*100-100</f>
        <v>0</v>
      </c>
      <c r="J9" s="350">
        <f>('Table-4'!P8/'Table-4'!O8)*100-100</f>
        <v>0.7366482504604193</v>
      </c>
      <c r="K9" s="460">
        <f>('Table-4'!Q8/'Table-4'!P8)*100-100</f>
        <v>4.11334552102376</v>
      </c>
      <c r="L9" s="59">
        <f>('Table-4'!O8/'Table-4'!G8)*100-100</f>
        <v>8.167330677290835</v>
      </c>
      <c r="M9" s="58">
        <f>('Table-4'!P8/'Table-4'!H8)*100-100</f>
        <v>7.571288102261548</v>
      </c>
      <c r="N9" s="58">
        <f>('Table-4'!Q8/'Table-4'!I8)*100-100</f>
        <v>5.462962962962962</v>
      </c>
      <c r="O9" s="522"/>
    </row>
    <row r="10" spans="1:15" ht="20.25" customHeight="1">
      <c r="A10" s="62"/>
      <c r="B10" s="63"/>
      <c r="C10" s="64"/>
      <c r="D10" s="65" t="s">
        <v>33</v>
      </c>
      <c r="E10" s="487">
        <v>521</v>
      </c>
      <c r="F10" s="141">
        <f>('Table-4'!H9/'Table-4'!G9)*100-100</f>
        <v>7.494407158836665</v>
      </c>
      <c r="G10" s="141">
        <f>('Table-4'!I9/'Table-4'!H9)*100-100</f>
        <v>4.370447450572328</v>
      </c>
      <c r="H10" s="141">
        <f>('Table-4'!K9/'Table-4'!I9)*100-100</f>
        <v>2.4925224327019038</v>
      </c>
      <c r="I10" s="141">
        <f>('Table-4'!O9/'Table-4'!K9)*100-100</f>
        <v>-1.0700389105058292</v>
      </c>
      <c r="J10" s="484">
        <f>('Table-4'!P9/'Table-4'!O9)*100-100</f>
        <v>4.719764011799413</v>
      </c>
      <c r="K10" s="382">
        <f>('Table-4'!Q9/'Table-4'!P9)*100-100</f>
        <v>7.136150234741791</v>
      </c>
      <c r="L10" s="162">
        <f>('Table-4'!O9/'Table-4'!G9)*100-100</f>
        <v>13.758389261744952</v>
      </c>
      <c r="M10" s="141">
        <f>('Table-4'!P9/'Table-4'!H9)*100-100</f>
        <v>10.822060353798136</v>
      </c>
      <c r="N10" s="141">
        <f>('Table-4'!Q9/'Table-4'!I9)*100-100</f>
        <v>13.758723828514462</v>
      </c>
      <c r="O10" s="522"/>
    </row>
    <row r="11" spans="1:15" ht="20.25" customHeight="1">
      <c r="A11" s="62"/>
      <c r="B11" s="69"/>
      <c r="C11" s="70"/>
      <c r="D11" s="71" t="s">
        <v>34</v>
      </c>
      <c r="E11" s="487">
        <v>55</v>
      </c>
      <c r="F11" s="141">
        <f>('Table-4'!H10/'Table-4'!G10)*100-100</f>
        <v>2.124311565696331</v>
      </c>
      <c r="G11" s="141">
        <f>('Table-4'!I10/'Table-4'!H10)*100-100</f>
        <v>2.2342064714945877</v>
      </c>
      <c r="H11" s="141">
        <f>('Table-4'!K10/'Table-4'!I10)*100-100</f>
        <v>6.254709871891492</v>
      </c>
      <c r="I11" s="141">
        <f>('Table-4'!O10/'Table-4'!K10)*100-100</f>
        <v>4.042553191489361</v>
      </c>
      <c r="J11" s="484">
        <f>('Table-4'!P10/'Table-4'!O10)*100-100</f>
        <v>-2.658486707566439</v>
      </c>
      <c r="K11" s="382">
        <f>('Table-4'!Q10/'Table-4'!P10)*100-100</f>
        <v>-17.29691876750701</v>
      </c>
      <c r="L11" s="162">
        <f>('Table-4'!O10/'Table-4'!G10)*100-100</f>
        <v>15.420928402832402</v>
      </c>
      <c r="M11" s="141">
        <f>('Table-4'!P10/'Table-4'!H10)*100-100</f>
        <v>10.015408320493052</v>
      </c>
      <c r="N11" s="141">
        <f>('Table-4'!Q10/'Table-4'!I10)*100-100</f>
        <v>-11.002260738507914</v>
      </c>
      <c r="O11" s="522"/>
    </row>
    <row r="12" spans="1:15" ht="20.25" customHeight="1">
      <c r="A12" s="62"/>
      <c r="B12" s="69"/>
      <c r="C12" s="70"/>
      <c r="D12" s="65" t="s">
        <v>35</v>
      </c>
      <c r="E12" s="487">
        <v>2296</v>
      </c>
      <c r="F12" s="141">
        <f>('Table-4'!H11/'Table-4'!G11)*100-100</f>
        <v>0</v>
      </c>
      <c r="G12" s="141">
        <f>('Table-4'!I11/'Table-4'!H11)*100-100</f>
        <v>6.335282651072134</v>
      </c>
      <c r="H12" s="141">
        <f>('Table-4'!K11/'Table-4'!I11)*100-100</f>
        <v>0</v>
      </c>
      <c r="I12" s="141">
        <f>('Table-4'!O11/'Table-4'!K11)*100-100</f>
        <v>0</v>
      </c>
      <c r="J12" s="484">
        <f>('Table-4'!P11/'Table-4'!O11)*100-100</f>
        <v>0</v>
      </c>
      <c r="K12" s="382">
        <f>('Table-4'!Q11/'Table-4'!P11)*100-100</f>
        <v>4.124656278643442</v>
      </c>
      <c r="L12" s="162">
        <f>('Table-4'!O11/'Table-4'!G11)*100-100</f>
        <v>6.335282651072134</v>
      </c>
      <c r="M12" s="141">
        <f>('Table-4'!P11/'Table-4'!H11)*100-100</f>
        <v>6.335282651072134</v>
      </c>
      <c r="N12" s="141">
        <f>('Table-4'!Q11/'Table-4'!I11)*100-100</f>
        <v>4.124656278643442</v>
      </c>
      <c r="O12" s="522"/>
    </row>
    <row r="13" spans="1:15" ht="20.25" customHeight="1">
      <c r="A13" s="62"/>
      <c r="B13" s="69"/>
      <c r="C13" s="70"/>
      <c r="D13" s="65" t="s">
        <v>36</v>
      </c>
      <c r="E13" s="487">
        <v>15</v>
      </c>
      <c r="F13" s="141">
        <f>('Table-4'!H12/'Table-4'!G12)*100-100</f>
        <v>-0.012577034335308213</v>
      </c>
      <c r="G13" s="141">
        <f>('Table-4'!I12/'Table-4'!H12)*100-100</f>
        <v>97.61006289308176</v>
      </c>
      <c r="H13" s="141">
        <f>('Table-4'!K12/'Table-4'!I12)*100-100</f>
        <v>0</v>
      </c>
      <c r="I13" s="141">
        <f>('Table-4'!O12/'Table-4'!K12)*100-100</f>
        <v>0</v>
      </c>
      <c r="J13" s="484">
        <f>('Table-4'!P12/'Table-4'!O12)*100-100</f>
        <v>0</v>
      </c>
      <c r="K13" s="382">
        <f>('Table-4'!Q12/'Table-4'!P12)*100-100</f>
        <v>14.640356460852956</v>
      </c>
      <c r="L13" s="162">
        <f>('Table-4'!O12/'Table-4'!G12)*100-100</f>
        <v>97.58520940762165</v>
      </c>
      <c r="M13" s="141">
        <f>('Table-4'!P12/'Table-4'!H12)*100-100</f>
        <v>97.61006289308176</v>
      </c>
      <c r="N13" s="141">
        <f>('Table-4'!Q12/'Table-4'!I12)*100-100</f>
        <v>14.640356460852956</v>
      </c>
      <c r="O13" s="522"/>
    </row>
    <row r="14" spans="1:15" ht="20.25" customHeight="1">
      <c r="A14" s="62"/>
      <c r="B14" s="69"/>
      <c r="C14" s="70"/>
      <c r="D14" s="71" t="s">
        <v>37</v>
      </c>
      <c r="E14" s="487">
        <v>55</v>
      </c>
      <c r="F14" s="141">
        <f>('Table-4'!H13/'Table-4'!G13)*100-100</f>
        <v>4.74613686534218</v>
      </c>
      <c r="G14" s="141">
        <f>('Table-4'!I13/'Table-4'!H13)*100-100</f>
        <v>5.479452054794493</v>
      </c>
      <c r="H14" s="141">
        <f>('Table-4'!K13/'Table-4'!I13)*100-100</f>
        <v>0.8991008991009011</v>
      </c>
      <c r="I14" s="141">
        <f>('Table-4'!O13/'Table-4'!K13)*100-100</f>
        <v>-0.7920792079207928</v>
      </c>
      <c r="J14" s="484">
        <f>('Table-4'!P13/'Table-4'!O13)*100-100</f>
        <v>1.7964071856287518</v>
      </c>
      <c r="K14" s="382">
        <f>('Table-4'!Q13/'Table-4'!P13)*100-100</f>
        <v>1.9607843137254832</v>
      </c>
      <c r="L14" s="162">
        <f>('Table-4'!O13/'Table-4'!G13)*100-100</f>
        <v>10.596026490066237</v>
      </c>
      <c r="M14" s="141">
        <f>('Table-4'!P13/'Table-4'!H13)*100-100</f>
        <v>7.481559536354055</v>
      </c>
      <c r="N14" s="141">
        <f>('Table-4'!Q13/'Table-4'!I13)*100-100</f>
        <v>3.8961038961039094</v>
      </c>
      <c r="O14" s="522"/>
    </row>
    <row r="15" spans="1:15" ht="20.25" customHeight="1">
      <c r="A15" s="53">
        <v>2</v>
      </c>
      <c r="B15" s="69"/>
      <c r="C15" s="523" t="s">
        <v>38</v>
      </c>
      <c r="D15" s="524"/>
      <c r="E15" s="488">
        <v>31</v>
      </c>
      <c r="F15" s="58">
        <f>('Table-4'!H14/'Table-4'!G14)*100-100</f>
        <v>-0.35756853396901533</v>
      </c>
      <c r="G15" s="58">
        <f>('Table-4'!I14/'Table-4'!H14)*100-100</f>
        <v>5.980861244019138</v>
      </c>
      <c r="H15" s="58">
        <f>('Table-4'!K14/'Table-4'!I14)*100-100</f>
        <v>1.9187358916478559</v>
      </c>
      <c r="I15" s="301">
        <f>('Table-4'!O14/'Table-4'!K14)*100-100</f>
        <v>3.6544850498338803</v>
      </c>
      <c r="J15" s="485">
        <f>('Table-4'!P14/'Table-4'!O14)*100-100</f>
        <v>-6.730769230769226</v>
      </c>
      <c r="K15" s="383">
        <f>('Table-4'!Q14/'Table-4'!P14)*100-100</f>
        <v>15.234822451317285</v>
      </c>
      <c r="L15" s="59">
        <f>('Table-4'!O14/'Table-4'!G14)*100-100</f>
        <v>11.56138259833132</v>
      </c>
      <c r="M15" s="58">
        <f>('Table-4'!P14/'Table-4'!H14)*100-100</f>
        <v>4.425837320574175</v>
      </c>
      <c r="N15" s="58">
        <f>('Table-4'!Q14/'Table-4'!I14)*100-100</f>
        <v>13.544018058690739</v>
      </c>
      <c r="O15" s="522"/>
    </row>
    <row r="16" spans="1:15" ht="20.25" customHeight="1">
      <c r="A16" s="53"/>
      <c r="B16" s="69"/>
      <c r="C16" s="72"/>
      <c r="D16" s="65" t="s">
        <v>39</v>
      </c>
      <c r="E16" s="487">
        <v>31</v>
      </c>
      <c r="F16" s="141">
        <f>('Table-4'!H15/'Table-4'!G15)*100-100</f>
        <v>-0.35756853396901533</v>
      </c>
      <c r="G16" s="141">
        <f>('Table-4'!I15/'Table-4'!H15)*100-100</f>
        <v>5.980861244019138</v>
      </c>
      <c r="H16" s="141">
        <f>('Table-4'!K15/'Table-4'!I15)*100-100</f>
        <v>1.9187358916478559</v>
      </c>
      <c r="I16" s="141">
        <f>('Table-4'!O15/'Table-4'!K15)*100-100</f>
        <v>3.6544850498338803</v>
      </c>
      <c r="J16" s="484">
        <f>('Table-4'!P15/'Table-4'!O15)*100-100</f>
        <v>-6.730769230769226</v>
      </c>
      <c r="K16" s="382">
        <f>('Table-4'!Q15/'Table-4'!P15)*100-100</f>
        <v>15.234822451317285</v>
      </c>
      <c r="L16" s="162">
        <f>('Table-4'!O15/'Table-4'!G15)*100-100</f>
        <v>11.56138259833132</v>
      </c>
      <c r="M16" s="141">
        <f>('Table-4'!P15/'Table-4'!H15)*100-100</f>
        <v>4.425837320574175</v>
      </c>
      <c r="N16" s="141">
        <f>('Table-4'!Q15/'Table-4'!I15)*100-100</f>
        <v>13.544018058690739</v>
      </c>
      <c r="O16" s="522"/>
    </row>
    <row r="17" spans="1:15" ht="20.25" customHeight="1">
      <c r="A17" s="53">
        <v>5</v>
      </c>
      <c r="B17" s="54"/>
      <c r="C17" s="523" t="s">
        <v>250</v>
      </c>
      <c r="D17" s="524"/>
      <c r="E17" s="488">
        <v>21</v>
      </c>
      <c r="F17" s="58">
        <f>('Table-4'!H16/'Table-4'!G16)*100-100</f>
        <v>4.3010752688172005</v>
      </c>
      <c r="G17" s="58">
        <f>('Table-4'!I16/'Table-4'!H16)*100-100</f>
        <v>3.9651070578905774</v>
      </c>
      <c r="H17" s="58">
        <f>('Table-4'!K16/'Table-4'!I16)*100-100</f>
        <v>3.9664378337147355</v>
      </c>
      <c r="I17" s="301">
        <f>('Table-4'!O16/'Table-4'!K16)*100-100</f>
        <v>-0.36683785766690846</v>
      </c>
      <c r="J17" s="485">
        <f>('Table-4'!P16/'Table-4'!O16)*100-100</f>
        <v>-1.9882179675994252</v>
      </c>
      <c r="K17" s="383">
        <f>('Table-4'!Q16/'Table-4'!P16)*100-100</f>
        <v>-2.028549962434255</v>
      </c>
      <c r="L17" s="59">
        <f>('Table-4'!O16/'Table-4'!G16)*100-100</f>
        <v>12.324234904880058</v>
      </c>
      <c r="M17" s="58">
        <f>('Table-4'!P16/'Table-4'!H16)*100-100</f>
        <v>5.551149881046797</v>
      </c>
      <c r="N17" s="58">
        <f>('Table-4'!Q16/'Table-4'!I16)*100-100</f>
        <v>-0.5339435545385101</v>
      </c>
      <c r="O17" s="522"/>
    </row>
    <row r="18" spans="1:15" ht="20.25" customHeight="1">
      <c r="A18" s="62"/>
      <c r="B18" s="78"/>
      <c r="C18" s="79"/>
      <c r="D18" s="80" t="s">
        <v>40</v>
      </c>
      <c r="E18" s="487">
        <v>21</v>
      </c>
      <c r="F18" s="141">
        <f>('Table-4'!H17/'Table-4'!G17)*100-100</f>
        <v>4.3010752688172005</v>
      </c>
      <c r="G18" s="141">
        <f>('Table-4'!I17/'Table-4'!H17)*100-100</f>
        <v>3.9651070578905774</v>
      </c>
      <c r="H18" s="141">
        <f>('Table-4'!K17/'Table-4'!I17)*100-100</f>
        <v>3.9664378337147355</v>
      </c>
      <c r="I18" s="141">
        <f>('Table-4'!O17/'Table-4'!K17)*100-100</f>
        <v>-0.36683785766690846</v>
      </c>
      <c r="J18" s="484">
        <f>('Table-4'!P17/'Table-4'!O17)*100-100</f>
        <v>-1.9882179675994252</v>
      </c>
      <c r="K18" s="382">
        <f>('Table-4'!Q17/'Table-4'!P17)*100-100</f>
        <v>-2.028549962434255</v>
      </c>
      <c r="L18" s="162">
        <f>('Table-4'!O17/'Table-4'!G17)*100-100</f>
        <v>12.324234904880058</v>
      </c>
      <c r="M18" s="141">
        <f>('Table-4'!P17/'Table-4'!H17)*100-100</f>
        <v>5.551149881046797</v>
      </c>
      <c r="N18" s="141">
        <f>('Table-4'!Q17/'Table-4'!I17)*100-100</f>
        <v>-0.5339435545385101</v>
      </c>
      <c r="O18" s="522"/>
    </row>
    <row r="19" spans="1:15" ht="30" customHeight="1">
      <c r="A19" s="53">
        <v>6</v>
      </c>
      <c r="B19" s="54"/>
      <c r="C19" s="523" t="s">
        <v>41</v>
      </c>
      <c r="D19" s="524"/>
      <c r="E19" s="464">
        <v>293</v>
      </c>
      <c r="F19" s="58">
        <f>('Table-4'!H18/'Table-4'!G18)*100-100</f>
        <v>3.7154989384288797</v>
      </c>
      <c r="G19" s="58">
        <f>('Table-4'!I18/'Table-4'!H18)*100-100</f>
        <v>1.432958034800393</v>
      </c>
      <c r="H19" s="58">
        <f>('Table-4'!K18/'Table-4'!I18)*100-100</f>
        <v>1.412714429868828</v>
      </c>
      <c r="I19" s="301">
        <f>('Table-4'!O18/'Table-4'!K18)*100-100</f>
        <v>-0.3980099502487633</v>
      </c>
      <c r="J19" s="485">
        <f>('Table-4'!P18/'Table-4'!O18)*100-100</f>
        <v>-1.3986013986014</v>
      </c>
      <c r="K19" s="383">
        <f>('Table-4'!Q18/'Table-4'!P18)*100-100</f>
        <v>1.418439716312065</v>
      </c>
      <c r="L19" s="59">
        <f>('Table-4'!O18/'Table-4'!G18)*100-100</f>
        <v>6.263269639065811</v>
      </c>
      <c r="M19" s="58">
        <f>('Table-4'!P18/'Table-4'!H18)*100-100</f>
        <v>1.0235414534288623</v>
      </c>
      <c r="N19" s="58">
        <f>('Table-4'!Q18/'Table-4'!I18)*100-100</f>
        <v>1.0090817356205832</v>
      </c>
      <c r="O19" s="522"/>
    </row>
    <row r="20" spans="1:15" ht="38.25" customHeight="1">
      <c r="A20" s="62"/>
      <c r="B20" s="78"/>
      <c r="C20" s="79"/>
      <c r="D20" s="81" t="s">
        <v>42</v>
      </c>
      <c r="E20" s="487">
        <v>24</v>
      </c>
      <c r="F20" s="141">
        <f>('Table-4'!H19/'Table-4'!G19)*100-100</f>
        <v>5.526036131774717</v>
      </c>
      <c r="G20" s="141">
        <f>('Table-4'!I19/'Table-4'!H19)*100-100</f>
        <v>3.7260825780463165</v>
      </c>
      <c r="H20" s="141">
        <f>('Table-4'!K19/'Table-4'!I19)*100-100</f>
        <v>1.2621359223300885</v>
      </c>
      <c r="I20" s="141">
        <f>('Table-4'!O19/'Table-4'!K19)*100-100</f>
        <v>-4.122722914669225</v>
      </c>
      <c r="J20" s="484">
        <f>('Table-4'!P19/'Table-4'!O19)*100-100</f>
        <v>-8.599999999999994</v>
      </c>
      <c r="K20" s="382">
        <f>('Table-4'!Q19/'Table-4'!P19)*100-100</f>
        <v>0.21881838074398274</v>
      </c>
      <c r="L20" s="162">
        <f>('Table-4'!O19/'Table-4'!G19)*100-100</f>
        <v>6.269925611052088</v>
      </c>
      <c r="M20" s="141">
        <f>('Table-4'!P19/'Table-4'!H19)*100-100</f>
        <v>-7.95568982880161</v>
      </c>
      <c r="N20" s="141">
        <f>('Table-4'!Q19/'Table-4'!I19)*100-100</f>
        <v>-11.067961165048544</v>
      </c>
      <c r="O20" s="522"/>
    </row>
    <row r="21" spans="1:15" ht="30" customHeight="1">
      <c r="A21" s="62"/>
      <c r="B21" s="78"/>
      <c r="C21" s="79"/>
      <c r="D21" s="80" t="s">
        <v>43</v>
      </c>
      <c r="E21" s="489">
        <v>226</v>
      </c>
      <c r="F21" s="141">
        <f>('Table-4'!H20/'Table-4'!G20)*100-100</f>
        <v>2.972399150743101</v>
      </c>
      <c r="G21" s="141">
        <f>('Table-4'!I20/'Table-4'!H20)*100-100</f>
        <v>0.6185567010309256</v>
      </c>
      <c r="H21" s="141">
        <f>('Table-4'!K20/'Table-4'!I20)*100-100</f>
        <v>0.4098360655737707</v>
      </c>
      <c r="I21" s="141">
        <f>('Table-4'!O20/'Table-4'!K20)*100-100</f>
        <v>-0.20408163265305745</v>
      </c>
      <c r="J21" s="484">
        <f>('Table-4'!P20/'Table-4'!O20)*100-100</f>
        <v>-0.30674846625767316</v>
      </c>
      <c r="K21" s="382">
        <f>('Table-4'!Q20/'Table-4'!P20)*100-100</f>
        <v>2.358974358974365</v>
      </c>
      <c r="L21" s="162">
        <f>('Table-4'!O20/'Table-4'!G20)*100-100</f>
        <v>3.8216560509554114</v>
      </c>
      <c r="M21" s="141">
        <f>('Table-4'!P20/'Table-4'!H20)*100-100</f>
        <v>0.5154639175257785</v>
      </c>
      <c r="N21" s="141">
        <f>('Table-4'!Q20/'Table-4'!I20)*100-100</f>
        <v>2.254098360655732</v>
      </c>
      <c r="O21" s="522"/>
    </row>
    <row r="22" spans="1:15" ht="21.75" customHeight="1">
      <c r="A22" s="84"/>
      <c r="B22" s="85"/>
      <c r="C22" s="86"/>
      <c r="D22" s="87" t="s">
        <v>44</v>
      </c>
      <c r="E22" s="490">
        <v>43</v>
      </c>
      <c r="F22" s="142">
        <f>('Table-4'!H21/'Table-4'!G21)*100-100</f>
        <v>7.340425531914889</v>
      </c>
      <c r="G22" s="142">
        <f>('Table-4'!I21/'Table-4'!H21)*100-100</f>
        <v>3.964321110009905</v>
      </c>
      <c r="H22" s="142">
        <f>('Table-4'!K21/'Table-4'!I21)*100-100</f>
        <v>6.38703527168731</v>
      </c>
      <c r="I22" s="142">
        <f>('Table-4'!O21/'Table-4'!K21)*100-100</f>
        <v>0.17921146953405298</v>
      </c>
      <c r="J22" s="486">
        <f>('Table-4'!P21/'Table-4'!O21)*100-100</f>
        <v>-2.3255813953488342</v>
      </c>
      <c r="K22" s="384">
        <f>('Table-4'!Q21/'Table-4'!P21)*100-100</f>
        <v>-2.197802197802204</v>
      </c>
      <c r="L22" s="163">
        <f>('Table-4'!O21/'Table-4'!G21)*100-100</f>
        <v>18.936170212765944</v>
      </c>
      <c r="M22" s="142">
        <f>('Table-4'!P21/'Table-4'!H21)*100-100</f>
        <v>8.225966303270567</v>
      </c>
      <c r="N22" s="142">
        <f>('Table-4'!Q21/'Table-4'!I21)*100-100</f>
        <v>1.8112488083889389</v>
      </c>
      <c r="O22" s="522"/>
    </row>
    <row r="23" spans="1:15" ht="7.5" customHeight="1">
      <c r="A23" s="35"/>
      <c r="B23" s="35"/>
      <c r="C23" s="35"/>
      <c r="D23" s="35"/>
      <c r="E23" s="90"/>
      <c r="F23" s="37"/>
      <c r="G23" s="143"/>
      <c r="H23" s="143"/>
      <c r="I23" s="143"/>
      <c r="J23" s="143"/>
      <c r="K23" s="143"/>
      <c r="L23" s="143"/>
      <c r="M23" s="143"/>
      <c r="N23" s="143"/>
      <c r="O23" s="522"/>
    </row>
    <row r="24" spans="1:15" ht="20.25" customHeight="1">
      <c r="A24" s="91" t="s">
        <v>45</v>
      </c>
      <c r="B24" s="35"/>
      <c r="C24" s="35"/>
      <c r="D24" s="35"/>
      <c r="E24" s="90"/>
      <c r="F24" s="37"/>
      <c r="G24" s="143"/>
      <c r="H24" s="143"/>
      <c r="I24" s="143"/>
      <c r="J24" s="143"/>
      <c r="K24" s="143"/>
      <c r="L24" s="143"/>
      <c r="M24" s="143"/>
      <c r="N24" s="143"/>
      <c r="O24" s="522"/>
    </row>
    <row r="25" spans="1:15" ht="20.25" customHeight="1">
      <c r="A25" s="92"/>
      <c r="B25" s="35"/>
      <c r="C25" s="35"/>
      <c r="D25" s="35"/>
      <c r="E25" s="90"/>
      <c r="F25" s="37"/>
      <c r="G25" s="143"/>
      <c r="H25" s="143"/>
      <c r="I25" s="143"/>
      <c r="J25" s="143"/>
      <c r="K25" s="143"/>
      <c r="L25" s="143"/>
      <c r="M25" s="143"/>
      <c r="N25" s="143"/>
      <c r="O25" s="522"/>
    </row>
    <row r="26" spans="1:15" ht="20.25" customHeight="1">
      <c r="A26" s="35"/>
      <c r="B26" s="35"/>
      <c r="C26" s="35"/>
      <c r="D26" s="35"/>
      <c r="E26" s="90"/>
      <c r="F26" s="37"/>
      <c r="G26" s="143"/>
      <c r="H26" s="143"/>
      <c r="I26" s="143"/>
      <c r="J26" s="143"/>
      <c r="K26" s="143"/>
      <c r="L26" s="143"/>
      <c r="M26" s="143"/>
      <c r="N26" s="143"/>
      <c r="O26" s="38"/>
    </row>
    <row r="27" spans="7:14" ht="20.25" customHeight="1">
      <c r="G27" s="144"/>
      <c r="H27" s="144"/>
      <c r="I27" s="144"/>
      <c r="J27" s="144"/>
      <c r="K27" s="144"/>
      <c r="L27" s="144"/>
      <c r="M27" s="144"/>
      <c r="N27" s="144"/>
    </row>
    <row r="28" spans="7:14" ht="12.75">
      <c r="G28" s="144"/>
      <c r="H28" s="144"/>
      <c r="I28" s="144"/>
      <c r="J28" s="144"/>
      <c r="K28" s="144"/>
      <c r="L28" s="144"/>
      <c r="M28" s="144"/>
      <c r="N28" s="144"/>
    </row>
    <row r="29" spans="7:14" ht="12.75">
      <c r="G29" s="144"/>
      <c r="H29" s="144"/>
      <c r="I29" s="144"/>
      <c r="J29" s="144"/>
      <c r="K29" s="144"/>
      <c r="L29" s="144"/>
      <c r="M29" s="144"/>
      <c r="N29" s="144"/>
    </row>
    <row r="30" spans="7:14" ht="12.75">
      <c r="G30" s="144"/>
      <c r="H30" s="144"/>
      <c r="I30" s="144"/>
      <c r="J30" s="144"/>
      <c r="K30" s="144"/>
      <c r="L30" s="144"/>
      <c r="M30" s="144"/>
      <c r="N30" s="144"/>
    </row>
    <row r="31" spans="7:14" ht="12.75">
      <c r="G31" s="144"/>
      <c r="H31" s="144"/>
      <c r="I31" s="144"/>
      <c r="J31" s="144"/>
      <c r="K31" s="144"/>
      <c r="L31" s="144"/>
      <c r="M31" s="144"/>
      <c r="N31" s="144"/>
    </row>
    <row r="32" spans="7:14" ht="12.75">
      <c r="G32" s="144"/>
      <c r="H32" s="144"/>
      <c r="I32" s="144"/>
      <c r="J32" s="144"/>
      <c r="K32" s="144"/>
      <c r="L32" s="144"/>
      <c r="M32" s="144"/>
      <c r="N32" s="144"/>
    </row>
    <row r="33" spans="7:14" ht="12.75">
      <c r="G33" s="144"/>
      <c r="H33" s="144"/>
      <c r="I33" s="144"/>
      <c r="J33" s="144"/>
      <c r="K33" s="144"/>
      <c r="L33" s="144"/>
      <c r="M33" s="144"/>
      <c r="N33" s="144"/>
    </row>
    <row r="34" spans="7:14" ht="12.75">
      <c r="G34" s="144"/>
      <c r="H34" s="144"/>
      <c r="I34" s="144"/>
      <c r="J34" s="144"/>
      <c r="K34" s="144"/>
      <c r="L34" s="144"/>
      <c r="M34" s="144"/>
      <c r="N34" s="144"/>
    </row>
    <row r="35" spans="7:14" ht="12.75">
      <c r="G35" s="144"/>
      <c r="H35" s="144"/>
      <c r="I35" s="144"/>
      <c r="J35" s="144"/>
      <c r="K35" s="144"/>
      <c r="L35" s="144"/>
      <c r="M35" s="144"/>
      <c r="N35" s="144"/>
    </row>
    <row r="36" spans="7:14" ht="12.75">
      <c r="G36" s="144"/>
      <c r="H36" s="144"/>
      <c r="I36" s="144"/>
      <c r="J36" s="144"/>
      <c r="K36" s="144"/>
      <c r="L36" s="144"/>
      <c r="M36" s="144"/>
      <c r="N36" s="144"/>
    </row>
    <row r="37" spans="7:14" ht="12.75">
      <c r="G37" s="144"/>
      <c r="H37" s="144"/>
      <c r="I37" s="144"/>
      <c r="J37" s="144"/>
      <c r="K37" s="144"/>
      <c r="L37" s="144"/>
      <c r="M37" s="144"/>
      <c r="N37" s="144"/>
    </row>
    <row r="38" spans="7:14" ht="12.75">
      <c r="G38" s="144"/>
      <c r="H38" s="144"/>
      <c r="I38" s="144"/>
      <c r="J38" s="144"/>
      <c r="K38" s="144"/>
      <c r="L38" s="144"/>
      <c r="M38" s="144"/>
      <c r="N38" s="144"/>
    </row>
    <row r="39" spans="7:14" ht="12.75">
      <c r="G39" s="144"/>
      <c r="H39" s="144"/>
      <c r="I39" s="144"/>
      <c r="J39" s="144"/>
      <c r="K39" s="144"/>
      <c r="L39" s="144"/>
      <c r="M39" s="144"/>
      <c r="N39" s="144"/>
    </row>
    <row r="40" spans="7:14" ht="12.75">
      <c r="G40" s="144"/>
      <c r="H40" s="144"/>
      <c r="I40" s="144"/>
      <c r="J40" s="144"/>
      <c r="K40" s="144"/>
      <c r="L40" s="144"/>
      <c r="M40" s="144"/>
      <c r="N40" s="144"/>
    </row>
    <row r="41" spans="7:14" ht="12.75">
      <c r="G41" s="144"/>
      <c r="H41" s="144"/>
      <c r="I41" s="144"/>
      <c r="J41" s="144"/>
      <c r="K41" s="144"/>
      <c r="L41" s="144"/>
      <c r="M41" s="144"/>
      <c r="N41" s="144"/>
    </row>
    <row r="42" spans="7:14" ht="12.75">
      <c r="G42" s="144"/>
      <c r="H42" s="144"/>
      <c r="I42" s="144"/>
      <c r="J42" s="144"/>
      <c r="K42" s="144"/>
      <c r="L42" s="144"/>
      <c r="M42" s="144"/>
      <c r="N42" s="144"/>
    </row>
    <row r="43" spans="7:14" ht="12.75">
      <c r="G43" s="144"/>
      <c r="H43" s="144"/>
      <c r="I43" s="144"/>
      <c r="J43" s="144"/>
      <c r="K43" s="144"/>
      <c r="L43" s="144"/>
      <c r="M43" s="144"/>
      <c r="N43" s="144"/>
    </row>
    <row r="44" spans="7:14" ht="12.75">
      <c r="G44" s="144"/>
      <c r="H44" s="144"/>
      <c r="I44" s="144"/>
      <c r="J44" s="144"/>
      <c r="K44" s="144"/>
      <c r="L44" s="144"/>
      <c r="M44" s="144"/>
      <c r="N44" s="144"/>
    </row>
    <row r="45" spans="7:14" ht="12.75">
      <c r="G45" s="144"/>
      <c r="H45" s="144"/>
      <c r="I45" s="144"/>
      <c r="J45" s="144"/>
      <c r="K45" s="144"/>
      <c r="L45" s="144"/>
      <c r="M45" s="144"/>
      <c r="N45" s="144"/>
    </row>
    <row r="46" spans="7:14" ht="12.75">
      <c r="G46" s="144"/>
      <c r="H46" s="144"/>
      <c r="I46" s="144"/>
      <c r="J46" s="144"/>
      <c r="K46" s="144"/>
      <c r="L46" s="144"/>
      <c r="M46" s="144"/>
      <c r="N46" s="144"/>
    </row>
    <row r="47" spans="7:14" ht="12.75">
      <c r="G47" s="144"/>
      <c r="H47" s="144"/>
      <c r="I47" s="144"/>
      <c r="J47" s="144"/>
      <c r="K47" s="144"/>
      <c r="L47" s="144"/>
      <c r="M47" s="144"/>
      <c r="N47" s="144"/>
    </row>
    <row r="48" spans="7:14" ht="12.75">
      <c r="G48" s="144"/>
      <c r="H48" s="144"/>
      <c r="I48" s="144"/>
      <c r="J48" s="144"/>
      <c r="K48" s="144"/>
      <c r="L48" s="144"/>
      <c r="M48" s="144"/>
      <c r="N48" s="144"/>
    </row>
    <row r="49" spans="7:14" ht="12.75">
      <c r="G49" s="144"/>
      <c r="H49" s="144"/>
      <c r="I49" s="144"/>
      <c r="J49" s="144"/>
      <c r="K49" s="144"/>
      <c r="L49" s="144"/>
      <c r="M49" s="144"/>
      <c r="N49" s="144"/>
    </row>
    <row r="50" spans="7:14" ht="12.75">
      <c r="G50" s="144"/>
      <c r="H50" s="144"/>
      <c r="I50" s="144"/>
      <c r="J50" s="144"/>
      <c r="K50" s="144"/>
      <c r="L50" s="144"/>
      <c r="M50" s="144"/>
      <c r="N50" s="144"/>
    </row>
    <row r="51" spans="7:14" ht="12.75">
      <c r="G51" s="144"/>
      <c r="H51" s="144"/>
      <c r="I51" s="144"/>
      <c r="J51" s="144"/>
      <c r="K51" s="144"/>
      <c r="L51" s="144"/>
      <c r="M51" s="144"/>
      <c r="N51" s="144"/>
    </row>
    <row r="52" spans="7:14" ht="12.75">
      <c r="G52" s="144"/>
      <c r="H52" s="144"/>
      <c r="I52" s="144"/>
      <c r="J52" s="144"/>
      <c r="K52" s="144"/>
      <c r="L52" s="144"/>
      <c r="M52" s="144"/>
      <c r="N52" s="144"/>
    </row>
    <row r="53" spans="7:14" ht="12.75">
      <c r="G53" s="144"/>
      <c r="H53" s="144"/>
      <c r="I53" s="144"/>
      <c r="J53" s="144"/>
      <c r="K53" s="144"/>
      <c r="L53" s="144"/>
      <c r="M53" s="144"/>
      <c r="N53" s="144"/>
    </row>
    <row r="54" spans="7:14" ht="12.75">
      <c r="G54" s="144"/>
      <c r="H54" s="144"/>
      <c r="I54" s="144"/>
      <c r="J54" s="144"/>
      <c r="K54" s="144"/>
      <c r="L54" s="144"/>
      <c r="M54" s="144"/>
      <c r="N54" s="144"/>
    </row>
    <row r="55" spans="7:14" ht="12.75">
      <c r="G55" s="144"/>
      <c r="H55" s="144"/>
      <c r="I55" s="144"/>
      <c r="J55" s="144"/>
      <c r="K55" s="144"/>
      <c r="L55" s="144"/>
      <c r="M55" s="144"/>
      <c r="N55" s="144"/>
    </row>
    <row r="56" spans="7:14" ht="12.75">
      <c r="G56" s="144"/>
      <c r="H56" s="144"/>
      <c r="I56" s="144"/>
      <c r="J56" s="144"/>
      <c r="K56" s="144"/>
      <c r="L56" s="144"/>
      <c r="M56" s="144"/>
      <c r="N56" s="144"/>
    </row>
    <row r="57" spans="7:14" ht="12.75">
      <c r="G57" s="144"/>
      <c r="H57" s="144"/>
      <c r="I57" s="144"/>
      <c r="J57" s="144"/>
      <c r="K57" s="144"/>
      <c r="L57" s="144"/>
      <c r="M57" s="144"/>
      <c r="N57" s="144"/>
    </row>
    <row r="58" spans="7:14" ht="12.75">
      <c r="G58" s="144"/>
      <c r="H58" s="144"/>
      <c r="I58" s="144"/>
      <c r="J58" s="144"/>
      <c r="K58" s="144"/>
      <c r="L58" s="144"/>
      <c r="M58" s="144"/>
      <c r="N58" s="144"/>
    </row>
    <row r="59" spans="7:14" ht="12.75">
      <c r="G59" s="144"/>
      <c r="H59" s="144"/>
      <c r="I59" s="144"/>
      <c r="J59" s="144"/>
      <c r="K59" s="144"/>
      <c r="L59" s="144"/>
      <c r="M59" s="144"/>
      <c r="N59" s="144"/>
    </row>
    <row r="60" spans="7:14" ht="12.75">
      <c r="G60" s="144"/>
      <c r="H60" s="144"/>
      <c r="I60" s="144"/>
      <c r="J60" s="144"/>
      <c r="K60" s="144"/>
      <c r="L60" s="144"/>
      <c r="M60" s="144"/>
      <c r="N60" s="144"/>
    </row>
    <row r="61" spans="7:14" ht="12.75">
      <c r="G61" s="144"/>
      <c r="H61" s="144"/>
      <c r="I61" s="144"/>
      <c r="J61" s="144"/>
      <c r="K61" s="144"/>
      <c r="L61" s="144"/>
      <c r="M61" s="144"/>
      <c r="N61" s="144"/>
    </row>
    <row r="62" spans="7:14" ht="12.75">
      <c r="G62" s="144"/>
      <c r="H62" s="144"/>
      <c r="I62" s="144"/>
      <c r="J62" s="144"/>
      <c r="K62" s="144"/>
      <c r="L62" s="144"/>
      <c r="M62" s="144"/>
      <c r="N62" s="144"/>
    </row>
    <row r="63" spans="7:14" ht="12.75">
      <c r="G63" s="144"/>
      <c r="H63" s="144"/>
      <c r="I63" s="144"/>
      <c r="J63" s="144"/>
      <c r="K63" s="144"/>
      <c r="L63" s="144"/>
      <c r="M63" s="144"/>
      <c r="N63" s="144"/>
    </row>
    <row r="64" spans="7:14" ht="12.75">
      <c r="G64" s="144"/>
      <c r="H64" s="144"/>
      <c r="I64" s="144"/>
      <c r="J64" s="144"/>
      <c r="K64" s="144"/>
      <c r="L64" s="144"/>
      <c r="M64" s="144"/>
      <c r="N64" s="144"/>
    </row>
    <row r="65" spans="7:14" ht="12.75">
      <c r="G65" s="144"/>
      <c r="H65" s="144"/>
      <c r="I65" s="144"/>
      <c r="J65" s="144"/>
      <c r="K65" s="144"/>
      <c r="L65" s="144"/>
      <c r="M65" s="144"/>
      <c r="N65" s="144"/>
    </row>
    <row r="66" spans="7:14" ht="12.75">
      <c r="G66" s="144"/>
      <c r="H66" s="144"/>
      <c r="I66" s="144"/>
      <c r="J66" s="144"/>
      <c r="K66" s="144"/>
      <c r="L66" s="144"/>
      <c r="M66" s="144"/>
      <c r="N66" s="144"/>
    </row>
    <row r="67" spans="7:14" ht="12.75">
      <c r="G67" s="144"/>
      <c r="H67" s="144"/>
      <c r="I67" s="144"/>
      <c r="J67" s="144"/>
      <c r="K67" s="144"/>
      <c r="L67" s="144"/>
      <c r="M67" s="144"/>
      <c r="N67" s="144"/>
    </row>
    <row r="68" spans="7:14" ht="12.75">
      <c r="G68" s="144"/>
      <c r="H68" s="144"/>
      <c r="I68" s="144"/>
      <c r="J68" s="144"/>
      <c r="K68" s="144"/>
      <c r="L68" s="144"/>
      <c r="M68" s="144"/>
      <c r="N68" s="144"/>
    </row>
    <row r="69" spans="7:14" ht="12.75">
      <c r="G69" s="144"/>
      <c r="H69" s="144"/>
      <c r="I69" s="144"/>
      <c r="J69" s="144"/>
      <c r="K69" s="144"/>
      <c r="L69" s="144"/>
      <c r="M69" s="144"/>
      <c r="N69" s="144"/>
    </row>
    <row r="70" spans="7:14" ht="12.75">
      <c r="G70" s="144"/>
      <c r="H70" s="144"/>
      <c r="I70" s="144"/>
      <c r="J70" s="144"/>
      <c r="K70" s="144"/>
      <c r="L70" s="144"/>
      <c r="M70" s="144"/>
      <c r="N70" s="144"/>
    </row>
    <row r="71" spans="7:14" ht="12.75">
      <c r="G71" s="144"/>
      <c r="H71" s="144"/>
      <c r="I71" s="144"/>
      <c r="J71" s="144"/>
      <c r="K71" s="144"/>
      <c r="L71" s="144"/>
      <c r="M71" s="144"/>
      <c r="N71" s="144"/>
    </row>
    <row r="72" spans="7:14" ht="12.75">
      <c r="G72" s="144"/>
      <c r="H72" s="144"/>
      <c r="I72" s="144"/>
      <c r="J72" s="144"/>
      <c r="K72" s="144"/>
      <c r="L72" s="144"/>
      <c r="M72" s="144"/>
      <c r="N72" s="144"/>
    </row>
    <row r="73" spans="7:14" ht="12.75">
      <c r="G73" s="144"/>
      <c r="H73" s="144"/>
      <c r="I73" s="144"/>
      <c r="J73" s="144"/>
      <c r="K73" s="144"/>
      <c r="L73" s="144"/>
      <c r="M73" s="144"/>
      <c r="N73" s="144"/>
    </row>
    <row r="74" spans="7:14" ht="12.75">
      <c r="G74" s="144"/>
      <c r="H74" s="144"/>
      <c r="I74" s="144"/>
      <c r="J74" s="144"/>
      <c r="K74" s="144"/>
      <c r="L74" s="144"/>
      <c r="M74" s="144"/>
      <c r="N74" s="144"/>
    </row>
    <row r="75" spans="7:14" ht="12.75">
      <c r="G75" s="144"/>
      <c r="H75" s="144"/>
      <c r="I75" s="144"/>
      <c r="J75" s="144"/>
      <c r="K75" s="144"/>
      <c r="L75" s="144"/>
      <c r="M75" s="144"/>
      <c r="N75" s="144"/>
    </row>
    <row r="76" spans="7:14" ht="12.75">
      <c r="G76" s="144"/>
      <c r="H76" s="144"/>
      <c r="I76" s="144"/>
      <c r="J76" s="144"/>
      <c r="K76" s="144"/>
      <c r="L76" s="144"/>
      <c r="M76" s="144"/>
      <c r="N76" s="144"/>
    </row>
    <row r="77" spans="7:14" ht="12.75">
      <c r="G77" s="144"/>
      <c r="H77" s="144"/>
      <c r="I77" s="144"/>
      <c r="J77" s="144"/>
      <c r="K77" s="144"/>
      <c r="L77" s="144"/>
      <c r="M77" s="144"/>
      <c r="N77" s="144"/>
    </row>
    <row r="78" spans="7:14" ht="12.75">
      <c r="G78" s="144"/>
      <c r="H78" s="144"/>
      <c r="I78" s="144"/>
      <c r="J78" s="144"/>
      <c r="K78" s="144"/>
      <c r="L78" s="144"/>
      <c r="M78" s="144"/>
      <c r="N78" s="144"/>
    </row>
    <row r="79" spans="7:14" ht="12.75">
      <c r="G79" s="144"/>
      <c r="H79" s="144"/>
      <c r="I79" s="144"/>
      <c r="J79" s="144"/>
      <c r="K79" s="144"/>
      <c r="L79" s="144"/>
      <c r="M79" s="144"/>
      <c r="N79" s="144"/>
    </row>
    <row r="80" spans="7:14" ht="12.75">
      <c r="G80" s="144"/>
      <c r="H80" s="144"/>
      <c r="I80" s="144"/>
      <c r="J80" s="144"/>
      <c r="K80" s="144"/>
      <c r="L80" s="144"/>
      <c r="M80" s="144"/>
      <c r="N80" s="144"/>
    </row>
    <row r="81" spans="7:14" ht="12.75">
      <c r="G81" s="144"/>
      <c r="H81" s="144"/>
      <c r="I81" s="144"/>
      <c r="J81" s="144"/>
      <c r="K81" s="144"/>
      <c r="L81" s="144"/>
      <c r="M81" s="144"/>
      <c r="N81" s="144"/>
    </row>
    <row r="82" spans="7:14" ht="12.75">
      <c r="G82" s="144"/>
      <c r="H82" s="144"/>
      <c r="I82" s="144"/>
      <c r="J82" s="144"/>
      <c r="K82" s="144"/>
      <c r="L82" s="144"/>
      <c r="M82" s="144"/>
      <c r="N82" s="144"/>
    </row>
    <row r="83" spans="7:14" ht="12.75">
      <c r="G83" s="144"/>
      <c r="H83" s="144"/>
      <c r="I83" s="144"/>
      <c r="J83" s="144"/>
      <c r="K83" s="144"/>
      <c r="L83" s="144"/>
      <c r="M83" s="144"/>
      <c r="N83" s="144"/>
    </row>
    <row r="84" spans="7:14" ht="12.75">
      <c r="G84" s="144"/>
      <c r="H84" s="144"/>
      <c r="I84" s="144"/>
      <c r="J84" s="144"/>
      <c r="K84" s="144"/>
      <c r="L84" s="144"/>
      <c r="M84" s="144"/>
      <c r="N84" s="144"/>
    </row>
    <row r="85" spans="7:14" ht="12.75">
      <c r="G85" s="144"/>
      <c r="H85" s="144"/>
      <c r="I85" s="144"/>
      <c r="J85" s="144"/>
      <c r="K85" s="144"/>
      <c r="L85" s="144"/>
      <c r="M85" s="144"/>
      <c r="N85" s="144"/>
    </row>
    <row r="86" spans="7:14" ht="12.75">
      <c r="G86" s="144"/>
      <c r="H86" s="144"/>
      <c r="I86" s="144"/>
      <c r="J86" s="144"/>
      <c r="K86" s="144"/>
      <c r="L86" s="144"/>
      <c r="M86" s="144"/>
      <c r="N86" s="144"/>
    </row>
    <row r="87" spans="7:14" ht="12.75">
      <c r="G87" s="144"/>
      <c r="H87" s="144"/>
      <c r="I87" s="144"/>
      <c r="J87" s="144"/>
      <c r="K87" s="144"/>
      <c r="L87" s="144"/>
      <c r="M87" s="144"/>
      <c r="N87" s="144"/>
    </row>
    <row r="88" spans="7:14" ht="12.75">
      <c r="G88" s="144"/>
      <c r="H88" s="144"/>
      <c r="I88" s="144"/>
      <c r="J88" s="144"/>
      <c r="K88" s="144"/>
      <c r="L88" s="144"/>
      <c r="M88" s="144"/>
      <c r="N88" s="144"/>
    </row>
    <row r="89" spans="7:14" ht="12.75">
      <c r="G89" s="144"/>
      <c r="H89" s="144"/>
      <c r="I89" s="144"/>
      <c r="J89" s="144"/>
      <c r="K89" s="144"/>
      <c r="L89" s="144"/>
      <c r="M89" s="144"/>
      <c r="N89" s="144"/>
    </row>
    <row r="90" spans="7:14" ht="12.75">
      <c r="G90" s="144"/>
      <c r="H90" s="144"/>
      <c r="I90" s="144"/>
      <c r="J90" s="144"/>
      <c r="K90" s="144"/>
      <c r="L90" s="144"/>
      <c r="M90" s="144"/>
      <c r="N90" s="144"/>
    </row>
    <row r="91" spans="7:14" ht="12.75">
      <c r="G91" s="144"/>
      <c r="H91" s="144"/>
      <c r="I91" s="144"/>
      <c r="J91" s="144"/>
      <c r="K91" s="144"/>
      <c r="L91" s="144"/>
      <c r="M91" s="144"/>
      <c r="N91" s="144"/>
    </row>
    <row r="92" spans="7:14" ht="12.75">
      <c r="G92" s="144"/>
      <c r="H92" s="144"/>
      <c r="I92" s="144"/>
      <c r="J92" s="144"/>
      <c r="K92" s="144"/>
      <c r="L92" s="144"/>
      <c r="M92" s="144"/>
      <c r="N92" s="144"/>
    </row>
    <row r="93" spans="7:14" ht="12.75">
      <c r="G93" s="144"/>
      <c r="H93" s="144"/>
      <c r="I93" s="144"/>
      <c r="J93" s="144"/>
      <c r="K93" s="144"/>
      <c r="L93" s="144"/>
      <c r="M93" s="144"/>
      <c r="N93" s="144"/>
    </row>
    <row r="94" spans="7:14" ht="12.75">
      <c r="G94" s="144"/>
      <c r="H94" s="144"/>
      <c r="I94" s="144"/>
      <c r="J94" s="144"/>
      <c r="K94" s="144"/>
      <c r="L94" s="144"/>
      <c r="M94" s="144"/>
      <c r="N94" s="144"/>
    </row>
  </sheetData>
  <mergeCells count="5">
    <mergeCell ref="O1:O25"/>
    <mergeCell ref="C15:D15"/>
    <mergeCell ref="C17:D17"/>
    <mergeCell ref="C19:D19"/>
    <mergeCell ref="F4:N4"/>
  </mergeCells>
  <printOptions/>
  <pageMargins left="0.4" right="0.21" top="0.37" bottom="0.35" header="0.37" footer="0.3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O27"/>
  <sheetViews>
    <sheetView workbookViewId="0" topLeftCell="E1">
      <selection activeCell="L3" sqref="L3"/>
    </sheetView>
  </sheetViews>
  <sheetFormatPr defaultColWidth="9.33203125" defaultRowHeight="12.75"/>
  <cols>
    <col min="1" max="1" width="7.5" style="0" customWidth="1"/>
    <col min="2" max="2" width="0.65625" style="0" customWidth="1"/>
    <col min="3" max="3" width="1.66796875" style="0" customWidth="1"/>
    <col min="4" max="4" width="48.16015625" style="0" customWidth="1"/>
    <col min="5" max="14" width="9.83203125" style="0" customWidth="1"/>
    <col min="15" max="15" width="4" style="0" customWidth="1"/>
  </cols>
  <sheetData>
    <row r="1" spans="1:15" ht="21.75" customHeight="1">
      <c r="A1" s="29" t="s">
        <v>233</v>
      </c>
      <c r="B1" s="30"/>
      <c r="C1" s="30"/>
      <c r="D1" s="30"/>
      <c r="E1" s="31"/>
      <c r="F1" s="32"/>
      <c r="O1" s="521">
        <v>12</v>
      </c>
    </row>
    <row r="2" spans="1:15" ht="9" customHeight="1">
      <c r="A2" s="29"/>
      <c r="B2" s="30"/>
      <c r="C2" s="30"/>
      <c r="D2" s="30"/>
      <c r="E2" s="31"/>
      <c r="F2" s="32"/>
      <c r="O2" s="567"/>
    </row>
    <row r="3" spans="1:15" ht="21.75" customHeight="1">
      <c r="A3" s="29"/>
      <c r="B3" s="30"/>
      <c r="C3" s="30"/>
      <c r="D3" s="30"/>
      <c r="E3" s="31"/>
      <c r="F3" s="32"/>
      <c r="K3" s="220"/>
      <c r="L3" s="220" t="s">
        <v>83</v>
      </c>
      <c r="O3" s="567"/>
    </row>
    <row r="4" spans="1:15" ht="8.25" customHeight="1">
      <c r="A4" s="145"/>
      <c r="B4" s="146"/>
      <c r="C4" s="146"/>
      <c r="D4" s="146"/>
      <c r="E4" s="147"/>
      <c r="F4" s="32"/>
      <c r="G4" s="33"/>
      <c r="H4" s="33"/>
      <c r="I4" s="33"/>
      <c r="J4" s="33"/>
      <c r="K4" s="33"/>
      <c r="L4" s="33"/>
      <c r="M4" s="33"/>
      <c r="N4" s="33"/>
      <c r="O4" s="567"/>
    </row>
    <row r="5" spans="1:15" ht="20.25" customHeight="1">
      <c r="A5" s="127" t="s">
        <v>28</v>
      </c>
      <c r="B5" s="128"/>
      <c r="C5" s="128"/>
      <c r="D5" s="129"/>
      <c r="E5" s="93"/>
      <c r="F5" s="564" t="s">
        <v>217</v>
      </c>
      <c r="G5" s="565"/>
      <c r="H5" s="565"/>
      <c r="I5" s="565"/>
      <c r="J5" s="565"/>
      <c r="K5" s="565"/>
      <c r="L5" s="565"/>
      <c r="M5" s="565"/>
      <c r="N5" s="566"/>
      <c r="O5" s="567"/>
    </row>
    <row r="6" spans="1:15" ht="13.5" customHeight="1">
      <c r="A6" s="93" t="s">
        <v>29</v>
      </c>
      <c r="B6" s="129"/>
      <c r="C6" s="129"/>
      <c r="D6" s="130" t="s">
        <v>30</v>
      </c>
      <c r="E6" s="131" t="s">
        <v>12</v>
      </c>
      <c r="F6" s="133" t="s">
        <v>60</v>
      </c>
      <c r="G6" s="132" t="s">
        <v>61</v>
      </c>
      <c r="H6" s="132" t="s">
        <v>62</v>
      </c>
      <c r="I6" s="408" t="s">
        <v>64</v>
      </c>
      <c r="J6" s="408" t="s">
        <v>72</v>
      </c>
      <c r="K6" s="408" t="s">
        <v>193</v>
      </c>
      <c r="L6" s="504" t="s">
        <v>60</v>
      </c>
      <c r="M6" s="378" t="s">
        <v>61</v>
      </c>
      <c r="N6" s="378" t="s">
        <v>62</v>
      </c>
      <c r="O6" s="567"/>
    </row>
    <row r="7" spans="1:15" ht="13.5" customHeight="1">
      <c r="A7" s="93"/>
      <c r="B7" s="134"/>
      <c r="C7" s="129"/>
      <c r="D7" s="130"/>
      <c r="E7" s="135"/>
      <c r="F7" s="132" t="s">
        <v>63</v>
      </c>
      <c r="G7" s="132" t="s">
        <v>63</v>
      </c>
      <c r="H7" s="132" t="s">
        <v>63</v>
      </c>
      <c r="I7" s="408" t="s">
        <v>63</v>
      </c>
      <c r="J7" s="408" t="s">
        <v>63</v>
      </c>
      <c r="K7" s="408" t="s">
        <v>63</v>
      </c>
      <c r="L7" s="505" t="s">
        <v>63</v>
      </c>
      <c r="M7" s="378" t="s">
        <v>63</v>
      </c>
      <c r="N7" s="378" t="s">
        <v>63</v>
      </c>
      <c r="O7" s="567"/>
    </row>
    <row r="8" spans="1:15" ht="13.5" customHeight="1">
      <c r="A8" s="44"/>
      <c r="B8" s="45"/>
      <c r="C8" s="46"/>
      <c r="D8" s="136"/>
      <c r="E8" s="137"/>
      <c r="F8" s="138" t="s">
        <v>61</v>
      </c>
      <c r="G8" s="139" t="s">
        <v>62</v>
      </c>
      <c r="H8" s="140" t="s">
        <v>64</v>
      </c>
      <c r="I8" s="409" t="s">
        <v>72</v>
      </c>
      <c r="J8" s="409" t="s">
        <v>193</v>
      </c>
      <c r="K8" s="409" t="s">
        <v>231</v>
      </c>
      <c r="L8" s="506" t="s">
        <v>72</v>
      </c>
      <c r="M8" s="379" t="s">
        <v>193</v>
      </c>
      <c r="N8" s="379" t="s">
        <v>231</v>
      </c>
      <c r="O8" s="567"/>
    </row>
    <row r="9" spans="1:15" ht="20.25" customHeight="1">
      <c r="A9" s="93">
        <v>8</v>
      </c>
      <c r="B9" s="94" t="s">
        <v>48</v>
      </c>
      <c r="C9" s="95"/>
      <c r="D9" s="35"/>
      <c r="E9" s="96">
        <v>6713</v>
      </c>
      <c r="F9" s="98">
        <f>('Table-4 cont''d'!H6/'Table-4 cont''d'!G6)*100-100</f>
        <v>5.237633365664408</v>
      </c>
      <c r="G9" s="98">
        <f>('Table-4 cont''d'!I6/'Table-4 cont''d'!H6)*100-100</f>
        <v>1.6589861751151886</v>
      </c>
      <c r="H9" s="98">
        <f>('Table-4 cont''d'!J6/'Table-4 cont''d'!I6)*100-100</f>
        <v>1.8132366273798652</v>
      </c>
      <c r="I9" s="97">
        <f>('Table-4 cont''d'!L6/'Table-4 cont''d'!J6)*100-100</f>
        <v>1.2466607301870027</v>
      </c>
      <c r="J9" s="97">
        <f>('Table-4 cont''d'!M6/'Table-4 cont''d'!L6)*100-100</f>
        <v>-1.1433597185576048</v>
      </c>
      <c r="K9" s="97">
        <f>('Table-4 cont''d'!N6/'Table-4 cont''d'!M6)*100-100</f>
        <v>-0.80071174377224</v>
      </c>
      <c r="L9" s="507">
        <f>('Table-4 cont''d'!L6/'Table-4 cont''d'!G6)*100-100</f>
        <v>10.281280310378264</v>
      </c>
      <c r="M9" s="411">
        <f>('Table-4 cont''d'!M6/'Table-4 cont''d'!H6)*100-100</f>
        <v>3.594470046082961</v>
      </c>
      <c r="N9" s="411">
        <f>('Table-4 cont''d'!N6/'Table-4 cont''d'!I6)*100-100</f>
        <v>1.0879419764279135</v>
      </c>
      <c r="O9" s="567"/>
    </row>
    <row r="10" spans="1:15" ht="20.25" customHeight="1">
      <c r="A10" s="100"/>
      <c r="B10" s="101"/>
      <c r="C10" s="102"/>
      <c r="D10" s="103" t="s">
        <v>49</v>
      </c>
      <c r="E10" s="104">
        <v>6589</v>
      </c>
      <c r="F10" s="115">
        <f>('Table-4 cont''d'!H7/'Table-4 cont''d'!G7)*100-100</f>
        <v>5.442176870748284</v>
      </c>
      <c r="G10" s="115">
        <f>('Table-4 cont''d'!I7/'Table-4 cont''d'!H7)*100-100</f>
        <v>1.6589861751151886</v>
      </c>
      <c r="H10" s="115">
        <f>('Table-4 cont''d'!J7/'Table-4 cont''d'!I7)*100-100</f>
        <v>1.6319129646418844</v>
      </c>
      <c r="I10" s="410">
        <f>('Table-4 cont''d'!L7/'Table-4 cont''d'!J7)*100-100</f>
        <v>1.1596788581623656</v>
      </c>
      <c r="J10" s="115">
        <f>('Table-4 cont''d'!M7/'Table-4 cont''d'!L7)*100-100</f>
        <v>-1.146384479717824</v>
      </c>
      <c r="K10" s="481">
        <f>('Table-4 cont''d'!N7/'Table-4 cont''d'!M7)*100-100</f>
        <v>-0.8028545941123895</v>
      </c>
      <c r="L10" s="116">
        <f>('Table-4 cont''d'!L7/'Table-4 cont''d'!G7)*100-100</f>
        <v>10.204081632653043</v>
      </c>
      <c r="M10" s="115">
        <f>('Table-4 cont''d'!M7/'Table-4 cont''d'!H7)*100-100</f>
        <v>3.31797235023042</v>
      </c>
      <c r="N10" s="115">
        <f>('Table-4 cont''d'!N7/'Table-4 cont''d'!I7)*100-100</f>
        <v>0.8159564823209564</v>
      </c>
      <c r="O10" s="567"/>
    </row>
    <row r="11" spans="1:15" ht="39.75" customHeight="1">
      <c r="A11" s="100"/>
      <c r="B11" s="107"/>
      <c r="C11" s="34"/>
      <c r="D11" s="108" t="s">
        <v>50</v>
      </c>
      <c r="E11" s="109">
        <v>1772</v>
      </c>
      <c r="F11" s="115">
        <f>('Table-4 cont''d'!H8/'Table-4 cont''d'!G8)*100-100</f>
        <v>4.377431906614788</v>
      </c>
      <c r="G11" s="115">
        <f>('Table-4 cont''d'!I8/'Table-4 cont''d'!H8)*100-100</f>
        <v>2.5163094128611334</v>
      </c>
      <c r="H11" s="115">
        <f>('Table-4 cont''d'!J8/'Table-4 cont''d'!I8)*100-100</f>
        <v>2.2727272727272663</v>
      </c>
      <c r="I11" s="410">
        <f>('Table-4 cont''d'!L8/'Table-4 cont''d'!J8)*100-100</f>
        <v>2.4000000000000057</v>
      </c>
      <c r="J11" s="115">
        <f>('Table-4 cont''d'!M8/'Table-4 cont''d'!L8)*100-100</f>
        <v>-1.2152777777777857</v>
      </c>
      <c r="K11" s="481">
        <f>('Table-4 cont''d'!N8/'Table-4 cont''d'!M8)*100-100</f>
        <v>-1.4938488576449913</v>
      </c>
      <c r="L11" s="116">
        <f>('Table-4 cont''d'!L8/'Table-4 cont''d'!G8)*100-100</f>
        <v>12.062256809338521</v>
      </c>
      <c r="M11" s="115">
        <f>('Table-4 cont''d'!M8/'Table-4 cont''d'!H8)*100-100</f>
        <v>6.057781919850896</v>
      </c>
      <c r="N11" s="115">
        <f>('Table-4 cont''d'!N8/'Table-4 cont''d'!I8)*100-100</f>
        <v>1.9090909090909065</v>
      </c>
      <c r="O11" s="567"/>
    </row>
    <row r="12" spans="1:15" ht="39.75" customHeight="1">
      <c r="A12" s="100"/>
      <c r="B12" s="107"/>
      <c r="C12" s="34"/>
      <c r="D12" s="112" t="s">
        <v>51</v>
      </c>
      <c r="E12" s="109">
        <v>1125</v>
      </c>
      <c r="F12" s="115">
        <f>('Table-4 cont''d'!H9/'Table-4 cont''d'!G9)*100-100</f>
        <v>10.925306577480498</v>
      </c>
      <c r="G12" s="115">
        <f>('Table-4 cont''d'!I9/'Table-4 cont''d'!H9)*100-100</f>
        <v>2.4120603015075375</v>
      </c>
      <c r="H12" s="115">
        <f>('Table-4 cont''d'!J9/'Table-4 cont''d'!I9)*100-100</f>
        <v>0.29440628066733154</v>
      </c>
      <c r="I12" s="410">
        <f>('Table-4 cont''d'!L9/'Table-4 cont''d'!J9)*100-100</f>
        <v>0</v>
      </c>
      <c r="J12" s="115">
        <f>('Table-4 cont''d'!M9/'Table-4 cont''d'!L9)*100-100</f>
        <v>0</v>
      </c>
      <c r="K12" s="481">
        <f>('Table-4 cont''d'!N9/'Table-4 cont''d'!M9)*100-100</f>
        <v>0</v>
      </c>
      <c r="L12" s="116">
        <f>('Table-4 cont''d'!L9/'Table-4 cont''d'!G9)*100-100</f>
        <v>13.935340022296543</v>
      </c>
      <c r="M12" s="115">
        <f>('Table-4 cont''d'!M9/'Table-4 cont''d'!H9)*100-100</f>
        <v>2.7135678391959885</v>
      </c>
      <c r="N12" s="115">
        <f>('Table-4 cont''d'!N9/'Table-4 cont''d'!I9)*100-100</f>
        <v>0.29440628066733154</v>
      </c>
      <c r="O12" s="567"/>
    </row>
    <row r="13" spans="1:15" ht="39.75" customHeight="1">
      <c r="A13" s="100"/>
      <c r="B13" s="107"/>
      <c r="C13" s="34"/>
      <c r="D13" s="112" t="s">
        <v>52</v>
      </c>
      <c r="E13" s="109">
        <v>286</v>
      </c>
      <c r="F13" s="115">
        <f>('Table-4 cont''d'!H10/'Table-4 cont''d'!G10)*100-100</f>
        <v>5.149051490514893</v>
      </c>
      <c r="G13" s="115">
        <f>('Table-4 cont''d'!I10/'Table-4 cont''d'!H10)*100-100</f>
        <v>2.6632302405498223</v>
      </c>
      <c r="H13" s="115">
        <f>('Table-4 cont''d'!J10/'Table-4 cont''d'!I10)*100-100</f>
        <v>0.6694560669455996</v>
      </c>
      <c r="I13" s="410">
        <f>('Table-4 cont''d'!L10/'Table-4 cont''d'!J10)*100-100</f>
        <v>1.2468827930174626</v>
      </c>
      <c r="J13" s="115">
        <f>('Table-4 cont''d'!M10/'Table-4 cont''d'!L10)*100-100</f>
        <v>-0.9852216748768399</v>
      </c>
      <c r="K13" s="481">
        <f>('Table-4 cont''d'!N10/'Table-4 cont''d'!M10)*100-100</f>
        <v>-1.0779436152570554</v>
      </c>
      <c r="L13" s="116">
        <f>('Table-4 cont''d'!L10/'Table-4 cont''d'!G10)*100-100</f>
        <v>10.027100271002709</v>
      </c>
      <c r="M13" s="115">
        <f>('Table-4 cont''d'!M10/'Table-4 cont''d'!H10)*100-100</f>
        <v>3.6082474226803924</v>
      </c>
      <c r="N13" s="115">
        <f>('Table-4 cont''d'!N10/'Table-4 cont''d'!I10)*100-100</f>
        <v>-0.1673640167363999</v>
      </c>
      <c r="O13" s="567"/>
    </row>
    <row r="14" spans="1:15" ht="39.75" customHeight="1">
      <c r="A14" s="100"/>
      <c r="B14" s="107"/>
      <c r="C14" s="34"/>
      <c r="D14" s="112" t="s">
        <v>53</v>
      </c>
      <c r="E14" s="109">
        <v>172</v>
      </c>
      <c r="F14" s="115">
        <f>('Table-4 cont''d'!H11/'Table-4 cont''d'!G11)*100-100</f>
        <v>5.857294994675172</v>
      </c>
      <c r="G14" s="115">
        <f>('Table-4 cont''d'!I11/'Table-4 cont''d'!H11)*100-100</f>
        <v>3.1187122736418473</v>
      </c>
      <c r="H14" s="115">
        <f>('Table-4 cont''d'!J11/'Table-4 cont''d'!I11)*100-100</f>
        <v>1.1707317073170742</v>
      </c>
      <c r="I14" s="410">
        <f>('Table-4 cont''d'!L11/'Table-4 cont''d'!J11)*100-100</f>
        <v>0.2892960462873617</v>
      </c>
      <c r="J14" s="115">
        <f>('Table-4 cont''d'!M11/'Table-4 cont''d'!L11)*100-100</f>
        <v>-0.384615384615401</v>
      </c>
      <c r="K14" s="481">
        <f>('Table-4 cont''d'!N11/'Table-4 cont''d'!M11)*100-100</f>
        <v>-0.2895752895752821</v>
      </c>
      <c r="L14" s="116">
        <f>('Table-4 cont''d'!L11/'Table-4 cont''d'!G11)*100-100</f>
        <v>10.756123535676252</v>
      </c>
      <c r="M14" s="115">
        <f>('Table-4 cont''d'!M11/'Table-4 cont''d'!H11)*100-100</f>
        <v>4.225352112676049</v>
      </c>
      <c r="N14" s="115">
        <f>('Table-4 cont''d'!N11/'Table-4 cont''d'!I11)*100-100</f>
        <v>0.7804878048780495</v>
      </c>
      <c r="O14" s="567"/>
    </row>
    <row r="15" spans="1:15" ht="36" customHeight="1">
      <c r="A15" s="100"/>
      <c r="B15" s="107"/>
      <c r="C15" s="34"/>
      <c r="D15" s="112" t="s">
        <v>54</v>
      </c>
      <c r="E15" s="109">
        <v>3209</v>
      </c>
      <c r="F15" s="115">
        <f>('Table-4 cont''d'!H12/'Table-4 cont''d'!G12)*100-100</f>
        <v>4.279069767441854</v>
      </c>
      <c r="G15" s="115">
        <f>('Table-4 cont''d'!I12/'Table-4 cont''d'!H12)*100-100</f>
        <v>0.7136485280999239</v>
      </c>
      <c r="H15" s="115">
        <f>('Table-4 cont''d'!J12/'Table-4 cont''d'!I12)*100-100</f>
        <v>1.948627103631523</v>
      </c>
      <c r="I15" s="410">
        <f>('Table-4 cont''d'!L12/'Table-4 cont''d'!J12)*100-100</f>
        <v>0.7819287576020741</v>
      </c>
      <c r="J15" s="115">
        <f>('Table-4 cont''d'!M12/'Table-4 cont''d'!L12)*100-100</f>
        <v>-1.4655172413793167</v>
      </c>
      <c r="K15" s="481">
        <f>('Table-4 cont''d'!N12/'Table-4 cont''d'!M12)*100-100</f>
        <v>-0.7874015748031411</v>
      </c>
      <c r="L15" s="116">
        <f>('Table-4 cont''d'!L12/'Table-4 cont''d'!G12)*100-100</f>
        <v>7.9069767441860535</v>
      </c>
      <c r="M15" s="115">
        <f>('Table-4 cont''d'!M12/'Table-4 cont''d'!H12)*100-100</f>
        <v>1.962533452274755</v>
      </c>
      <c r="N15" s="115">
        <f>('Table-4 cont''d'!N12/'Table-4 cont''d'!I12)*100-100</f>
        <v>0.44286979627989354</v>
      </c>
      <c r="O15" s="567"/>
    </row>
    <row r="16" spans="1:15" ht="36" customHeight="1">
      <c r="A16" s="100"/>
      <c r="B16" s="107"/>
      <c r="C16" s="34"/>
      <c r="D16" s="112" t="s">
        <v>55</v>
      </c>
      <c r="E16" s="109">
        <v>25</v>
      </c>
      <c r="F16" s="115">
        <f>('Table-4 cont''d'!H13/'Table-4 cont''d'!G13)*100-100</f>
        <v>3.0511811023622215</v>
      </c>
      <c r="G16" s="115">
        <f>('Table-4 cont''d'!I13/'Table-4 cont''d'!H13)*100-100</f>
        <v>3.915950334288439</v>
      </c>
      <c r="H16" s="115">
        <f>('Table-4 cont''d'!J13/'Table-4 cont''d'!I13)*100-100</f>
        <v>6.066176470588246</v>
      </c>
      <c r="I16" s="410">
        <f>('Table-4 cont''d'!L13/'Table-4 cont''d'!J13)*100-100</f>
        <v>1.7331022530329392</v>
      </c>
      <c r="J16" s="115">
        <f>('Table-4 cont''d'!M13/'Table-4 cont''d'!L13)*100-100</f>
        <v>-2.470187393526416</v>
      </c>
      <c r="K16" s="481">
        <f>('Table-4 cont''d'!N13/'Table-4 cont''d'!M13)*100-100</f>
        <v>0</v>
      </c>
      <c r="L16" s="116">
        <f>('Table-4 cont''d'!L13/'Table-4 cont''d'!G13)*100-100</f>
        <v>15.551181102362222</v>
      </c>
      <c r="M16" s="115">
        <f>('Table-4 cont''d'!M13/'Table-4 cont''d'!H13)*100-100</f>
        <v>9.360076408786995</v>
      </c>
      <c r="N16" s="115">
        <f>('Table-4 cont''d'!N13/'Table-4 cont''d'!I13)*100-100</f>
        <v>5.238970588235304</v>
      </c>
      <c r="O16" s="567"/>
    </row>
    <row r="17" spans="1:15" ht="20.25" customHeight="1">
      <c r="A17" s="100"/>
      <c r="B17" s="34"/>
      <c r="C17" s="34"/>
      <c r="D17" s="113" t="s">
        <v>56</v>
      </c>
      <c r="E17" s="114">
        <v>124</v>
      </c>
      <c r="F17" s="115">
        <f>('Table-4 cont''d'!H14/'Table-4 cont''d'!G14)*100-100</f>
        <v>2.077687443541109</v>
      </c>
      <c r="G17" s="115">
        <f>('Table-4 cont''d'!I14/'Table-4 cont''d'!H14)*100-100</f>
        <v>1.1504424778760978</v>
      </c>
      <c r="H17" s="115">
        <f>('Table-4 cont''d'!J14/'Table-4 cont''d'!I14)*100-100</f>
        <v>6.036745406824153</v>
      </c>
      <c r="I17" s="410">
        <f>('Table-4 cont''d'!L14/'Table-4 cont''d'!J14)*100-100</f>
        <v>5.610561056105595</v>
      </c>
      <c r="J17" s="115">
        <f>('Table-4 cont''d'!M14/'Table-4 cont''d'!L14)*100-100</f>
        <v>1.7968750000000142</v>
      </c>
      <c r="K17" s="481">
        <f>('Table-4 cont''d'!N14/'Table-4 cont''d'!M14)*100-100</f>
        <v>0.9209516500383614</v>
      </c>
      <c r="L17" s="116">
        <f>('Table-4 cont''d'!L14/'Table-4 cont''d'!G14)*100-100</f>
        <v>15.62782294489611</v>
      </c>
      <c r="M17" s="115">
        <f>('Table-4 cont''d'!M14/'Table-4 cont''d'!H14)*100-100</f>
        <v>15.30973451327435</v>
      </c>
      <c r="N17" s="115">
        <f>('Table-4 cont''d'!N14/'Table-4 cont''d'!I14)*100-100</f>
        <v>15.048118985126862</v>
      </c>
      <c r="O17" s="567"/>
    </row>
    <row r="18" spans="1:15" ht="20.25" customHeight="1">
      <c r="A18" s="100"/>
      <c r="B18" s="34"/>
      <c r="C18" s="34"/>
      <c r="D18" s="108" t="s">
        <v>57</v>
      </c>
      <c r="E18" s="109">
        <v>38</v>
      </c>
      <c r="F18" s="115">
        <f>('Table-4 cont''d'!H15/'Table-4 cont''d'!G15)*100-100</f>
        <v>4.6728971962616725</v>
      </c>
      <c r="G18" s="115">
        <f>('Table-4 cont''d'!I15/'Table-4 cont''d'!H15)*100-100</f>
        <v>1.58730158730161</v>
      </c>
      <c r="H18" s="115">
        <f>('Table-4 cont''d'!J15/'Table-4 cont''d'!I15)*100-100</f>
        <v>3.41796875</v>
      </c>
      <c r="I18" s="410">
        <f>('Table-4 cont''d'!L15/'Table-4 cont''d'!J15)*100-100</f>
        <v>1.6997167138810312</v>
      </c>
      <c r="J18" s="115">
        <f>('Table-4 cont''d'!M15/'Table-4 cont''d'!L15)*100-100</f>
        <v>-0.8356545961002837</v>
      </c>
      <c r="K18" s="481">
        <f>('Table-4 cont''d'!N15/'Table-4 cont''d'!M15)*100-100</f>
        <v>0</v>
      </c>
      <c r="L18" s="116">
        <f>('Table-4 cont''d'!L15/'Table-4 cont''d'!G15)*100-100</f>
        <v>11.8380062305296</v>
      </c>
      <c r="M18" s="115">
        <f>('Table-4 cont''d'!M15/'Table-4 cont''d'!H15)*100-100</f>
        <v>5.952380952380949</v>
      </c>
      <c r="N18" s="115">
        <f>('Table-4 cont''d'!N15/'Table-4 cont''d'!I15)*100-100</f>
        <v>4.296875</v>
      </c>
      <c r="O18" s="567"/>
    </row>
    <row r="19" spans="1:15" ht="20.25" customHeight="1">
      <c r="A19" s="100"/>
      <c r="B19" s="101"/>
      <c r="C19" s="102"/>
      <c r="D19" s="108" t="s">
        <v>58</v>
      </c>
      <c r="E19" s="109">
        <v>86</v>
      </c>
      <c r="F19" s="115">
        <f>('Table-4 cont''d'!H16/'Table-4 cont''d'!G16)*100-100</f>
        <v>1.1965811965811923</v>
      </c>
      <c r="G19" s="115">
        <f>('Table-4 cont''d'!I16/'Table-4 cont''d'!H16)*100-100</f>
        <v>1.0135135135135158</v>
      </c>
      <c r="H19" s="115">
        <f>('Table-4 cont''d'!J16/'Table-4 cont''d'!I16)*100-100</f>
        <v>7.023411371237458</v>
      </c>
      <c r="I19" s="410">
        <f>('Table-4 cont''d'!L16/'Table-4 cont''d'!J16)*100-100</f>
        <v>7.03125</v>
      </c>
      <c r="J19" s="115">
        <f>('Table-4 cont''d'!M16/'Table-4 cont''d'!L16)*100-100</f>
        <v>2.700729927007302</v>
      </c>
      <c r="K19" s="481">
        <f>('Table-4 cont''d'!N16/'Table-4 cont''d'!M16)*100-100</f>
        <v>1.2082444918265907</v>
      </c>
      <c r="L19" s="116">
        <f>('Table-4 cont''d'!L16/'Table-4 cont''d'!G16)*100-100</f>
        <v>17.094017094017104</v>
      </c>
      <c r="M19" s="115">
        <f>('Table-4 cont''d'!M16/'Table-4 cont''d'!H16)*100-100</f>
        <v>18.834459459459453</v>
      </c>
      <c r="N19" s="115">
        <f>('Table-4 cont''d'!N16/'Table-4 cont''d'!I16)*100-100</f>
        <v>19.06354515050168</v>
      </c>
      <c r="O19" s="567"/>
    </row>
    <row r="20" spans="1:15" ht="6.75" customHeight="1">
      <c r="A20" s="407"/>
      <c r="B20" s="451"/>
      <c r="C20" s="124"/>
      <c r="D20" s="452"/>
      <c r="E20" s="449"/>
      <c r="F20" s="450"/>
      <c r="G20" s="453"/>
      <c r="H20" s="453"/>
      <c r="I20" s="453"/>
      <c r="J20" s="453"/>
      <c r="K20" s="482"/>
      <c r="L20" s="454"/>
      <c r="M20" s="453"/>
      <c r="N20" s="453"/>
      <c r="O20" s="567"/>
    </row>
    <row r="21" spans="1:15" ht="22.5" customHeight="1">
      <c r="A21" s="91" t="s">
        <v>45</v>
      </c>
      <c r="B21" s="121"/>
      <c r="C21" s="121"/>
      <c r="D21" s="120"/>
      <c r="E21" s="122"/>
      <c r="F21" s="123"/>
      <c r="G21" s="38"/>
      <c r="H21" s="38"/>
      <c r="I21" s="38"/>
      <c r="J21" s="38"/>
      <c r="K21" s="38"/>
      <c r="L21" s="38"/>
      <c r="M21" s="38"/>
      <c r="N21" s="38"/>
      <c r="O21" s="567"/>
    </row>
    <row r="22" spans="1:15" ht="12.75" customHeight="1">
      <c r="A22" s="149"/>
      <c r="B22" s="121"/>
      <c r="C22" s="121"/>
      <c r="D22" s="120"/>
      <c r="E22" s="122"/>
      <c r="F22" s="123"/>
      <c r="G22" s="38"/>
      <c r="H22" s="38"/>
      <c r="I22" s="38"/>
      <c r="J22" s="38"/>
      <c r="K22" s="38"/>
      <c r="L22" s="38"/>
      <c r="M22" s="38"/>
      <c r="N22" s="38"/>
      <c r="O22" s="148"/>
    </row>
    <row r="23" spans="7:15" ht="12.75">
      <c r="G23" s="38"/>
      <c r="H23" s="38"/>
      <c r="I23" s="38"/>
      <c r="J23" s="38"/>
      <c r="K23" s="38"/>
      <c r="L23" s="38"/>
      <c r="M23" s="38"/>
      <c r="N23" s="38"/>
      <c r="O23" s="148"/>
    </row>
    <row r="24" spans="7:15" ht="12.75">
      <c r="G24" s="38"/>
      <c r="H24" s="38"/>
      <c r="I24" s="38"/>
      <c r="J24" s="38"/>
      <c r="K24" s="38"/>
      <c r="L24" s="38"/>
      <c r="M24" s="38"/>
      <c r="N24" s="38"/>
      <c r="O24" s="148"/>
    </row>
    <row r="25" spans="7:15" ht="12.75">
      <c r="G25" s="38"/>
      <c r="H25" s="38"/>
      <c r="I25" s="38"/>
      <c r="J25" s="38"/>
      <c r="K25" s="38"/>
      <c r="L25" s="38"/>
      <c r="M25" s="38"/>
      <c r="N25" s="38"/>
      <c r="O25" s="148"/>
    </row>
    <row r="26" spans="7:15" ht="12.75">
      <c r="G26" s="38"/>
      <c r="H26" s="38"/>
      <c r="I26" s="38"/>
      <c r="J26" s="38"/>
      <c r="K26" s="38"/>
      <c r="L26" s="38"/>
      <c r="M26" s="38"/>
      <c r="N26" s="38"/>
      <c r="O26" s="148"/>
    </row>
    <row r="27" spans="7:14" ht="12.75">
      <c r="G27" s="38"/>
      <c r="H27" s="38"/>
      <c r="I27" s="38"/>
      <c r="J27" s="38"/>
      <c r="K27" s="38"/>
      <c r="L27" s="38"/>
      <c r="M27" s="38"/>
      <c r="N27" s="38"/>
    </row>
  </sheetData>
  <mergeCells count="2">
    <mergeCell ref="O1:O21"/>
    <mergeCell ref="F5:N5"/>
  </mergeCells>
  <printOptions/>
  <pageMargins left="0.51" right="0.19" top="0.39" bottom="0.35" header="0.32" footer="0.2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K18"/>
  <sheetViews>
    <sheetView workbookViewId="0" topLeftCell="E1">
      <selection activeCell="C9" sqref="C9:D9"/>
    </sheetView>
  </sheetViews>
  <sheetFormatPr defaultColWidth="9.33203125" defaultRowHeight="12.75"/>
  <cols>
    <col min="1" max="1" width="11" style="0" customWidth="1"/>
    <col min="2" max="2" width="0.82421875" style="0" customWidth="1"/>
    <col min="3" max="3" width="2.83203125" style="0" customWidth="1"/>
    <col min="4" max="4" width="43.66015625" style="0" customWidth="1"/>
    <col min="5" max="10" width="12.83203125" style="0" customWidth="1"/>
    <col min="11" max="11" width="7" style="0" customWidth="1"/>
  </cols>
  <sheetData>
    <row r="1" spans="1:11" ht="21.75" customHeight="1">
      <c r="A1" s="29" t="s">
        <v>184</v>
      </c>
      <c r="B1" s="30"/>
      <c r="C1" s="30"/>
      <c r="D1" s="30"/>
      <c r="E1" s="31"/>
      <c r="F1" s="31"/>
      <c r="G1" s="32"/>
      <c r="H1" s="32"/>
      <c r="I1" s="32"/>
      <c r="J1" s="32"/>
      <c r="K1" s="522">
        <v>13</v>
      </c>
    </row>
    <row r="2" spans="1:11" ht="23.25" customHeight="1">
      <c r="A2" s="34"/>
      <c r="B2" s="35"/>
      <c r="C2" s="35"/>
      <c r="D2" s="35"/>
      <c r="E2" s="36"/>
      <c r="F2" s="36"/>
      <c r="G2" s="37"/>
      <c r="H2" s="37"/>
      <c r="I2" s="37"/>
      <c r="J2" s="37"/>
      <c r="K2" s="522"/>
    </row>
    <row r="3" spans="1:11" ht="27" customHeight="1">
      <c r="A3" s="39" t="s">
        <v>28</v>
      </c>
      <c r="B3" s="40"/>
      <c r="C3" s="41"/>
      <c r="D3" s="42"/>
      <c r="E3" s="42"/>
      <c r="F3" s="43">
        <v>2003</v>
      </c>
      <c r="G3" s="561">
        <v>2003</v>
      </c>
      <c r="H3" s="568"/>
      <c r="I3" s="568"/>
      <c r="J3" s="569"/>
      <c r="K3" s="522"/>
    </row>
    <row r="4" spans="1:11" ht="27" customHeight="1">
      <c r="A4" s="366" t="s">
        <v>29</v>
      </c>
      <c r="B4" s="45"/>
      <c r="C4" s="46"/>
      <c r="D4" s="47" t="s">
        <v>30</v>
      </c>
      <c r="E4" s="48" t="s">
        <v>12</v>
      </c>
      <c r="F4" s="49" t="s">
        <v>31</v>
      </c>
      <c r="G4" s="50" t="s">
        <v>5</v>
      </c>
      <c r="H4" s="51" t="s">
        <v>6</v>
      </c>
      <c r="I4" s="50" t="s">
        <v>7</v>
      </c>
      <c r="J4" s="50" t="s">
        <v>8</v>
      </c>
      <c r="K4" s="522"/>
    </row>
    <row r="5" spans="1:11" ht="36.75" customHeight="1">
      <c r="A5" s="53"/>
      <c r="B5" s="134"/>
      <c r="C5" s="129"/>
      <c r="D5" s="130" t="s">
        <v>59</v>
      </c>
      <c r="E5" s="464">
        <v>10000</v>
      </c>
      <c r="F5" s="457">
        <v>100</v>
      </c>
      <c r="G5" s="457">
        <v>98.1</v>
      </c>
      <c r="H5" s="462">
        <v>98.5</v>
      </c>
      <c r="I5" s="463">
        <v>101.9</v>
      </c>
      <c r="J5" s="463">
        <v>101.5</v>
      </c>
      <c r="K5" s="522"/>
    </row>
    <row r="6" spans="1:11" ht="39.75" customHeight="1">
      <c r="A6" s="53">
        <v>0</v>
      </c>
      <c r="B6" s="54"/>
      <c r="C6" s="55" t="s">
        <v>32</v>
      </c>
      <c r="D6" s="56"/>
      <c r="E6" s="57">
        <v>2942</v>
      </c>
      <c r="F6" s="349">
        <f>(G6+H6+I6+J6)/4</f>
        <v>99.99999999999999</v>
      </c>
      <c r="G6" s="349">
        <v>98.1</v>
      </c>
      <c r="H6" s="58">
        <v>97.8</v>
      </c>
      <c r="I6" s="58">
        <v>102.4</v>
      </c>
      <c r="J6" s="59">
        <v>101.7</v>
      </c>
      <c r="K6" s="522"/>
    </row>
    <row r="7" spans="1:11" ht="39.75" customHeight="1">
      <c r="A7" s="53">
        <v>2</v>
      </c>
      <c r="B7" s="69"/>
      <c r="C7" s="523" t="s">
        <v>38</v>
      </c>
      <c r="D7" s="524"/>
      <c r="E7" s="73">
        <v>31</v>
      </c>
      <c r="F7" s="74">
        <f>(G7+H7+I7+J7)/4</f>
        <v>100</v>
      </c>
      <c r="G7" s="347">
        <v>95.6</v>
      </c>
      <c r="H7" s="301">
        <v>98.8</v>
      </c>
      <c r="I7" s="301">
        <v>102.8</v>
      </c>
      <c r="J7" s="348">
        <v>102.8</v>
      </c>
      <c r="K7" s="522"/>
    </row>
    <row r="8" spans="1:11" ht="39.75" customHeight="1">
      <c r="A8" s="53">
        <v>5</v>
      </c>
      <c r="B8" s="54"/>
      <c r="C8" s="523" t="s">
        <v>250</v>
      </c>
      <c r="D8" s="524"/>
      <c r="E8" s="73">
        <v>21</v>
      </c>
      <c r="F8" s="74">
        <f>(G8+H8+I8+J8)/4</f>
        <v>100</v>
      </c>
      <c r="G8" s="347">
        <v>94.2</v>
      </c>
      <c r="H8" s="301">
        <v>98.7</v>
      </c>
      <c r="I8" s="301">
        <v>103</v>
      </c>
      <c r="J8" s="348">
        <v>104.1</v>
      </c>
      <c r="K8" s="522"/>
    </row>
    <row r="9" spans="1:11" ht="39.75" customHeight="1">
      <c r="A9" s="53">
        <v>6</v>
      </c>
      <c r="B9" s="54"/>
      <c r="C9" s="523" t="s">
        <v>41</v>
      </c>
      <c r="D9" s="524"/>
      <c r="E9" s="57">
        <v>293</v>
      </c>
      <c r="F9" s="349">
        <f>(G9+H9+I9+J9)/4</f>
        <v>100.025</v>
      </c>
      <c r="G9" s="350">
        <v>99.4</v>
      </c>
      <c r="H9" s="58">
        <v>99.2</v>
      </c>
      <c r="I9" s="58">
        <v>101.9</v>
      </c>
      <c r="J9" s="59">
        <v>99.6</v>
      </c>
      <c r="K9" s="522"/>
    </row>
    <row r="10" spans="1:11" ht="39.75" customHeight="1">
      <c r="A10" s="93">
        <v>8</v>
      </c>
      <c r="B10" s="94" t="s">
        <v>48</v>
      </c>
      <c r="C10" s="95"/>
      <c r="D10" s="35"/>
      <c r="E10" s="96">
        <v>6713</v>
      </c>
      <c r="F10" s="97">
        <f>(G10+H10+I10+J10)/4</f>
        <v>100</v>
      </c>
      <c r="G10" s="97">
        <v>98.1</v>
      </c>
      <c r="H10" s="98">
        <v>98.7</v>
      </c>
      <c r="I10" s="98">
        <v>101.6</v>
      </c>
      <c r="J10" s="351">
        <v>101.6</v>
      </c>
      <c r="K10" s="522"/>
    </row>
    <row r="11" spans="1:11" ht="8.25" customHeight="1">
      <c r="A11" s="44"/>
      <c r="B11" s="472"/>
      <c r="C11" s="473"/>
      <c r="D11" s="125"/>
      <c r="E11" s="474"/>
      <c r="F11" s="475"/>
      <c r="G11" s="475"/>
      <c r="H11" s="352"/>
      <c r="I11" s="352"/>
      <c r="J11" s="476"/>
      <c r="K11" s="522"/>
    </row>
    <row r="12" ht="17.25" customHeight="1">
      <c r="K12" s="522"/>
    </row>
    <row r="13" ht="12.75">
      <c r="K13" s="522"/>
    </row>
    <row r="14" spans="1:11" ht="12.75">
      <c r="A14" s="91" t="s">
        <v>45</v>
      </c>
      <c r="K14" s="522"/>
    </row>
    <row r="15" ht="12.75">
      <c r="K15" s="522"/>
    </row>
    <row r="16" ht="12.75">
      <c r="K16" s="522"/>
    </row>
    <row r="17" ht="12.75">
      <c r="K17" s="522"/>
    </row>
    <row r="18" ht="12.75">
      <c r="K18" s="33"/>
    </row>
  </sheetData>
  <mergeCells count="5">
    <mergeCell ref="K1:K17"/>
    <mergeCell ref="G3:J3"/>
    <mergeCell ref="C7:D7"/>
    <mergeCell ref="C8:D8"/>
    <mergeCell ref="C9:D9"/>
  </mergeCells>
  <printOptions/>
  <pageMargins left="0.9" right="0.75" top="1.11" bottom="1" header="0.5" footer="0.5"/>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G41"/>
  <sheetViews>
    <sheetView workbookViewId="0" topLeftCell="A34">
      <selection activeCell="E34" sqref="E34"/>
    </sheetView>
  </sheetViews>
  <sheetFormatPr defaultColWidth="9.33203125" defaultRowHeight="12.75"/>
  <cols>
    <col min="1" max="1" width="11.66015625" style="0" customWidth="1"/>
    <col min="3" max="3" width="17.66015625" style="0" customWidth="1"/>
    <col min="4" max="4" width="17.5" style="0" customWidth="1"/>
    <col min="5" max="5" width="18.16015625" style="0" customWidth="1"/>
  </cols>
  <sheetData>
    <row r="1" spans="2:6" ht="17.25" customHeight="1">
      <c r="B1" s="571" t="s">
        <v>183</v>
      </c>
      <c r="C1" s="567"/>
      <c r="D1" s="567"/>
      <c r="E1" s="567"/>
      <c r="F1" s="567"/>
    </row>
    <row r="2" ht="3.75" customHeight="1"/>
    <row r="3" spans="3:5" ht="18" customHeight="1">
      <c r="C3" s="176"/>
      <c r="D3" s="572" t="s">
        <v>218</v>
      </c>
      <c r="E3" s="573"/>
    </row>
    <row r="4" spans="3:5" ht="18" customHeight="1">
      <c r="C4" s="574">
        <v>1999</v>
      </c>
      <c r="D4" s="177" t="s">
        <v>65</v>
      </c>
      <c r="E4" s="178">
        <v>111</v>
      </c>
    </row>
    <row r="5" spans="3:5" ht="18" customHeight="1">
      <c r="C5" s="575"/>
      <c r="D5" s="179" t="s">
        <v>66</v>
      </c>
      <c r="E5" s="180">
        <v>110</v>
      </c>
    </row>
    <row r="6" spans="3:5" ht="18" customHeight="1">
      <c r="C6" s="575"/>
      <c r="D6" s="179" t="s">
        <v>67</v>
      </c>
      <c r="E6" s="180">
        <v>109.7</v>
      </c>
    </row>
    <row r="7" spans="3:5" ht="18" customHeight="1">
      <c r="C7" s="575"/>
      <c r="D7" s="181" t="s">
        <v>68</v>
      </c>
      <c r="E7" s="182">
        <v>109.7</v>
      </c>
    </row>
    <row r="8" spans="3:5" s="150" customFormat="1" ht="18" customHeight="1">
      <c r="C8" s="576"/>
      <c r="D8" s="183" t="s">
        <v>13</v>
      </c>
      <c r="E8" s="184">
        <f>(E4+E5+E6+E7)/4</f>
        <v>110.1</v>
      </c>
    </row>
    <row r="9" spans="3:5" ht="18" customHeight="1">
      <c r="C9" s="574">
        <v>2000</v>
      </c>
      <c r="D9" s="177" t="s">
        <v>65</v>
      </c>
      <c r="E9" s="178">
        <v>108.24</v>
      </c>
    </row>
    <row r="10" spans="3:5" ht="18" customHeight="1">
      <c r="C10" s="575"/>
      <c r="D10" s="179" t="s">
        <v>66</v>
      </c>
      <c r="E10" s="180">
        <v>105.3</v>
      </c>
    </row>
    <row r="11" spans="3:5" ht="18" customHeight="1">
      <c r="C11" s="575"/>
      <c r="D11" s="179" t="s">
        <v>67</v>
      </c>
      <c r="E11" s="180">
        <v>101.6</v>
      </c>
    </row>
    <row r="12" spans="3:5" ht="18" customHeight="1">
      <c r="C12" s="575"/>
      <c r="D12" s="181" t="s">
        <v>68</v>
      </c>
      <c r="E12" s="182">
        <v>102.4</v>
      </c>
    </row>
    <row r="13" spans="3:5" s="150" customFormat="1" ht="18" customHeight="1">
      <c r="C13" s="576"/>
      <c r="D13" s="183" t="s">
        <v>13</v>
      </c>
      <c r="E13" s="184">
        <f>(E9+E10+E11+E12)/4</f>
        <v>104.38499999999999</v>
      </c>
    </row>
    <row r="14" spans="3:5" ht="18" customHeight="1">
      <c r="C14" s="574">
        <v>2001</v>
      </c>
      <c r="D14" s="177" t="s">
        <v>65</v>
      </c>
      <c r="E14" s="178">
        <v>108.1</v>
      </c>
    </row>
    <row r="15" spans="3:5" ht="18" customHeight="1">
      <c r="C15" s="575"/>
      <c r="D15" s="179" t="s">
        <v>66</v>
      </c>
      <c r="E15" s="180">
        <v>107.4</v>
      </c>
    </row>
    <row r="16" spans="3:5" ht="18" customHeight="1">
      <c r="C16" s="575"/>
      <c r="D16" s="179" t="s">
        <v>67</v>
      </c>
      <c r="E16" s="180">
        <v>112.6</v>
      </c>
    </row>
    <row r="17" spans="3:5" ht="18" customHeight="1">
      <c r="C17" s="575"/>
      <c r="D17" s="181" t="s">
        <v>68</v>
      </c>
      <c r="E17" s="182">
        <v>114.8</v>
      </c>
    </row>
    <row r="18" spans="3:5" s="150" customFormat="1" ht="18" customHeight="1">
      <c r="C18" s="576"/>
      <c r="D18" s="183" t="s">
        <v>13</v>
      </c>
      <c r="E18" s="184">
        <f>(E14+E15+E16+E17)/4</f>
        <v>110.72500000000001</v>
      </c>
    </row>
    <row r="19" spans="3:5" ht="18" customHeight="1">
      <c r="C19" s="574">
        <v>2002</v>
      </c>
      <c r="D19" s="177" t="s">
        <v>65</v>
      </c>
      <c r="E19" s="178">
        <v>117.6</v>
      </c>
    </row>
    <row r="20" spans="3:5" ht="18" customHeight="1">
      <c r="C20" s="575"/>
      <c r="D20" s="179" t="s">
        <v>66</v>
      </c>
      <c r="E20" s="180">
        <v>120.2</v>
      </c>
    </row>
    <row r="21" spans="3:5" ht="18" customHeight="1">
      <c r="C21" s="575"/>
      <c r="D21" s="179" t="s">
        <v>67</v>
      </c>
      <c r="E21" s="180">
        <v>126.5</v>
      </c>
    </row>
    <row r="22" spans="3:5" ht="18" customHeight="1">
      <c r="C22" s="575"/>
      <c r="D22" s="181" t="s">
        <v>68</v>
      </c>
      <c r="E22" s="182">
        <v>126.8</v>
      </c>
    </row>
    <row r="23" spans="3:5" s="150" customFormat="1" ht="18" customHeight="1">
      <c r="C23" s="576"/>
      <c r="D23" s="183" t="s">
        <v>13</v>
      </c>
      <c r="E23" s="184">
        <f>(E19+E20+E21+E22)/4</f>
        <v>122.775</v>
      </c>
    </row>
    <row r="24" spans="3:5" ht="18" customHeight="1">
      <c r="C24" s="574">
        <v>2003</v>
      </c>
      <c r="D24" s="177" t="s">
        <v>65</v>
      </c>
      <c r="E24" s="178">
        <v>124.9</v>
      </c>
    </row>
    <row r="25" spans="3:5" ht="18" customHeight="1">
      <c r="C25" s="575"/>
      <c r="D25" s="179" t="s">
        <v>66</v>
      </c>
      <c r="E25" s="180">
        <v>126.5</v>
      </c>
    </row>
    <row r="26" spans="3:5" ht="18" customHeight="1">
      <c r="C26" s="575"/>
      <c r="D26" s="179" t="s">
        <v>180</v>
      </c>
      <c r="E26" s="180">
        <v>131.2</v>
      </c>
    </row>
    <row r="27" spans="3:5" ht="18" customHeight="1">
      <c r="C27" s="575"/>
      <c r="D27" s="185" t="s">
        <v>181</v>
      </c>
      <c r="E27" s="182">
        <v>132.2</v>
      </c>
    </row>
    <row r="28" spans="3:5" s="150" customFormat="1" ht="18" customHeight="1">
      <c r="C28" s="576"/>
      <c r="D28" s="183" t="s">
        <v>13</v>
      </c>
      <c r="E28" s="186">
        <f>(E24+E25+E26+E27)/4</f>
        <v>128.7</v>
      </c>
    </row>
    <row r="29" spans="3:5" ht="18" customHeight="1">
      <c r="C29" s="187"/>
      <c r="D29" s="577" t="s">
        <v>69</v>
      </c>
      <c r="E29" s="578"/>
    </row>
    <row r="30" spans="3:5" ht="18" customHeight="1">
      <c r="C30" s="579">
        <v>2004</v>
      </c>
      <c r="D30" s="179" t="s">
        <v>65</v>
      </c>
      <c r="E30" s="180">
        <v>102</v>
      </c>
    </row>
    <row r="31" spans="3:5" ht="18" customHeight="1">
      <c r="C31" s="580"/>
      <c r="D31" s="188" t="s">
        <v>66</v>
      </c>
      <c r="E31" s="180">
        <v>106.2</v>
      </c>
    </row>
    <row r="32" spans="3:5" ht="18" customHeight="1">
      <c r="C32" s="580"/>
      <c r="D32" s="188" t="s">
        <v>180</v>
      </c>
      <c r="E32" s="180">
        <v>109.3</v>
      </c>
    </row>
    <row r="33" spans="3:5" ht="18" customHeight="1">
      <c r="C33" s="580"/>
      <c r="D33" s="185" t="s">
        <v>237</v>
      </c>
      <c r="E33" s="182">
        <v>110.9</v>
      </c>
    </row>
    <row r="34" spans="3:5" ht="18" customHeight="1">
      <c r="C34" s="581"/>
      <c r="D34" s="183" t="s">
        <v>13</v>
      </c>
      <c r="E34" s="186">
        <f>(E30+E31+E32+E33)/4</f>
        <v>107.1</v>
      </c>
    </row>
    <row r="35" spans="3:5" ht="18" customHeight="1">
      <c r="C35" s="374">
        <v>2005</v>
      </c>
      <c r="D35" s="412" t="s">
        <v>234</v>
      </c>
      <c r="E35" s="178">
        <v>111.8</v>
      </c>
    </row>
    <row r="36" spans="3:5" ht="18" customHeight="1">
      <c r="C36" s="491"/>
      <c r="D36" s="188" t="s">
        <v>236</v>
      </c>
      <c r="E36" s="180">
        <v>111.1</v>
      </c>
    </row>
    <row r="37" spans="3:5" ht="18" customHeight="1">
      <c r="C37" s="413"/>
      <c r="D37" s="185" t="s">
        <v>235</v>
      </c>
      <c r="E37" s="182">
        <v>111.9</v>
      </c>
    </row>
    <row r="38" spans="2:5" ht="15.75" customHeight="1">
      <c r="B38" s="151" t="s">
        <v>70</v>
      </c>
      <c r="C38" s="152"/>
      <c r="E38" s="153"/>
    </row>
    <row r="39" spans="2:5" ht="15.75" customHeight="1">
      <c r="B39" s="151" t="s">
        <v>71</v>
      </c>
      <c r="E39" s="153"/>
    </row>
    <row r="40" spans="1:7" ht="40.5" customHeight="1">
      <c r="A40" s="570" t="s">
        <v>219</v>
      </c>
      <c r="B40" s="570"/>
      <c r="C40" s="570"/>
      <c r="D40" s="570"/>
      <c r="E40" s="570"/>
      <c r="F40" s="570"/>
      <c r="G40" s="570"/>
    </row>
    <row r="41" ht="19.5" customHeight="1">
      <c r="E41" s="153"/>
    </row>
    <row r="42" ht="19.5" customHeight="1"/>
    <row r="43" ht="19.5" customHeight="1"/>
    <row r="44" ht="19.5" customHeight="1"/>
  </sheetData>
  <mergeCells count="10">
    <mergeCell ref="A40:G40"/>
    <mergeCell ref="B1:F1"/>
    <mergeCell ref="D3:E3"/>
    <mergeCell ref="C4:C8"/>
    <mergeCell ref="D29:E29"/>
    <mergeCell ref="C30:C34"/>
    <mergeCell ref="C9:C13"/>
    <mergeCell ref="C14:C18"/>
    <mergeCell ref="C19:C23"/>
    <mergeCell ref="C24:C28"/>
  </mergeCells>
  <printOptions/>
  <pageMargins left="0.75" right="0.75" top="0.7" bottom="0.5" header="0.51" footer="0.5"/>
  <pageSetup horizontalDpi="600" verticalDpi="600" orientation="portrait" paperSize="9" r:id="rId1"/>
  <headerFooter alignWithMargins="0">
    <oddHeader>&amp;C14
</oddHeader>
  </headerFooter>
</worksheet>
</file>

<file path=xl/worksheets/sheet8.xml><?xml version="1.0" encoding="utf-8"?>
<worksheet xmlns="http://schemas.openxmlformats.org/spreadsheetml/2006/main" xmlns:r="http://schemas.openxmlformats.org/officeDocument/2006/relationships">
  <dimension ref="A1:M19"/>
  <sheetViews>
    <sheetView workbookViewId="0" topLeftCell="A1">
      <pane xSplit="3" topLeftCell="H1" activePane="topRight" state="frozen"/>
      <selection pane="topLeft" activeCell="A1" sqref="A1"/>
      <selection pane="topRight" activeCell="A1" sqref="A1"/>
    </sheetView>
  </sheetViews>
  <sheetFormatPr defaultColWidth="9.33203125" defaultRowHeight="12.75"/>
  <cols>
    <col min="1" max="1" width="8.66015625" style="95" customWidth="1"/>
    <col min="2" max="2" width="43.66015625" style="95" customWidth="1"/>
    <col min="3" max="12" width="9.83203125" style="95" customWidth="1"/>
    <col min="13" max="13" width="6.33203125" style="95" customWidth="1"/>
    <col min="14" max="16384" width="8.83203125" style="95" customWidth="1"/>
  </cols>
  <sheetData>
    <row r="1" spans="1:13" ht="27.75" customHeight="1">
      <c r="A1" s="217" t="s">
        <v>185</v>
      </c>
      <c r="M1" s="521">
        <v>15</v>
      </c>
    </row>
    <row r="2" spans="1:13" ht="19.5" customHeight="1">
      <c r="A2" s="189"/>
      <c r="I2" s="95" t="s">
        <v>73</v>
      </c>
      <c r="M2" s="582"/>
    </row>
    <row r="3" spans="6:13" ht="12.75">
      <c r="F3" s="120"/>
      <c r="G3" s="120"/>
      <c r="H3" s="120"/>
      <c r="I3" s="120"/>
      <c r="J3" s="120"/>
      <c r="K3" s="120"/>
      <c r="L3" s="120"/>
      <c r="M3" s="582"/>
    </row>
    <row r="4" spans="1:13" ht="33.75" customHeight="1">
      <c r="A4" s="583" t="s">
        <v>74</v>
      </c>
      <c r="B4" s="585" t="s">
        <v>30</v>
      </c>
      <c r="C4" s="587" t="s">
        <v>12</v>
      </c>
      <c r="D4" s="588" t="s">
        <v>75</v>
      </c>
      <c r="E4" s="590">
        <v>2004</v>
      </c>
      <c r="F4" s="591"/>
      <c r="G4" s="591"/>
      <c r="H4" s="591"/>
      <c r="I4" s="578"/>
      <c r="J4" s="564">
        <v>2005</v>
      </c>
      <c r="K4" s="565"/>
      <c r="L4" s="566"/>
      <c r="M4" s="582"/>
    </row>
    <row r="5" spans="1:13" ht="24" customHeight="1">
      <c r="A5" s="584"/>
      <c r="B5" s="586"/>
      <c r="C5" s="580"/>
      <c r="D5" s="589"/>
      <c r="E5" s="192" t="s">
        <v>5</v>
      </c>
      <c r="F5" s="193" t="s">
        <v>182</v>
      </c>
      <c r="G5" s="194" t="s">
        <v>178</v>
      </c>
      <c r="H5" s="119" t="s">
        <v>192</v>
      </c>
      <c r="I5" s="119" t="s">
        <v>31</v>
      </c>
      <c r="J5" s="192" t="s">
        <v>177</v>
      </c>
      <c r="K5" s="192" t="s">
        <v>239</v>
      </c>
      <c r="L5" s="192" t="s">
        <v>238</v>
      </c>
      <c r="M5" s="582"/>
    </row>
    <row r="6" spans="1:13" ht="30.75" customHeight="1">
      <c r="A6" s="195"/>
      <c r="B6" s="196" t="s">
        <v>76</v>
      </c>
      <c r="C6" s="197">
        <v>10000</v>
      </c>
      <c r="D6" s="198">
        <v>100</v>
      </c>
      <c r="E6" s="199">
        <v>100.9</v>
      </c>
      <c r="F6" s="199">
        <v>110.5</v>
      </c>
      <c r="G6" s="199">
        <v>115.6</v>
      </c>
      <c r="H6" s="199">
        <v>117.4</v>
      </c>
      <c r="I6" s="199">
        <f>(E6+F6+G6+H6)/4</f>
        <v>111.1</v>
      </c>
      <c r="J6" s="218">
        <v>123.6</v>
      </c>
      <c r="K6" s="218">
        <v>124.8</v>
      </c>
      <c r="L6" s="218">
        <v>133.9</v>
      </c>
      <c r="M6" s="582"/>
    </row>
    <row r="7" spans="1:13" ht="30.75" customHeight="1">
      <c r="A7" s="200">
        <v>0</v>
      </c>
      <c r="B7" s="201" t="s">
        <v>32</v>
      </c>
      <c r="C7" s="202">
        <v>1621</v>
      </c>
      <c r="D7" s="203">
        <v>100</v>
      </c>
      <c r="E7" s="204">
        <v>100.1</v>
      </c>
      <c r="F7" s="204">
        <v>113.4</v>
      </c>
      <c r="G7" s="204">
        <v>118.1</v>
      </c>
      <c r="H7" s="204">
        <v>117.3</v>
      </c>
      <c r="I7" s="204">
        <f>(E7+F7+G7+H7)/4</f>
        <v>112.22500000000001</v>
      </c>
      <c r="J7" s="219">
        <v>121.2</v>
      </c>
      <c r="K7" s="219">
        <v>123</v>
      </c>
      <c r="L7" s="219">
        <v>129.2</v>
      </c>
      <c r="M7" s="582"/>
    </row>
    <row r="8" spans="1:13" ht="30.75" customHeight="1">
      <c r="A8" s="205">
        <v>2</v>
      </c>
      <c r="B8" s="206" t="s">
        <v>38</v>
      </c>
      <c r="C8" s="202">
        <v>221</v>
      </c>
      <c r="D8" s="203">
        <v>100</v>
      </c>
      <c r="E8" s="204">
        <v>107.75434771097022</v>
      </c>
      <c r="F8" s="204">
        <v>112.1</v>
      </c>
      <c r="G8" s="204">
        <v>121</v>
      </c>
      <c r="H8" s="204">
        <v>123.6</v>
      </c>
      <c r="I8" s="204">
        <f>(E8+F8+G8+H8)/4</f>
        <v>116.11358692774255</v>
      </c>
      <c r="J8" s="219">
        <v>126.9</v>
      </c>
      <c r="K8" s="219">
        <v>131.4</v>
      </c>
      <c r="L8" s="219">
        <v>129.8</v>
      </c>
      <c r="M8" s="582"/>
    </row>
    <row r="9" spans="1:13" ht="30.75" customHeight="1">
      <c r="A9" s="207">
        <v>3</v>
      </c>
      <c r="B9" s="208" t="s">
        <v>77</v>
      </c>
      <c r="C9" s="202">
        <v>1789</v>
      </c>
      <c r="D9" s="203">
        <v>100</v>
      </c>
      <c r="E9" s="204">
        <v>106.5</v>
      </c>
      <c r="F9" s="204">
        <v>122.4</v>
      </c>
      <c r="G9" s="204">
        <v>132.6</v>
      </c>
      <c r="H9" s="204">
        <v>136.5</v>
      </c>
      <c r="I9" s="204">
        <f aca="true" t="shared" si="0" ref="I9:I14">(E9+F9+G9+H9)/4</f>
        <v>124.5</v>
      </c>
      <c r="J9" s="219">
        <v>163.5</v>
      </c>
      <c r="K9" s="219">
        <v>167.1</v>
      </c>
      <c r="L9" s="219">
        <v>205.2</v>
      </c>
      <c r="M9" s="582"/>
    </row>
    <row r="10" spans="1:13" ht="30.75" customHeight="1">
      <c r="A10" s="207">
        <v>4</v>
      </c>
      <c r="B10" s="208" t="s">
        <v>78</v>
      </c>
      <c r="C10" s="202">
        <v>113</v>
      </c>
      <c r="D10" s="203">
        <v>100</v>
      </c>
      <c r="E10" s="204">
        <v>102.3</v>
      </c>
      <c r="F10" s="204">
        <v>113.5</v>
      </c>
      <c r="G10" s="204">
        <v>122.1</v>
      </c>
      <c r="H10" s="204">
        <v>106.6</v>
      </c>
      <c r="I10" s="204">
        <f t="shared" si="0"/>
        <v>111.125</v>
      </c>
      <c r="J10" s="219">
        <v>112.1</v>
      </c>
      <c r="K10" s="219">
        <v>110.2</v>
      </c>
      <c r="L10" s="219">
        <v>108.6</v>
      </c>
      <c r="M10" s="582"/>
    </row>
    <row r="11" spans="1:13" ht="30.75" customHeight="1">
      <c r="A11" s="207">
        <v>5</v>
      </c>
      <c r="B11" s="208" t="s">
        <v>79</v>
      </c>
      <c r="C11" s="202">
        <v>467</v>
      </c>
      <c r="D11" s="203">
        <v>100</v>
      </c>
      <c r="E11" s="204">
        <v>98.17957589108121</v>
      </c>
      <c r="F11" s="204">
        <v>102.4</v>
      </c>
      <c r="G11" s="204">
        <v>105.2</v>
      </c>
      <c r="H11" s="204">
        <v>109.2</v>
      </c>
      <c r="I11" s="204">
        <f t="shared" si="0"/>
        <v>103.7448939727703</v>
      </c>
      <c r="J11" s="219">
        <v>112.7</v>
      </c>
      <c r="K11" s="219">
        <v>113.1</v>
      </c>
      <c r="L11" s="219">
        <v>112.7</v>
      </c>
      <c r="M11" s="582"/>
    </row>
    <row r="12" spans="1:13" ht="30.75" customHeight="1">
      <c r="A12" s="207">
        <v>6</v>
      </c>
      <c r="B12" s="208" t="s">
        <v>41</v>
      </c>
      <c r="C12" s="202">
        <v>3776</v>
      </c>
      <c r="D12" s="203">
        <v>100</v>
      </c>
      <c r="E12" s="204">
        <v>100.8</v>
      </c>
      <c r="F12" s="204">
        <v>108.4</v>
      </c>
      <c r="G12" s="204">
        <v>112</v>
      </c>
      <c r="H12" s="204">
        <v>113.2</v>
      </c>
      <c r="I12" s="204">
        <f t="shared" si="0"/>
        <v>108.6</v>
      </c>
      <c r="J12" s="219">
        <v>114.6</v>
      </c>
      <c r="K12" s="219">
        <v>115.1</v>
      </c>
      <c r="L12" s="219">
        <v>118.6</v>
      </c>
      <c r="M12" s="582"/>
    </row>
    <row r="13" spans="1:13" ht="30.75" customHeight="1">
      <c r="A13" s="207">
        <v>7</v>
      </c>
      <c r="B13" s="206" t="s">
        <v>80</v>
      </c>
      <c r="C13" s="202">
        <v>1134</v>
      </c>
      <c r="D13" s="203">
        <v>100</v>
      </c>
      <c r="E13" s="204">
        <v>96.26367962926159</v>
      </c>
      <c r="F13" s="204">
        <v>101.2</v>
      </c>
      <c r="G13" s="204">
        <v>104</v>
      </c>
      <c r="H13" s="204">
        <v>108.8</v>
      </c>
      <c r="I13" s="204">
        <f t="shared" si="0"/>
        <v>102.5659199073154</v>
      </c>
      <c r="J13" s="219">
        <v>108.4</v>
      </c>
      <c r="K13" s="219">
        <v>108.5</v>
      </c>
      <c r="L13" s="219">
        <v>108</v>
      </c>
      <c r="M13" s="582"/>
    </row>
    <row r="14" spans="1:13" ht="30.75" customHeight="1">
      <c r="A14" s="209">
        <v>8</v>
      </c>
      <c r="B14" s="210" t="s">
        <v>48</v>
      </c>
      <c r="C14" s="211">
        <v>879</v>
      </c>
      <c r="D14" s="212">
        <v>100</v>
      </c>
      <c r="E14" s="213">
        <v>96.81738245513257</v>
      </c>
      <c r="F14" s="213">
        <v>105.9</v>
      </c>
      <c r="G14" s="213">
        <v>110.1</v>
      </c>
      <c r="H14" s="213">
        <v>111.5</v>
      </c>
      <c r="I14" s="214">
        <f t="shared" si="0"/>
        <v>106.07934561378315</v>
      </c>
      <c r="J14" s="214">
        <v>111.4</v>
      </c>
      <c r="K14" s="214">
        <v>110.9</v>
      </c>
      <c r="L14" s="214">
        <v>112.1</v>
      </c>
      <c r="M14" s="582"/>
    </row>
    <row r="15" ht="12.75">
      <c r="M15" s="582"/>
    </row>
    <row r="16" spans="1:13" ht="12.75">
      <c r="A16" s="215" t="s">
        <v>213</v>
      </c>
      <c r="M16" s="582"/>
    </row>
    <row r="17" spans="1:13" ht="12.75">
      <c r="A17" s="95" t="s">
        <v>82</v>
      </c>
      <c r="M17" s="582"/>
    </row>
    <row r="18" spans="1:13" ht="13.5">
      <c r="A18" s="216" t="s">
        <v>47</v>
      </c>
      <c r="M18" s="582"/>
    </row>
    <row r="19" ht="12.75">
      <c r="M19" s="582"/>
    </row>
  </sheetData>
  <mergeCells count="7">
    <mergeCell ref="M1:M19"/>
    <mergeCell ref="A4:A5"/>
    <mergeCell ref="B4:B5"/>
    <mergeCell ref="C4:C5"/>
    <mergeCell ref="D4:D5"/>
    <mergeCell ref="E4:I4"/>
    <mergeCell ref="J4:L4"/>
  </mergeCells>
  <printOptions/>
  <pageMargins left="0.52" right="0.33" top="0.79" bottom="0.54" header="0.5" footer="0.35"/>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M105"/>
  <sheetViews>
    <sheetView workbookViewId="0" topLeftCell="A8">
      <pane xSplit="3" topLeftCell="H1" activePane="topRight" state="frozen"/>
      <selection pane="topLeft" activeCell="A1" sqref="A1"/>
      <selection pane="topRight" activeCell="B15" sqref="B15"/>
    </sheetView>
  </sheetViews>
  <sheetFormatPr defaultColWidth="9.33203125" defaultRowHeight="12.75"/>
  <cols>
    <col min="1" max="1" width="9.5" style="95" customWidth="1"/>
    <col min="2" max="2" width="46.5" style="95" customWidth="1"/>
    <col min="3" max="9" width="9.83203125" style="95" customWidth="1"/>
    <col min="10" max="10" width="10" style="95" customWidth="1"/>
    <col min="11" max="12" width="9.83203125" style="95" customWidth="1"/>
    <col min="13" max="13" width="3.5" style="95" customWidth="1"/>
    <col min="14" max="14" width="4.5" style="95" customWidth="1"/>
    <col min="15" max="16384" width="11.5" style="95" customWidth="1"/>
  </cols>
  <sheetData>
    <row r="1" spans="1:13" ht="27" customHeight="1">
      <c r="A1" s="217" t="s">
        <v>186</v>
      </c>
      <c r="B1" s="215"/>
      <c r="C1" s="220"/>
      <c r="D1" s="220"/>
      <c r="E1" s="220"/>
      <c r="F1" s="220"/>
      <c r="G1" s="220"/>
      <c r="H1" s="220"/>
      <c r="I1" s="220"/>
      <c r="J1" s="220"/>
      <c r="K1" s="220"/>
      <c r="L1" s="220"/>
      <c r="M1" s="592">
        <v>16</v>
      </c>
    </row>
    <row r="2" spans="1:13" ht="18.75" customHeight="1">
      <c r="A2" s="189"/>
      <c r="B2" s="215"/>
      <c r="C2" s="220"/>
      <c r="D2" s="220"/>
      <c r="I2" s="220" t="s">
        <v>83</v>
      </c>
      <c r="J2" s="220"/>
      <c r="K2" s="220"/>
      <c r="L2" s="220"/>
      <c r="M2" s="593"/>
    </row>
    <row r="3" spans="1:13" ht="15.75" customHeight="1">
      <c r="A3" s="189"/>
      <c r="B3" s="215"/>
      <c r="C3" s="220"/>
      <c r="D3" s="220"/>
      <c r="E3" s="220"/>
      <c r="F3" s="220"/>
      <c r="G3" s="220"/>
      <c r="H3" s="220"/>
      <c r="I3" s="220"/>
      <c r="J3" s="220"/>
      <c r="K3" s="220"/>
      <c r="L3" s="220"/>
      <c r="M3" s="593"/>
    </row>
    <row r="4" spans="1:13" ht="20.25" customHeight="1">
      <c r="A4" s="583" t="s">
        <v>84</v>
      </c>
      <c r="B4" s="585" t="s">
        <v>30</v>
      </c>
      <c r="C4" s="587" t="s">
        <v>12</v>
      </c>
      <c r="D4" s="588" t="s">
        <v>75</v>
      </c>
      <c r="E4" s="590">
        <v>2004</v>
      </c>
      <c r="F4" s="591"/>
      <c r="G4" s="591"/>
      <c r="H4" s="591"/>
      <c r="I4" s="578"/>
      <c r="J4" s="564">
        <v>2005</v>
      </c>
      <c r="K4" s="565"/>
      <c r="L4" s="566"/>
      <c r="M4" s="593"/>
    </row>
    <row r="5" spans="1:13" ht="19.5" customHeight="1">
      <c r="A5" s="584"/>
      <c r="B5" s="594"/>
      <c r="C5" s="595"/>
      <c r="D5" s="596"/>
      <c r="E5" s="221" t="s">
        <v>5</v>
      </c>
      <c r="F5" s="221" t="s">
        <v>182</v>
      </c>
      <c r="G5" s="222" t="s">
        <v>178</v>
      </c>
      <c r="H5" s="119" t="s">
        <v>8</v>
      </c>
      <c r="I5" s="119" t="s">
        <v>31</v>
      </c>
      <c r="J5" s="221" t="s">
        <v>177</v>
      </c>
      <c r="K5" s="221" t="s">
        <v>239</v>
      </c>
      <c r="L5" s="221" t="s">
        <v>238</v>
      </c>
      <c r="M5" s="593"/>
    </row>
    <row r="6" spans="1:13" ht="24" customHeight="1">
      <c r="A6" s="223"/>
      <c r="B6" s="53" t="s">
        <v>76</v>
      </c>
      <c r="C6" s="224">
        <v>10000</v>
      </c>
      <c r="D6" s="225">
        <v>100</v>
      </c>
      <c r="E6" s="203">
        <v>100.9</v>
      </c>
      <c r="F6" s="203">
        <v>110.5</v>
      </c>
      <c r="G6" s="203">
        <v>115.6</v>
      </c>
      <c r="H6" s="203">
        <v>117.4</v>
      </c>
      <c r="I6" s="251">
        <f>(E6+F6+G6+H6)/4</f>
        <v>111.1</v>
      </c>
      <c r="J6" s="218">
        <v>123.6</v>
      </c>
      <c r="K6" s="218">
        <v>124.8</v>
      </c>
      <c r="L6" s="218">
        <v>133.9</v>
      </c>
      <c r="M6" s="593"/>
    </row>
    <row r="7" spans="1:13" s="228" customFormat="1" ht="19.5" customHeight="1">
      <c r="A7" s="226" t="s">
        <v>85</v>
      </c>
      <c r="B7" s="227" t="s">
        <v>32</v>
      </c>
      <c r="C7" s="202">
        <v>1621</v>
      </c>
      <c r="D7" s="203">
        <v>100</v>
      </c>
      <c r="E7" s="203">
        <v>100.1</v>
      </c>
      <c r="F7" s="203">
        <v>113.4</v>
      </c>
      <c r="G7" s="203">
        <v>118.1</v>
      </c>
      <c r="H7" s="203">
        <v>117.3</v>
      </c>
      <c r="I7" s="251">
        <f>(E7+F7+G7+H7)/4</f>
        <v>112.22500000000001</v>
      </c>
      <c r="J7" s="255">
        <v>121.2</v>
      </c>
      <c r="K7" s="255">
        <v>123</v>
      </c>
      <c r="L7" s="255">
        <v>129.2</v>
      </c>
      <c r="M7" s="593"/>
    </row>
    <row r="8" spans="1:13" s="228" customFormat="1" ht="15.75" customHeight="1">
      <c r="A8" s="229" t="s">
        <v>86</v>
      </c>
      <c r="B8" s="230" t="s">
        <v>87</v>
      </c>
      <c r="C8" s="231">
        <v>101</v>
      </c>
      <c r="D8" s="232">
        <v>100</v>
      </c>
      <c r="E8" s="232">
        <v>110.42514265829467</v>
      </c>
      <c r="F8" s="232">
        <v>114.3</v>
      </c>
      <c r="G8" s="232">
        <v>114.2</v>
      </c>
      <c r="H8" s="232">
        <v>115.5</v>
      </c>
      <c r="I8" s="252">
        <f>(E8+F8+G8+H8)/4</f>
        <v>113.60628566457366</v>
      </c>
      <c r="J8" s="219">
        <v>117.7</v>
      </c>
      <c r="K8" s="219">
        <v>118.4</v>
      </c>
      <c r="L8" s="219">
        <v>125.1</v>
      </c>
      <c r="M8" s="593"/>
    </row>
    <row r="9" spans="1:13" s="228" customFormat="1" ht="15.75" customHeight="1">
      <c r="A9" s="229" t="s">
        <v>88</v>
      </c>
      <c r="B9" s="230" t="s">
        <v>89</v>
      </c>
      <c r="C9" s="231">
        <v>266</v>
      </c>
      <c r="D9" s="232">
        <v>100</v>
      </c>
      <c r="E9" s="232">
        <v>98.41552659066717</v>
      </c>
      <c r="F9" s="232">
        <v>105</v>
      </c>
      <c r="G9" s="232">
        <v>101.8</v>
      </c>
      <c r="H9" s="232">
        <v>108.3</v>
      </c>
      <c r="I9" s="252">
        <f aca="true" t="shared" si="0" ref="I9:I25">(E9+F9+G9+H9)/4</f>
        <v>103.3788816476668</v>
      </c>
      <c r="J9" s="219">
        <v>118.8</v>
      </c>
      <c r="K9" s="219">
        <v>120.5</v>
      </c>
      <c r="L9" s="219">
        <v>131.8</v>
      </c>
      <c r="M9" s="593"/>
    </row>
    <row r="10" spans="1:13" s="228" customFormat="1" ht="23.25" customHeight="1">
      <c r="A10" s="229" t="s">
        <v>90</v>
      </c>
      <c r="B10" s="233" t="s">
        <v>91</v>
      </c>
      <c r="C10" s="231">
        <v>388</v>
      </c>
      <c r="D10" s="232">
        <v>100</v>
      </c>
      <c r="E10" s="232">
        <v>102.09779279873997</v>
      </c>
      <c r="F10" s="232">
        <v>135.4</v>
      </c>
      <c r="G10" s="232">
        <v>152.2</v>
      </c>
      <c r="H10" s="232">
        <v>134.8</v>
      </c>
      <c r="I10" s="252">
        <f t="shared" si="0"/>
        <v>131.124448199685</v>
      </c>
      <c r="J10" s="219">
        <v>135.3</v>
      </c>
      <c r="K10" s="219">
        <v>137.9</v>
      </c>
      <c r="L10" s="219">
        <v>146.8</v>
      </c>
      <c r="M10" s="593"/>
    </row>
    <row r="11" spans="1:13" s="228" customFormat="1" ht="15.75" customHeight="1">
      <c r="A11" s="229" t="s">
        <v>92</v>
      </c>
      <c r="B11" s="230" t="s">
        <v>93</v>
      </c>
      <c r="C11" s="231">
        <v>472</v>
      </c>
      <c r="D11" s="232">
        <v>100</v>
      </c>
      <c r="E11" s="232">
        <v>93.6</v>
      </c>
      <c r="F11" s="232">
        <v>106.4</v>
      </c>
      <c r="G11" s="232">
        <v>108.6</v>
      </c>
      <c r="H11" s="232">
        <v>108.5</v>
      </c>
      <c r="I11" s="252">
        <f t="shared" si="0"/>
        <v>104.275</v>
      </c>
      <c r="J11" s="219">
        <v>117.8</v>
      </c>
      <c r="K11" s="219">
        <v>119.9</v>
      </c>
      <c r="L11" s="219">
        <v>120</v>
      </c>
      <c r="M11" s="593"/>
    </row>
    <row r="12" spans="1:13" s="228" customFormat="1" ht="8.25" customHeight="1">
      <c r="A12" s="229"/>
      <c r="B12" s="234" t="s">
        <v>94</v>
      </c>
      <c r="C12" s="231"/>
      <c r="D12" s="235"/>
      <c r="E12" s="235"/>
      <c r="F12" s="235"/>
      <c r="G12" s="235"/>
      <c r="H12" s="235"/>
      <c r="I12" s="253"/>
      <c r="J12" s="256"/>
      <c r="K12" s="256"/>
      <c r="L12" s="256"/>
      <c r="M12" s="593"/>
    </row>
    <row r="13" spans="1:13" s="228" customFormat="1" ht="15" customHeight="1">
      <c r="A13" s="229"/>
      <c r="B13" s="234" t="s">
        <v>95</v>
      </c>
      <c r="C13" s="236">
        <v>196</v>
      </c>
      <c r="D13" s="237">
        <v>100</v>
      </c>
      <c r="E13" s="237">
        <v>86</v>
      </c>
      <c r="F13" s="237">
        <v>88.7</v>
      </c>
      <c r="G13" s="237">
        <v>90.3</v>
      </c>
      <c r="H13" s="237">
        <v>89.7</v>
      </c>
      <c r="I13" s="252">
        <f t="shared" si="0"/>
        <v>88.675</v>
      </c>
      <c r="J13" s="268">
        <v>110.3</v>
      </c>
      <c r="K13" s="268">
        <v>113.9</v>
      </c>
      <c r="L13" s="268">
        <v>112</v>
      </c>
      <c r="M13" s="593"/>
    </row>
    <row r="14" spans="1:13" s="228" customFormat="1" ht="15.75" customHeight="1">
      <c r="A14" s="229" t="s">
        <v>96</v>
      </c>
      <c r="B14" s="230" t="s">
        <v>97</v>
      </c>
      <c r="C14" s="231">
        <v>227</v>
      </c>
      <c r="D14" s="232">
        <v>100</v>
      </c>
      <c r="E14" s="232">
        <v>107.6</v>
      </c>
      <c r="F14" s="232">
        <v>104.7</v>
      </c>
      <c r="G14" s="232">
        <v>107</v>
      </c>
      <c r="H14" s="232">
        <v>117.9</v>
      </c>
      <c r="I14" s="252">
        <f t="shared" si="0"/>
        <v>109.30000000000001</v>
      </c>
      <c r="J14" s="219">
        <v>111.7</v>
      </c>
      <c r="K14" s="219">
        <v>114.7</v>
      </c>
      <c r="L14" s="219">
        <v>126.8</v>
      </c>
      <c r="M14" s="593"/>
    </row>
    <row r="15" spans="1:13" s="228" customFormat="1" ht="24.75" customHeight="1">
      <c r="A15" s="229" t="s">
        <v>98</v>
      </c>
      <c r="B15" s="233" t="s">
        <v>99</v>
      </c>
      <c r="C15" s="231">
        <v>167</v>
      </c>
      <c r="D15" s="232">
        <v>100</v>
      </c>
      <c r="E15" s="232">
        <v>100.4</v>
      </c>
      <c r="F15" s="232">
        <v>106.3</v>
      </c>
      <c r="G15" s="232">
        <v>109</v>
      </c>
      <c r="H15" s="232">
        <v>115.6</v>
      </c>
      <c r="I15" s="252">
        <f t="shared" si="0"/>
        <v>107.82499999999999</v>
      </c>
      <c r="J15" s="219">
        <v>117.1</v>
      </c>
      <c r="K15" s="219">
        <v>115.5</v>
      </c>
      <c r="L15" s="219">
        <v>116.1</v>
      </c>
      <c r="M15" s="593"/>
    </row>
    <row r="16" spans="1:13" s="228" customFormat="1" ht="19.5" customHeight="1">
      <c r="A16" s="238" t="s">
        <v>100</v>
      </c>
      <c r="B16" s="239" t="s">
        <v>38</v>
      </c>
      <c r="C16" s="202">
        <v>221</v>
      </c>
      <c r="D16" s="203">
        <v>100</v>
      </c>
      <c r="E16" s="203">
        <v>107.75434771097022</v>
      </c>
      <c r="F16" s="203">
        <v>112.1</v>
      </c>
      <c r="G16" s="203">
        <v>121</v>
      </c>
      <c r="H16" s="203">
        <v>123.6</v>
      </c>
      <c r="I16" s="251">
        <f t="shared" si="0"/>
        <v>116.11358692774255</v>
      </c>
      <c r="J16" s="255">
        <v>126.9</v>
      </c>
      <c r="K16" s="255">
        <v>131.4</v>
      </c>
      <c r="L16" s="255">
        <v>129.8</v>
      </c>
      <c r="M16" s="593"/>
    </row>
    <row r="17" spans="1:13" s="228" customFormat="1" ht="15.75" customHeight="1">
      <c r="A17" s="229" t="s">
        <v>101</v>
      </c>
      <c r="B17" s="230" t="s">
        <v>102</v>
      </c>
      <c r="C17" s="231">
        <v>102</v>
      </c>
      <c r="D17" s="232">
        <v>100</v>
      </c>
      <c r="E17" s="232">
        <v>105.7572506173253</v>
      </c>
      <c r="F17" s="232">
        <v>115.1</v>
      </c>
      <c r="G17" s="232">
        <v>124.1</v>
      </c>
      <c r="H17" s="232">
        <v>129.8</v>
      </c>
      <c r="I17" s="252">
        <f t="shared" si="0"/>
        <v>118.68931265433132</v>
      </c>
      <c r="J17" s="219">
        <v>135.6</v>
      </c>
      <c r="K17" s="219">
        <v>142.4</v>
      </c>
      <c r="L17" s="219">
        <v>139.1</v>
      </c>
      <c r="M17" s="593"/>
    </row>
    <row r="18" spans="1:13" s="228" customFormat="1" ht="14.25" customHeight="1">
      <c r="A18" s="229" t="s">
        <v>103</v>
      </c>
      <c r="B18" s="233" t="s">
        <v>269</v>
      </c>
      <c r="C18" s="231">
        <v>119</v>
      </c>
      <c r="D18" s="232">
        <v>100</v>
      </c>
      <c r="E18" s="232">
        <v>109.46614521980871</v>
      </c>
      <c r="F18" s="232">
        <v>109.5</v>
      </c>
      <c r="G18" s="232">
        <v>118.4</v>
      </c>
      <c r="H18" s="232">
        <v>118.4</v>
      </c>
      <c r="I18" s="252">
        <f t="shared" si="0"/>
        <v>113.94153630495217</v>
      </c>
      <c r="J18" s="219">
        <v>119.5</v>
      </c>
      <c r="K18" s="219">
        <v>121.9</v>
      </c>
      <c r="L18" s="219">
        <v>121.9</v>
      </c>
      <c r="M18" s="593"/>
    </row>
    <row r="19" spans="1:13" s="228" customFormat="1" ht="12" customHeight="1">
      <c r="A19" s="229"/>
      <c r="B19" s="233" t="s">
        <v>268</v>
      </c>
      <c r="C19" s="231"/>
      <c r="D19" s="232"/>
      <c r="E19" s="232"/>
      <c r="F19" s="232"/>
      <c r="G19" s="232"/>
      <c r="H19" s="232"/>
      <c r="I19" s="252"/>
      <c r="J19" s="219"/>
      <c r="K19" s="219"/>
      <c r="L19" s="219"/>
      <c r="M19" s="593"/>
    </row>
    <row r="20" spans="1:13" s="241" customFormat="1" ht="24" customHeight="1">
      <c r="A20" s="227" t="s">
        <v>104</v>
      </c>
      <c r="B20" s="240" t="s">
        <v>77</v>
      </c>
      <c r="C20" s="202">
        <v>1789</v>
      </c>
      <c r="D20" s="203">
        <v>100</v>
      </c>
      <c r="E20" s="203">
        <v>106.5</v>
      </c>
      <c r="F20" s="203">
        <v>122.4</v>
      </c>
      <c r="G20" s="203">
        <v>132.6</v>
      </c>
      <c r="H20" s="203">
        <v>136.5</v>
      </c>
      <c r="I20" s="251">
        <f t="shared" si="0"/>
        <v>124.5</v>
      </c>
      <c r="J20" s="255">
        <v>163.5</v>
      </c>
      <c r="K20" s="255">
        <v>167.1</v>
      </c>
      <c r="L20" s="255">
        <v>205.2</v>
      </c>
      <c r="M20" s="593"/>
    </row>
    <row r="21" spans="1:13" s="228" customFormat="1" ht="15.75" customHeight="1">
      <c r="A21" s="229" t="s">
        <v>105</v>
      </c>
      <c r="B21" s="230" t="s">
        <v>106</v>
      </c>
      <c r="C21" s="231">
        <v>94</v>
      </c>
      <c r="D21" s="232">
        <v>100</v>
      </c>
      <c r="E21" s="232">
        <v>118.78200796923446</v>
      </c>
      <c r="F21" s="232">
        <v>160.4</v>
      </c>
      <c r="G21" s="232">
        <v>180.3</v>
      </c>
      <c r="H21" s="232">
        <v>180.3</v>
      </c>
      <c r="I21" s="252">
        <f t="shared" si="0"/>
        <v>159.9455019923086</v>
      </c>
      <c r="J21" s="219">
        <v>201.5</v>
      </c>
      <c r="K21" s="219">
        <v>198.6</v>
      </c>
      <c r="L21" s="219">
        <v>190.7</v>
      </c>
      <c r="M21" s="593"/>
    </row>
    <row r="22" spans="1:13" s="228" customFormat="1" ht="24" customHeight="1">
      <c r="A22" s="229" t="s">
        <v>107</v>
      </c>
      <c r="B22" s="233" t="s">
        <v>108</v>
      </c>
      <c r="C22" s="231">
        <v>1554</v>
      </c>
      <c r="D22" s="232">
        <v>100</v>
      </c>
      <c r="E22" s="232">
        <v>107.36760212514733</v>
      </c>
      <c r="F22" s="232">
        <v>122.7</v>
      </c>
      <c r="G22" s="232">
        <v>132.9</v>
      </c>
      <c r="H22" s="232">
        <v>134.1</v>
      </c>
      <c r="I22" s="252">
        <f t="shared" si="0"/>
        <v>124.26690053128684</v>
      </c>
      <c r="J22" s="219">
        <v>164.1</v>
      </c>
      <c r="K22" s="219">
        <v>167.8</v>
      </c>
      <c r="L22" s="219">
        <v>211.5</v>
      </c>
      <c r="M22" s="593"/>
    </row>
    <row r="23" spans="1:13" s="228" customFormat="1" ht="15.75" customHeight="1">
      <c r="A23" s="229" t="s">
        <v>109</v>
      </c>
      <c r="B23" s="230" t="s">
        <v>110</v>
      </c>
      <c r="C23" s="231">
        <v>141</v>
      </c>
      <c r="D23" s="232">
        <v>100</v>
      </c>
      <c r="E23" s="232">
        <v>88.32991327008442</v>
      </c>
      <c r="F23" s="232">
        <v>93.6</v>
      </c>
      <c r="G23" s="232">
        <v>97.9</v>
      </c>
      <c r="H23" s="232">
        <v>133.7</v>
      </c>
      <c r="I23" s="252">
        <f t="shared" si="0"/>
        <v>103.38247831752109</v>
      </c>
      <c r="J23" s="219">
        <v>130.6</v>
      </c>
      <c r="K23" s="219">
        <v>139.1</v>
      </c>
      <c r="L23" s="219">
        <v>145.6</v>
      </c>
      <c r="M23" s="593"/>
    </row>
    <row r="24" spans="1:13" s="228" customFormat="1" ht="19.5" customHeight="1">
      <c r="A24" s="242" t="s">
        <v>111</v>
      </c>
      <c r="B24" s="239" t="s">
        <v>78</v>
      </c>
      <c r="C24" s="202">
        <v>113</v>
      </c>
      <c r="D24" s="203">
        <v>100</v>
      </c>
      <c r="E24" s="203">
        <v>102.2640146090839</v>
      </c>
      <c r="F24" s="203">
        <v>113.5</v>
      </c>
      <c r="G24" s="203">
        <v>122.1</v>
      </c>
      <c r="H24" s="203">
        <v>106.6</v>
      </c>
      <c r="I24" s="251">
        <f t="shared" si="0"/>
        <v>111.11600365227099</v>
      </c>
      <c r="J24" s="255">
        <v>112.1</v>
      </c>
      <c r="K24" s="255">
        <v>110.2</v>
      </c>
      <c r="L24" s="255">
        <v>108.6</v>
      </c>
      <c r="M24" s="593"/>
    </row>
    <row r="25" spans="1:13" s="228" customFormat="1" ht="14.25" customHeight="1">
      <c r="A25" s="229" t="s">
        <v>112</v>
      </c>
      <c r="B25" s="233" t="s">
        <v>221</v>
      </c>
      <c r="C25" s="231">
        <v>113</v>
      </c>
      <c r="D25" s="232">
        <v>100</v>
      </c>
      <c r="E25" s="232">
        <v>102.2640146090839</v>
      </c>
      <c r="F25" s="232">
        <v>113.5</v>
      </c>
      <c r="G25" s="232">
        <v>122.1</v>
      </c>
      <c r="H25" s="232">
        <v>106.6</v>
      </c>
      <c r="I25" s="252">
        <f t="shared" si="0"/>
        <v>111.11600365227099</v>
      </c>
      <c r="J25" s="219">
        <v>112.1</v>
      </c>
      <c r="K25" s="219">
        <v>110.2</v>
      </c>
      <c r="L25" s="219">
        <v>108.6</v>
      </c>
      <c r="M25" s="593"/>
    </row>
    <row r="26" spans="1:13" s="228" customFormat="1" ht="15.75" customHeight="1">
      <c r="A26" s="465"/>
      <c r="B26" s="467" t="s">
        <v>222</v>
      </c>
      <c r="C26" s="466"/>
      <c r="D26" s="214"/>
      <c r="E26" s="214"/>
      <c r="F26" s="214"/>
      <c r="G26" s="214"/>
      <c r="H26" s="214"/>
      <c r="I26" s="214"/>
      <c r="J26" s="214"/>
      <c r="K26" s="214"/>
      <c r="L26" s="214"/>
      <c r="M26" s="593"/>
    </row>
    <row r="27" spans="1:13" ht="6" customHeight="1">
      <c r="A27" s="215"/>
      <c r="D27" s="247"/>
      <c r="E27" s="247"/>
      <c r="F27" s="247"/>
      <c r="G27" s="247"/>
      <c r="H27" s="247"/>
      <c r="I27" s="247"/>
      <c r="J27" s="247"/>
      <c r="K27" s="247"/>
      <c r="L27" s="247"/>
      <c r="M27" s="593"/>
    </row>
    <row r="28" spans="1:13" ht="12.75">
      <c r="A28" s="215" t="s">
        <v>213</v>
      </c>
      <c r="D28" s="247"/>
      <c r="E28" s="247"/>
      <c r="F28" s="247"/>
      <c r="G28" s="247"/>
      <c r="H28" s="247"/>
      <c r="I28" s="247"/>
      <c r="J28" s="247"/>
      <c r="K28" s="247"/>
      <c r="L28" s="247"/>
      <c r="M28" s="593"/>
    </row>
    <row r="29" spans="1:13" ht="12.75">
      <c r="A29" s="95" t="s">
        <v>82</v>
      </c>
      <c r="B29" s="248"/>
      <c r="C29" s="248"/>
      <c r="D29" s="249"/>
      <c r="E29" s="249"/>
      <c r="F29" s="249"/>
      <c r="G29" s="249"/>
      <c r="H29" s="249"/>
      <c r="I29" s="249"/>
      <c r="J29" s="249"/>
      <c r="K29" s="249"/>
      <c r="L29" s="249"/>
      <c r="M29" s="593"/>
    </row>
    <row r="30" spans="1:13" ht="13.5">
      <c r="A30" s="250" t="s">
        <v>155</v>
      </c>
      <c r="B30" s="248"/>
      <c r="C30" s="248"/>
      <c r="D30" s="249"/>
      <c r="E30" s="249"/>
      <c r="F30" s="249"/>
      <c r="G30" s="249"/>
      <c r="H30" s="249"/>
      <c r="I30" s="249"/>
      <c r="J30" s="249"/>
      <c r="K30" s="249"/>
      <c r="L30" s="249"/>
      <c r="M30" s="593"/>
    </row>
    <row r="31" spans="4:12" ht="12.75">
      <c r="D31" s="247"/>
      <c r="E31" s="247"/>
      <c r="F31" s="247"/>
      <c r="G31" s="247"/>
      <c r="H31" s="247"/>
      <c r="I31" s="247"/>
      <c r="J31" s="247"/>
      <c r="K31" s="247"/>
      <c r="L31" s="247"/>
    </row>
    <row r="32" spans="4:12" ht="12.75">
      <c r="D32" s="247"/>
      <c r="E32" s="247"/>
      <c r="F32" s="247"/>
      <c r="G32" s="247"/>
      <c r="H32" s="247"/>
      <c r="I32" s="247"/>
      <c r="J32" s="247"/>
      <c r="K32" s="247"/>
      <c r="L32" s="247"/>
    </row>
    <row r="33" spans="4:12" ht="12.75">
      <c r="D33" s="247"/>
      <c r="E33" s="247"/>
      <c r="F33" s="247"/>
      <c r="G33" s="247"/>
      <c r="H33" s="247"/>
      <c r="I33" s="247"/>
      <c r="J33" s="247"/>
      <c r="K33" s="247"/>
      <c r="L33" s="247"/>
    </row>
    <row r="34" spans="4:12" ht="12.75">
      <c r="D34" s="247"/>
      <c r="E34" s="247"/>
      <c r="F34" s="247"/>
      <c r="G34" s="247"/>
      <c r="H34" s="247"/>
      <c r="I34" s="247"/>
      <c r="J34" s="247"/>
      <c r="K34" s="247"/>
      <c r="L34" s="247"/>
    </row>
    <row r="35" spans="4:12" ht="12.75">
      <c r="D35" s="247"/>
      <c r="E35" s="247"/>
      <c r="F35" s="247"/>
      <c r="G35" s="247"/>
      <c r="H35" s="247"/>
      <c r="I35" s="247"/>
      <c r="J35" s="247"/>
      <c r="K35" s="247"/>
      <c r="L35" s="247"/>
    </row>
    <row r="36" spans="4:12" ht="12.75">
      <c r="D36" s="247"/>
      <c r="E36" s="247"/>
      <c r="F36" s="247"/>
      <c r="G36" s="247"/>
      <c r="H36" s="247"/>
      <c r="I36" s="247"/>
      <c r="J36" s="247"/>
      <c r="K36" s="247"/>
      <c r="L36" s="247"/>
    </row>
    <row r="37" spans="4:12" ht="12.75">
      <c r="D37" s="247"/>
      <c r="E37" s="247"/>
      <c r="F37" s="247"/>
      <c r="G37" s="247"/>
      <c r="H37" s="247"/>
      <c r="I37" s="247"/>
      <c r="J37" s="247"/>
      <c r="K37" s="247"/>
      <c r="L37" s="247"/>
    </row>
    <row r="38" spans="4:12" ht="12.75">
      <c r="D38" s="247"/>
      <c r="E38" s="247"/>
      <c r="F38" s="247"/>
      <c r="G38" s="247"/>
      <c r="H38" s="247"/>
      <c r="I38" s="247"/>
      <c r="J38" s="247"/>
      <c r="K38" s="247"/>
      <c r="L38" s="247"/>
    </row>
    <row r="39" spans="4:12" ht="12.75">
      <c r="D39" s="247"/>
      <c r="E39" s="247"/>
      <c r="F39" s="247"/>
      <c r="G39" s="247"/>
      <c r="H39" s="247"/>
      <c r="I39" s="247"/>
      <c r="J39" s="247"/>
      <c r="K39" s="247"/>
      <c r="L39" s="247"/>
    </row>
    <row r="40" spans="4:12" ht="12.75">
      <c r="D40" s="247"/>
      <c r="E40" s="247"/>
      <c r="F40" s="247"/>
      <c r="G40" s="247"/>
      <c r="H40" s="247"/>
      <c r="I40" s="247"/>
      <c r="J40" s="247"/>
      <c r="K40" s="247"/>
      <c r="L40" s="247"/>
    </row>
    <row r="41" spans="4:12" ht="12.75">
      <c r="D41" s="247"/>
      <c r="E41" s="247"/>
      <c r="F41" s="247"/>
      <c r="G41" s="247"/>
      <c r="H41" s="247"/>
      <c r="I41" s="247"/>
      <c r="J41" s="247"/>
      <c r="K41" s="247"/>
      <c r="L41" s="247"/>
    </row>
    <row r="42" spans="4:12" ht="12.75">
      <c r="D42" s="247"/>
      <c r="E42" s="247"/>
      <c r="F42" s="247"/>
      <c r="G42" s="247"/>
      <c r="H42" s="247"/>
      <c r="I42" s="247"/>
      <c r="J42" s="247"/>
      <c r="K42" s="247"/>
      <c r="L42" s="247"/>
    </row>
    <row r="43" spans="4:12" ht="12.75">
      <c r="D43" s="247"/>
      <c r="E43" s="247"/>
      <c r="F43" s="247"/>
      <c r="G43" s="247"/>
      <c r="H43" s="247"/>
      <c r="I43" s="247"/>
      <c r="J43" s="247"/>
      <c r="K43" s="247"/>
      <c r="L43" s="247"/>
    </row>
    <row r="44" spans="4:12" ht="12.75">
      <c r="D44" s="247"/>
      <c r="E44" s="247"/>
      <c r="F44" s="247"/>
      <c r="G44" s="247"/>
      <c r="H44" s="247"/>
      <c r="I44" s="247"/>
      <c r="J44" s="247"/>
      <c r="K44" s="247"/>
      <c r="L44" s="247"/>
    </row>
    <row r="45" spans="4:12" ht="12.75">
      <c r="D45" s="247"/>
      <c r="E45" s="247"/>
      <c r="F45" s="247"/>
      <c r="G45" s="247"/>
      <c r="H45" s="247"/>
      <c r="I45" s="247"/>
      <c r="J45" s="247"/>
      <c r="K45" s="247"/>
      <c r="L45" s="247"/>
    </row>
    <row r="46" spans="4:12" ht="12.75">
      <c r="D46" s="247"/>
      <c r="E46" s="247"/>
      <c r="F46" s="247"/>
      <c r="G46" s="247"/>
      <c r="H46" s="247"/>
      <c r="I46" s="247"/>
      <c r="J46" s="247"/>
      <c r="K46" s="247"/>
      <c r="L46" s="247"/>
    </row>
    <row r="47" spans="4:12" ht="12.75">
      <c r="D47" s="247"/>
      <c r="E47" s="247"/>
      <c r="F47" s="247"/>
      <c r="G47" s="247"/>
      <c r="H47" s="247"/>
      <c r="I47" s="247"/>
      <c r="J47" s="247"/>
      <c r="K47" s="247"/>
      <c r="L47" s="247"/>
    </row>
    <row r="48" spans="4:12" ht="12.75">
      <c r="D48" s="247"/>
      <c r="E48" s="247"/>
      <c r="F48" s="247"/>
      <c r="G48" s="247"/>
      <c r="H48" s="247"/>
      <c r="I48" s="247"/>
      <c r="J48" s="247"/>
      <c r="K48" s="247"/>
      <c r="L48" s="247"/>
    </row>
    <row r="49" spans="4:12" ht="12.75">
      <c r="D49" s="247"/>
      <c r="E49" s="247"/>
      <c r="F49" s="247"/>
      <c r="G49" s="247"/>
      <c r="H49" s="247"/>
      <c r="I49" s="247"/>
      <c r="J49" s="247"/>
      <c r="K49" s="247"/>
      <c r="L49" s="247"/>
    </row>
    <row r="50" spans="4:12" ht="12.75">
      <c r="D50" s="247"/>
      <c r="E50" s="247"/>
      <c r="F50" s="247"/>
      <c r="G50" s="247"/>
      <c r="H50" s="247"/>
      <c r="I50" s="247"/>
      <c r="J50" s="247"/>
      <c r="K50" s="247"/>
      <c r="L50" s="247"/>
    </row>
    <row r="51" spans="4:12" ht="12.75">
      <c r="D51" s="247"/>
      <c r="E51" s="247"/>
      <c r="F51" s="247"/>
      <c r="G51" s="247"/>
      <c r="H51" s="247"/>
      <c r="I51" s="247"/>
      <c r="J51" s="247"/>
      <c r="K51" s="247"/>
      <c r="L51" s="247"/>
    </row>
    <row r="52" spans="4:12" ht="12.75">
      <c r="D52" s="247"/>
      <c r="E52" s="247"/>
      <c r="F52" s="247"/>
      <c r="G52" s="247"/>
      <c r="H52" s="247"/>
      <c r="I52" s="247"/>
      <c r="J52" s="247"/>
      <c r="K52" s="247"/>
      <c r="L52" s="247"/>
    </row>
    <row r="53" spans="4:12" ht="12.75">
      <c r="D53" s="247"/>
      <c r="E53" s="247"/>
      <c r="F53" s="247"/>
      <c r="G53" s="247"/>
      <c r="H53" s="247"/>
      <c r="I53" s="247"/>
      <c r="J53" s="247"/>
      <c r="K53" s="247"/>
      <c r="L53" s="247"/>
    </row>
    <row r="54" spans="4:12" ht="12.75">
      <c r="D54" s="247"/>
      <c r="E54" s="247"/>
      <c r="F54" s="247"/>
      <c r="G54" s="247"/>
      <c r="H54" s="247"/>
      <c r="I54" s="247"/>
      <c r="J54" s="247"/>
      <c r="K54" s="247"/>
      <c r="L54" s="247"/>
    </row>
    <row r="55" spans="4:12" ht="12.75">
      <c r="D55" s="247"/>
      <c r="E55" s="247"/>
      <c r="F55" s="247"/>
      <c r="G55" s="247"/>
      <c r="H55" s="247"/>
      <c r="I55" s="247"/>
      <c r="J55" s="247"/>
      <c r="K55" s="247"/>
      <c r="L55" s="247"/>
    </row>
    <row r="56" spans="4:12" ht="12.75">
      <c r="D56" s="247"/>
      <c r="E56" s="247"/>
      <c r="F56" s="247"/>
      <c r="G56" s="247"/>
      <c r="H56" s="247"/>
      <c r="I56" s="247"/>
      <c r="J56" s="247"/>
      <c r="K56" s="247"/>
      <c r="L56" s="247"/>
    </row>
    <row r="57" spans="4:12" ht="12.75">
      <c r="D57" s="247"/>
      <c r="E57" s="247"/>
      <c r="F57" s="247"/>
      <c r="G57" s="247"/>
      <c r="H57" s="247"/>
      <c r="I57" s="247"/>
      <c r="J57" s="247"/>
      <c r="K57" s="247"/>
      <c r="L57" s="247"/>
    </row>
    <row r="58" spans="4:12" ht="12.75">
      <c r="D58" s="247"/>
      <c r="E58" s="247"/>
      <c r="F58" s="247"/>
      <c r="G58" s="247"/>
      <c r="H58" s="247"/>
      <c r="I58" s="247"/>
      <c r="J58" s="247"/>
      <c r="K58" s="247"/>
      <c r="L58" s="247"/>
    </row>
    <row r="59" spans="4:12" ht="12.75">
      <c r="D59" s="247"/>
      <c r="E59" s="247"/>
      <c r="F59" s="247"/>
      <c r="G59" s="247"/>
      <c r="H59" s="247"/>
      <c r="I59" s="247"/>
      <c r="J59" s="247"/>
      <c r="K59" s="247"/>
      <c r="L59" s="247"/>
    </row>
    <row r="60" spans="4:12" ht="12.75">
      <c r="D60" s="247"/>
      <c r="E60" s="247"/>
      <c r="F60" s="247"/>
      <c r="G60" s="247"/>
      <c r="H60" s="247"/>
      <c r="I60" s="247"/>
      <c r="J60" s="247"/>
      <c r="K60" s="247"/>
      <c r="L60" s="247"/>
    </row>
    <row r="61" spans="4:12" ht="12.75">
      <c r="D61" s="247"/>
      <c r="E61" s="247"/>
      <c r="F61" s="247"/>
      <c r="G61" s="247"/>
      <c r="H61" s="247"/>
      <c r="I61" s="247"/>
      <c r="J61" s="247"/>
      <c r="K61" s="247"/>
      <c r="L61" s="247"/>
    </row>
    <row r="62" spans="4:12" ht="12.75">
      <c r="D62" s="247"/>
      <c r="E62" s="247"/>
      <c r="F62" s="247"/>
      <c r="G62" s="247"/>
      <c r="H62" s="247"/>
      <c r="I62" s="247"/>
      <c r="J62" s="247"/>
      <c r="K62" s="247"/>
      <c r="L62" s="247"/>
    </row>
    <row r="63" spans="4:12" ht="12.75">
      <c r="D63" s="247"/>
      <c r="E63" s="247"/>
      <c r="F63" s="247"/>
      <c r="G63" s="247"/>
      <c r="H63" s="247"/>
      <c r="I63" s="247"/>
      <c r="J63" s="247"/>
      <c r="K63" s="247"/>
      <c r="L63" s="247"/>
    </row>
    <row r="64" spans="4:12" ht="12.75">
      <c r="D64" s="247"/>
      <c r="E64" s="247"/>
      <c r="F64" s="247"/>
      <c r="G64" s="247"/>
      <c r="H64" s="247"/>
      <c r="I64" s="247"/>
      <c r="J64" s="247"/>
      <c r="K64" s="247"/>
      <c r="L64" s="247"/>
    </row>
    <row r="65" spans="4:12" ht="12.75">
      <c r="D65" s="247"/>
      <c r="E65" s="247"/>
      <c r="F65" s="247"/>
      <c r="G65" s="247"/>
      <c r="H65" s="247"/>
      <c r="I65" s="247"/>
      <c r="J65" s="247"/>
      <c r="K65" s="247"/>
      <c r="L65" s="247"/>
    </row>
    <row r="66" spans="4:12" ht="12.75">
      <c r="D66" s="247"/>
      <c r="E66" s="247"/>
      <c r="F66" s="247"/>
      <c r="G66" s="247"/>
      <c r="H66" s="247"/>
      <c r="I66" s="247"/>
      <c r="J66" s="247"/>
      <c r="K66" s="247"/>
      <c r="L66" s="247"/>
    </row>
    <row r="67" spans="4:12" ht="12.75">
      <c r="D67" s="247"/>
      <c r="E67" s="247"/>
      <c r="F67" s="247"/>
      <c r="G67" s="247"/>
      <c r="H67" s="247"/>
      <c r="I67" s="247"/>
      <c r="J67" s="247"/>
      <c r="K67" s="247"/>
      <c r="L67" s="247"/>
    </row>
    <row r="68" spans="4:12" ht="12.75">
      <c r="D68" s="247"/>
      <c r="E68" s="247"/>
      <c r="F68" s="247"/>
      <c r="G68" s="247"/>
      <c r="H68" s="247"/>
      <c r="I68" s="247"/>
      <c r="J68" s="247"/>
      <c r="K68" s="247"/>
      <c r="L68" s="247"/>
    </row>
    <row r="69" spans="4:12" ht="12.75">
      <c r="D69" s="247"/>
      <c r="E69" s="247"/>
      <c r="F69" s="247"/>
      <c r="G69" s="247"/>
      <c r="H69" s="247"/>
      <c r="I69" s="247"/>
      <c r="J69" s="247"/>
      <c r="K69" s="247"/>
      <c r="L69" s="247"/>
    </row>
    <row r="70" spans="4:12" ht="12.75">
      <c r="D70" s="247"/>
      <c r="E70" s="247"/>
      <c r="F70" s="247"/>
      <c r="G70" s="247"/>
      <c r="H70" s="247"/>
      <c r="I70" s="247"/>
      <c r="J70" s="247"/>
      <c r="K70" s="247"/>
      <c r="L70" s="247"/>
    </row>
    <row r="71" spans="4:12" ht="12.75">
      <c r="D71" s="247"/>
      <c r="E71" s="247"/>
      <c r="F71" s="247"/>
      <c r="G71" s="247"/>
      <c r="H71" s="247"/>
      <c r="I71" s="247"/>
      <c r="J71" s="247"/>
      <c r="K71" s="247"/>
      <c r="L71" s="247"/>
    </row>
    <row r="72" spans="4:12" ht="12.75">
      <c r="D72" s="247"/>
      <c r="E72" s="247"/>
      <c r="F72" s="247"/>
      <c r="G72" s="247"/>
      <c r="H72" s="247"/>
      <c r="I72" s="247"/>
      <c r="J72" s="247"/>
      <c r="K72" s="247"/>
      <c r="L72" s="247"/>
    </row>
    <row r="73" spans="4:12" ht="12.75">
      <c r="D73" s="247"/>
      <c r="E73" s="247"/>
      <c r="F73" s="247"/>
      <c r="G73" s="247"/>
      <c r="H73" s="247"/>
      <c r="I73" s="247"/>
      <c r="J73" s="247"/>
      <c r="K73" s="247"/>
      <c r="L73" s="247"/>
    </row>
    <row r="74" spans="4:12" ht="12.75">
      <c r="D74" s="247"/>
      <c r="E74" s="247"/>
      <c r="F74" s="247"/>
      <c r="G74" s="247"/>
      <c r="H74" s="247"/>
      <c r="I74" s="247"/>
      <c r="J74" s="247"/>
      <c r="K74" s="247"/>
      <c r="L74" s="247"/>
    </row>
    <row r="75" spans="4:12" ht="12.75">
      <c r="D75" s="247"/>
      <c r="E75" s="247"/>
      <c r="F75" s="247"/>
      <c r="G75" s="247"/>
      <c r="H75" s="247"/>
      <c r="I75" s="247"/>
      <c r="J75" s="247"/>
      <c r="K75" s="247"/>
      <c r="L75" s="247"/>
    </row>
    <row r="76" spans="4:12" ht="12.75">
      <c r="D76" s="247"/>
      <c r="E76" s="247"/>
      <c r="F76" s="247"/>
      <c r="G76" s="247"/>
      <c r="H76" s="247"/>
      <c r="I76" s="247"/>
      <c r="J76" s="247"/>
      <c r="K76" s="247"/>
      <c r="L76" s="247"/>
    </row>
    <row r="77" spans="4:12" ht="12.75">
      <c r="D77" s="247"/>
      <c r="E77" s="247"/>
      <c r="F77" s="247"/>
      <c r="G77" s="247"/>
      <c r="H77" s="247"/>
      <c r="I77" s="247"/>
      <c r="J77" s="247"/>
      <c r="K77" s="247"/>
      <c r="L77" s="247"/>
    </row>
    <row r="78" spans="4:12" ht="12.75">
      <c r="D78" s="247"/>
      <c r="E78" s="247"/>
      <c r="F78" s="247"/>
      <c r="G78" s="247"/>
      <c r="H78" s="247"/>
      <c r="I78" s="247"/>
      <c r="J78" s="247"/>
      <c r="K78" s="247"/>
      <c r="L78" s="247"/>
    </row>
    <row r="79" spans="4:12" ht="12.75">
      <c r="D79" s="247"/>
      <c r="E79" s="247"/>
      <c r="F79" s="247"/>
      <c r="G79" s="247"/>
      <c r="H79" s="247"/>
      <c r="I79" s="247"/>
      <c r="J79" s="247"/>
      <c r="K79" s="247"/>
      <c r="L79" s="247"/>
    </row>
    <row r="80" spans="4:12" ht="12.75">
      <c r="D80" s="247"/>
      <c r="E80" s="247"/>
      <c r="F80" s="247"/>
      <c r="G80" s="247"/>
      <c r="H80" s="247"/>
      <c r="I80" s="247"/>
      <c r="J80" s="247"/>
      <c r="K80" s="247"/>
      <c r="L80" s="247"/>
    </row>
    <row r="81" spans="4:12" ht="12.75">
      <c r="D81" s="247"/>
      <c r="E81" s="247"/>
      <c r="F81" s="247"/>
      <c r="G81" s="247"/>
      <c r="H81" s="247"/>
      <c r="I81" s="247"/>
      <c r="J81" s="247"/>
      <c r="K81" s="247"/>
      <c r="L81" s="247"/>
    </row>
    <row r="82" spans="4:12" ht="12.75">
      <c r="D82" s="247"/>
      <c r="E82" s="247"/>
      <c r="F82" s="247"/>
      <c r="G82" s="247"/>
      <c r="H82" s="247"/>
      <c r="I82" s="247"/>
      <c r="J82" s="247"/>
      <c r="K82" s="247"/>
      <c r="L82" s="247"/>
    </row>
    <row r="83" spans="4:12" ht="12.75">
      <c r="D83" s="247"/>
      <c r="E83" s="247"/>
      <c r="F83" s="247"/>
      <c r="G83" s="247"/>
      <c r="H83" s="247"/>
      <c r="I83" s="247"/>
      <c r="J83" s="247"/>
      <c r="K83" s="247"/>
      <c r="L83" s="247"/>
    </row>
    <row r="84" spans="4:12" ht="12.75">
      <c r="D84" s="247"/>
      <c r="E84" s="247"/>
      <c r="F84" s="247"/>
      <c r="G84" s="247"/>
      <c r="H84" s="247"/>
      <c r="I84" s="247"/>
      <c r="J84" s="247"/>
      <c r="K84" s="247"/>
      <c r="L84" s="247"/>
    </row>
    <row r="85" spans="4:12" ht="12.75">
      <c r="D85" s="247"/>
      <c r="E85" s="247"/>
      <c r="F85" s="247"/>
      <c r="G85" s="247"/>
      <c r="H85" s="247"/>
      <c r="I85" s="247"/>
      <c r="J85" s="247"/>
      <c r="K85" s="247"/>
      <c r="L85" s="247"/>
    </row>
    <row r="86" spans="4:12" ht="12.75">
      <c r="D86" s="247"/>
      <c r="E86" s="247"/>
      <c r="F86" s="247"/>
      <c r="G86" s="247"/>
      <c r="H86" s="247"/>
      <c r="I86" s="247"/>
      <c r="J86" s="247"/>
      <c r="K86" s="247"/>
      <c r="L86" s="247"/>
    </row>
    <row r="87" spans="4:12" ht="12.75">
      <c r="D87" s="247"/>
      <c r="E87" s="247"/>
      <c r="F87" s="247"/>
      <c r="G87" s="247"/>
      <c r="H87" s="247"/>
      <c r="I87" s="247"/>
      <c r="J87" s="247"/>
      <c r="K87" s="247"/>
      <c r="L87" s="247"/>
    </row>
    <row r="88" spans="4:12" ht="12.75">
      <c r="D88" s="247"/>
      <c r="E88" s="247"/>
      <c r="F88" s="247"/>
      <c r="G88" s="247"/>
      <c r="H88" s="247"/>
      <c r="I88" s="247"/>
      <c r="J88" s="247"/>
      <c r="K88" s="247"/>
      <c r="L88" s="247"/>
    </row>
    <row r="89" spans="4:12" ht="12.75">
      <c r="D89" s="247"/>
      <c r="E89" s="247"/>
      <c r="F89" s="247"/>
      <c r="G89" s="247"/>
      <c r="H89" s="247"/>
      <c r="I89" s="247"/>
      <c r="J89" s="247"/>
      <c r="K89" s="247"/>
      <c r="L89" s="247"/>
    </row>
    <row r="90" spans="4:12" ht="12.75">
      <c r="D90" s="247"/>
      <c r="E90" s="247"/>
      <c r="F90" s="247"/>
      <c r="G90" s="247"/>
      <c r="H90" s="247"/>
      <c r="I90" s="247"/>
      <c r="J90" s="247"/>
      <c r="K90" s="247"/>
      <c r="L90" s="247"/>
    </row>
    <row r="91" spans="4:12" ht="12.75">
      <c r="D91" s="247"/>
      <c r="E91" s="247"/>
      <c r="F91" s="247"/>
      <c r="G91" s="247"/>
      <c r="H91" s="247"/>
      <c r="I91" s="247"/>
      <c r="J91" s="247"/>
      <c r="K91" s="247"/>
      <c r="L91" s="247"/>
    </row>
    <row r="92" spans="4:12" ht="12.75">
      <c r="D92" s="247"/>
      <c r="E92" s="247"/>
      <c r="F92" s="247"/>
      <c r="G92" s="247"/>
      <c r="H92" s="247"/>
      <c r="I92" s="247"/>
      <c r="J92" s="247"/>
      <c r="K92" s="247"/>
      <c r="L92" s="247"/>
    </row>
    <row r="93" spans="4:12" ht="12.75">
      <c r="D93" s="247"/>
      <c r="E93" s="247"/>
      <c r="F93" s="247"/>
      <c r="G93" s="247"/>
      <c r="H93" s="247"/>
      <c r="I93" s="247"/>
      <c r="J93" s="247"/>
      <c r="K93" s="247"/>
      <c r="L93" s="247"/>
    </row>
    <row r="94" spans="4:12" ht="12.75">
      <c r="D94" s="247"/>
      <c r="E94" s="247"/>
      <c r="F94" s="247"/>
      <c r="G94" s="247"/>
      <c r="H94" s="247"/>
      <c r="I94" s="247"/>
      <c r="J94" s="247"/>
      <c r="K94" s="247"/>
      <c r="L94" s="247"/>
    </row>
    <row r="95" spans="4:12" ht="12.75">
      <c r="D95" s="247"/>
      <c r="E95" s="247"/>
      <c r="F95" s="247"/>
      <c r="G95" s="247"/>
      <c r="H95" s="247"/>
      <c r="I95" s="247"/>
      <c r="J95" s="247"/>
      <c r="K95" s="247"/>
      <c r="L95" s="247"/>
    </row>
    <row r="96" spans="4:12" ht="12.75">
      <c r="D96" s="247"/>
      <c r="E96" s="247"/>
      <c r="F96" s="247"/>
      <c r="G96" s="247"/>
      <c r="H96" s="247"/>
      <c r="I96" s="247"/>
      <c r="J96" s="247"/>
      <c r="K96" s="247"/>
      <c r="L96" s="247"/>
    </row>
    <row r="97" spans="4:12" ht="12.75">
      <c r="D97" s="247"/>
      <c r="E97" s="247"/>
      <c r="F97" s="247"/>
      <c r="G97" s="247"/>
      <c r="H97" s="247"/>
      <c r="I97" s="247"/>
      <c r="J97" s="247"/>
      <c r="K97" s="247"/>
      <c r="L97" s="247"/>
    </row>
    <row r="98" spans="4:12" ht="12.75">
      <c r="D98" s="247"/>
      <c r="E98" s="247"/>
      <c r="F98" s="247"/>
      <c r="G98" s="247"/>
      <c r="H98" s="247"/>
      <c r="I98" s="247"/>
      <c r="J98" s="247"/>
      <c r="K98" s="247"/>
      <c r="L98" s="247"/>
    </row>
    <row r="99" spans="4:12" ht="12.75">
      <c r="D99" s="247"/>
      <c r="E99" s="247"/>
      <c r="F99" s="247"/>
      <c r="G99" s="247"/>
      <c r="H99" s="247"/>
      <c r="I99" s="247"/>
      <c r="J99" s="247"/>
      <c r="K99" s="247"/>
      <c r="L99" s="247"/>
    </row>
    <row r="100" spans="4:12" ht="12.75">
      <c r="D100" s="247"/>
      <c r="E100" s="247"/>
      <c r="F100" s="247"/>
      <c r="G100" s="247"/>
      <c r="H100" s="247"/>
      <c r="I100" s="247"/>
      <c r="J100" s="247"/>
      <c r="K100" s="247"/>
      <c r="L100" s="247"/>
    </row>
    <row r="101" spans="4:12" ht="12.75">
      <c r="D101" s="247"/>
      <c r="E101" s="247"/>
      <c r="F101" s="247"/>
      <c r="G101" s="247"/>
      <c r="H101" s="247"/>
      <c r="I101" s="247"/>
      <c r="J101" s="247"/>
      <c r="K101" s="247"/>
      <c r="L101" s="247"/>
    </row>
    <row r="102" spans="4:12" ht="12.75">
      <c r="D102" s="247"/>
      <c r="E102" s="247"/>
      <c r="F102" s="247"/>
      <c r="G102" s="247"/>
      <c r="H102" s="247"/>
      <c r="I102" s="247"/>
      <c r="J102" s="247"/>
      <c r="K102" s="247"/>
      <c r="L102" s="247"/>
    </row>
    <row r="103" spans="4:12" ht="12.75">
      <c r="D103" s="247"/>
      <c r="E103" s="247"/>
      <c r="F103" s="247"/>
      <c r="G103" s="247"/>
      <c r="H103" s="247"/>
      <c r="I103" s="247"/>
      <c r="J103" s="247"/>
      <c r="K103" s="247"/>
      <c r="L103" s="247"/>
    </row>
    <row r="104" spans="4:12" ht="12.75">
      <c r="D104" s="247"/>
      <c r="E104" s="247"/>
      <c r="F104" s="247"/>
      <c r="G104" s="247"/>
      <c r="H104" s="247"/>
      <c r="I104" s="247"/>
      <c r="J104" s="247"/>
      <c r="K104" s="247"/>
      <c r="L104" s="247"/>
    </row>
    <row r="105" spans="4:12" ht="12.75">
      <c r="D105" s="247"/>
      <c r="E105" s="247"/>
      <c r="F105" s="247"/>
      <c r="G105" s="247"/>
      <c r="H105" s="247"/>
      <c r="I105" s="247"/>
      <c r="J105" s="247"/>
      <c r="K105" s="247"/>
      <c r="L105" s="247"/>
    </row>
  </sheetData>
  <mergeCells count="7">
    <mergeCell ref="M1:M30"/>
    <mergeCell ref="A4:A5"/>
    <mergeCell ref="B4:B5"/>
    <mergeCell ref="C4:C5"/>
    <mergeCell ref="D4:D5"/>
    <mergeCell ref="E4:I4"/>
    <mergeCell ref="J4:L4"/>
  </mergeCells>
  <printOptions/>
  <pageMargins left="0.45" right="0.34" top="0.36" bottom="0.28" header="0.22" footer="0.47"/>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trade</dc:creator>
  <cp:keywords/>
  <dc:description/>
  <cp:lastModifiedBy>nasreen</cp:lastModifiedBy>
  <cp:lastPrinted>2005-12-22T07:24:24Z</cp:lastPrinted>
  <dcterms:created xsi:type="dcterms:W3CDTF">1997-12-31T20:30:20Z</dcterms:created>
  <dcterms:modified xsi:type="dcterms:W3CDTF">2005-09-27T09:35:56Z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HeaderStyleDefinitions">
    <vt:lpwstr/>
  </property>
  <property fmtid="{D5CDD505-2E9C-101B-9397-08002B2CF9AE}" pid="3" name="PublishingVariationGroupID">
    <vt:lpwstr>7e0ec830-f977-491f-98a8-b4c2986ae074</vt:lpwstr>
  </property>
  <property fmtid="{D5CDD505-2E9C-101B-9397-08002B2CF9AE}" pid="4" name="PublishingVariationRelationshipLinkFieldID">
    <vt:lpwstr>http://statsmauritius.gov.mu/Relationships List/5629_.000, /Relationships List/5629_.000</vt:lpwstr>
  </property>
</Properties>
</file>