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252" tabRatio="601" activeTab="1"/>
  </bookViews>
  <sheets>
    <sheet name="Table1" sheetId="1" r:id="rId1"/>
    <sheet name="Table 2" sheetId="2" r:id="rId2"/>
    <sheet name="Table 3" sheetId="3" r:id="rId3"/>
    <sheet name="1997" sheetId="4" r:id="rId4"/>
  </sheets>
  <definedNames/>
  <calcPr fullCalcOnLoad="1"/>
</workbook>
</file>

<file path=xl/sharedStrings.xml><?xml version="1.0" encoding="utf-8"?>
<sst xmlns="http://schemas.openxmlformats.org/spreadsheetml/2006/main" count="147" uniqueCount="64">
  <si>
    <t>SITC¹</t>
  </si>
  <si>
    <t xml:space="preserve"> Description</t>
  </si>
  <si>
    <t>Weight</t>
  </si>
  <si>
    <t xml:space="preserve"> Section</t>
  </si>
  <si>
    <t>1st Qr</t>
  </si>
  <si>
    <t>2nd Qr</t>
  </si>
  <si>
    <t>3rd Qr</t>
  </si>
  <si>
    <t>4th Qr</t>
  </si>
  <si>
    <t>Yearly Average</t>
  </si>
  <si>
    <t>Food and live animals</t>
  </si>
  <si>
    <t>Manufactured goods classified chiefly by material</t>
  </si>
  <si>
    <t>Miscellaneous manufactured articles</t>
  </si>
  <si>
    <t>Men's or boys' coats,jackets, suits, blazers, trousers, shorts, shirts etc, not knitted or crocheted</t>
  </si>
  <si>
    <t xml:space="preserve">Women's or girls' coats,jackets, suits, blazers, trousers, shorts, shirts etc, not knitted or crocheted </t>
  </si>
  <si>
    <t xml:space="preserve">Men's or boys' coats, jackets, suits, blazers, trousers, shorts, shirts etc, knitted or crochetted </t>
  </si>
  <si>
    <t>Articles of apparel  of textile fabrics whether or not knitted or crocheted</t>
  </si>
  <si>
    <t>Meat and meat preparations</t>
  </si>
  <si>
    <t>Fish   and fish  preparations</t>
  </si>
  <si>
    <t>Sugar</t>
  </si>
  <si>
    <t>Molasses</t>
  </si>
  <si>
    <t>Men's or boys' coats, jackets, suits, blazers, trousers, shorts, shirts etc, not knitted or crochetted</t>
  </si>
  <si>
    <t xml:space="preserve">Women's or girls' coats, jackets, suits, blazers, trousers, shorts, shirts etc, not knitted or crochetted </t>
  </si>
  <si>
    <t xml:space="preserve">Women's or girls'  coats, jackets, suits, blazers, trousers, shorts, shirts etc, knitted or crochetted </t>
  </si>
  <si>
    <t xml:space="preserve">Women's or girls' coats, jackets, suits, blazers, trousers, shorts, shirts etc, not knitted or crocheted </t>
  </si>
  <si>
    <t>Men's or boys' coats, jackets, suits, blazers, trousers, shorts, shirts etc, not knitted or crocheted</t>
  </si>
  <si>
    <t xml:space="preserve">Overall </t>
  </si>
  <si>
    <t>Textile yarn, fabrics, made-up articles, n.e.s &amp; related products</t>
  </si>
  <si>
    <t>Yearly average</t>
  </si>
  <si>
    <t>¹ The Standard International Trade Classification Revision 3 (SITC Rev 3)</t>
  </si>
  <si>
    <t xml:space="preserve">Women's or girls' coats, jackets, suits, blazers, trousers, shorts, shirts etc, knitted or crochetted </t>
  </si>
  <si>
    <t xml:space="preserve"> Articles of apparel and clothing accessories</t>
  </si>
  <si>
    <t xml:space="preserve"> Optical goods, n.e.s</t>
  </si>
  <si>
    <t xml:space="preserve"> Optical goods, n.e.s; watches &amp; clocks</t>
  </si>
  <si>
    <t xml:space="preserve"> Optical goods,n.e.s, watches and clocks</t>
  </si>
  <si>
    <t>Table 3: Percentage change from corresponding period  by SITC, 1999-2001 (base 1997=100)</t>
  </si>
  <si>
    <t>- 4 -</t>
  </si>
  <si>
    <t>- 5 -</t>
  </si>
  <si>
    <t>- 6 -</t>
  </si>
  <si>
    <t>- 7 -</t>
  </si>
  <si>
    <t>Table 4: Quarterly Export Price Index by SITC, Year 1997 (base 1997=100)</t>
  </si>
  <si>
    <t>Articles of apparel  of textile fabrics whether or not knitted or crocheted,n.e.s</t>
  </si>
  <si>
    <t>Cotton fabrics</t>
  </si>
  <si>
    <t>Other textile fabrics</t>
  </si>
  <si>
    <t>² Revised</t>
  </si>
  <si>
    <r>
      <t>3</t>
    </r>
    <r>
      <rPr>
        <sz val="10"/>
        <rFont val="CG Times"/>
        <family val="1"/>
      </rPr>
      <t xml:space="preserve"> Provisional</t>
    </r>
  </si>
  <si>
    <t>Optical goods, n.e.s</t>
  </si>
  <si>
    <t>Articles of apparel and clothing accessories</t>
  </si>
  <si>
    <r>
      <t xml:space="preserve">3rd Qr </t>
    </r>
    <r>
      <rPr>
        <b/>
        <vertAlign val="superscript"/>
        <sz val="10"/>
        <rFont val="CG Times"/>
        <family val="1"/>
      </rPr>
      <t>3</t>
    </r>
  </si>
  <si>
    <t xml:space="preserve">1st Qr </t>
  </si>
  <si>
    <r>
      <t>2nd Qr</t>
    </r>
    <r>
      <rPr>
        <b/>
        <vertAlign val="superscript"/>
        <sz val="10"/>
        <rFont val="CG Times"/>
        <family val="1"/>
      </rPr>
      <t xml:space="preserve"> </t>
    </r>
  </si>
  <si>
    <t>SITC</t>
  </si>
  <si>
    <r>
      <t xml:space="preserve">Table 1: Quarterly Export Price Index by SITC </t>
    </r>
    <r>
      <rPr>
        <b/>
        <vertAlign val="superscript"/>
        <sz val="12"/>
        <rFont val="CG Times"/>
        <family val="1"/>
      </rPr>
      <t>1</t>
    </r>
    <r>
      <rPr>
        <b/>
        <sz val="12"/>
        <rFont val="CG Times"/>
        <family val="1"/>
      </rPr>
      <t>, 1999-2001 (base 1997=100)</t>
    </r>
  </si>
  <si>
    <t xml:space="preserve">2nd Qr </t>
  </si>
  <si>
    <r>
      <t xml:space="preserve">113.4 </t>
    </r>
    <r>
      <rPr>
        <b/>
        <vertAlign val="superscript"/>
        <sz val="10"/>
        <rFont val="CG Times"/>
        <family val="1"/>
      </rPr>
      <t>2</t>
    </r>
  </si>
  <si>
    <r>
      <t xml:space="preserve">113.4 </t>
    </r>
    <r>
      <rPr>
        <vertAlign val="superscript"/>
        <sz val="10"/>
        <rFont val="CG Times"/>
        <family val="1"/>
      </rPr>
      <t>2</t>
    </r>
  </si>
  <si>
    <r>
      <t xml:space="preserve">111.6 </t>
    </r>
    <r>
      <rPr>
        <i/>
        <vertAlign val="superscript"/>
        <sz val="10"/>
        <rFont val="CG Times"/>
        <family val="1"/>
      </rPr>
      <t>2</t>
    </r>
  </si>
  <si>
    <r>
      <t>Table 2: Percentage change from previous period  by SITC</t>
    </r>
    <r>
      <rPr>
        <b/>
        <vertAlign val="superscript"/>
        <sz val="12"/>
        <rFont val="CG Times"/>
        <family val="1"/>
      </rPr>
      <t>1</t>
    </r>
    <r>
      <rPr>
        <b/>
        <sz val="12"/>
        <rFont val="CG Times"/>
        <family val="1"/>
      </rPr>
      <t>, 1999-2001 (base 1997=100)</t>
    </r>
  </si>
  <si>
    <r>
      <t xml:space="preserve">3.4 </t>
    </r>
    <r>
      <rPr>
        <b/>
        <vertAlign val="superscript"/>
        <sz val="10"/>
        <rFont val="CG Times"/>
        <family val="1"/>
      </rPr>
      <t>2</t>
    </r>
  </si>
  <si>
    <r>
      <t xml:space="preserve">3.4 </t>
    </r>
    <r>
      <rPr>
        <vertAlign val="superscript"/>
        <sz val="10"/>
        <rFont val="CG Times"/>
        <family val="1"/>
      </rPr>
      <t>2</t>
    </r>
  </si>
  <si>
    <r>
      <t xml:space="preserve">1.5 </t>
    </r>
    <r>
      <rPr>
        <i/>
        <vertAlign val="superscript"/>
        <sz val="10"/>
        <rFont val="CG Times"/>
        <family val="1"/>
      </rPr>
      <t>2</t>
    </r>
  </si>
  <si>
    <r>
      <t xml:space="preserve">22.5 </t>
    </r>
    <r>
      <rPr>
        <b/>
        <vertAlign val="superscript"/>
        <sz val="10"/>
        <rFont val="CG Times"/>
        <family val="1"/>
      </rPr>
      <t>2</t>
    </r>
  </si>
  <si>
    <r>
      <t xml:space="preserve">22.5 </t>
    </r>
    <r>
      <rPr>
        <vertAlign val="superscript"/>
        <sz val="10"/>
        <rFont val="CG Times"/>
        <family val="1"/>
      </rPr>
      <t>2</t>
    </r>
  </si>
  <si>
    <r>
      <t xml:space="preserve">12.2 </t>
    </r>
    <r>
      <rPr>
        <i/>
        <vertAlign val="superscript"/>
        <sz val="10"/>
        <rFont val="CG Times"/>
        <family val="1"/>
      </rPr>
      <t>2</t>
    </r>
  </si>
  <si>
    <r>
      <t xml:space="preserve">3 </t>
    </r>
    <r>
      <rPr>
        <sz val="10"/>
        <rFont val="CG Times"/>
        <family val="1"/>
      </rPr>
      <t>Provisional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</si>
</sst>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dd\-mmm\-yy"/>
    <numFmt numFmtId="173" formatCode="dd\-mmm"/>
    <numFmt numFmtId="174" formatCode="hh:mm"/>
    <numFmt numFmtId="175" formatCode="hh:mm:ss"/>
    <numFmt numFmtId="176" formatCode="dd/mm/yy\ hh:mm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dd/mm/yyyy"/>
    <numFmt numFmtId="182" formatCode="dd/mm/yyyy\ hh:mm"/>
    <numFmt numFmtId="183" formatCode="0.00\ "/>
    <numFmt numFmtId="184" formatCode="0\ \ "/>
    <numFmt numFmtId="185" formatCode="0.00\ \ "/>
    <numFmt numFmtId="186" formatCode="0\ \ \ \ "/>
    <numFmt numFmtId="187" formatCode="#,##0\ \ "/>
    <numFmt numFmtId="188" formatCode="0.0\ \ 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#,##0.0"/>
    <numFmt numFmtId="194" formatCode="#,##0\ "/>
    <numFmt numFmtId="195" formatCode="0.0\ "/>
    <numFmt numFmtId="196" formatCode="0.0"/>
    <numFmt numFmtId="197" formatCode="#,##0.0\ \ "/>
    <numFmt numFmtId="198" formatCode="0.0\ \ \ \ "/>
    <numFmt numFmtId="199" formatCode="0.0\ \ 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1"/>
    </font>
    <font>
      <b/>
      <vertAlign val="superscript"/>
      <sz val="10"/>
      <name val="CG Times"/>
      <family val="1"/>
    </font>
    <font>
      <vertAlign val="superscript"/>
      <sz val="10"/>
      <name val="CG Times"/>
      <family val="1"/>
    </font>
    <font>
      <b/>
      <vertAlign val="superscript"/>
      <sz val="12"/>
      <name val="CG Times"/>
      <family val="1"/>
    </font>
    <font>
      <i/>
      <vertAlign val="superscript"/>
      <sz val="10"/>
      <name val="CG Times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84" fontId="7" fillId="0" borderId="0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185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 quotePrefix="1">
      <alignment horizontal="center" vertical="center"/>
    </xf>
    <xf numFmtId="184" fontId="8" fillId="0" borderId="4" xfId="0" applyNumberFormat="1" applyFont="1" applyBorder="1" applyAlignment="1">
      <alignment horizontal="center" vertical="center"/>
    </xf>
    <xf numFmtId="185" fontId="8" fillId="0" borderId="5" xfId="0" applyNumberFormat="1" applyFont="1" applyBorder="1" applyAlignment="1">
      <alignment horizontal="center" vertical="center"/>
    </xf>
    <xf numFmtId="185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187" fontId="8" fillId="0" borderId="8" xfId="0" applyNumberFormat="1" applyFont="1" applyBorder="1" applyAlignment="1">
      <alignment/>
    </xf>
    <xf numFmtId="188" fontId="5" fillId="0" borderId="0" xfId="0" applyNumberFormat="1" applyFont="1" applyAlignment="1">
      <alignment horizontal="right"/>
    </xf>
    <xf numFmtId="188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 quotePrefix="1">
      <alignment/>
    </xf>
    <xf numFmtId="2" fontId="5" fillId="0" borderId="0" xfId="0" applyNumberFormat="1" applyFont="1" applyBorder="1" applyAlignment="1">
      <alignment/>
    </xf>
    <xf numFmtId="188" fontId="5" fillId="0" borderId="8" xfId="0" applyNumberFormat="1" applyFont="1" applyBorder="1" applyAlignment="1">
      <alignment horizontal="right"/>
    </xf>
    <xf numFmtId="188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" fontId="5" fillId="0" borderId="0" xfId="0" applyNumberFormat="1" applyFont="1" applyBorder="1" applyAlignment="1" quotePrefix="1">
      <alignment horizontal="left"/>
    </xf>
    <xf numFmtId="187" fontId="5" fillId="0" borderId="8" xfId="0" applyNumberFormat="1" applyFont="1" applyBorder="1" applyAlignment="1">
      <alignment/>
    </xf>
    <xf numFmtId="188" fontId="8" fillId="0" borderId="8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2" fontId="5" fillId="0" borderId="0" xfId="0" applyNumberFormat="1" applyFont="1" applyBorder="1" applyAlignment="1">
      <alignment horizontal="left"/>
    </xf>
    <xf numFmtId="18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7" fontId="9" fillId="0" borderId="8" xfId="0" applyNumberFormat="1" applyFont="1" applyBorder="1" applyAlignment="1">
      <alignment/>
    </xf>
    <xf numFmtId="196" fontId="9" fillId="0" borderId="0" xfId="0" applyNumberFormat="1" applyFont="1" applyBorder="1" applyAlignment="1">
      <alignment/>
    </xf>
    <xf numFmtId="194" fontId="8" fillId="0" borderId="8" xfId="0" applyNumberFormat="1" applyFont="1" applyBorder="1" applyAlignment="1">
      <alignment horizontal="right"/>
    </xf>
    <xf numFmtId="194" fontId="5" fillId="0" borderId="8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 wrapText="1"/>
    </xf>
    <xf numFmtId="194" fontId="9" fillId="0" borderId="8" xfId="0" applyNumberFormat="1" applyFont="1" applyBorder="1" applyAlignment="1">
      <alignment horizontal="right"/>
    </xf>
    <xf numFmtId="188" fontId="9" fillId="0" borderId="8" xfId="0" applyNumberFormat="1" applyFont="1" applyBorder="1" applyAlignment="1">
      <alignment horizontal="right"/>
    </xf>
    <xf numFmtId="0" fontId="8" fillId="0" borderId="9" xfId="0" applyFont="1" applyBorder="1" applyAlignment="1" quotePrefix="1">
      <alignment horizontal="center" vertical="center"/>
    </xf>
    <xf numFmtId="187" fontId="8" fillId="0" borderId="8" xfId="0" applyNumberFormat="1" applyFont="1" applyBorder="1" applyAlignment="1">
      <alignment horizontal="right"/>
    </xf>
    <xf numFmtId="187" fontId="5" fillId="0" borderId="8" xfId="0" applyNumberFormat="1" applyFont="1" applyBorder="1" applyAlignment="1">
      <alignment horizontal="right"/>
    </xf>
    <xf numFmtId="187" fontId="9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187" fontId="8" fillId="0" borderId="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185" fontId="8" fillId="0" borderId="6" xfId="0" applyNumberFormat="1" applyFont="1" applyBorder="1" applyAlignment="1" quotePrefix="1">
      <alignment horizontal="center" wrapText="1"/>
    </xf>
    <xf numFmtId="0" fontId="8" fillId="0" borderId="0" xfId="0" applyFont="1" applyBorder="1" applyAlignment="1">
      <alignment vertical="center"/>
    </xf>
    <xf numFmtId="194" fontId="8" fillId="0" borderId="8" xfId="0" applyNumberFormat="1" applyFont="1" applyBorder="1" applyAlignment="1">
      <alignment vertical="center"/>
    </xf>
    <xf numFmtId="199" fontId="8" fillId="0" borderId="11" xfId="0" applyNumberFormat="1" applyFont="1" applyBorder="1" applyAlignment="1">
      <alignment vertical="center"/>
    </xf>
    <xf numFmtId="199" fontId="8" fillId="0" borderId="1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194" fontId="5" fillId="0" borderId="8" xfId="0" applyNumberFormat="1" applyFont="1" applyBorder="1" applyAlignment="1">
      <alignment vertical="center"/>
    </xf>
    <xf numFmtId="199" fontId="5" fillId="0" borderId="8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94" fontId="9" fillId="0" borderId="8" xfId="0" applyNumberFormat="1" applyFont="1" applyBorder="1" applyAlignment="1">
      <alignment vertical="center"/>
    </xf>
    <xf numFmtId="194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5" fillId="0" borderId="13" xfId="0" applyNumberFormat="1" applyFont="1" applyBorder="1" applyAlignment="1">
      <alignment/>
    </xf>
    <xf numFmtId="195" fontId="9" fillId="0" borderId="13" xfId="0" applyNumberFormat="1" applyFont="1" applyBorder="1" applyAlignment="1">
      <alignment/>
    </xf>
    <xf numFmtId="194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95" fontId="5" fillId="0" borderId="7" xfId="0" applyNumberFormat="1" applyFont="1" applyBorder="1" applyAlignment="1">
      <alignment/>
    </xf>
    <xf numFmtId="195" fontId="8" fillId="0" borderId="8" xfId="0" applyNumberFormat="1" applyFont="1" applyBorder="1" applyAlignment="1">
      <alignment horizontal="right"/>
    </xf>
    <xf numFmtId="195" fontId="5" fillId="0" borderId="8" xfId="0" applyNumberFormat="1" applyFont="1" applyBorder="1" applyAlignment="1">
      <alignment horizontal="right"/>
    </xf>
    <xf numFmtId="195" fontId="8" fillId="0" borderId="13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2" fontId="5" fillId="0" borderId="7" xfId="0" applyNumberFormat="1" applyFont="1" applyBorder="1" applyAlignment="1" quotePrefix="1">
      <alignment vertical="center"/>
    </xf>
    <xf numFmtId="2" fontId="5" fillId="0" borderId="7" xfId="0" applyNumberFormat="1" applyFont="1" applyBorder="1" applyAlignment="1" quotePrefix="1">
      <alignment horizontal="left" vertical="center"/>
    </xf>
    <xf numFmtId="0" fontId="5" fillId="0" borderId="7" xfId="0" applyFont="1" applyBorder="1" applyAlignment="1" quotePrefix="1">
      <alignment horizontal="left" vertical="center"/>
    </xf>
    <xf numFmtId="0" fontId="5" fillId="0" borderId="8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8" fillId="0" borderId="15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85" fontId="8" fillId="0" borderId="4" xfId="0" applyNumberFormat="1" applyFont="1" applyBorder="1" applyAlignment="1">
      <alignment horizontal="center" vertical="center"/>
    </xf>
    <xf numFmtId="195" fontId="8" fillId="0" borderId="9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/>
    </xf>
    <xf numFmtId="195" fontId="8" fillId="0" borderId="2" xfId="0" applyNumberFormat="1" applyFont="1" applyBorder="1" applyAlignment="1">
      <alignment/>
    </xf>
    <xf numFmtId="195" fontId="5" fillId="0" borderId="13" xfId="0" applyNumberFormat="1" applyFont="1" applyBorder="1" applyAlignment="1">
      <alignment/>
    </xf>
    <xf numFmtId="185" fontId="8" fillId="0" borderId="5" xfId="0" applyNumberFormat="1" applyFont="1" applyBorder="1" applyAlignment="1">
      <alignment horizontal="center" vertical="center" wrapText="1"/>
    </xf>
    <xf numFmtId="195" fontId="8" fillId="0" borderId="1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95" fontId="8" fillId="0" borderId="3" xfId="0" applyNumberFormat="1" applyFont="1" applyBorder="1" applyAlignment="1">
      <alignment vertical="center"/>
    </xf>
    <xf numFmtId="195" fontId="8" fillId="0" borderId="4" xfId="0" applyNumberFormat="1" applyFont="1" applyBorder="1" applyAlignment="1">
      <alignment vertical="center"/>
    </xf>
    <xf numFmtId="195" fontId="8" fillId="0" borderId="8" xfId="0" applyNumberFormat="1" applyFont="1" applyBorder="1" applyAlignment="1">
      <alignment vertical="center"/>
    </xf>
    <xf numFmtId="195" fontId="5" fillId="0" borderId="8" xfId="0" applyNumberFormat="1" applyFont="1" applyBorder="1" applyAlignment="1">
      <alignment/>
    </xf>
    <xf numFmtId="195" fontId="8" fillId="0" borderId="8" xfId="0" applyNumberFormat="1" applyFont="1" applyBorder="1" applyAlignment="1">
      <alignment/>
    </xf>
    <xf numFmtId="195" fontId="5" fillId="0" borderId="4" xfId="0" applyNumberFormat="1" applyFont="1" applyBorder="1" applyAlignment="1">
      <alignment/>
    </xf>
    <xf numFmtId="195" fontId="9" fillId="0" borderId="8" xfId="0" applyNumberFormat="1" applyFont="1" applyBorder="1" applyAlignment="1">
      <alignment/>
    </xf>
    <xf numFmtId="195" fontId="8" fillId="0" borderId="11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 horizontal="right"/>
    </xf>
    <xf numFmtId="188" fontId="8" fillId="0" borderId="6" xfId="0" applyNumberFormat="1" applyFont="1" applyBorder="1" applyAlignment="1">
      <alignment vertical="center"/>
    </xf>
    <xf numFmtId="184" fontId="8" fillId="0" borderId="11" xfId="0" applyNumberFormat="1" applyFont="1" applyBorder="1" applyAlignment="1">
      <alignment horizontal="center" vertical="center"/>
    </xf>
    <xf numFmtId="184" fontId="8" fillId="0" borderId="5" xfId="0" applyNumberFormat="1" applyFont="1" applyBorder="1" applyAlignment="1">
      <alignment horizontal="center" vertical="center"/>
    </xf>
    <xf numFmtId="184" fontId="8" fillId="0" borderId="6" xfId="0" applyNumberFormat="1" applyFont="1" applyBorder="1" applyAlignment="1">
      <alignment horizontal="center" vertical="center" wrapText="1"/>
    </xf>
    <xf numFmtId="187" fontId="9" fillId="0" borderId="0" xfId="0" applyNumberFormat="1" applyFont="1" applyBorder="1" applyAlignment="1">
      <alignment/>
    </xf>
    <xf numFmtId="195" fontId="9" fillId="0" borderId="0" xfId="0" applyNumberFormat="1" applyFont="1" applyBorder="1" applyAlignment="1">
      <alignment/>
    </xf>
    <xf numFmtId="195" fontId="8" fillId="0" borderId="13" xfId="0" applyNumberFormat="1" applyFont="1" applyBorder="1" applyAlignment="1">
      <alignment horizontal="right" vertical="center"/>
    </xf>
    <xf numFmtId="195" fontId="8" fillId="0" borderId="8" xfId="0" applyNumberFormat="1" applyFont="1" applyBorder="1" applyAlignment="1">
      <alignment horizontal="right" vertical="center"/>
    </xf>
    <xf numFmtId="195" fontId="5" fillId="0" borderId="8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horizontal="right" vertical="center"/>
    </xf>
    <xf numFmtId="195" fontId="5" fillId="0" borderId="13" xfId="0" applyNumberFormat="1" applyFont="1" applyBorder="1" applyAlignment="1">
      <alignment horizontal="right" vertical="center"/>
    </xf>
    <xf numFmtId="195" fontId="8" fillId="0" borderId="0" xfId="0" applyNumberFormat="1" applyFont="1" applyBorder="1" applyAlignment="1">
      <alignment horizontal="right" vertical="center"/>
    </xf>
    <xf numFmtId="195" fontId="5" fillId="0" borderId="8" xfId="0" applyNumberFormat="1" applyFont="1" applyBorder="1" applyAlignment="1">
      <alignment horizontal="right" vertical="center"/>
    </xf>
    <xf numFmtId="195" fontId="9" fillId="0" borderId="8" xfId="0" applyNumberFormat="1" applyFont="1" applyBorder="1" applyAlignment="1">
      <alignment vertical="center"/>
    </xf>
    <xf numFmtId="195" fontId="9" fillId="0" borderId="0" xfId="0" applyNumberFormat="1" applyFont="1" applyBorder="1" applyAlignment="1">
      <alignment horizontal="right" vertical="center"/>
    </xf>
    <xf numFmtId="195" fontId="9" fillId="0" borderId="13" xfId="0" applyNumberFormat="1" applyFont="1" applyBorder="1" applyAlignment="1">
      <alignment horizontal="right" vertical="center"/>
    </xf>
    <xf numFmtId="195" fontId="9" fillId="0" borderId="8" xfId="0" applyNumberFormat="1" applyFont="1" applyBorder="1" applyAlignment="1">
      <alignment horizontal="right" vertical="center"/>
    </xf>
    <xf numFmtId="195" fontId="8" fillId="0" borderId="7" xfId="0" applyNumberFormat="1" applyFont="1" applyBorder="1" applyAlignment="1">
      <alignment/>
    </xf>
    <xf numFmtId="195" fontId="8" fillId="0" borderId="15" xfId="0" applyNumberFormat="1" applyFont="1" applyBorder="1" applyAlignment="1">
      <alignment/>
    </xf>
    <xf numFmtId="195" fontId="8" fillId="0" borderId="9" xfId="0" applyNumberFormat="1" applyFont="1" applyBorder="1" applyAlignment="1">
      <alignment/>
    </xf>
    <xf numFmtId="195" fontId="8" fillId="0" borderId="6" xfId="0" applyNumberFormat="1" applyFont="1" applyBorder="1" applyAlignment="1">
      <alignment horizontal="right"/>
    </xf>
    <xf numFmtId="195" fontId="8" fillId="0" borderId="5" xfId="0" applyNumberFormat="1" applyFont="1" applyBorder="1" applyAlignment="1">
      <alignment/>
    </xf>
    <xf numFmtId="185" fontId="8" fillId="0" borderId="6" xfId="0" applyNumberFormat="1" applyFont="1" applyBorder="1" applyAlignment="1">
      <alignment horizontal="center" vertical="center"/>
    </xf>
    <xf numFmtId="196" fontId="5" fillId="0" borderId="0" xfId="0" applyNumberFormat="1" applyFont="1" applyAlignment="1">
      <alignment/>
    </xf>
    <xf numFmtId="195" fontId="5" fillId="0" borderId="13" xfId="0" applyNumberFormat="1" applyFont="1" applyBorder="1" applyAlignment="1">
      <alignment horizontal="right"/>
    </xf>
    <xf numFmtId="195" fontId="8" fillId="0" borderId="13" xfId="0" applyNumberFormat="1" applyFont="1" applyBorder="1" applyAlignment="1">
      <alignment horizontal="center" vertical="center"/>
    </xf>
    <xf numFmtId="195" fontId="5" fillId="0" borderId="13" xfId="0" applyNumberFormat="1" applyFont="1" applyBorder="1" applyAlignment="1">
      <alignment horizontal="center" vertical="center"/>
    </xf>
    <xf numFmtId="195" fontId="9" fillId="0" borderId="13" xfId="0" applyNumberFormat="1" applyFont="1" applyBorder="1" applyAlignment="1">
      <alignment horizontal="center" vertical="center"/>
    </xf>
    <xf numFmtId="195" fontId="9" fillId="0" borderId="8" xfId="0" applyNumberFormat="1" applyFont="1" applyBorder="1" applyAlignment="1">
      <alignment horizontal="center" vertical="center"/>
    </xf>
    <xf numFmtId="195" fontId="8" fillId="0" borderId="13" xfId="0" applyNumberFormat="1" applyFont="1" applyBorder="1" applyAlignment="1">
      <alignment horizontal="center"/>
    </xf>
    <xf numFmtId="195" fontId="5" fillId="0" borderId="13" xfId="0" applyNumberFormat="1" applyFont="1" applyBorder="1" applyAlignment="1">
      <alignment horizontal="center"/>
    </xf>
    <xf numFmtId="195" fontId="9" fillId="0" borderId="13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195" fontId="8" fillId="0" borderId="5" xfId="0" applyNumberFormat="1" applyFont="1" applyBorder="1" applyAlignment="1">
      <alignment horizontal="center" vertical="center"/>
    </xf>
    <xf numFmtId="198" fontId="8" fillId="0" borderId="7" xfId="0" applyNumberFormat="1" applyFont="1" applyBorder="1" applyAlignment="1">
      <alignment/>
    </xf>
    <xf numFmtId="198" fontId="5" fillId="0" borderId="7" xfId="0" applyNumberFormat="1" applyFont="1" applyBorder="1" applyAlignment="1">
      <alignment/>
    </xf>
    <xf numFmtId="198" fontId="9" fillId="0" borderId="7" xfId="0" applyNumberFormat="1" applyFont="1" applyBorder="1" applyAlignment="1">
      <alignment/>
    </xf>
    <xf numFmtId="198" fontId="8" fillId="0" borderId="15" xfId="0" applyNumberFormat="1" applyFont="1" applyBorder="1" applyAlignment="1">
      <alignment vertical="center"/>
    </xf>
    <xf numFmtId="198" fontId="8" fillId="0" borderId="0" xfId="0" applyNumberFormat="1" applyFont="1" applyBorder="1" applyAlignment="1">
      <alignment/>
    </xf>
    <xf numFmtId="198" fontId="8" fillId="0" borderId="13" xfId="0" applyNumberFormat="1" applyFont="1" applyBorder="1" applyAlignment="1">
      <alignment/>
    </xf>
    <xf numFmtId="198" fontId="5" fillId="0" borderId="0" xfId="0" applyNumberFormat="1" applyFont="1" applyBorder="1" applyAlignment="1">
      <alignment/>
    </xf>
    <xf numFmtId="198" fontId="5" fillId="0" borderId="13" xfId="0" applyNumberFormat="1" applyFont="1" applyBorder="1" applyAlignment="1">
      <alignment/>
    </xf>
    <xf numFmtId="198" fontId="9" fillId="0" borderId="0" xfId="0" applyNumberFormat="1" applyFont="1" applyBorder="1" applyAlignment="1">
      <alignment/>
    </xf>
    <xf numFmtId="198" fontId="9" fillId="0" borderId="13" xfId="0" applyNumberFormat="1" applyFont="1" applyBorder="1" applyAlignment="1">
      <alignment/>
    </xf>
    <xf numFmtId="198" fontId="5" fillId="0" borderId="10" xfId="0" applyNumberFormat="1" applyFont="1" applyBorder="1" applyAlignment="1">
      <alignment/>
    </xf>
    <xf numFmtId="198" fontId="8" fillId="0" borderId="9" xfId="0" applyNumberFormat="1" applyFont="1" applyBorder="1" applyAlignment="1">
      <alignment vertical="center"/>
    </xf>
    <xf numFmtId="198" fontId="8" fillId="0" borderId="5" xfId="0" applyNumberFormat="1" applyFont="1" applyBorder="1" applyAlignment="1">
      <alignment vertical="center"/>
    </xf>
    <xf numFmtId="198" fontId="9" fillId="0" borderId="7" xfId="0" applyNumberFormat="1" applyFont="1" applyBorder="1" applyAlignment="1">
      <alignment vertical="center"/>
    </xf>
    <xf numFmtId="198" fontId="5" fillId="0" borderId="7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98" fontId="5" fillId="0" borderId="13" xfId="0" applyNumberFormat="1" applyFont="1" applyBorder="1" applyAlignment="1">
      <alignment horizontal="right" vertical="center"/>
    </xf>
    <xf numFmtId="198" fontId="8" fillId="0" borderId="7" xfId="0" applyNumberFormat="1" applyFont="1" applyBorder="1" applyAlignment="1">
      <alignment horizontal="right" vertical="center"/>
    </xf>
    <xf numFmtId="198" fontId="8" fillId="0" borderId="0" xfId="0" applyNumberFormat="1" applyFont="1" applyBorder="1" applyAlignment="1">
      <alignment horizontal="right" vertical="center"/>
    </xf>
    <xf numFmtId="198" fontId="8" fillId="0" borderId="13" xfId="0" applyNumberFormat="1" applyFont="1" applyBorder="1" applyAlignment="1">
      <alignment horizontal="right" vertical="center"/>
    </xf>
    <xf numFmtId="198" fontId="9" fillId="0" borderId="0" xfId="0" applyNumberFormat="1" applyFont="1" applyBorder="1" applyAlignment="1">
      <alignment vertical="center"/>
    </xf>
    <xf numFmtId="198" fontId="9" fillId="0" borderId="13" xfId="0" applyNumberFormat="1" applyFont="1" applyBorder="1" applyAlignment="1">
      <alignment vertical="center"/>
    </xf>
    <xf numFmtId="195" fontId="8" fillId="0" borderId="1" xfId="0" applyNumberFormat="1" applyFont="1" applyBorder="1" applyAlignment="1">
      <alignment horizontal="right" vertical="center"/>
    </xf>
    <xf numFmtId="195" fontId="8" fillId="0" borderId="2" xfId="0" applyNumberFormat="1" applyFont="1" applyBorder="1" applyAlignment="1">
      <alignment horizontal="right" vertical="center"/>
    </xf>
    <xf numFmtId="195" fontId="8" fillId="0" borderId="11" xfId="0" applyNumberFormat="1" applyFont="1" applyBorder="1" applyAlignment="1">
      <alignment horizontal="right" vertical="center"/>
    </xf>
    <xf numFmtId="195" fontId="8" fillId="0" borderId="12" xfId="0" applyNumberFormat="1" applyFont="1" applyBorder="1" applyAlignment="1">
      <alignment horizontal="right" vertical="center"/>
    </xf>
    <xf numFmtId="195" fontId="5" fillId="0" borderId="7" xfId="0" applyNumberFormat="1" applyFont="1" applyBorder="1" applyAlignment="1">
      <alignment horizontal="right" vertical="center"/>
    </xf>
    <xf numFmtId="195" fontId="8" fillId="0" borderId="7" xfId="0" applyNumberFormat="1" applyFont="1" applyBorder="1" applyAlignment="1">
      <alignment horizontal="right" vertical="center"/>
    </xf>
    <xf numFmtId="195" fontId="9" fillId="0" borderId="7" xfId="0" applyNumberFormat="1" applyFont="1" applyBorder="1" applyAlignment="1">
      <alignment horizontal="right" vertical="center"/>
    </xf>
    <xf numFmtId="195" fontId="9" fillId="0" borderId="7" xfId="0" applyNumberFormat="1" applyFont="1" applyBorder="1" applyAlignment="1">
      <alignment/>
    </xf>
    <xf numFmtId="195" fontId="5" fillId="0" borderId="14" xfId="0" applyNumberFormat="1" applyFont="1" applyBorder="1" applyAlignment="1">
      <alignment/>
    </xf>
    <xf numFmtId="195" fontId="9" fillId="0" borderId="13" xfId="0" applyNumberFormat="1" applyFont="1" applyBorder="1" applyAlignment="1">
      <alignment/>
    </xf>
    <xf numFmtId="195" fontId="8" fillId="0" borderId="7" xfId="0" applyNumberFormat="1" applyFont="1" applyBorder="1" applyAlignment="1">
      <alignment horizontal="right"/>
    </xf>
    <xf numFmtId="195" fontId="5" fillId="0" borderId="7" xfId="0" applyNumberFormat="1" applyFont="1" applyBorder="1" applyAlignment="1">
      <alignment horizontal="right"/>
    </xf>
    <xf numFmtId="195" fontId="8" fillId="0" borderId="2" xfId="0" applyNumberFormat="1" applyFont="1" applyBorder="1" applyAlignment="1">
      <alignment horizontal="right"/>
    </xf>
    <xf numFmtId="195" fontId="8" fillId="0" borderId="13" xfId="0" applyNumberFormat="1" applyFont="1" applyBorder="1" applyAlignment="1">
      <alignment horizontal="right"/>
    </xf>
    <xf numFmtId="195" fontId="8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5" fillId="0" borderId="0" xfId="0" applyNumberFormat="1" applyFont="1" applyBorder="1" applyAlignment="1" quotePrefix="1">
      <alignment vertical="center"/>
    </xf>
    <xf numFmtId="2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95" fontId="9" fillId="0" borderId="8" xfId="0" applyNumberFormat="1" applyFont="1" applyBorder="1" applyAlignment="1">
      <alignment horizontal="right"/>
    </xf>
    <xf numFmtId="195" fontId="9" fillId="0" borderId="7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195" fontId="8" fillId="0" borderId="5" xfId="0" applyNumberFormat="1" applyFont="1" applyBorder="1" applyAlignment="1">
      <alignment horizontal="right"/>
    </xf>
    <xf numFmtId="195" fontId="8" fillId="0" borderId="15" xfId="0" applyNumberFormat="1" applyFont="1" applyBorder="1" applyAlignment="1">
      <alignment horizontal="right"/>
    </xf>
    <xf numFmtId="195" fontId="8" fillId="0" borderId="5" xfId="0" applyNumberFormat="1" applyFont="1" applyBorder="1" applyAlignment="1">
      <alignment vertical="center"/>
    </xf>
    <xf numFmtId="195" fontId="8" fillId="0" borderId="15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 horizontal="right"/>
    </xf>
    <xf numFmtId="195" fontId="5" fillId="0" borderId="0" xfId="0" applyNumberFormat="1" applyFont="1" applyBorder="1" applyAlignment="1">
      <alignment horizontal="right"/>
    </xf>
    <xf numFmtId="195" fontId="8" fillId="0" borderId="1" xfId="0" applyNumberFormat="1" applyFont="1" applyBorder="1" applyAlignment="1">
      <alignment horizontal="right"/>
    </xf>
    <xf numFmtId="195" fontId="5" fillId="0" borderId="10" xfId="0" applyNumberFormat="1" applyFont="1" applyBorder="1" applyAlignment="1">
      <alignment horizontal="right"/>
    </xf>
    <xf numFmtId="195" fontId="8" fillId="0" borderId="9" xfId="0" applyNumberFormat="1" applyFont="1" applyBorder="1" applyAlignment="1">
      <alignment horizontal="right"/>
    </xf>
    <xf numFmtId="195" fontId="5" fillId="0" borderId="10" xfId="0" applyNumberFormat="1" applyFont="1" applyBorder="1" applyAlignment="1">
      <alignment/>
    </xf>
    <xf numFmtId="185" fontId="8" fillId="0" borderId="15" xfId="0" applyNumberFormat="1" applyFont="1" applyBorder="1" applyAlignment="1">
      <alignment horizontal="center" vertical="center" wrapText="1"/>
    </xf>
    <xf numFmtId="184" fontId="8" fillId="0" borderId="15" xfId="0" applyNumberFormat="1" applyFont="1" applyBorder="1" applyAlignment="1">
      <alignment horizontal="center" vertical="center"/>
    </xf>
    <xf numFmtId="184" fontId="8" fillId="0" borderId="9" xfId="0" applyNumberFormat="1" applyFont="1" applyBorder="1" applyAlignment="1">
      <alignment horizontal="center" vertical="center"/>
    </xf>
    <xf numFmtId="184" fontId="8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 textRotation="180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5" fontId="5" fillId="0" borderId="0" xfId="0" applyNumberFormat="1" applyFont="1" applyAlignment="1" quotePrefix="1">
      <alignment horizontal="center" vertical="center" textRotation="180"/>
    </xf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84" fontId="8" fillId="0" borderId="15" xfId="0" applyNumberFormat="1" applyFont="1" applyBorder="1" applyAlignment="1">
      <alignment horizontal="center"/>
    </xf>
    <xf numFmtId="184" fontId="8" fillId="0" borderId="9" xfId="0" applyNumberFormat="1" applyFont="1" applyBorder="1" applyAlignment="1">
      <alignment horizontal="center"/>
    </xf>
    <xf numFmtId="184" fontId="8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038975" y="0"/>
          <a:ext cx="0" cy="6591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- 1 -</a:t>
          </a:r>
        </a:p>
      </xdr:txBody>
    </xdr:sp>
    <xdr:clientData/>
  </xdr:twoCellAnchor>
  <xdr:oneCellAnchor>
    <xdr:from>
      <xdr:col>35</xdr:col>
      <xdr:colOff>409575</xdr:colOff>
      <xdr:row>53</xdr:row>
      <xdr:rowOff>114300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2022157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2085975</xdr:colOff>
      <xdr:row>13</xdr:row>
      <xdr:rowOff>9525</xdr:rowOff>
    </xdr:from>
    <xdr:ext cx="76200" cy="209550"/>
    <xdr:sp>
      <xdr:nvSpPr>
        <xdr:cNvPr id="1" name="TextBox 2"/>
        <xdr:cNvSpPr txBox="1">
          <a:spLocks noChangeArrowheads="1"/>
        </xdr:cNvSpPr>
      </xdr:nvSpPr>
      <xdr:spPr>
        <a:xfrm>
          <a:off x="2705100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1">
      <selection activeCell="L12" sqref="L12"/>
    </sheetView>
  </sheetViews>
  <sheetFormatPr defaultColWidth="9.140625" defaultRowHeight="12.75"/>
  <cols>
    <col min="1" max="1" width="6.00390625" style="8" customWidth="1"/>
    <col min="2" max="2" width="0.85546875" style="8" customWidth="1"/>
    <col min="3" max="3" width="1.421875" style="8" customWidth="1"/>
    <col min="4" max="4" width="37.57421875" style="8" customWidth="1"/>
    <col min="5" max="6" width="8.00390625" style="45" customWidth="1"/>
    <col min="7" max="7" width="7.28125" style="10" customWidth="1"/>
    <col min="8" max="14" width="7.28125" style="25" customWidth="1"/>
    <col min="15" max="15" width="4.140625" style="25" customWidth="1"/>
    <col min="16" max="16" width="4.57421875" style="12" customWidth="1"/>
    <col min="17" max="16384" width="8.8515625" style="12" customWidth="1"/>
  </cols>
  <sheetData>
    <row r="1" spans="1:15" s="6" customFormat="1" ht="20.25" customHeight="1">
      <c r="A1" s="1" t="s">
        <v>51</v>
      </c>
      <c r="B1" s="2"/>
      <c r="C1" s="2"/>
      <c r="D1" s="2"/>
      <c r="E1" s="3"/>
      <c r="F1" s="3"/>
      <c r="G1" s="4"/>
      <c r="H1" s="142"/>
      <c r="I1" s="25"/>
      <c r="J1" s="25"/>
      <c r="K1" s="25"/>
      <c r="L1" s="25"/>
      <c r="M1" s="25"/>
      <c r="N1" s="25"/>
      <c r="O1" s="219" t="s">
        <v>35</v>
      </c>
    </row>
    <row r="2" spans="1:15" ht="8.25" customHeight="1">
      <c r="A2" s="7"/>
      <c r="E2" s="9"/>
      <c r="F2" s="9"/>
      <c r="O2" s="219"/>
    </row>
    <row r="3" spans="1:15" s="17" customFormat="1" ht="18" customHeight="1">
      <c r="A3" s="91" t="s">
        <v>50</v>
      </c>
      <c r="B3" s="84"/>
      <c r="C3" s="13"/>
      <c r="D3" s="215" t="s">
        <v>1</v>
      </c>
      <c r="E3" s="217" t="s">
        <v>2</v>
      </c>
      <c r="F3" s="120">
        <v>1999</v>
      </c>
      <c r="G3" s="212">
        <v>2000</v>
      </c>
      <c r="H3" s="213"/>
      <c r="I3" s="213"/>
      <c r="J3" s="213"/>
      <c r="K3" s="214"/>
      <c r="L3" s="225">
        <v>2001</v>
      </c>
      <c r="M3" s="226"/>
      <c r="N3" s="227"/>
      <c r="O3" s="219"/>
    </row>
    <row r="4" spans="1:15" s="17" customFormat="1" ht="39">
      <c r="A4" s="98" t="s">
        <v>3</v>
      </c>
      <c r="B4" s="85"/>
      <c r="C4" s="59"/>
      <c r="D4" s="216"/>
      <c r="E4" s="218"/>
      <c r="F4" s="122" t="s">
        <v>8</v>
      </c>
      <c r="G4" s="21" t="s">
        <v>4</v>
      </c>
      <c r="H4" s="21" t="s">
        <v>5</v>
      </c>
      <c r="I4" s="106" t="s">
        <v>6</v>
      </c>
      <c r="J4" s="20" t="s">
        <v>7</v>
      </c>
      <c r="K4" s="60" t="s">
        <v>8</v>
      </c>
      <c r="L4" s="21" t="s">
        <v>48</v>
      </c>
      <c r="M4" s="211" t="s">
        <v>49</v>
      </c>
      <c r="N4" s="21" t="s">
        <v>47</v>
      </c>
      <c r="O4" s="219"/>
    </row>
    <row r="5" spans="1:15" s="23" customFormat="1" ht="19.5" customHeight="1">
      <c r="A5" s="93">
        <v>0</v>
      </c>
      <c r="B5" s="61" t="s">
        <v>9</v>
      </c>
      <c r="E5" s="62">
        <v>3234</v>
      </c>
      <c r="F5" s="63">
        <v>103.935</v>
      </c>
      <c r="G5" s="175">
        <v>102</v>
      </c>
      <c r="H5" s="175">
        <v>100.1</v>
      </c>
      <c r="I5" s="175">
        <v>90.1</v>
      </c>
      <c r="J5" s="176">
        <v>89.6</v>
      </c>
      <c r="K5" s="177">
        <f aca="true" t="shared" si="0" ref="K5:K16">SUM(G5:J5)/4</f>
        <v>95.44999999999999</v>
      </c>
      <c r="L5" s="178">
        <v>94.7</v>
      </c>
      <c r="M5" s="175">
        <v>95.2</v>
      </c>
      <c r="N5" s="176">
        <v>103.4</v>
      </c>
      <c r="O5" s="219"/>
    </row>
    <row r="6" spans="1:15" s="25" customFormat="1" ht="19.5" customHeight="1">
      <c r="A6" s="94"/>
      <c r="B6" s="87"/>
      <c r="C6" s="65" t="s">
        <v>16</v>
      </c>
      <c r="E6" s="66">
        <v>82</v>
      </c>
      <c r="F6" s="67">
        <v>106.1275</v>
      </c>
      <c r="G6" s="128">
        <v>99</v>
      </c>
      <c r="H6" s="128">
        <v>95.4</v>
      </c>
      <c r="I6" s="128">
        <v>91.1</v>
      </c>
      <c r="J6" s="129">
        <v>97.1</v>
      </c>
      <c r="K6" s="131">
        <v>95.6</v>
      </c>
      <c r="L6" s="179">
        <v>97.1</v>
      </c>
      <c r="M6" s="128">
        <v>101.9</v>
      </c>
      <c r="N6" s="129">
        <v>105</v>
      </c>
      <c r="O6" s="219"/>
    </row>
    <row r="7" spans="1:15" s="25" customFormat="1" ht="19.5" customHeight="1">
      <c r="A7" s="94"/>
      <c r="B7" s="88"/>
      <c r="C7" s="68" t="s">
        <v>17</v>
      </c>
      <c r="E7" s="66">
        <v>325</v>
      </c>
      <c r="F7" s="67">
        <v>70.2</v>
      </c>
      <c r="G7" s="128">
        <v>60.7</v>
      </c>
      <c r="H7" s="128">
        <v>58.6</v>
      </c>
      <c r="I7" s="128">
        <v>67.6</v>
      </c>
      <c r="J7" s="129">
        <v>61.4</v>
      </c>
      <c r="K7" s="131">
        <f t="shared" si="0"/>
        <v>62.075</v>
      </c>
      <c r="L7" s="179">
        <v>66.2</v>
      </c>
      <c r="M7" s="128">
        <v>69.6</v>
      </c>
      <c r="N7" s="129">
        <v>71.8</v>
      </c>
      <c r="O7" s="219"/>
    </row>
    <row r="8" spans="1:15" s="25" customFormat="1" ht="19.5" customHeight="1">
      <c r="A8" s="94"/>
      <c r="B8" s="88"/>
      <c r="C8" s="68" t="s">
        <v>18</v>
      </c>
      <c r="E8" s="66">
        <v>2789</v>
      </c>
      <c r="F8" s="67">
        <v>108.455</v>
      </c>
      <c r="G8" s="128">
        <v>107.6</v>
      </c>
      <c r="H8" s="128">
        <v>105.8</v>
      </c>
      <c r="I8" s="128">
        <v>92.2</v>
      </c>
      <c r="J8" s="129">
        <v>92.2</v>
      </c>
      <c r="K8" s="131">
        <f t="shared" si="0"/>
        <v>99.44999999999999</v>
      </c>
      <c r="L8" s="179">
        <v>97.6</v>
      </c>
      <c r="M8" s="128">
        <v>97.6</v>
      </c>
      <c r="N8" s="129">
        <v>106.5</v>
      </c>
      <c r="O8" s="219"/>
    </row>
    <row r="9" spans="1:15" s="25" customFormat="1" ht="19.5" customHeight="1">
      <c r="A9" s="94"/>
      <c r="B9" s="88"/>
      <c r="C9" s="68" t="s">
        <v>19</v>
      </c>
      <c r="E9" s="66">
        <v>38</v>
      </c>
      <c r="F9" s="67">
        <v>60.3</v>
      </c>
      <c r="G9" s="128">
        <v>54.6</v>
      </c>
      <c r="H9" s="128">
        <v>46.9</v>
      </c>
      <c r="I9" s="128">
        <v>126.1</v>
      </c>
      <c r="J9" s="129">
        <v>126.1</v>
      </c>
      <c r="K9" s="131">
        <f t="shared" si="0"/>
        <v>88.425</v>
      </c>
      <c r="L9" s="179">
        <v>119.2</v>
      </c>
      <c r="M9" s="128">
        <v>119.2</v>
      </c>
      <c r="N9" s="129">
        <v>139.1</v>
      </c>
      <c r="O9" s="219"/>
    </row>
    <row r="10" spans="1:15" s="23" customFormat="1" ht="25.5" customHeight="1">
      <c r="A10" s="93">
        <v>6</v>
      </c>
      <c r="B10" s="222" t="s">
        <v>10</v>
      </c>
      <c r="C10" s="223"/>
      <c r="D10" s="224"/>
      <c r="E10" s="62">
        <v>426</v>
      </c>
      <c r="F10" s="112">
        <v>105.6225</v>
      </c>
      <c r="G10" s="130">
        <v>93.6</v>
      </c>
      <c r="H10" s="130">
        <v>92.6</v>
      </c>
      <c r="I10" s="130">
        <v>93.9</v>
      </c>
      <c r="J10" s="125">
        <v>99.1</v>
      </c>
      <c r="K10" s="126">
        <f t="shared" si="0"/>
        <v>94.80000000000001</v>
      </c>
      <c r="L10" s="180">
        <v>109.7</v>
      </c>
      <c r="M10" s="130" t="s">
        <v>53</v>
      </c>
      <c r="N10" s="125">
        <v>117.3</v>
      </c>
      <c r="O10" s="219"/>
    </row>
    <row r="11" spans="1:15" s="25" customFormat="1" ht="30" customHeight="1">
      <c r="A11" s="94"/>
      <c r="B11" s="89"/>
      <c r="C11" s="220" t="s">
        <v>26</v>
      </c>
      <c r="D11" s="221"/>
      <c r="E11" s="66">
        <v>426</v>
      </c>
      <c r="F11" s="127">
        <v>105.6225</v>
      </c>
      <c r="G11" s="128">
        <v>93.6</v>
      </c>
      <c r="H11" s="128">
        <v>92.6</v>
      </c>
      <c r="I11" s="128">
        <v>93.9</v>
      </c>
      <c r="J11" s="129">
        <v>99.1</v>
      </c>
      <c r="K11" s="131">
        <f t="shared" si="0"/>
        <v>94.80000000000001</v>
      </c>
      <c r="L11" s="179">
        <v>109.7</v>
      </c>
      <c r="M11" s="128" t="s">
        <v>54</v>
      </c>
      <c r="N11" s="129">
        <v>117.3</v>
      </c>
      <c r="O11" s="219"/>
    </row>
    <row r="12" spans="1:15" ht="19.5" customHeight="1">
      <c r="A12" s="94"/>
      <c r="B12" s="89"/>
      <c r="C12" s="193"/>
      <c r="D12" s="194" t="s">
        <v>41</v>
      </c>
      <c r="E12" s="70">
        <v>281</v>
      </c>
      <c r="F12" s="132">
        <v>101.47</v>
      </c>
      <c r="G12" s="133">
        <v>89.1</v>
      </c>
      <c r="H12" s="133">
        <v>89.1</v>
      </c>
      <c r="I12" s="133">
        <v>92.4</v>
      </c>
      <c r="J12" s="134">
        <v>99.4</v>
      </c>
      <c r="K12" s="135">
        <f t="shared" si="0"/>
        <v>92.5</v>
      </c>
      <c r="L12" s="181">
        <v>109.6</v>
      </c>
      <c r="M12" s="133">
        <v>114.33</v>
      </c>
      <c r="N12" s="134">
        <v>117.5</v>
      </c>
      <c r="O12" s="219"/>
    </row>
    <row r="13" spans="1:15" ht="19.5" customHeight="1">
      <c r="A13" s="94"/>
      <c r="B13" s="89"/>
      <c r="C13" s="193"/>
      <c r="D13" s="194" t="s">
        <v>42</v>
      </c>
      <c r="E13" s="70">
        <f>E11-E12</f>
        <v>145</v>
      </c>
      <c r="F13" s="132">
        <v>113.6675</v>
      </c>
      <c r="G13" s="133">
        <v>102.4</v>
      </c>
      <c r="H13" s="133">
        <v>99.5</v>
      </c>
      <c r="I13" s="133">
        <v>96.8</v>
      </c>
      <c r="J13" s="134">
        <v>98.4</v>
      </c>
      <c r="K13" s="135">
        <f t="shared" si="0"/>
        <v>99.275</v>
      </c>
      <c r="L13" s="181">
        <v>110</v>
      </c>
      <c r="M13" s="133" t="s">
        <v>55</v>
      </c>
      <c r="N13" s="134">
        <v>116.9</v>
      </c>
      <c r="O13" s="219"/>
    </row>
    <row r="14" spans="1:15" ht="19.5" customHeight="1">
      <c r="A14" s="97">
        <v>8</v>
      </c>
      <c r="B14" s="22" t="s">
        <v>11</v>
      </c>
      <c r="C14" s="24"/>
      <c r="D14" s="25"/>
      <c r="E14" s="54">
        <v>6340</v>
      </c>
      <c r="F14" s="40">
        <v>113.525</v>
      </c>
      <c r="G14" s="103">
        <v>112.4</v>
      </c>
      <c r="H14" s="103">
        <v>108.8</v>
      </c>
      <c r="I14" s="103">
        <v>108</v>
      </c>
      <c r="J14" s="82">
        <v>109.1</v>
      </c>
      <c r="K14" s="114">
        <f t="shared" si="0"/>
        <v>109.57499999999999</v>
      </c>
      <c r="L14" s="136">
        <v>114.7</v>
      </c>
      <c r="M14" s="103">
        <v>113.2</v>
      </c>
      <c r="N14" s="82">
        <v>115.6</v>
      </c>
      <c r="O14" s="219"/>
    </row>
    <row r="15" spans="1:15" ht="19.5" customHeight="1">
      <c r="A15" s="90"/>
      <c r="C15" s="99" t="s">
        <v>30</v>
      </c>
      <c r="D15" s="25"/>
      <c r="E15" s="55">
        <v>6159</v>
      </c>
      <c r="F15" s="34">
        <v>112.8675</v>
      </c>
      <c r="G15" s="73">
        <v>111.9</v>
      </c>
      <c r="H15" s="73">
        <v>108.3</v>
      </c>
      <c r="I15" s="73">
        <v>107.5</v>
      </c>
      <c r="J15" s="74">
        <v>108.6</v>
      </c>
      <c r="K15" s="113">
        <f t="shared" si="0"/>
        <v>109.07499999999999</v>
      </c>
      <c r="L15" s="79">
        <v>113.9</v>
      </c>
      <c r="M15" s="108">
        <v>112.4</v>
      </c>
      <c r="N15" s="105">
        <v>114.7</v>
      </c>
      <c r="O15" s="219"/>
    </row>
    <row r="16" spans="1:15" ht="25.5" customHeight="1">
      <c r="A16" s="90"/>
      <c r="B16" s="95"/>
      <c r="C16" s="7"/>
      <c r="D16" s="57" t="s">
        <v>24</v>
      </c>
      <c r="E16" s="56">
        <v>1849</v>
      </c>
      <c r="F16" s="52">
        <v>116.515</v>
      </c>
      <c r="G16" s="72">
        <v>114.3</v>
      </c>
      <c r="H16" s="72">
        <v>109.8</v>
      </c>
      <c r="I16" s="72">
        <v>107.7</v>
      </c>
      <c r="J16" s="75">
        <v>105.9</v>
      </c>
      <c r="K16" s="116">
        <f t="shared" si="0"/>
        <v>109.42500000000001</v>
      </c>
      <c r="L16" s="182">
        <v>113</v>
      </c>
      <c r="M16" s="124">
        <v>110.2</v>
      </c>
      <c r="N16" s="184">
        <v>116.7</v>
      </c>
      <c r="O16" s="219"/>
    </row>
    <row r="17" spans="1:15" ht="25.5" customHeight="1">
      <c r="A17" s="90"/>
      <c r="B17" s="95"/>
      <c r="C17" s="7"/>
      <c r="D17" s="50" t="s">
        <v>23</v>
      </c>
      <c r="E17" s="56">
        <v>474</v>
      </c>
      <c r="F17" s="52">
        <v>102.9</v>
      </c>
      <c r="G17" s="72">
        <v>121.4</v>
      </c>
      <c r="H17" s="72">
        <v>122.8</v>
      </c>
      <c r="I17" s="72">
        <v>124.9</v>
      </c>
      <c r="J17" s="75">
        <v>130.4</v>
      </c>
      <c r="K17" s="116">
        <f aca="true" t="shared" si="1" ref="K17:K22">SUM(G17:J17)/4</f>
        <v>124.875</v>
      </c>
      <c r="L17" s="182">
        <v>133.8</v>
      </c>
      <c r="M17" s="124">
        <v>137.2</v>
      </c>
      <c r="N17" s="184">
        <v>133.2</v>
      </c>
      <c r="O17" s="219"/>
    </row>
    <row r="18" spans="1:15" ht="25.5" customHeight="1">
      <c r="A18" s="90"/>
      <c r="B18" s="95"/>
      <c r="C18" s="7"/>
      <c r="D18" s="50" t="s">
        <v>14</v>
      </c>
      <c r="E18" s="56">
        <v>302</v>
      </c>
      <c r="F18" s="52">
        <v>119.5725</v>
      </c>
      <c r="G18" s="72">
        <v>123.9</v>
      </c>
      <c r="H18" s="72">
        <v>120.8</v>
      </c>
      <c r="I18" s="72">
        <v>119</v>
      </c>
      <c r="J18" s="75">
        <v>122.5</v>
      </c>
      <c r="K18" s="116">
        <f t="shared" si="1"/>
        <v>121.55</v>
      </c>
      <c r="L18" s="182">
        <v>125</v>
      </c>
      <c r="M18" s="124">
        <v>122.5</v>
      </c>
      <c r="N18" s="184">
        <v>123.7</v>
      </c>
      <c r="O18" s="219"/>
    </row>
    <row r="19" spans="1:15" ht="25.5" customHeight="1">
      <c r="A19" s="90"/>
      <c r="B19" s="95"/>
      <c r="C19" s="7"/>
      <c r="D19" s="50" t="s">
        <v>29</v>
      </c>
      <c r="E19" s="56">
        <v>59</v>
      </c>
      <c r="F19" s="52">
        <v>124.775</v>
      </c>
      <c r="G19" s="72">
        <v>129.1</v>
      </c>
      <c r="H19" s="72">
        <v>130.5</v>
      </c>
      <c r="I19" s="72">
        <v>132.6</v>
      </c>
      <c r="J19" s="75">
        <v>138.2</v>
      </c>
      <c r="K19" s="116">
        <f t="shared" si="1"/>
        <v>132.60000000000002</v>
      </c>
      <c r="L19" s="182">
        <v>141.4</v>
      </c>
      <c r="M19" s="124">
        <v>144.7</v>
      </c>
      <c r="N19" s="184">
        <v>148.8</v>
      </c>
      <c r="O19" s="219"/>
    </row>
    <row r="20" spans="1:15" ht="25.5" customHeight="1">
      <c r="A20" s="90"/>
      <c r="B20" s="95"/>
      <c r="C20" s="7"/>
      <c r="D20" s="50" t="s">
        <v>40</v>
      </c>
      <c r="E20" s="56">
        <v>3475</v>
      </c>
      <c r="F20" s="52">
        <v>111.5075</v>
      </c>
      <c r="G20" s="72">
        <v>107.9</v>
      </c>
      <c r="H20" s="72">
        <v>104</v>
      </c>
      <c r="I20" s="72">
        <v>103.5</v>
      </c>
      <c r="J20" s="75">
        <v>105.3</v>
      </c>
      <c r="K20" s="116">
        <f t="shared" si="1"/>
        <v>105.175</v>
      </c>
      <c r="L20" s="182">
        <v>110.2</v>
      </c>
      <c r="M20" s="124">
        <v>108.7</v>
      </c>
      <c r="N20" s="184">
        <v>109.8</v>
      </c>
      <c r="O20" s="219"/>
    </row>
    <row r="21" spans="1:15" ht="19.5" customHeight="1">
      <c r="A21" s="90"/>
      <c r="C21" s="196" t="s">
        <v>32</v>
      </c>
      <c r="D21" s="25"/>
      <c r="E21" s="55">
        <v>181</v>
      </c>
      <c r="F21" s="34">
        <v>135.87</v>
      </c>
      <c r="G21" s="83">
        <v>117.1</v>
      </c>
      <c r="H21" s="83">
        <v>126.7</v>
      </c>
      <c r="I21" s="83">
        <v>127.3</v>
      </c>
      <c r="J21" s="109">
        <v>128.3</v>
      </c>
      <c r="K21" s="115">
        <f t="shared" si="1"/>
        <v>124.85000000000001</v>
      </c>
      <c r="L21" s="183">
        <v>143.2</v>
      </c>
      <c r="M21" s="210">
        <v>142.02</v>
      </c>
      <c r="N21" s="105">
        <v>147.2</v>
      </c>
      <c r="O21" s="219"/>
    </row>
    <row r="22" spans="1:15" ht="25.5" customHeight="1">
      <c r="A22" s="78"/>
      <c r="B22" s="96"/>
      <c r="C22" s="195"/>
      <c r="D22" s="53" t="s">
        <v>25</v>
      </c>
      <c r="E22" s="58">
        <v>10000</v>
      </c>
      <c r="F22" s="119">
        <v>110.0875</v>
      </c>
      <c r="G22" s="102">
        <v>108.2</v>
      </c>
      <c r="H22" s="102">
        <v>105.3</v>
      </c>
      <c r="I22" s="102">
        <v>101.6</v>
      </c>
      <c r="J22" s="110">
        <v>102.4</v>
      </c>
      <c r="K22" s="111">
        <f t="shared" si="1"/>
        <v>104.375</v>
      </c>
      <c r="L22" s="204">
        <v>108.1</v>
      </c>
      <c r="M22" s="102">
        <v>107.4</v>
      </c>
      <c r="N22" s="203">
        <v>111.7</v>
      </c>
      <c r="O22" s="219"/>
    </row>
    <row r="23" spans="1:15" ht="4.5" customHeight="1">
      <c r="A23" s="31"/>
      <c r="B23" s="7"/>
      <c r="C23" s="7"/>
      <c r="D23" s="41"/>
      <c r="E23" s="71"/>
      <c r="F23" s="47"/>
      <c r="G23" s="72"/>
      <c r="O23" s="219"/>
    </row>
    <row r="24" spans="1:15" ht="12.75" customHeight="1">
      <c r="A24" s="42" t="s">
        <v>28</v>
      </c>
      <c r="B24" s="33"/>
      <c r="C24" s="33"/>
      <c r="D24" s="31"/>
      <c r="E24" s="43"/>
      <c r="F24" s="43"/>
      <c r="G24" s="35"/>
      <c r="O24" s="219"/>
    </row>
    <row r="25" spans="1:15" ht="12.75" customHeight="1">
      <c r="A25" s="33" t="s">
        <v>43</v>
      </c>
      <c r="B25" s="33"/>
      <c r="C25" s="33"/>
      <c r="D25" s="31"/>
      <c r="E25" s="43"/>
      <c r="F25" s="43"/>
      <c r="G25" s="35"/>
      <c r="O25" s="219"/>
    </row>
    <row r="26" spans="1:15" ht="13.5" customHeight="1">
      <c r="A26" s="190" t="s">
        <v>44</v>
      </c>
      <c r="O26" s="219"/>
    </row>
  </sheetData>
  <mergeCells count="7">
    <mergeCell ref="G3:K3"/>
    <mergeCell ref="D3:D4"/>
    <mergeCell ref="E3:E4"/>
    <mergeCell ref="O1:O26"/>
    <mergeCell ref="C11:D11"/>
    <mergeCell ref="B10:D10"/>
    <mergeCell ref="L3:N3"/>
  </mergeCells>
  <printOptions/>
  <pageMargins left="0.39" right="0" top="0.35" bottom="0" header="0.18" footer="0"/>
  <pageSetup horizontalDpi="300" verticalDpi="300" orientation="landscape" paperSize="9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1"/>
  <sheetViews>
    <sheetView tabSelected="1" workbookViewId="0" topLeftCell="E10">
      <selection activeCell="M13" sqref="M13"/>
    </sheetView>
  </sheetViews>
  <sheetFormatPr defaultColWidth="9.140625" defaultRowHeight="12.75"/>
  <cols>
    <col min="1" max="1" width="6.7109375" style="8" customWidth="1"/>
    <col min="2" max="2" width="1.8515625" style="8" customWidth="1"/>
    <col min="3" max="3" width="3.7109375" style="8" customWidth="1"/>
    <col min="4" max="4" width="33.421875" style="8" customWidth="1"/>
    <col min="5" max="5" width="7.28125" style="45" customWidth="1"/>
    <col min="6" max="12" width="7.28125" style="10" customWidth="1"/>
    <col min="13" max="13" width="7.57421875" style="10" customWidth="1"/>
    <col min="14" max="14" width="7.28125" style="10" customWidth="1"/>
    <col min="15" max="15" width="3.57421875" style="10" customWidth="1"/>
    <col min="16" max="19" width="8.8515625" style="10" customWidth="1"/>
    <col min="20" max="43" width="6.28125" style="10" customWidth="1"/>
    <col min="44" max="52" width="6.28125" style="11" customWidth="1"/>
    <col min="53" max="64" width="6.28125" style="12" customWidth="1"/>
    <col min="65" max="16384" width="9.140625" style="12" customWidth="1"/>
  </cols>
  <sheetData>
    <row r="1" spans="1:52" s="6" customFormat="1" ht="21.75" customHeight="1">
      <c r="A1" s="1" t="s">
        <v>56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228" t="s">
        <v>36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</row>
    <row r="2" spans="1:15" ht="6" customHeight="1">
      <c r="A2" s="7"/>
      <c r="E2" s="9"/>
      <c r="O2" s="228"/>
    </row>
    <row r="3" spans="1:52" s="17" customFormat="1" ht="18.75" customHeight="1">
      <c r="A3" s="91" t="s">
        <v>50</v>
      </c>
      <c r="B3" s="13"/>
      <c r="C3" s="13"/>
      <c r="D3" s="215" t="s">
        <v>1</v>
      </c>
      <c r="E3" s="217" t="s">
        <v>2</v>
      </c>
      <c r="F3" s="121">
        <v>1999</v>
      </c>
      <c r="G3" s="212">
        <v>2000</v>
      </c>
      <c r="H3" s="213"/>
      <c r="I3" s="213"/>
      <c r="J3" s="213"/>
      <c r="K3" s="214"/>
      <c r="L3" s="212">
        <v>2001</v>
      </c>
      <c r="M3" s="213"/>
      <c r="N3" s="227"/>
      <c r="O3" s="22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</row>
    <row r="4" spans="1:52" s="17" customFormat="1" ht="27" customHeight="1">
      <c r="A4" s="98" t="s">
        <v>3</v>
      </c>
      <c r="B4" s="59"/>
      <c r="C4" s="59"/>
      <c r="D4" s="216"/>
      <c r="E4" s="218"/>
      <c r="F4" s="77" t="s">
        <v>27</v>
      </c>
      <c r="G4" s="141" t="s">
        <v>4</v>
      </c>
      <c r="H4" s="101" t="s">
        <v>5</v>
      </c>
      <c r="I4" s="101" t="s">
        <v>6</v>
      </c>
      <c r="J4" s="20" t="s">
        <v>7</v>
      </c>
      <c r="K4" s="77" t="s">
        <v>27</v>
      </c>
      <c r="L4" s="101" t="s">
        <v>48</v>
      </c>
      <c r="M4" s="101" t="s">
        <v>5</v>
      </c>
      <c r="N4" s="101" t="s">
        <v>47</v>
      </c>
      <c r="O4" s="22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6"/>
      <c r="AS4" s="16"/>
      <c r="AT4" s="16"/>
      <c r="AU4" s="16"/>
      <c r="AV4" s="16"/>
      <c r="AW4" s="16"/>
      <c r="AX4" s="16"/>
      <c r="AY4" s="16"/>
      <c r="AZ4" s="16"/>
    </row>
    <row r="5" spans="1:52" s="23" customFormat="1" ht="21" customHeight="1">
      <c r="A5" s="97">
        <v>0</v>
      </c>
      <c r="B5" s="24" t="s">
        <v>9</v>
      </c>
      <c r="C5" s="24"/>
      <c r="D5" s="25"/>
      <c r="E5" s="26">
        <f>SUM(E6:E9)</f>
        <v>3234</v>
      </c>
      <c r="F5" s="80">
        <v>2.6</v>
      </c>
      <c r="G5" s="136">
        <v>-0.5</v>
      </c>
      <c r="H5" s="107">
        <v>-1.9</v>
      </c>
      <c r="I5" s="107">
        <v>-10</v>
      </c>
      <c r="J5" s="104">
        <v>-0.5</v>
      </c>
      <c r="K5" s="117">
        <v>-8.1</v>
      </c>
      <c r="L5" s="189">
        <f>(Table1!L5/Table1!J5)*100-100</f>
        <v>5.691964285714306</v>
      </c>
      <c r="M5" s="207">
        <f>(Table1!M5/Table1!L5)*100-100</f>
        <v>0.5279831045406524</v>
      </c>
      <c r="N5" s="187">
        <f>(Table1!N5/Table1!M5)*100-100</f>
        <v>8.613445378151269</v>
      </c>
      <c r="O5" s="22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30"/>
      <c r="AT5" s="30"/>
      <c r="AU5" s="30"/>
      <c r="AV5" s="30"/>
      <c r="AW5" s="30"/>
      <c r="AX5" s="30"/>
      <c r="AY5" s="30"/>
      <c r="AZ5" s="30"/>
    </row>
    <row r="6" spans="1:52" s="25" customFormat="1" ht="21.75" customHeight="1">
      <c r="A6" s="94"/>
      <c r="B6" s="32"/>
      <c r="C6" s="33" t="s">
        <v>16</v>
      </c>
      <c r="E6" s="39">
        <v>82</v>
      </c>
      <c r="F6" s="81">
        <v>-7.9</v>
      </c>
      <c r="G6" s="79">
        <v>-0.6</v>
      </c>
      <c r="H6" s="108">
        <v>-3.6</v>
      </c>
      <c r="I6" s="108">
        <v>-4.6</v>
      </c>
      <c r="J6" s="105">
        <v>6.6</v>
      </c>
      <c r="K6" s="81">
        <v>-9.9</v>
      </c>
      <c r="L6" s="186">
        <f>(Table1!L6/Table1!J6)*100-100</f>
        <v>0</v>
      </c>
      <c r="M6" s="206">
        <f>(Table1!M6/Table1!L6)*100-100</f>
        <v>4.943357363542745</v>
      </c>
      <c r="N6" s="143">
        <f>(Table1!N6/Table1!M6)*100-100</f>
        <v>3.042198233562317</v>
      </c>
      <c r="O6" s="228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7"/>
      <c r="AS6" s="37"/>
      <c r="AT6" s="37"/>
      <c r="AU6" s="37"/>
      <c r="AV6" s="37"/>
      <c r="AW6" s="37"/>
      <c r="AX6" s="37"/>
      <c r="AY6" s="37"/>
      <c r="AZ6" s="37"/>
    </row>
    <row r="7" spans="1:52" s="25" customFormat="1" ht="21.75" customHeight="1">
      <c r="A7" s="94"/>
      <c r="B7" s="38"/>
      <c r="C7" s="38" t="s">
        <v>17</v>
      </c>
      <c r="E7" s="39">
        <v>325</v>
      </c>
      <c r="F7" s="81">
        <v>-6.5</v>
      </c>
      <c r="G7" s="79">
        <v>-7.5</v>
      </c>
      <c r="H7" s="108">
        <v>-3.5</v>
      </c>
      <c r="I7" s="108">
        <v>15.4</v>
      </c>
      <c r="J7" s="105">
        <v>-9.1</v>
      </c>
      <c r="K7" s="81">
        <v>-11.5</v>
      </c>
      <c r="L7" s="186">
        <f>(Table1!L7/Table1!J7)*100-100</f>
        <v>7.817589576547235</v>
      </c>
      <c r="M7" s="206">
        <f>(Table1!M7/Table1!L7)*100-100</f>
        <v>5.13595166163141</v>
      </c>
      <c r="N7" s="143">
        <f>(Table1!N7/Table1!M7)*100-100</f>
        <v>3.1609195402298838</v>
      </c>
      <c r="O7" s="22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7"/>
      <c r="AS7" s="37"/>
      <c r="AT7" s="37"/>
      <c r="AU7" s="37"/>
      <c r="AV7" s="37"/>
      <c r="AW7" s="37"/>
      <c r="AX7" s="37"/>
      <c r="AY7" s="37"/>
      <c r="AZ7" s="37"/>
    </row>
    <row r="8" spans="1:52" s="25" customFormat="1" ht="21.75" customHeight="1">
      <c r="A8" s="94"/>
      <c r="B8" s="38"/>
      <c r="C8" s="38" t="s">
        <v>18</v>
      </c>
      <c r="E8" s="39">
        <v>2789</v>
      </c>
      <c r="F8" s="81">
        <v>4.3</v>
      </c>
      <c r="G8" s="79">
        <v>0</v>
      </c>
      <c r="H8" s="108">
        <v>-1.7</v>
      </c>
      <c r="I8" s="108">
        <v>-12.9</v>
      </c>
      <c r="J8" s="105">
        <v>0</v>
      </c>
      <c r="K8" s="81">
        <v>-8.3</v>
      </c>
      <c r="L8" s="186">
        <f>(Table1!L8/Table1!J8)*100-100</f>
        <v>5.856832971800415</v>
      </c>
      <c r="M8" s="206">
        <f>(Table1!M8/Table1!L8)*100-100</f>
        <v>0</v>
      </c>
      <c r="N8" s="143">
        <f>(Table1!N8/Table1!M8)*100-100</f>
        <v>9.11885245901641</v>
      </c>
      <c r="O8" s="22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7"/>
      <c r="AS8" s="37"/>
      <c r="AT8" s="37"/>
      <c r="AU8" s="37"/>
      <c r="AV8" s="37"/>
      <c r="AW8" s="37"/>
      <c r="AX8" s="37"/>
      <c r="AY8" s="37"/>
      <c r="AZ8" s="37"/>
    </row>
    <row r="9" spans="1:52" s="25" customFormat="1" ht="21.75" customHeight="1">
      <c r="A9" s="94"/>
      <c r="B9" s="38"/>
      <c r="C9" s="38" t="s">
        <v>19</v>
      </c>
      <c r="E9" s="39">
        <v>38</v>
      </c>
      <c r="F9" s="81">
        <v>-38.2</v>
      </c>
      <c r="G9" s="79">
        <v>-5</v>
      </c>
      <c r="H9" s="108">
        <v>-14.1</v>
      </c>
      <c r="I9" s="108">
        <v>169</v>
      </c>
      <c r="J9" s="105">
        <v>0</v>
      </c>
      <c r="K9" s="81">
        <v>46.8</v>
      </c>
      <c r="L9" s="186">
        <f>(Table1!L9/Table1!J9)*100-100</f>
        <v>-5.471847739888972</v>
      </c>
      <c r="M9" s="206">
        <f>(Table1!M9/Table1!L9)*100-100</f>
        <v>0</v>
      </c>
      <c r="N9" s="143">
        <f>(Table1!N9/Table1!M9)*100-100</f>
        <v>16.694630872483216</v>
      </c>
      <c r="O9" s="228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7"/>
      <c r="AS9" s="37"/>
      <c r="AT9" s="37"/>
      <c r="AU9" s="37"/>
      <c r="AV9" s="37"/>
      <c r="AW9" s="37"/>
      <c r="AX9" s="37"/>
      <c r="AY9" s="37"/>
      <c r="AZ9" s="37"/>
    </row>
    <row r="10" spans="1:40" s="23" customFormat="1" ht="27.75" customHeight="1">
      <c r="A10" s="97">
        <v>6</v>
      </c>
      <c r="B10" s="229" t="s">
        <v>10</v>
      </c>
      <c r="C10" s="230"/>
      <c r="D10" s="231"/>
      <c r="E10" s="26">
        <v>426</v>
      </c>
      <c r="F10" s="80">
        <v>-9.2</v>
      </c>
      <c r="G10" s="136">
        <v>-6.6</v>
      </c>
      <c r="H10" s="103">
        <v>-1.1</v>
      </c>
      <c r="I10" s="103">
        <v>1.4</v>
      </c>
      <c r="J10" s="82">
        <v>5.5</v>
      </c>
      <c r="K10" s="80">
        <v>-10.3</v>
      </c>
      <c r="L10" s="185">
        <f>(Table1!L10/Table1!J10)*100-100</f>
        <v>10.696266397578214</v>
      </c>
      <c r="M10" s="205" t="s">
        <v>57</v>
      </c>
      <c r="N10" s="188">
        <v>3.4</v>
      </c>
      <c r="O10" s="2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s="25" customFormat="1" ht="25.5" customHeight="1">
      <c r="A11" s="90"/>
      <c r="B11" s="7"/>
      <c r="C11" s="232" t="s">
        <v>26</v>
      </c>
      <c r="D11" s="233"/>
      <c r="E11" s="39">
        <v>426</v>
      </c>
      <c r="F11" s="81">
        <v>-9.2</v>
      </c>
      <c r="G11" s="79">
        <v>-6.6</v>
      </c>
      <c r="H11" s="108">
        <v>-1.1</v>
      </c>
      <c r="I11" s="108">
        <v>1.4</v>
      </c>
      <c r="J11" s="105">
        <v>5.5</v>
      </c>
      <c r="K11" s="81">
        <v>-10.3</v>
      </c>
      <c r="L11" s="186">
        <f>(Table1!L11/Table1!J11)*100-100</f>
        <v>10.696266397578214</v>
      </c>
      <c r="M11" s="206" t="s">
        <v>58</v>
      </c>
      <c r="N11" s="143">
        <v>3.4</v>
      </c>
      <c r="O11" s="228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s="25" customFormat="1" ht="19.5" customHeight="1">
      <c r="A12" s="90"/>
      <c r="B12" s="7"/>
      <c r="C12" s="7"/>
      <c r="D12" s="197" t="s">
        <v>41</v>
      </c>
      <c r="E12" s="46">
        <v>281</v>
      </c>
      <c r="F12" s="198">
        <v>-8.9</v>
      </c>
      <c r="G12" s="182">
        <v>-7.8</v>
      </c>
      <c r="H12" s="124">
        <v>0</v>
      </c>
      <c r="I12" s="124">
        <v>3.7</v>
      </c>
      <c r="J12" s="184">
        <v>7.7</v>
      </c>
      <c r="K12" s="198">
        <v>-8.8</v>
      </c>
      <c r="L12" s="199">
        <f>(Table1!L12/Table1!J12)*100-100</f>
        <v>10.261569416498986</v>
      </c>
      <c r="M12" s="118">
        <f>(Table1!M12/Table1!L12)*100-100</f>
        <v>4.3156934306569354</v>
      </c>
      <c r="N12" s="143">
        <f>(Table1!N12/Table1!M12)*100-100</f>
        <v>2.772675588209566</v>
      </c>
      <c r="O12" s="22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30" s="25" customFormat="1" ht="19.5" customHeight="1">
      <c r="A13" s="90"/>
      <c r="B13" s="7"/>
      <c r="C13" s="7"/>
      <c r="D13" s="197" t="s">
        <v>42</v>
      </c>
      <c r="E13" s="46">
        <f>E11-E12</f>
        <v>145</v>
      </c>
      <c r="F13" s="198">
        <v>-9.7</v>
      </c>
      <c r="G13" s="182">
        <v>-4.5</v>
      </c>
      <c r="H13" s="124">
        <v>-2.8</v>
      </c>
      <c r="I13" s="124">
        <v>-2.7</v>
      </c>
      <c r="J13" s="184">
        <v>1.6</v>
      </c>
      <c r="K13" s="198">
        <v>-12.7</v>
      </c>
      <c r="L13" s="199">
        <f>(Table1!L13/Table1!J13)*100-100</f>
        <v>11.78861788617887</v>
      </c>
      <c r="M13" s="118" t="s">
        <v>59</v>
      </c>
      <c r="N13" s="143">
        <v>4.7</v>
      </c>
      <c r="O13" s="228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25" customFormat="1" ht="19.5" customHeight="1">
      <c r="A14" s="97">
        <v>8</v>
      </c>
      <c r="B14" s="24" t="s">
        <v>11</v>
      </c>
      <c r="C14" s="24"/>
      <c r="E14" s="54">
        <f>SUM(E15,E21)</f>
        <v>6340</v>
      </c>
      <c r="F14" s="80">
        <v>1.9</v>
      </c>
      <c r="G14" s="136">
        <v>-1.4</v>
      </c>
      <c r="H14" s="103">
        <v>-3.2</v>
      </c>
      <c r="I14" s="103">
        <v>-0.7</v>
      </c>
      <c r="J14" s="82">
        <v>1</v>
      </c>
      <c r="K14" s="80">
        <v>-3.5</v>
      </c>
      <c r="L14" s="185">
        <f>(Table1!L14/Table1!J14)*100-100</f>
        <v>5.132905591200739</v>
      </c>
      <c r="M14" s="205">
        <f>(Table1!M14/Table1!L14)*100-100</f>
        <v>-1.3077593722754983</v>
      </c>
      <c r="N14" s="188">
        <f>(Table1!N14/Table1!M14)*100-100</f>
        <v>2.1201413427561704</v>
      </c>
      <c r="O14" s="22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s="25" customFormat="1" ht="19.5" customHeight="1">
      <c r="A15" s="94"/>
      <c r="C15" s="99" t="s">
        <v>46</v>
      </c>
      <c r="E15" s="55">
        <f>SUM(E16:E20)</f>
        <v>6159</v>
      </c>
      <c r="F15" s="81">
        <v>1.6</v>
      </c>
      <c r="G15" s="79">
        <v>-1.3</v>
      </c>
      <c r="H15" s="108">
        <v>-3.2</v>
      </c>
      <c r="I15" s="108">
        <v>-0.8</v>
      </c>
      <c r="J15" s="105">
        <v>1.1</v>
      </c>
      <c r="K15" s="81">
        <v>-3.4</v>
      </c>
      <c r="L15" s="186">
        <f>(Table1!L15/Table1!J15)*100-100</f>
        <v>4.880294659300205</v>
      </c>
      <c r="M15" s="206">
        <f>(Table1!M15/Table1!L15)*100-100</f>
        <v>-1.3169446883230904</v>
      </c>
      <c r="N15" s="143">
        <f>(Table1!N15/Table1!M15)*100-100</f>
        <v>2.046263345195726</v>
      </c>
      <c r="O15" s="228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25" customFormat="1" ht="24" customHeight="1">
      <c r="A16" s="94"/>
      <c r="B16" s="7"/>
      <c r="C16" s="7"/>
      <c r="D16" s="50" t="s">
        <v>20</v>
      </c>
      <c r="E16" s="56">
        <v>1849</v>
      </c>
      <c r="F16" s="198">
        <v>3.9</v>
      </c>
      <c r="G16" s="182">
        <v>-1.6</v>
      </c>
      <c r="H16" s="124">
        <v>-3.9</v>
      </c>
      <c r="I16" s="124">
        <v>-1.9</v>
      </c>
      <c r="J16" s="184">
        <v>-1.7</v>
      </c>
      <c r="K16" s="198">
        <v>-6.1</v>
      </c>
      <c r="L16" s="199">
        <f>(Table1!L16/Table1!J16)*100-100</f>
        <v>6.704438149197344</v>
      </c>
      <c r="M16" s="118">
        <f>(Table1!M16/Table1!L16)*100-100</f>
        <v>-2.4778761061946852</v>
      </c>
      <c r="N16" s="143">
        <f>(Table1!N16/Table1!M16)*100-100</f>
        <v>5.8983666061705975</v>
      </c>
      <c r="O16" s="22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25" customFormat="1" ht="24" customHeight="1">
      <c r="A17" s="94"/>
      <c r="B17" s="7"/>
      <c r="C17" s="7"/>
      <c r="D17" s="50" t="s">
        <v>21</v>
      </c>
      <c r="E17" s="56">
        <v>474</v>
      </c>
      <c r="F17" s="198">
        <v>-13.9</v>
      </c>
      <c r="G17" s="182">
        <v>16.6</v>
      </c>
      <c r="H17" s="124">
        <v>1.2</v>
      </c>
      <c r="I17" s="124">
        <v>1.7</v>
      </c>
      <c r="J17" s="184">
        <v>4.5</v>
      </c>
      <c r="K17" s="198">
        <v>21.4</v>
      </c>
      <c r="L17" s="199">
        <f>(Table1!L17/Table1!J17)*100-100</f>
        <v>2.6073619631901863</v>
      </c>
      <c r="M17" s="118">
        <f>(Table1!M17/Table1!L17)*100-100</f>
        <v>2.541106128550055</v>
      </c>
      <c r="N17" s="143">
        <f>(Table1!N17/Table1!M17)*100-100</f>
        <v>-2.9154518950437307</v>
      </c>
      <c r="O17" s="228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25" customFormat="1" ht="24" customHeight="1">
      <c r="A18" s="94"/>
      <c r="B18" s="7"/>
      <c r="C18" s="7"/>
      <c r="D18" s="50" t="s">
        <v>14</v>
      </c>
      <c r="E18" s="56">
        <v>302</v>
      </c>
      <c r="F18" s="198">
        <v>3.3</v>
      </c>
      <c r="G18" s="182">
        <v>0.8</v>
      </c>
      <c r="H18" s="124">
        <v>-2.5</v>
      </c>
      <c r="I18" s="124">
        <v>-1.5</v>
      </c>
      <c r="J18" s="184">
        <v>2.9</v>
      </c>
      <c r="K18" s="198">
        <v>1.7</v>
      </c>
      <c r="L18" s="199">
        <f>(Table1!L18/Table1!J18)*100-100</f>
        <v>2.040816326530617</v>
      </c>
      <c r="M18" s="118">
        <f>(Table1!M18/Table1!L18)*100-100</f>
        <v>-2</v>
      </c>
      <c r="N18" s="143">
        <f>(Table1!N18/Table1!M18)*100-100</f>
        <v>0.9795918367346985</v>
      </c>
      <c r="O18" s="228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25" customFormat="1" ht="24" customHeight="1">
      <c r="A19" s="94"/>
      <c r="B19" s="7"/>
      <c r="C19" s="7"/>
      <c r="D19" s="50" t="s">
        <v>22</v>
      </c>
      <c r="E19" s="56">
        <v>59</v>
      </c>
      <c r="F19" s="198">
        <v>11.4</v>
      </c>
      <c r="G19" s="182">
        <v>0.8</v>
      </c>
      <c r="H19" s="124">
        <v>1.1</v>
      </c>
      <c r="I19" s="124">
        <v>1.6</v>
      </c>
      <c r="J19" s="184">
        <v>4.2</v>
      </c>
      <c r="K19" s="198">
        <v>6.3</v>
      </c>
      <c r="L19" s="199">
        <f>(Table1!L19/Table1!J19)*100-100</f>
        <v>2.3154848046309695</v>
      </c>
      <c r="M19" s="118">
        <f>(Table1!M19/Table1!L19)*100-100</f>
        <v>2.3338048090523245</v>
      </c>
      <c r="N19" s="143">
        <f>(Table1!N19/Table1!M19)*100-100</f>
        <v>2.833448514167273</v>
      </c>
      <c r="O19" s="228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25" customFormat="1" ht="24" customHeight="1">
      <c r="A20" s="94"/>
      <c r="B20" s="7"/>
      <c r="C20" s="7"/>
      <c r="D20" s="50" t="s">
        <v>15</v>
      </c>
      <c r="E20" s="56">
        <v>3475</v>
      </c>
      <c r="F20" s="198">
        <v>2.2</v>
      </c>
      <c r="G20" s="182">
        <v>-3.7</v>
      </c>
      <c r="H20" s="124">
        <v>-3.6</v>
      </c>
      <c r="I20" s="124">
        <v>-0.5</v>
      </c>
      <c r="J20" s="184">
        <v>1.8</v>
      </c>
      <c r="K20" s="198">
        <v>-5.7</v>
      </c>
      <c r="L20" s="199">
        <f>(Table1!L20/Table1!J20)*100-100</f>
        <v>4.653371320038005</v>
      </c>
      <c r="M20" s="118">
        <f>(Table1!M20/Table1!L20)*100-100</f>
        <v>-1.3611615245009148</v>
      </c>
      <c r="N20" s="143">
        <f>(Table1!N20/Table1!M20)*100-100</f>
        <v>1.0119595216191186</v>
      </c>
      <c r="O20" s="22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25" customFormat="1" ht="19.5" customHeight="1">
      <c r="A21" s="94"/>
      <c r="C21" s="99" t="s">
        <v>45</v>
      </c>
      <c r="E21" s="55">
        <v>181</v>
      </c>
      <c r="F21" s="81">
        <v>13.5</v>
      </c>
      <c r="G21" s="79">
        <v>-12.7</v>
      </c>
      <c r="H21" s="108">
        <v>8.2</v>
      </c>
      <c r="I21" s="108">
        <v>0.5</v>
      </c>
      <c r="J21" s="105">
        <v>0.7</v>
      </c>
      <c r="K21" s="81">
        <v>-8.1</v>
      </c>
      <c r="L21" s="186">
        <f>(Table1!L21/Table1!J21)*100-100</f>
        <v>11.613406079501146</v>
      </c>
      <c r="M21" s="208">
        <f>(Table1!M21/Table1!L21)*100-100</f>
        <v>-0.8240223463687073</v>
      </c>
      <c r="N21" s="143">
        <f>(Table1!N21/Table1!M21)*100-100</f>
        <v>3.647373609350794</v>
      </c>
      <c r="O21" s="228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25" customFormat="1" ht="19.5" customHeight="1">
      <c r="A22" s="78"/>
      <c r="B22" s="53"/>
      <c r="C22" s="53"/>
      <c r="D22" s="53" t="s">
        <v>25</v>
      </c>
      <c r="E22" s="58">
        <v>10000</v>
      </c>
      <c r="F22" s="139">
        <v>1.7</v>
      </c>
      <c r="G22" s="137">
        <v>-1.4</v>
      </c>
      <c r="H22" s="138">
        <v>-2.7</v>
      </c>
      <c r="I22" s="138">
        <v>-3.5</v>
      </c>
      <c r="J22" s="140">
        <v>0.8</v>
      </c>
      <c r="K22" s="139">
        <v>-5.2</v>
      </c>
      <c r="L22" s="202">
        <f>(Table1!L22/Table1!J22)*100-100</f>
        <v>5.566406249999972</v>
      </c>
      <c r="M22" s="209">
        <f>(Table1!M22/Table1!L22)*100-100</f>
        <v>-0.6475485661424472</v>
      </c>
      <c r="N22" s="201">
        <f>(Table1!N22/Table1!M22)*100-100</f>
        <v>4.0037243947858485</v>
      </c>
      <c r="O22" s="22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25" customFormat="1" ht="5.25" customHeight="1">
      <c r="A23" s="31"/>
      <c r="B23" s="7"/>
      <c r="C23" s="7"/>
      <c r="D23" s="41"/>
      <c r="E23" s="123"/>
      <c r="F23" s="118"/>
      <c r="G23" s="118"/>
      <c r="H23" s="118"/>
      <c r="I23" s="118"/>
      <c r="J23" s="124"/>
      <c r="K23" s="118"/>
      <c r="L23" s="118"/>
      <c r="M23" s="118"/>
      <c r="N23" s="118"/>
      <c r="O23" s="228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25" customFormat="1" ht="12.75" customHeight="1">
      <c r="A24" s="42" t="s">
        <v>28</v>
      </c>
      <c r="B24" s="33"/>
      <c r="C24" s="33"/>
      <c r="D24" s="31"/>
      <c r="E24" s="43"/>
      <c r="F24" s="35"/>
      <c r="G24" s="35"/>
      <c r="H24" s="35"/>
      <c r="I24" s="35"/>
      <c r="J24" s="35"/>
      <c r="K24" s="35"/>
      <c r="L24" s="35"/>
      <c r="M24" s="35"/>
      <c r="N24" s="35"/>
      <c r="O24" s="228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25" customFormat="1" ht="12.75" customHeight="1">
      <c r="A25" s="33" t="s">
        <v>43</v>
      </c>
      <c r="B25" s="33"/>
      <c r="C25" s="33"/>
      <c r="D25" s="31"/>
      <c r="E25" s="43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52" s="25" customFormat="1" ht="15">
      <c r="A26" s="200" t="s">
        <v>63</v>
      </c>
      <c r="B26" s="44"/>
      <c r="C26" s="44"/>
      <c r="D26" s="33"/>
      <c r="E26" s="43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s="25" customFormat="1" ht="18.75" customHeight="1">
      <c r="A27" s="31"/>
      <c r="B27" s="44"/>
      <c r="C27" s="44"/>
      <c r="D27" s="33"/>
      <c r="E27" s="4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25" customFormat="1" ht="18.75" customHeight="1">
      <c r="A28" s="31"/>
      <c r="B28" s="44"/>
      <c r="C28" s="44"/>
      <c r="D28" s="33"/>
      <c r="E28" s="4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25" customFormat="1" ht="18.75" customHeight="1">
      <c r="A29" s="31"/>
      <c r="B29" s="44"/>
      <c r="C29" s="44"/>
      <c r="D29" s="33"/>
      <c r="E29" s="4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25" customFormat="1" ht="18.75" customHeight="1">
      <c r="A30" s="31"/>
      <c r="B30" s="44"/>
      <c r="C30" s="44"/>
      <c r="D30" s="33"/>
      <c r="E30" s="4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25" customFormat="1" ht="18.75" customHeight="1">
      <c r="A31" s="31"/>
      <c r="B31" s="44"/>
      <c r="C31" s="44"/>
      <c r="D31" s="33"/>
      <c r="E31" s="4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25" customFormat="1" ht="18.75" customHeight="1">
      <c r="A32" s="31"/>
      <c r="B32" s="44"/>
      <c r="C32" s="44"/>
      <c r="D32" s="33"/>
      <c r="E32" s="43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25" customFormat="1" ht="18.75" customHeight="1">
      <c r="A33" s="31"/>
      <c r="B33" s="44"/>
      <c r="C33" s="44"/>
      <c r="D33" s="33"/>
      <c r="E33" s="43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25" customFormat="1" ht="18.75" customHeight="1">
      <c r="A34" s="31"/>
      <c r="B34" s="44"/>
      <c r="C34" s="44"/>
      <c r="D34" s="33"/>
      <c r="E34" s="43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s="25" customFormat="1" ht="18.75" customHeight="1">
      <c r="A35" s="31"/>
      <c r="B35" s="44"/>
      <c r="C35" s="44"/>
      <c r="D35" s="33"/>
      <c r="E35" s="4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s="25" customFormat="1" ht="18.75" customHeight="1">
      <c r="A36" s="31"/>
      <c r="B36" s="44"/>
      <c r="C36" s="44"/>
      <c r="D36" s="33"/>
      <c r="E36" s="43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25" customFormat="1" ht="18.75" customHeight="1">
      <c r="A37" s="31"/>
      <c r="B37" s="44"/>
      <c r="C37" s="44"/>
      <c r="D37" s="33"/>
      <c r="E37" s="43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25" customFormat="1" ht="18.75" customHeight="1">
      <c r="A38" s="31"/>
      <c r="B38" s="44"/>
      <c r="C38" s="44"/>
      <c r="D38" s="33"/>
      <c r="E38" s="43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25" customFormat="1" ht="18.75" customHeight="1">
      <c r="A39" s="31"/>
      <c r="B39" s="44"/>
      <c r="C39" s="44"/>
      <c r="D39" s="33"/>
      <c r="E39" s="4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25" customFormat="1" ht="18.75" customHeight="1">
      <c r="A40" s="31"/>
      <c r="B40" s="44"/>
      <c r="C40" s="44"/>
      <c r="D40" s="33"/>
      <c r="E40" s="43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25" customFormat="1" ht="18.75" customHeight="1">
      <c r="A41" s="31"/>
      <c r="B41" s="44"/>
      <c r="C41" s="44"/>
      <c r="D41" s="33"/>
      <c r="E41" s="43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25" customFormat="1" ht="18.75" customHeight="1">
      <c r="A42" s="31"/>
      <c r="B42" s="33"/>
      <c r="C42" s="33"/>
      <c r="D42" s="33"/>
      <c r="E42" s="43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25" customFormat="1" ht="18.75" customHeight="1">
      <c r="A43" s="31"/>
      <c r="B43" s="33"/>
      <c r="C43" s="33"/>
      <c r="D43" s="33"/>
      <c r="E43" s="43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s="25" customFormat="1" ht="18.75" customHeight="1">
      <c r="A44" s="31"/>
      <c r="B44" s="33"/>
      <c r="C44" s="33"/>
      <c r="D44" s="33"/>
      <c r="E44" s="43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s="25" customFormat="1" ht="18.75" customHeight="1">
      <c r="A45" s="31"/>
      <c r="B45" s="33"/>
      <c r="C45" s="33"/>
      <c r="D45" s="33"/>
      <c r="E45" s="43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25" customFormat="1" ht="18.75" customHeight="1">
      <c r="A46" s="31"/>
      <c r="B46" s="33"/>
      <c r="C46" s="33"/>
      <c r="D46" s="33"/>
      <c r="E46" s="43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25" customFormat="1" ht="18.75" customHeight="1">
      <c r="A47" s="31"/>
      <c r="B47" s="33"/>
      <c r="C47" s="33"/>
      <c r="D47" s="33"/>
      <c r="E47" s="43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25" customFormat="1" ht="18.75" customHeight="1">
      <c r="A48" s="31"/>
      <c r="B48" s="33"/>
      <c r="C48" s="33"/>
      <c r="D48" s="33"/>
      <c r="E48" s="4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25" customFormat="1" ht="18.75" customHeight="1">
      <c r="A49" s="31"/>
      <c r="B49" s="33"/>
      <c r="C49" s="33"/>
      <c r="D49" s="33"/>
      <c r="E49" s="43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25" customFormat="1" ht="18.75" customHeight="1">
      <c r="A50" s="31"/>
      <c r="B50" s="33"/>
      <c r="C50" s="33"/>
      <c r="D50" s="33"/>
      <c r="E50" s="4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25" customFormat="1" ht="18.75" customHeight="1">
      <c r="A51" s="31"/>
      <c r="B51" s="33"/>
      <c r="C51" s="33"/>
      <c r="D51" s="33"/>
      <c r="E51" s="43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25" customFormat="1" ht="18.75" customHeight="1">
      <c r="A52" s="31"/>
      <c r="B52" s="33"/>
      <c r="C52" s="33"/>
      <c r="D52" s="33"/>
      <c r="E52" s="43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s="25" customFormat="1" ht="18.75" customHeight="1">
      <c r="A53" s="31"/>
      <c r="B53" s="33"/>
      <c r="C53" s="33"/>
      <c r="D53" s="33"/>
      <c r="E53" s="43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s="25" customFormat="1" ht="18.75" customHeight="1">
      <c r="A54" s="31"/>
      <c r="B54" s="33"/>
      <c r="C54" s="33"/>
      <c r="D54" s="33"/>
      <c r="E54" s="43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25" customFormat="1" ht="18.75" customHeight="1">
      <c r="A55" s="31"/>
      <c r="B55" s="33"/>
      <c r="C55" s="33"/>
      <c r="D55" s="33"/>
      <c r="E55" s="43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25" customFormat="1" ht="18.75" customHeight="1">
      <c r="A56" s="31"/>
      <c r="B56" s="33"/>
      <c r="C56" s="33"/>
      <c r="D56" s="33"/>
      <c r="E56" s="43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25" customFormat="1" ht="18.75" customHeight="1">
      <c r="A57" s="31"/>
      <c r="B57" s="33"/>
      <c r="C57" s="33"/>
      <c r="D57" s="33"/>
      <c r="E57" s="4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25" customFormat="1" ht="18.75" customHeight="1">
      <c r="A58" s="31"/>
      <c r="B58" s="33"/>
      <c r="C58" s="33"/>
      <c r="D58" s="33"/>
      <c r="E58" s="4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25" customFormat="1" ht="18.75" customHeight="1">
      <c r="A59" s="31"/>
      <c r="B59" s="33"/>
      <c r="C59" s="33"/>
      <c r="D59" s="33"/>
      <c r="E59" s="43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25" customFormat="1" ht="18.75" customHeight="1">
      <c r="A60" s="31"/>
      <c r="B60" s="33"/>
      <c r="C60" s="33"/>
      <c r="D60" s="33"/>
      <c r="E60" s="4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25" customFormat="1" ht="18.75" customHeight="1">
      <c r="A61" s="31"/>
      <c r="B61" s="33"/>
      <c r="C61" s="33"/>
      <c r="D61" s="33"/>
      <c r="E61" s="4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s="25" customFormat="1" ht="18.75" customHeight="1">
      <c r="A62" s="31"/>
      <c r="B62" s="33"/>
      <c r="C62" s="33"/>
      <c r="D62" s="33"/>
      <c r="E62" s="43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s="25" customFormat="1" ht="18.75" customHeight="1">
      <c r="A63" s="31"/>
      <c r="B63" s="33"/>
      <c r="C63" s="33"/>
      <c r="D63" s="33"/>
      <c r="E63" s="43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25" customFormat="1" ht="18.75" customHeight="1">
      <c r="A64" s="31"/>
      <c r="B64" s="33"/>
      <c r="C64" s="33"/>
      <c r="D64" s="33"/>
      <c r="E64" s="4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25" customFormat="1" ht="18.75" customHeight="1">
      <c r="A65" s="31"/>
      <c r="B65" s="33"/>
      <c r="C65" s="33"/>
      <c r="D65" s="33"/>
      <c r="E65" s="4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25" customFormat="1" ht="18.75" customHeight="1">
      <c r="A66" s="31"/>
      <c r="B66" s="33"/>
      <c r="C66" s="33"/>
      <c r="D66" s="33"/>
      <c r="E66" s="4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25" customFormat="1" ht="18.75" customHeight="1">
      <c r="A67" s="31"/>
      <c r="B67" s="33"/>
      <c r="C67" s="33"/>
      <c r="D67" s="33"/>
      <c r="E67" s="43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25" customFormat="1" ht="18.75" customHeight="1">
      <c r="A68" s="31"/>
      <c r="B68" s="33"/>
      <c r="C68" s="33"/>
      <c r="D68" s="33"/>
      <c r="E68" s="43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25" customFormat="1" ht="18.75" customHeight="1">
      <c r="A69" s="31"/>
      <c r="B69" s="33"/>
      <c r="C69" s="33"/>
      <c r="D69" s="33"/>
      <c r="E69" s="4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25" customFormat="1" ht="18.75" customHeight="1">
      <c r="A70" s="31"/>
      <c r="B70" s="33"/>
      <c r="C70" s="33"/>
      <c r="D70" s="33"/>
      <c r="E70" s="43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25" customFormat="1" ht="18.75" customHeight="1">
      <c r="A71" s="31"/>
      <c r="B71" s="33"/>
      <c r="C71" s="33"/>
      <c r="D71" s="33"/>
      <c r="E71" s="43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s="25" customFormat="1" ht="18.75" customHeight="1">
      <c r="A72" s="31"/>
      <c r="B72" s="33"/>
      <c r="C72" s="33"/>
      <c r="D72" s="33"/>
      <c r="E72" s="43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s="25" customFormat="1" ht="18.75" customHeight="1">
      <c r="A73" s="31"/>
      <c r="B73" s="31"/>
      <c r="C73" s="31"/>
      <c r="D73" s="31"/>
      <c r="E73" s="4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s="25" customFormat="1" ht="18.75" customHeight="1">
      <c r="A74" s="31"/>
      <c r="B74" s="31"/>
      <c r="C74" s="31"/>
      <c r="D74" s="31"/>
      <c r="E74" s="4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s="25" customFormat="1" ht="18.75" customHeight="1">
      <c r="A75" s="31"/>
      <c r="B75" s="31"/>
      <c r="C75" s="31"/>
      <c r="D75" s="31"/>
      <c r="E75" s="43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2" s="25" customFormat="1" ht="18.75" customHeight="1">
      <c r="A76" s="31"/>
      <c r="B76" s="31"/>
      <c r="C76" s="31"/>
      <c r="D76" s="31"/>
      <c r="E76" s="43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2" s="25" customFormat="1" ht="18.75" customHeight="1">
      <c r="A77" s="31"/>
      <c r="B77" s="31"/>
      <c r="C77" s="31"/>
      <c r="D77" s="31"/>
      <c r="E77" s="43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s="25" customFormat="1" ht="18.75" customHeight="1">
      <c r="A78" s="31"/>
      <c r="B78" s="31"/>
      <c r="C78" s="31"/>
      <c r="D78" s="31"/>
      <c r="E78" s="43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s="25" customFormat="1" ht="18.75" customHeight="1">
      <c r="A79" s="31"/>
      <c r="B79" s="31"/>
      <c r="C79" s="31"/>
      <c r="D79" s="31"/>
      <c r="E79" s="43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s="25" customFormat="1" ht="18.75" customHeight="1">
      <c r="A80" s="31"/>
      <c r="B80" s="31"/>
      <c r="C80" s="31"/>
      <c r="D80" s="31"/>
      <c r="E80" s="43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s="25" customFormat="1" ht="18.75" customHeight="1">
      <c r="A81" s="31"/>
      <c r="B81" s="31"/>
      <c r="C81" s="31"/>
      <c r="D81" s="31"/>
      <c r="E81" s="4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s="25" customFormat="1" ht="18.75" customHeight="1">
      <c r="A82" s="31"/>
      <c r="B82" s="31"/>
      <c r="C82" s="31"/>
      <c r="D82" s="31"/>
      <c r="E82" s="4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s="25" customFormat="1" ht="18.75" customHeight="1">
      <c r="A83" s="31"/>
      <c r="B83" s="31"/>
      <c r="C83" s="31"/>
      <c r="D83" s="31"/>
      <c r="E83" s="43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s="25" customFormat="1" ht="18.75" customHeight="1">
      <c r="A84" s="31"/>
      <c r="B84" s="31"/>
      <c r="C84" s="31"/>
      <c r="D84" s="31"/>
      <c r="E84" s="4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s="25" customFormat="1" ht="18.75" customHeight="1">
      <c r="A85" s="31"/>
      <c r="B85" s="31"/>
      <c r="C85" s="31"/>
      <c r="D85" s="31"/>
      <c r="E85" s="43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s="25" customFormat="1" ht="18.75" customHeight="1">
      <c r="A86" s="31"/>
      <c r="B86" s="31"/>
      <c r="C86" s="31"/>
      <c r="D86" s="31"/>
      <c r="E86" s="43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s="25" customFormat="1" ht="18.75" customHeight="1">
      <c r="A87" s="31"/>
      <c r="B87" s="31"/>
      <c r="C87" s="31"/>
      <c r="D87" s="31"/>
      <c r="E87" s="4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s="25" customFormat="1" ht="18.75" customHeight="1">
      <c r="A88" s="31"/>
      <c r="B88" s="31"/>
      <c r="C88" s="31"/>
      <c r="D88" s="31"/>
      <c r="E88" s="43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2" s="25" customFormat="1" ht="18.75" customHeight="1">
      <c r="A89" s="31"/>
      <c r="B89" s="31"/>
      <c r="C89" s="31"/>
      <c r="D89" s="31"/>
      <c r="E89" s="43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s="25" customFormat="1" ht="18.75" customHeight="1">
      <c r="A90" s="31"/>
      <c r="B90" s="31"/>
      <c r="C90" s="31"/>
      <c r="D90" s="31"/>
      <c r="E90" s="4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s="25" customFormat="1" ht="18.75" customHeight="1">
      <c r="A91" s="31"/>
      <c r="B91" s="31"/>
      <c r="C91" s="31"/>
      <c r="D91" s="31"/>
      <c r="E91" s="43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s="25" customFormat="1" ht="18.75" customHeight="1">
      <c r="A92" s="31"/>
      <c r="B92" s="31"/>
      <c r="C92" s="31"/>
      <c r="D92" s="31"/>
      <c r="E92" s="43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25" customFormat="1" ht="18.75" customHeight="1">
      <c r="A93" s="31"/>
      <c r="B93" s="31"/>
      <c r="C93" s="31"/>
      <c r="D93" s="31"/>
      <c r="E93" s="43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25" customFormat="1" ht="18.75" customHeight="1">
      <c r="A94" s="31"/>
      <c r="B94" s="31"/>
      <c r="C94" s="31"/>
      <c r="D94" s="31"/>
      <c r="E94" s="4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25" customFormat="1" ht="18.75" customHeight="1">
      <c r="A95" s="31"/>
      <c r="B95" s="31"/>
      <c r="C95" s="31"/>
      <c r="D95" s="31"/>
      <c r="E95" s="43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25" customFormat="1" ht="18.75" customHeight="1">
      <c r="A96" s="31"/>
      <c r="B96" s="31"/>
      <c r="C96" s="31"/>
      <c r="D96" s="31"/>
      <c r="E96" s="4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25" customFormat="1" ht="18.75" customHeight="1">
      <c r="A97" s="31"/>
      <c r="B97" s="31"/>
      <c r="C97" s="31"/>
      <c r="D97" s="31"/>
      <c r="E97" s="43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25" customFormat="1" ht="18.75" customHeight="1">
      <c r="A98" s="31"/>
      <c r="B98" s="31"/>
      <c r="C98" s="31"/>
      <c r="D98" s="31"/>
      <c r="E98" s="43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s="25" customFormat="1" ht="18.75" customHeight="1">
      <c r="A99" s="31"/>
      <c r="B99" s="31"/>
      <c r="C99" s="31"/>
      <c r="D99" s="31"/>
      <c r="E99" s="43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s="25" customFormat="1" ht="18.75" customHeight="1">
      <c r="A100" s="31"/>
      <c r="B100" s="31"/>
      <c r="C100" s="31"/>
      <c r="D100" s="31"/>
      <c r="E100" s="43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s="25" customFormat="1" ht="18.75" customHeight="1">
      <c r="A101" s="31"/>
      <c r="B101" s="31"/>
      <c r="C101" s="31"/>
      <c r="D101" s="31"/>
      <c r="E101" s="43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</sheetData>
  <mergeCells count="7">
    <mergeCell ref="O1:O24"/>
    <mergeCell ref="G3:K3"/>
    <mergeCell ref="D3:D4"/>
    <mergeCell ref="E3:E4"/>
    <mergeCell ref="B10:D10"/>
    <mergeCell ref="C11:D11"/>
    <mergeCell ref="L3:N3"/>
  </mergeCells>
  <printOptions/>
  <pageMargins left="0.52" right="0" top="0.4" bottom="0" header="0.2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1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" sqref="I7"/>
    </sheetView>
  </sheetViews>
  <sheetFormatPr defaultColWidth="9.140625" defaultRowHeight="12.75"/>
  <cols>
    <col min="1" max="1" width="6.140625" style="8" customWidth="1"/>
    <col min="2" max="2" width="1.8515625" style="8" customWidth="1"/>
    <col min="3" max="3" width="3.28125" style="8" customWidth="1"/>
    <col min="4" max="4" width="28.421875" style="8" customWidth="1"/>
    <col min="5" max="5" width="8.00390625" style="45" customWidth="1"/>
    <col min="6" max="14" width="8.00390625" style="10" customWidth="1"/>
    <col min="15" max="15" width="5.28125" style="10" customWidth="1"/>
    <col min="16" max="19" width="8.8515625" style="10" customWidth="1"/>
    <col min="20" max="43" width="6.28125" style="10" customWidth="1"/>
    <col min="44" max="52" width="6.28125" style="11" customWidth="1"/>
    <col min="53" max="64" width="6.28125" style="12" customWidth="1"/>
    <col min="65" max="16384" width="9.140625" style="12" customWidth="1"/>
  </cols>
  <sheetData>
    <row r="1" spans="1:52" s="6" customFormat="1" ht="21.75" customHeight="1">
      <c r="A1" s="1" t="s">
        <v>34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228" t="s">
        <v>37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</row>
    <row r="2" spans="1:15" ht="6" customHeight="1">
      <c r="A2" s="7"/>
      <c r="E2" s="9"/>
      <c r="O2" s="228"/>
    </row>
    <row r="3" spans="1:52" s="17" customFormat="1" ht="18.75" customHeight="1">
      <c r="A3" s="91" t="s">
        <v>0</v>
      </c>
      <c r="B3" s="13"/>
      <c r="C3" s="13"/>
      <c r="D3" s="215" t="s">
        <v>1</v>
      </c>
      <c r="E3" s="217" t="s">
        <v>2</v>
      </c>
      <c r="F3" s="121">
        <v>1999</v>
      </c>
      <c r="G3" s="212">
        <v>2000</v>
      </c>
      <c r="H3" s="213"/>
      <c r="I3" s="213"/>
      <c r="J3" s="213"/>
      <c r="K3" s="214"/>
      <c r="L3" s="212">
        <v>2001</v>
      </c>
      <c r="M3" s="213"/>
      <c r="N3" s="227"/>
      <c r="O3" s="22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AS3" s="16"/>
      <c r="AT3" s="16"/>
      <c r="AU3" s="16"/>
      <c r="AV3" s="16"/>
      <c r="AW3" s="16"/>
      <c r="AX3" s="16"/>
      <c r="AY3" s="16"/>
      <c r="AZ3" s="16"/>
    </row>
    <row r="4" spans="1:52" s="17" customFormat="1" ht="27" customHeight="1">
      <c r="A4" s="98" t="s">
        <v>3</v>
      </c>
      <c r="B4" s="59"/>
      <c r="C4" s="59"/>
      <c r="D4" s="216"/>
      <c r="E4" s="218"/>
      <c r="F4" s="77" t="s">
        <v>27</v>
      </c>
      <c r="G4" s="141" t="s">
        <v>4</v>
      </c>
      <c r="H4" s="101" t="s">
        <v>5</v>
      </c>
      <c r="I4" s="101" t="s">
        <v>6</v>
      </c>
      <c r="J4" s="20" t="s">
        <v>7</v>
      </c>
      <c r="K4" s="77" t="s">
        <v>27</v>
      </c>
      <c r="L4" s="101" t="s">
        <v>48</v>
      </c>
      <c r="M4" s="101" t="s">
        <v>52</v>
      </c>
      <c r="N4" s="141" t="s">
        <v>47</v>
      </c>
      <c r="O4" s="22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6"/>
      <c r="AS4" s="16"/>
      <c r="AT4" s="16"/>
      <c r="AU4" s="16"/>
      <c r="AV4" s="16"/>
      <c r="AW4" s="16"/>
      <c r="AX4" s="16"/>
      <c r="AY4" s="16"/>
      <c r="AZ4" s="16"/>
    </row>
    <row r="5" spans="1:52" s="23" customFormat="1" ht="21" customHeight="1">
      <c r="A5" s="97">
        <v>0</v>
      </c>
      <c r="B5" s="24" t="s">
        <v>9</v>
      </c>
      <c r="C5" s="24"/>
      <c r="D5" s="25"/>
      <c r="E5" s="26">
        <f>SUM(E6:E9)</f>
        <v>3234</v>
      </c>
      <c r="F5" s="80">
        <v>2.6</v>
      </c>
      <c r="G5" s="136">
        <v>-3</v>
      </c>
      <c r="H5" s="107">
        <v>-4.6</v>
      </c>
      <c r="I5" s="107">
        <v>-12.6</v>
      </c>
      <c r="J5" s="104">
        <v>-12.6</v>
      </c>
      <c r="K5" s="117">
        <v>-8.1</v>
      </c>
      <c r="L5" s="189">
        <f>(Table1!L5/Table1!G5)*100-100</f>
        <v>-7.156862745098039</v>
      </c>
      <c r="M5" s="207">
        <f>(Table1!M5/Table1!H5)*100-100</f>
        <v>-4.895104895104879</v>
      </c>
      <c r="N5" s="187">
        <f>(Table1!N5/Table1!I5)*100-100</f>
        <v>14.761376248612663</v>
      </c>
      <c r="O5" s="22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30"/>
      <c r="AT5" s="30"/>
      <c r="AU5" s="30"/>
      <c r="AV5" s="30"/>
      <c r="AW5" s="30"/>
      <c r="AX5" s="30"/>
      <c r="AY5" s="30"/>
      <c r="AZ5" s="30"/>
    </row>
    <row r="6" spans="1:52" s="25" customFormat="1" ht="21.75" customHeight="1">
      <c r="A6" s="94"/>
      <c r="B6" s="32"/>
      <c r="C6" s="33" t="s">
        <v>16</v>
      </c>
      <c r="E6" s="39">
        <v>82</v>
      </c>
      <c r="F6" s="81">
        <v>-7.9</v>
      </c>
      <c r="G6" s="79">
        <v>-13.2</v>
      </c>
      <c r="H6" s="108">
        <v>-4.5</v>
      </c>
      <c r="I6" s="108">
        <v>-18</v>
      </c>
      <c r="J6" s="105">
        <v>-2.5</v>
      </c>
      <c r="K6" s="143">
        <v>-9.9</v>
      </c>
      <c r="L6" s="186">
        <f>(Table1!L6/Table1!G6)*100-100</f>
        <v>-1.919191919191917</v>
      </c>
      <c r="M6" s="206">
        <f>(Table1!M6/Table1!H6)*100-100</f>
        <v>6.813417190775681</v>
      </c>
      <c r="N6" s="143">
        <f>(Table1!N6/Table1!I6)*100-100</f>
        <v>15.257958287596068</v>
      </c>
      <c r="O6" s="228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7"/>
      <c r="AS6" s="37"/>
      <c r="AT6" s="37"/>
      <c r="AU6" s="37"/>
      <c r="AV6" s="37"/>
      <c r="AW6" s="37"/>
      <c r="AX6" s="37"/>
      <c r="AY6" s="37"/>
      <c r="AZ6" s="37"/>
    </row>
    <row r="7" spans="1:52" s="25" customFormat="1" ht="21.75" customHeight="1">
      <c r="A7" s="94"/>
      <c r="B7" s="38"/>
      <c r="C7" s="38" t="s">
        <v>17</v>
      </c>
      <c r="E7" s="39">
        <v>325</v>
      </c>
      <c r="F7" s="81">
        <v>-6.5</v>
      </c>
      <c r="G7" s="79">
        <v>-16.5</v>
      </c>
      <c r="H7" s="108">
        <v>-20.1</v>
      </c>
      <c r="I7" s="108">
        <v>-2</v>
      </c>
      <c r="J7" s="108">
        <v>-6.4</v>
      </c>
      <c r="K7" s="81">
        <v>-11.5</v>
      </c>
      <c r="L7" s="186">
        <f>(Table1!L7/Table1!G7)*100-100</f>
        <v>9.060955518945633</v>
      </c>
      <c r="M7" s="206">
        <f>(Table1!M7/Table1!H7)*100-100</f>
        <v>18.771331058020465</v>
      </c>
      <c r="N7" s="143">
        <f>(Table1!N7/Table1!I7)*100-100</f>
        <v>6.213017751479285</v>
      </c>
      <c r="O7" s="228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7"/>
      <c r="AS7" s="37"/>
      <c r="AT7" s="37"/>
      <c r="AU7" s="37"/>
      <c r="AV7" s="37"/>
      <c r="AW7" s="37"/>
      <c r="AX7" s="37"/>
      <c r="AY7" s="37"/>
      <c r="AZ7" s="37"/>
    </row>
    <row r="8" spans="1:52" s="25" customFormat="1" ht="21.75" customHeight="1">
      <c r="A8" s="94"/>
      <c r="B8" s="38"/>
      <c r="C8" s="38" t="s">
        <v>18</v>
      </c>
      <c r="E8" s="39">
        <v>2789</v>
      </c>
      <c r="F8" s="81">
        <v>4.3</v>
      </c>
      <c r="G8" s="79">
        <v>-1.6</v>
      </c>
      <c r="H8" s="108">
        <v>-3.2</v>
      </c>
      <c r="I8" s="108">
        <v>-14.3</v>
      </c>
      <c r="J8" s="108">
        <v>-14.3</v>
      </c>
      <c r="K8" s="81">
        <v>-8.3</v>
      </c>
      <c r="L8" s="186">
        <f>(Table1!L8/Table1!G8)*100-100</f>
        <v>-9.29368029739777</v>
      </c>
      <c r="M8" s="206">
        <f>(Table1!M8/Table1!H8)*100-100</f>
        <v>-7.750472589792068</v>
      </c>
      <c r="N8" s="143">
        <f>(Table1!N8/Table1!I8)*100-100</f>
        <v>15.509761388286321</v>
      </c>
      <c r="O8" s="22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7"/>
      <c r="AS8" s="37"/>
      <c r="AT8" s="37"/>
      <c r="AU8" s="37"/>
      <c r="AV8" s="37"/>
      <c r="AW8" s="37"/>
      <c r="AX8" s="37"/>
      <c r="AY8" s="37"/>
      <c r="AZ8" s="37"/>
    </row>
    <row r="9" spans="1:52" s="25" customFormat="1" ht="21.75" customHeight="1">
      <c r="A9" s="94"/>
      <c r="B9" s="38"/>
      <c r="C9" s="38" t="s">
        <v>19</v>
      </c>
      <c r="E9" s="39">
        <v>38</v>
      </c>
      <c r="F9" s="81">
        <v>-38.2</v>
      </c>
      <c r="G9" s="79">
        <v>-13.3</v>
      </c>
      <c r="H9" s="108">
        <v>-25.6</v>
      </c>
      <c r="I9" s="108">
        <v>119.4</v>
      </c>
      <c r="J9" s="108">
        <v>119.4</v>
      </c>
      <c r="K9" s="81">
        <v>46.8</v>
      </c>
      <c r="L9" s="186">
        <f>(Table1!L9/Table1!G9)*100-100</f>
        <v>118.3150183150183</v>
      </c>
      <c r="M9" s="206">
        <f>(Table1!M9/Table1!H9)*100-100</f>
        <v>154.15778251599147</v>
      </c>
      <c r="N9" s="143">
        <f>(Table1!N9/Table1!I9)*100-100</f>
        <v>10.30927835051547</v>
      </c>
      <c r="O9" s="228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7"/>
      <c r="AS9" s="37"/>
      <c r="AT9" s="37"/>
      <c r="AU9" s="37"/>
      <c r="AV9" s="37"/>
      <c r="AW9" s="37"/>
      <c r="AX9" s="37"/>
      <c r="AY9" s="37"/>
      <c r="AZ9" s="37"/>
    </row>
    <row r="10" spans="1:40" s="23" customFormat="1" ht="27.75" customHeight="1">
      <c r="A10" s="97">
        <v>6</v>
      </c>
      <c r="B10" s="229" t="s">
        <v>10</v>
      </c>
      <c r="C10" s="230"/>
      <c r="D10" s="231"/>
      <c r="E10" s="26">
        <v>426</v>
      </c>
      <c r="F10" s="80">
        <v>-9.2</v>
      </c>
      <c r="G10" s="136">
        <v>-15.5</v>
      </c>
      <c r="H10" s="103">
        <v>-13.1</v>
      </c>
      <c r="I10" s="103">
        <v>-10.5</v>
      </c>
      <c r="J10" s="103">
        <v>-1.1</v>
      </c>
      <c r="K10" s="80">
        <v>-10.3</v>
      </c>
      <c r="L10" s="185">
        <f>(Table1!L10/Table1!G10)*100-100</f>
        <v>17.200854700854705</v>
      </c>
      <c r="M10" s="205" t="s">
        <v>60</v>
      </c>
      <c r="N10" s="188">
        <f>(Table1!N10/Table1!I10)*100-100</f>
        <v>24.92012779552715</v>
      </c>
      <c r="O10" s="2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s="25" customFormat="1" ht="25.5" customHeight="1">
      <c r="A11" s="90"/>
      <c r="B11" s="7"/>
      <c r="C11" s="232" t="s">
        <v>26</v>
      </c>
      <c r="D11" s="233"/>
      <c r="E11" s="39">
        <v>426</v>
      </c>
      <c r="F11" s="81">
        <v>-9.2</v>
      </c>
      <c r="G11" s="79">
        <v>-15.5</v>
      </c>
      <c r="H11" s="108">
        <v>-13.1</v>
      </c>
      <c r="I11" s="108">
        <v>-10.5</v>
      </c>
      <c r="J11" s="108">
        <v>-1.1</v>
      </c>
      <c r="K11" s="81">
        <v>-10.3</v>
      </c>
      <c r="L11" s="186">
        <f>(Table1!L11/Table1!G11)*100-100</f>
        <v>17.200854700854705</v>
      </c>
      <c r="M11" s="206" t="s">
        <v>61</v>
      </c>
      <c r="N11" s="143">
        <f>(Table1!N11/Table1!I11)*100-100</f>
        <v>24.92012779552715</v>
      </c>
      <c r="O11" s="228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s="25" customFormat="1" ht="19.5" customHeight="1">
      <c r="A12" s="90"/>
      <c r="B12" s="7"/>
      <c r="C12" s="7"/>
      <c r="D12" s="197" t="s">
        <v>41</v>
      </c>
      <c r="E12" s="46">
        <v>281</v>
      </c>
      <c r="F12" s="198">
        <v>-8.9</v>
      </c>
      <c r="G12" s="182">
        <v>-14.8</v>
      </c>
      <c r="H12" s="124">
        <v>-13.4</v>
      </c>
      <c r="I12" s="124">
        <v>-9.3</v>
      </c>
      <c r="J12" s="124">
        <v>2.9</v>
      </c>
      <c r="K12" s="198">
        <v>-8.8</v>
      </c>
      <c r="L12" s="199">
        <f>(Table1!L12/Table1!G12)*100-100</f>
        <v>23.007856341189665</v>
      </c>
      <c r="M12" s="118">
        <f>(Table1!M12/Table1!H12)*100-100</f>
        <v>28.316498316498325</v>
      </c>
      <c r="N12" s="143">
        <f>(Table1!N12/Table1!I12)*100-100</f>
        <v>27.164502164502153</v>
      </c>
      <c r="O12" s="22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30" s="25" customFormat="1" ht="19.5" customHeight="1">
      <c r="A13" s="90"/>
      <c r="B13" s="7"/>
      <c r="C13" s="7"/>
      <c r="D13" s="197" t="s">
        <v>42</v>
      </c>
      <c r="E13" s="46">
        <f>E11-E12</f>
        <v>145</v>
      </c>
      <c r="F13" s="198">
        <v>-9.7</v>
      </c>
      <c r="G13" s="182">
        <v>-16.7</v>
      </c>
      <c r="H13" s="124">
        <v>-12.5</v>
      </c>
      <c r="I13" s="124">
        <v>-12.8</v>
      </c>
      <c r="J13" s="124">
        <v>-8.2</v>
      </c>
      <c r="K13" s="198">
        <v>-12.7</v>
      </c>
      <c r="L13" s="199">
        <f>(Table1!L13/Table1!G13)*100-100</f>
        <v>7.421875</v>
      </c>
      <c r="M13" s="118" t="s">
        <v>62</v>
      </c>
      <c r="N13" s="143">
        <f>(Table1!N13/Table1!I13)*100-100</f>
        <v>20.764462809917376</v>
      </c>
      <c r="O13" s="228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25" customFormat="1" ht="19.5" customHeight="1">
      <c r="A14" s="97">
        <v>8</v>
      </c>
      <c r="B14" s="24" t="s">
        <v>11</v>
      </c>
      <c r="C14" s="24"/>
      <c r="E14" s="54">
        <f>SUM(E15,E21)</f>
        <v>6340</v>
      </c>
      <c r="F14" s="80">
        <v>1.9</v>
      </c>
      <c r="G14" s="136">
        <v>-1.3</v>
      </c>
      <c r="H14" s="103">
        <v>-3.5</v>
      </c>
      <c r="I14" s="103">
        <v>-4.7</v>
      </c>
      <c r="J14" s="103">
        <v>-4.3</v>
      </c>
      <c r="K14" s="80">
        <v>-3.5</v>
      </c>
      <c r="L14" s="185">
        <f>(Table1!L14/Table1!G14)*100-100</f>
        <v>2.046263345195726</v>
      </c>
      <c r="M14" s="205">
        <f>(Table1!M14/Table1!H14)*100-100</f>
        <v>4.044117647058826</v>
      </c>
      <c r="N14" s="188">
        <f>(Table1!N14/Table1!I14)*100-100</f>
        <v>7.037037037037038</v>
      </c>
      <c r="O14" s="22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s="25" customFormat="1" ht="19.5" customHeight="1">
      <c r="A15" s="94"/>
      <c r="C15" s="99" t="s">
        <v>46</v>
      </c>
      <c r="E15" s="55">
        <f>SUM(E16:E20)</f>
        <v>6159</v>
      </c>
      <c r="F15" s="81">
        <v>1.6</v>
      </c>
      <c r="G15" s="79">
        <v>-1.1</v>
      </c>
      <c r="H15" s="108">
        <v>-3.5</v>
      </c>
      <c r="I15" s="108">
        <v>-4.7</v>
      </c>
      <c r="J15" s="108">
        <v>-4.3</v>
      </c>
      <c r="K15" s="81">
        <v>-3.4</v>
      </c>
      <c r="L15" s="186">
        <f>(Table1!L15/Table1!G15)*100-100</f>
        <v>1.7873100983020578</v>
      </c>
      <c r="M15" s="206">
        <f>(Table1!M15/Table1!H15)*100-100</f>
        <v>3.7857802400738763</v>
      </c>
      <c r="N15" s="143">
        <f>(Table1!N15/Table1!I15)*100-100</f>
        <v>6.697674418604649</v>
      </c>
      <c r="O15" s="228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25" customFormat="1" ht="24" customHeight="1">
      <c r="A16" s="94"/>
      <c r="B16" s="7"/>
      <c r="C16" s="7"/>
      <c r="D16" s="50" t="s">
        <v>20</v>
      </c>
      <c r="E16" s="56">
        <v>1849</v>
      </c>
      <c r="F16" s="198">
        <v>3.9</v>
      </c>
      <c r="G16" s="182">
        <v>-2.4</v>
      </c>
      <c r="H16" s="124">
        <v>-5.3</v>
      </c>
      <c r="I16" s="124">
        <v>-7.8</v>
      </c>
      <c r="J16" s="124">
        <v>-8.9</v>
      </c>
      <c r="K16" s="198">
        <v>-6.1</v>
      </c>
      <c r="L16" s="199">
        <f>(Table1!L16/Table1!G16)*100-100</f>
        <v>-1.1373578302712133</v>
      </c>
      <c r="M16" s="118">
        <f>(Table1!M16/Table1!H16)*100-100</f>
        <v>0.364298724954466</v>
      </c>
      <c r="N16" s="143">
        <f>(Table1!N16/Table1!I16)*100-100</f>
        <v>8.356545961002794</v>
      </c>
      <c r="O16" s="22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25" customFormat="1" ht="24" customHeight="1">
      <c r="A17" s="94"/>
      <c r="B17" s="7"/>
      <c r="C17" s="7"/>
      <c r="D17" s="50" t="s">
        <v>21</v>
      </c>
      <c r="E17" s="56">
        <v>474</v>
      </c>
      <c r="F17" s="198">
        <v>-13.9</v>
      </c>
      <c r="G17" s="182">
        <v>20.3</v>
      </c>
      <c r="H17" s="124">
        <v>19.5</v>
      </c>
      <c r="I17" s="124">
        <v>20.5</v>
      </c>
      <c r="J17" s="124">
        <v>25.3</v>
      </c>
      <c r="K17" s="198">
        <v>21.4</v>
      </c>
      <c r="L17" s="199">
        <f>(Table1!L17/Table1!G17)*100-100</f>
        <v>10.21416803953872</v>
      </c>
      <c r="M17" s="118">
        <f>(Table1!M17/Table1!H17)*100-100</f>
        <v>11.72638436482083</v>
      </c>
      <c r="N17" s="143">
        <f>(Table1!N17/Table1!I17)*100-100</f>
        <v>6.645316253002392</v>
      </c>
      <c r="O17" s="228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25" customFormat="1" ht="24" customHeight="1">
      <c r="A18" s="94"/>
      <c r="B18" s="7"/>
      <c r="C18" s="7"/>
      <c r="D18" s="50" t="s">
        <v>14</v>
      </c>
      <c r="E18" s="56">
        <v>302</v>
      </c>
      <c r="F18" s="198">
        <v>3.3</v>
      </c>
      <c r="G18" s="182">
        <v>6.4</v>
      </c>
      <c r="H18" s="124">
        <v>2.6</v>
      </c>
      <c r="I18" s="124">
        <v>-1.9</v>
      </c>
      <c r="J18" s="124">
        <v>-0.3</v>
      </c>
      <c r="K18" s="198">
        <v>1.7</v>
      </c>
      <c r="L18" s="199">
        <f>(Table1!L18/Table1!G18)*100-100</f>
        <v>0.8878127522195172</v>
      </c>
      <c r="M18" s="118">
        <f>(Table1!M18/Table1!H18)*100-100</f>
        <v>1.4072847682119232</v>
      </c>
      <c r="N18" s="143">
        <f>(Table1!N18/Table1!I18)*100-100</f>
        <v>3.9495798319327804</v>
      </c>
      <c r="O18" s="228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25" customFormat="1" ht="24" customHeight="1">
      <c r="A19" s="94"/>
      <c r="B19" s="7"/>
      <c r="C19" s="7"/>
      <c r="D19" s="50" t="s">
        <v>22</v>
      </c>
      <c r="E19" s="56">
        <v>59</v>
      </c>
      <c r="F19" s="198">
        <v>11.4</v>
      </c>
      <c r="G19" s="182">
        <v>10.9</v>
      </c>
      <c r="H19" s="124">
        <v>2.8</v>
      </c>
      <c r="I19" s="124">
        <v>3.9</v>
      </c>
      <c r="J19" s="124">
        <v>7.9</v>
      </c>
      <c r="K19" s="198">
        <v>6.3</v>
      </c>
      <c r="L19" s="199">
        <f>(Table1!L19/Table1!G19)*100-100</f>
        <v>9.527498063516674</v>
      </c>
      <c r="M19" s="118">
        <f>(Table1!M19/Table1!H19)*100-100</f>
        <v>10.881226053639836</v>
      </c>
      <c r="N19" s="143">
        <f>(Table1!N19/Table1!I19)*100-100</f>
        <v>12.217194570135774</v>
      </c>
      <c r="O19" s="228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25" customFormat="1" ht="24" customHeight="1">
      <c r="A20" s="94"/>
      <c r="B20" s="7"/>
      <c r="C20" s="7"/>
      <c r="D20" s="50" t="s">
        <v>15</v>
      </c>
      <c r="E20" s="56">
        <v>3475</v>
      </c>
      <c r="F20" s="198">
        <v>2.2</v>
      </c>
      <c r="G20" s="182">
        <v>-3.9</v>
      </c>
      <c r="H20" s="124">
        <v>-6.1</v>
      </c>
      <c r="I20" s="124">
        <v>-6.8</v>
      </c>
      <c r="J20" s="124">
        <v>-6</v>
      </c>
      <c r="K20" s="198">
        <v>-5.7</v>
      </c>
      <c r="L20" s="199">
        <f>(Table1!L20/Table1!G20)*100-100</f>
        <v>2.1316033364226143</v>
      </c>
      <c r="M20" s="118">
        <f>(Table1!M20/Table1!H20)*100-100</f>
        <v>4.519230769230774</v>
      </c>
      <c r="N20" s="143">
        <f>(Table1!N20/Table1!I20)*100-100</f>
        <v>6.086956521739111</v>
      </c>
      <c r="O20" s="22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25" customFormat="1" ht="19.5" customHeight="1">
      <c r="A21" s="94"/>
      <c r="C21" s="99" t="s">
        <v>31</v>
      </c>
      <c r="E21" s="55">
        <v>181</v>
      </c>
      <c r="F21" s="81">
        <v>13.5</v>
      </c>
      <c r="G21" s="79">
        <v>-16.8</v>
      </c>
      <c r="H21" s="108">
        <v>-5.9</v>
      </c>
      <c r="I21" s="108">
        <v>-4.8</v>
      </c>
      <c r="J21" s="108">
        <v>-4.4</v>
      </c>
      <c r="K21" s="81">
        <v>-8.1</v>
      </c>
      <c r="L21" s="186">
        <f>(Table1!L21/Table1!G21)*100-100</f>
        <v>22.28864218616566</v>
      </c>
      <c r="M21" s="206">
        <f>(Table1!M21/Table1!H21)*100-100</f>
        <v>12.091554853985812</v>
      </c>
      <c r="N21" s="143">
        <f>(Table1!N21/Table1!I21)*100-100</f>
        <v>15.632364493322854</v>
      </c>
      <c r="O21" s="228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25" customFormat="1" ht="19.5" customHeight="1">
      <c r="A22" s="78"/>
      <c r="B22" s="53"/>
      <c r="C22" s="53"/>
      <c r="D22" s="53" t="s">
        <v>25</v>
      </c>
      <c r="E22" s="58">
        <v>10000</v>
      </c>
      <c r="F22" s="139">
        <v>1.7</v>
      </c>
      <c r="G22" s="137">
        <v>-2.5</v>
      </c>
      <c r="H22" s="138">
        <v>-4.3</v>
      </c>
      <c r="I22" s="138">
        <v>-6.7</v>
      </c>
      <c r="J22" s="140">
        <v>-6.7</v>
      </c>
      <c r="K22" s="139">
        <v>-5.2</v>
      </c>
      <c r="L22" s="202">
        <f>(Table1!L22/Table1!G22)*100-100</f>
        <v>-0.09242144177450484</v>
      </c>
      <c r="M22" s="209">
        <f>(Table1!M22/Table1!H22)*100-100</f>
        <v>1.994301994301992</v>
      </c>
      <c r="N22" s="201">
        <f>(Table1!N22/Table1!I22)*100-100</f>
        <v>9.940944881889763</v>
      </c>
      <c r="O22" s="22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25" customFormat="1" ht="5.25" customHeight="1">
      <c r="A23" s="31"/>
      <c r="B23" s="7"/>
      <c r="C23" s="7"/>
      <c r="D23" s="41"/>
      <c r="E23" s="123"/>
      <c r="F23" s="118"/>
      <c r="G23" s="118"/>
      <c r="H23" s="118"/>
      <c r="I23" s="118"/>
      <c r="J23" s="124"/>
      <c r="K23" s="118"/>
      <c r="L23" s="118"/>
      <c r="M23" s="118"/>
      <c r="N23" s="118"/>
      <c r="O23" s="228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25" customFormat="1" ht="12.75" customHeight="1">
      <c r="A24" s="42" t="s">
        <v>28</v>
      </c>
      <c r="B24" s="33"/>
      <c r="C24" s="33"/>
      <c r="D24" s="31"/>
      <c r="E24" s="43"/>
      <c r="F24" s="35"/>
      <c r="G24" s="35"/>
      <c r="H24" s="35"/>
      <c r="I24" s="35"/>
      <c r="J24" s="35"/>
      <c r="K24" s="35"/>
      <c r="L24" s="35"/>
      <c r="M24" s="35"/>
      <c r="N24" s="35"/>
      <c r="O24" s="228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25" customFormat="1" ht="12.75" customHeight="1">
      <c r="A25" s="33" t="s">
        <v>43</v>
      </c>
      <c r="B25" s="33"/>
      <c r="C25" s="33"/>
      <c r="D25" s="31"/>
      <c r="E25" s="43"/>
      <c r="F25" s="35"/>
      <c r="G25" s="35"/>
      <c r="H25" s="35"/>
      <c r="I25" s="35"/>
      <c r="J25" s="35"/>
      <c r="K25" s="35"/>
      <c r="L25" s="35"/>
      <c r="M25" s="35"/>
      <c r="N25" s="35"/>
      <c r="O25" s="228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52" s="25" customFormat="1" ht="15">
      <c r="A26" s="200" t="s">
        <v>63</v>
      </c>
      <c r="B26" s="44"/>
      <c r="C26" s="44"/>
      <c r="D26" s="33"/>
      <c r="E26" s="43"/>
      <c r="F26" s="35"/>
      <c r="G26" s="35"/>
      <c r="H26" s="35"/>
      <c r="I26" s="35"/>
      <c r="J26" s="35"/>
      <c r="K26" s="35"/>
      <c r="L26" s="35"/>
      <c r="M26" s="35"/>
      <c r="N26" s="35"/>
      <c r="O26" s="228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s="25" customFormat="1" ht="18.75" customHeight="1">
      <c r="A27" s="31"/>
      <c r="B27" s="44"/>
      <c r="C27" s="44"/>
      <c r="D27" s="33"/>
      <c r="E27" s="4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s="25" customFormat="1" ht="18.75" customHeight="1">
      <c r="A28" s="31"/>
      <c r="B28" s="44"/>
      <c r="C28" s="44"/>
      <c r="D28" s="33"/>
      <c r="E28" s="43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s="25" customFormat="1" ht="18.75" customHeight="1">
      <c r="A29" s="31"/>
      <c r="B29" s="44"/>
      <c r="C29" s="44"/>
      <c r="D29" s="33"/>
      <c r="E29" s="43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s="25" customFormat="1" ht="18.75" customHeight="1">
      <c r="A30" s="31"/>
      <c r="B30" s="44"/>
      <c r="C30" s="44"/>
      <c r="D30" s="33"/>
      <c r="E30" s="43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s="25" customFormat="1" ht="18.75" customHeight="1">
      <c r="A31" s="31"/>
      <c r="B31" s="44"/>
      <c r="C31" s="44"/>
      <c r="D31" s="33"/>
      <c r="E31" s="43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s="25" customFormat="1" ht="18.75" customHeight="1">
      <c r="A32" s="31"/>
      <c r="B32" s="44"/>
      <c r="C32" s="44"/>
      <c r="D32" s="33"/>
      <c r="E32" s="43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s="25" customFormat="1" ht="18.75" customHeight="1">
      <c r="A33" s="31"/>
      <c r="B33" s="44"/>
      <c r="C33" s="44"/>
      <c r="D33" s="33"/>
      <c r="E33" s="43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s="25" customFormat="1" ht="18.75" customHeight="1">
      <c r="A34" s="31"/>
      <c r="B34" s="44"/>
      <c r="C34" s="44"/>
      <c r="D34" s="33"/>
      <c r="E34" s="43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s="25" customFormat="1" ht="18.75" customHeight="1">
      <c r="A35" s="31"/>
      <c r="B35" s="44"/>
      <c r="C35" s="44"/>
      <c r="D35" s="33"/>
      <c r="E35" s="4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s="25" customFormat="1" ht="18.75" customHeight="1">
      <c r="A36" s="31"/>
      <c r="B36" s="44"/>
      <c r="C36" s="44"/>
      <c r="D36" s="33"/>
      <c r="E36" s="43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s="25" customFormat="1" ht="18.75" customHeight="1">
      <c r="A37" s="31"/>
      <c r="B37" s="44"/>
      <c r="C37" s="44"/>
      <c r="D37" s="33"/>
      <c r="E37" s="43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s="25" customFormat="1" ht="18.75" customHeight="1">
      <c r="A38" s="31"/>
      <c r="B38" s="44"/>
      <c r="C38" s="44"/>
      <c r="D38" s="33"/>
      <c r="E38" s="43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s="25" customFormat="1" ht="18.75" customHeight="1">
      <c r="A39" s="31"/>
      <c r="B39" s="44"/>
      <c r="C39" s="44"/>
      <c r="D39" s="33"/>
      <c r="E39" s="4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s="25" customFormat="1" ht="18.75" customHeight="1">
      <c r="A40" s="31"/>
      <c r="B40" s="44"/>
      <c r="C40" s="44"/>
      <c r="D40" s="33"/>
      <c r="E40" s="43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s="25" customFormat="1" ht="18.75" customHeight="1">
      <c r="A41" s="31"/>
      <c r="B41" s="44"/>
      <c r="C41" s="44"/>
      <c r="D41" s="33"/>
      <c r="E41" s="43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s="25" customFormat="1" ht="18.75" customHeight="1">
      <c r="A42" s="31"/>
      <c r="B42" s="33"/>
      <c r="C42" s="33"/>
      <c r="D42" s="33"/>
      <c r="E42" s="43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s="25" customFormat="1" ht="18.75" customHeight="1">
      <c r="A43" s="31"/>
      <c r="B43" s="33"/>
      <c r="C43" s="33"/>
      <c r="D43" s="33"/>
      <c r="E43" s="43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s="25" customFormat="1" ht="18.75" customHeight="1">
      <c r="A44" s="31"/>
      <c r="B44" s="33"/>
      <c r="C44" s="33"/>
      <c r="D44" s="33"/>
      <c r="E44" s="43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s="25" customFormat="1" ht="18.75" customHeight="1">
      <c r="A45" s="31"/>
      <c r="B45" s="33"/>
      <c r="C45" s="33"/>
      <c r="D45" s="33"/>
      <c r="E45" s="43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s="25" customFormat="1" ht="18.75" customHeight="1">
      <c r="A46" s="31"/>
      <c r="B46" s="33"/>
      <c r="C46" s="33"/>
      <c r="D46" s="33"/>
      <c r="E46" s="43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s="25" customFormat="1" ht="18.75" customHeight="1">
      <c r="A47" s="31"/>
      <c r="B47" s="33"/>
      <c r="C47" s="33"/>
      <c r="D47" s="33"/>
      <c r="E47" s="43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s="25" customFormat="1" ht="18.75" customHeight="1">
      <c r="A48" s="31"/>
      <c r="B48" s="33"/>
      <c r="C48" s="33"/>
      <c r="D48" s="33"/>
      <c r="E48" s="4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s="25" customFormat="1" ht="18.75" customHeight="1">
      <c r="A49" s="31"/>
      <c r="B49" s="33"/>
      <c r="C49" s="33"/>
      <c r="D49" s="33"/>
      <c r="E49" s="43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s="25" customFormat="1" ht="18.75" customHeight="1">
      <c r="A50" s="31"/>
      <c r="B50" s="33"/>
      <c r="C50" s="33"/>
      <c r="D50" s="33"/>
      <c r="E50" s="4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s="25" customFormat="1" ht="18.75" customHeight="1">
      <c r="A51" s="31"/>
      <c r="B51" s="33"/>
      <c r="C51" s="33"/>
      <c r="D51" s="33"/>
      <c r="E51" s="43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s="25" customFormat="1" ht="18.75" customHeight="1">
      <c r="A52" s="31"/>
      <c r="B52" s="33"/>
      <c r="C52" s="33"/>
      <c r="D52" s="33"/>
      <c r="E52" s="43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s="25" customFormat="1" ht="18.75" customHeight="1">
      <c r="A53" s="31"/>
      <c r="B53" s="33"/>
      <c r="C53" s="33"/>
      <c r="D53" s="33"/>
      <c r="E53" s="43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s="25" customFormat="1" ht="18.75" customHeight="1">
      <c r="A54" s="31"/>
      <c r="B54" s="33"/>
      <c r="C54" s="33"/>
      <c r="D54" s="33"/>
      <c r="E54" s="43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s="25" customFormat="1" ht="18.75" customHeight="1">
      <c r="A55" s="31"/>
      <c r="B55" s="33"/>
      <c r="C55" s="33"/>
      <c r="D55" s="33"/>
      <c r="E55" s="43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s="25" customFormat="1" ht="18.75" customHeight="1">
      <c r="A56" s="31"/>
      <c r="B56" s="33"/>
      <c r="C56" s="33"/>
      <c r="D56" s="33"/>
      <c r="E56" s="43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s="25" customFormat="1" ht="18.75" customHeight="1">
      <c r="A57" s="31"/>
      <c r="B57" s="33"/>
      <c r="C57" s="33"/>
      <c r="D57" s="33"/>
      <c r="E57" s="4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s="25" customFormat="1" ht="18.75" customHeight="1">
      <c r="A58" s="31"/>
      <c r="B58" s="33"/>
      <c r="C58" s="33"/>
      <c r="D58" s="33"/>
      <c r="E58" s="4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s="25" customFormat="1" ht="18.75" customHeight="1">
      <c r="A59" s="31"/>
      <c r="B59" s="33"/>
      <c r="C59" s="33"/>
      <c r="D59" s="33"/>
      <c r="E59" s="43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s="25" customFormat="1" ht="18.75" customHeight="1">
      <c r="A60" s="31"/>
      <c r="B60" s="33"/>
      <c r="C60" s="33"/>
      <c r="D60" s="33"/>
      <c r="E60" s="4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s="25" customFormat="1" ht="18.75" customHeight="1">
      <c r="A61" s="31"/>
      <c r="B61" s="33"/>
      <c r="C61" s="33"/>
      <c r="D61" s="33"/>
      <c r="E61" s="4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s="25" customFormat="1" ht="18.75" customHeight="1">
      <c r="A62" s="31"/>
      <c r="B62" s="33"/>
      <c r="C62" s="33"/>
      <c r="D62" s="33"/>
      <c r="E62" s="43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s="25" customFormat="1" ht="18.75" customHeight="1">
      <c r="A63" s="31"/>
      <c r="B63" s="33"/>
      <c r="C63" s="33"/>
      <c r="D63" s="33"/>
      <c r="E63" s="43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s="25" customFormat="1" ht="18.75" customHeight="1">
      <c r="A64" s="31"/>
      <c r="B64" s="33"/>
      <c r="C64" s="33"/>
      <c r="D64" s="33"/>
      <c r="E64" s="4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s="25" customFormat="1" ht="18.75" customHeight="1">
      <c r="A65" s="31"/>
      <c r="B65" s="33"/>
      <c r="C65" s="33"/>
      <c r="D65" s="33"/>
      <c r="E65" s="4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s="25" customFormat="1" ht="18.75" customHeight="1">
      <c r="A66" s="31"/>
      <c r="B66" s="33"/>
      <c r="C66" s="33"/>
      <c r="D66" s="33"/>
      <c r="E66" s="4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s="25" customFormat="1" ht="18.75" customHeight="1">
      <c r="A67" s="31"/>
      <c r="B67" s="33"/>
      <c r="C67" s="33"/>
      <c r="D67" s="33"/>
      <c r="E67" s="43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s="25" customFormat="1" ht="18.75" customHeight="1">
      <c r="A68" s="31"/>
      <c r="B68" s="33"/>
      <c r="C68" s="33"/>
      <c r="D68" s="33"/>
      <c r="E68" s="43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s="25" customFormat="1" ht="18.75" customHeight="1">
      <c r="A69" s="31"/>
      <c r="B69" s="33"/>
      <c r="C69" s="33"/>
      <c r="D69" s="33"/>
      <c r="E69" s="4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s="25" customFormat="1" ht="18.75" customHeight="1">
      <c r="A70" s="31"/>
      <c r="B70" s="33"/>
      <c r="C70" s="33"/>
      <c r="D70" s="33"/>
      <c r="E70" s="43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s="25" customFormat="1" ht="18.75" customHeight="1">
      <c r="A71" s="31"/>
      <c r="B71" s="33"/>
      <c r="C71" s="33"/>
      <c r="D71" s="33"/>
      <c r="E71" s="43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s="25" customFormat="1" ht="18.75" customHeight="1">
      <c r="A72" s="31"/>
      <c r="B72" s="33"/>
      <c r="C72" s="33"/>
      <c r="D72" s="33"/>
      <c r="E72" s="43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s="25" customFormat="1" ht="18.75" customHeight="1">
      <c r="A73" s="31"/>
      <c r="B73" s="31"/>
      <c r="C73" s="31"/>
      <c r="D73" s="31"/>
      <c r="E73" s="4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s="25" customFormat="1" ht="18.75" customHeight="1">
      <c r="A74" s="31"/>
      <c r="B74" s="31"/>
      <c r="C74" s="31"/>
      <c r="D74" s="31"/>
      <c r="E74" s="4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s="25" customFormat="1" ht="18.75" customHeight="1">
      <c r="A75" s="31"/>
      <c r="B75" s="31"/>
      <c r="C75" s="31"/>
      <c r="D75" s="31"/>
      <c r="E75" s="43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2" s="25" customFormat="1" ht="18.75" customHeight="1">
      <c r="A76" s="31"/>
      <c r="B76" s="31"/>
      <c r="C76" s="31"/>
      <c r="D76" s="31"/>
      <c r="E76" s="43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2" s="25" customFormat="1" ht="18.75" customHeight="1">
      <c r="A77" s="31"/>
      <c r="B77" s="31"/>
      <c r="C77" s="31"/>
      <c r="D77" s="31"/>
      <c r="E77" s="43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s="25" customFormat="1" ht="18.75" customHeight="1">
      <c r="A78" s="31"/>
      <c r="B78" s="31"/>
      <c r="C78" s="31"/>
      <c r="D78" s="31"/>
      <c r="E78" s="43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s="25" customFormat="1" ht="18.75" customHeight="1">
      <c r="A79" s="31"/>
      <c r="B79" s="31"/>
      <c r="C79" s="31"/>
      <c r="D79" s="31"/>
      <c r="E79" s="43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s="25" customFormat="1" ht="18.75" customHeight="1">
      <c r="A80" s="31"/>
      <c r="B80" s="31"/>
      <c r="C80" s="31"/>
      <c r="D80" s="31"/>
      <c r="E80" s="43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s="25" customFormat="1" ht="18.75" customHeight="1">
      <c r="A81" s="31"/>
      <c r="B81" s="31"/>
      <c r="C81" s="31"/>
      <c r="D81" s="31"/>
      <c r="E81" s="4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s="25" customFormat="1" ht="18.75" customHeight="1">
      <c r="A82" s="31"/>
      <c r="B82" s="31"/>
      <c r="C82" s="31"/>
      <c r="D82" s="31"/>
      <c r="E82" s="4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s="25" customFormat="1" ht="18.75" customHeight="1">
      <c r="A83" s="31"/>
      <c r="B83" s="31"/>
      <c r="C83" s="31"/>
      <c r="D83" s="31"/>
      <c r="E83" s="43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s="25" customFormat="1" ht="18.75" customHeight="1">
      <c r="A84" s="31"/>
      <c r="B84" s="31"/>
      <c r="C84" s="31"/>
      <c r="D84" s="31"/>
      <c r="E84" s="4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s="25" customFormat="1" ht="18.75" customHeight="1">
      <c r="A85" s="31"/>
      <c r="B85" s="31"/>
      <c r="C85" s="31"/>
      <c r="D85" s="31"/>
      <c r="E85" s="43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s="25" customFormat="1" ht="18.75" customHeight="1">
      <c r="A86" s="31"/>
      <c r="B86" s="31"/>
      <c r="C86" s="31"/>
      <c r="D86" s="31"/>
      <c r="E86" s="43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s="25" customFormat="1" ht="18.75" customHeight="1">
      <c r="A87" s="31"/>
      <c r="B87" s="31"/>
      <c r="C87" s="31"/>
      <c r="D87" s="31"/>
      <c r="E87" s="4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s="25" customFormat="1" ht="18.75" customHeight="1">
      <c r="A88" s="31"/>
      <c r="B88" s="31"/>
      <c r="C88" s="31"/>
      <c r="D88" s="31"/>
      <c r="E88" s="43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2" s="25" customFormat="1" ht="18.75" customHeight="1">
      <c r="A89" s="31"/>
      <c r="B89" s="31"/>
      <c r="C89" s="31"/>
      <c r="D89" s="31"/>
      <c r="E89" s="43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s="25" customFormat="1" ht="18.75" customHeight="1">
      <c r="A90" s="31"/>
      <c r="B90" s="31"/>
      <c r="C90" s="31"/>
      <c r="D90" s="31"/>
      <c r="E90" s="4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s="25" customFormat="1" ht="18.75" customHeight="1">
      <c r="A91" s="31"/>
      <c r="B91" s="31"/>
      <c r="C91" s="31"/>
      <c r="D91" s="31"/>
      <c r="E91" s="43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s="25" customFormat="1" ht="18.75" customHeight="1">
      <c r="A92" s="31"/>
      <c r="B92" s="31"/>
      <c r="C92" s="31"/>
      <c r="D92" s="31"/>
      <c r="E92" s="43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s="25" customFormat="1" ht="18.75" customHeight="1">
      <c r="A93" s="31"/>
      <c r="B93" s="31"/>
      <c r="C93" s="31"/>
      <c r="D93" s="31"/>
      <c r="E93" s="43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s="25" customFormat="1" ht="18.75" customHeight="1">
      <c r="A94" s="31"/>
      <c r="B94" s="31"/>
      <c r="C94" s="31"/>
      <c r="D94" s="31"/>
      <c r="E94" s="4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s="25" customFormat="1" ht="18.75" customHeight="1">
      <c r="A95" s="31"/>
      <c r="B95" s="31"/>
      <c r="C95" s="31"/>
      <c r="D95" s="31"/>
      <c r="E95" s="43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s="25" customFormat="1" ht="18.75" customHeight="1">
      <c r="A96" s="31"/>
      <c r="B96" s="31"/>
      <c r="C96" s="31"/>
      <c r="D96" s="31"/>
      <c r="E96" s="4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25" customFormat="1" ht="18.75" customHeight="1">
      <c r="A97" s="31"/>
      <c r="B97" s="31"/>
      <c r="C97" s="31"/>
      <c r="D97" s="31"/>
      <c r="E97" s="43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s="25" customFormat="1" ht="18.75" customHeight="1">
      <c r="A98" s="31"/>
      <c r="B98" s="31"/>
      <c r="C98" s="31"/>
      <c r="D98" s="31"/>
      <c r="E98" s="43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s="25" customFormat="1" ht="18.75" customHeight="1">
      <c r="A99" s="31"/>
      <c r="B99" s="31"/>
      <c r="C99" s="31"/>
      <c r="D99" s="31"/>
      <c r="E99" s="43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s="25" customFormat="1" ht="18.75" customHeight="1">
      <c r="A100" s="31"/>
      <c r="B100" s="31"/>
      <c r="C100" s="31"/>
      <c r="D100" s="31"/>
      <c r="E100" s="43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s="25" customFormat="1" ht="18.75" customHeight="1">
      <c r="A101" s="31"/>
      <c r="B101" s="31"/>
      <c r="C101" s="31"/>
      <c r="D101" s="31"/>
      <c r="E101" s="43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</sheetData>
  <mergeCells count="7">
    <mergeCell ref="O1:O26"/>
    <mergeCell ref="D3:D4"/>
    <mergeCell ref="E3:E4"/>
    <mergeCell ref="G3:K3"/>
    <mergeCell ref="B10:D10"/>
    <mergeCell ref="C11:D11"/>
    <mergeCell ref="L3:N3"/>
  </mergeCells>
  <printOptions/>
  <pageMargins left="0.52" right="0" top="0.5" bottom="0.25" header="0.18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1"/>
  <sheetViews>
    <sheetView workbookViewId="0" topLeftCell="E1">
      <selection activeCell="I10" sqref="I10"/>
    </sheetView>
  </sheetViews>
  <sheetFormatPr defaultColWidth="9.140625" defaultRowHeight="12.75"/>
  <cols>
    <col min="1" max="1" width="6.140625" style="8" customWidth="1"/>
    <col min="2" max="2" width="0.71875" style="8" customWidth="1"/>
    <col min="3" max="3" width="2.421875" style="8" customWidth="1"/>
    <col min="4" max="4" width="50.8515625" style="8" customWidth="1"/>
    <col min="5" max="5" width="9.8515625" style="45" customWidth="1"/>
    <col min="6" max="10" width="9.8515625" style="10" customWidth="1"/>
    <col min="11" max="11" width="5.8515625" style="25" customWidth="1"/>
    <col min="12" max="45" width="7.7109375" style="25" customWidth="1"/>
    <col min="46" max="58" width="7.7109375" style="12" customWidth="1"/>
    <col min="59" max="16384" width="9.140625" style="12" customWidth="1"/>
  </cols>
  <sheetData>
    <row r="1" spans="1:45" s="6" customFormat="1" ht="21.75" customHeight="1">
      <c r="A1" s="1" t="s">
        <v>39</v>
      </c>
      <c r="B1" s="2"/>
      <c r="C1" s="2"/>
      <c r="D1" s="2"/>
      <c r="E1" s="3"/>
      <c r="F1" s="4"/>
      <c r="G1" s="4"/>
      <c r="H1" s="4"/>
      <c r="I1" s="4"/>
      <c r="J1" s="4"/>
      <c r="K1" s="219" t="s">
        <v>38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11" ht="8.25" customHeight="1">
      <c r="A2" s="7"/>
      <c r="E2" s="9"/>
      <c r="K2" s="237"/>
    </row>
    <row r="3" spans="1:45" s="17" customFormat="1" ht="18" customHeight="1">
      <c r="A3" s="91" t="s">
        <v>0</v>
      </c>
      <c r="B3" s="84"/>
      <c r="C3" s="13"/>
      <c r="D3" s="14"/>
      <c r="E3" s="14"/>
      <c r="F3" s="234">
        <v>1997</v>
      </c>
      <c r="G3" s="235"/>
      <c r="H3" s="235"/>
      <c r="I3" s="235"/>
      <c r="J3" s="236"/>
      <c r="K3" s="237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</row>
    <row r="4" spans="1:45" s="17" customFormat="1" ht="26.25">
      <c r="A4" s="92" t="s">
        <v>3</v>
      </c>
      <c r="B4" s="85"/>
      <c r="C4" s="59"/>
      <c r="D4" s="18" t="s">
        <v>1</v>
      </c>
      <c r="E4" s="19" t="s">
        <v>2</v>
      </c>
      <c r="F4" s="20" t="s">
        <v>4</v>
      </c>
      <c r="G4" s="20" t="s">
        <v>5</v>
      </c>
      <c r="H4" s="20" t="s">
        <v>6</v>
      </c>
      <c r="I4" s="20" t="s">
        <v>7</v>
      </c>
      <c r="J4" s="60" t="s">
        <v>8</v>
      </c>
      <c r="K4" s="23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1:45" s="23" customFormat="1" ht="20.25" customHeight="1">
      <c r="A5" s="93">
        <v>0</v>
      </c>
      <c r="B5" s="86"/>
      <c r="C5" s="61" t="s">
        <v>9</v>
      </c>
      <c r="E5" s="62">
        <f>SUM(E6:E9)</f>
        <v>3234</v>
      </c>
      <c r="F5" s="64">
        <v>100.58</v>
      </c>
      <c r="G5" s="171">
        <v>100.49</v>
      </c>
      <c r="H5" s="171">
        <v>98.85</v>
      </c>
      <c r="I5" s="172">
        <v>100.08</v>
      </c>
      <c r="J5" s="144">
        <f aca="true" t="shared" si="0" ref="J5:J14">SUM(F5:I5)/4</f>
        <v>99.99999999999999</v>
      </c>
      <c r="K5" s="237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11" s="25" customFormat="1" ht="20.25" customHeight="1">
      <c r="A6" s="94"/>
      <c r="B6" s="87"/>
      <c r="C6" s="191"/>
      <c r="D6" s="65" t="s">
        <v>16</v>
      </c>
      <c r="E6" s="66">
        <v>82</v>
      </c>
      <c r="F6" s="167">
        <v>94.44</v>
      </c>
      <c r="G6" s="168">
        <v>97.84</v>
      </c>
      <c r="H6" s="168">
        <v>100.49</v>
      </c>
      <c r="I6" s="169">
        <v>107.24</v>
      </c>
      <c r="J6" s="145">
        <f t="shared" si="0"/>
        <v>100.0025</v>
      </c>
      <c r="K6" s="237"/>
    </row>
    <row r="7" spans="1:11" s="25" customFormat="1" ht="20.25" customHeight="1">
      <c r="A7" s="94"/>
      <c r="B7" s="88"/>
      <c r="C7" s="192"/>
      <c r="D7" s="68" t="s">
        <v>17</v>
      </c>
      <c r="E7" s="66">
        <v>325</v>
      </c>
      <c r="F7" s="167">
        <v>88.85</v>
      </c>
      <c r="G7" s="168">
        <v>90.31</v>
      </c>
      <c r="H7" s="168">
        <v>105.18</v>
      </c>
      <c r="I7" s="169">
        <v>115.71</v>
      </c>
      <c r="J7" s="145">
        <f t="shared" si="0"/>
        <v>100.0125</v>
      </c>
      <c r="K7" s="237"/>
    </row>
    <row r="8" spans="1:11" s="25" customFormat="1" ht="20.25" customHeight="1">
      <c r="A8" s="94"/>
      <c r="B8" s="88"/>
      <c r="C8" s="192"/>
      <c r="D8" s="68" t="s">
        <v>18</v>
      </c>
      <c r="E8" s="66">
        <v>2789</v>
      </c>
      <c r="F8" s="167">
        <v>101.3</v>
      </c>
      <c r="G8" s="168">
        <v>101.3</v>
      </c>
      <c r="H8" s="168">
        <v>98.7</v>
      </c>
      <c r="I8" s="169">
        <v>98.7</v>
      </c>
      <c r="J8" s="145">
        <f t="shared" si="0"/>
        <v>100</v>
      </c>
      <c r="K8" s="237"/>
    </row>
    <row r="9" spans="1:11" s="25" customFormat="1" ht="20.25" customHeight="1">
      <c r="A9" s="94"/>
      <c r="B9" s="88"/>
      <c r="C9" s="192"/>
      <c r="D9" s="68" t="s">
        <v>19</v>
      </c>
      <c r="E9" s="66">
        <v>38</v>
      </c>
      <c r="F9" s="167">
        <v>161.63</v>
      </c>
      <c r="G9" s="168">
        <v>134.08</v>
      </c>
      <c r="H9" s="168">
        <v>52.15</v>
      </c>
      <c r="I9" s="169">
        <v>52.15</v>
      </c>
      <c r="J9" s="145">
        <f t="shared" si="0"/>
        <v>100.0025</v>
      </c>
      <c r="K9" s="237"/>
    </row>
    <row r="10" spans="1:45" s="23" customFormat="1" ht="22.5" customHeight="1">
      <c r="A10" s="93">
        <v>6</v>
      </c>
      <c r="B10" s="86"/>
      <c r="C10" s="223" t="s">
        <v>10</v>
      </c>
      <c r="D10" s="224"/>
      <c r="E10" s="62">
        <v>426</v>
      </c>
      <c r="F10" s="170">
        <v>97.1</v>
      </c>
      <c r="G10" s="171">
        <v>98.38</v>
      </c>
      <c r="H10" s="171">
        <v>100.87</v>
      </c>
      <c r="I10" s="172">
        <v>103.65</v>
      </c>
      <c r="J10" s="144">
        <f t="shared" si="0"/>
        <v>100</v>
      </c>
      <c r="K10" s="237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11" s="25" customFormat="1" ht="27.75" customHeight="1">
      <c r="A11" s="94"/>
      <c r="B11" s="89"/>
      <c r="C11" s="193"/>
      <c r="D11" s="69" t="s">
        <v>26</v>
      </c>
      <c r="E11" s="66">
        <v>426</v>
      </c>
      <c r="F11" s="167">
        <v>97.1</v>
      </c>
      <c r="G11" s="168">
        <v>98.4</v>
      </c>
      <c r="H11" s="168">
        <v>100.9</v>
      </c>
      <c r="I11" s="169">
        <v>103.7</v>
      </c>
      <c r="J11" s="145">
        <f t="shared" si="0"/>
        <v>100.02499999999999</v>
      </c>
      <c r="K11" s="237"/>
    </row>
    <row r="12" spans="1:11" ht="20.25" customHeight="1">
      <c r="A12" s="94"/>
      <c r="B12" s="89"/>
      <c r="C12" s="193"/>
      <c r="D12" s="194" t="s">
        <v>41</v>
      </c>
      <c r="E12" s="70">
        <v>281</v>
      </c>
      <c r="F12" s="166">
        <v>97.13</v>
      </c>
      <c r="G12" s="173">
        <v>97.32</v>
      </c>
      <c r="H12" s="173">
        <v>101.84</v>
      </c>
      <c r="I12" s="174">
        <v>103.72</v>
      </c>
      <c r="J12" s="146">
        <f t="shared" si="0"/>
        <v>100.0025</v>
      </c>
      <c r="K12" s="237"/>
    </row>
    <row r="13" spans="1:11" ht="20.25" customHeight="1">
      <c r="A13" s="94"/>
      <c r="B13" s="89"/>
      <c r="C13" s="193"/>
      <c r="D13" s="194" t="s">
        <v>42</v>
      </c>
      <c r="E13" s="70">
        <f>E11-E12</f>
        <v>145</v>
      </c>
      <c r="F13" s="166">
        <v>97.04</v>
      </c>
      <c r="G13" s="173">
        <v>100.43</v>
      </c>
      <c r="H13" s="173">
        <v>99.01</v>
      </c>
      <c r="I13" s="174">
        <v>103.52</v>
      </c>
      <c r="J13" s="147">
        <f t="shared" si="0"/>
        <v>100</v>
      </c>
      <c r="K13" s="237"/>
    </row>
    <row r="14" spans="1:11" ht="20.25" customHeight="1">
      <c r="A14" s="97">
        <v>8</v>
      </c>
      <c r="B14" s="22" t="s">
        <v>11</v>
      </c>
      <c r="C14" s="25"/>
      <c r="E14" s="48">
        <f>E15+E21</f>
        <v>6340</v>
      </c>
      <c r="F14" s="153">
        <v>98.26</v>
      </c>
      <c r="G14" s="157">
        <v>97.35</v>
      </c>
      <c r="H14" s="157">
        <v>100.62</v>
      </c>
      <c r="I14" s="158">
        <v>103.77</v>
      </c>
      <c r="J14" s="148">
        <f t="shared" si="0"/>
        <v>100</v>
      </c>
      <c r="K14" s="237"/>
    </row>
    <row r="15" spans="1:11" ht="21.75" customHeight="1">
      <c r="A15" s="90"/>
      <c r="B15" s="100" t="s">
        <v>30</v>
      </c>
      <c r="C15" s="99"/>
      <c r="D15" s="25"/>
      <c r="E15" s="49">
        <f>SUM(E16:E20)</f>
        <v>6159</v>
      </c>
      <c r="F15" s="154">
        <v>98.17</v>
      </c>
      <c r="G15" s="159">
        <v>97.35</v>
      </c>
      <c r="H15" s="159">
        <v>100.69</v>
      </c>
      <c r="I15" s="160">
        <v>103.78</v>
      </c>
      <c r="J15" s="149">
        <f aca="true" t="shared" si="1" ref="J15:J22">SUM(F15:I15)/4</f>
        <v>99.9975</v>
      </c>
      <c r="K15" s="237"/>
    </row>
    <row r="16" spans="1:11" ht="21.75" customHeight="1">
      <c r="A16" s="90"/>
      <c r="B16" s="95"/>
      <c r="C16" s="7"/>
      <c r="D16" s="57" t="s">
        <v>12</v>
      </c>
      <c r="E16" s="51">
        <v>1849</v>
      </c>
      <c r="F16" s="155">
        <v>97.67</v>
      </c>
      <c r="G16" s="161">
        <v>97.18</v>
      </c>
      <c r="H16" s="161">
        <v>100.81</v>
      </c>
      <c r="I16" s="162">
        <v>104.35</v>
      </c>
      <c r="J16" s="150">
        <f t="shared" si="1"/>
        <v>100.0025</v>
      </c>
      <c r="K16" s="237"/>
    </row>
    <row r="17" spans="1:11" ht="21.75" customHeight="1">
      <c r="A17" s="90"/>
      <c r="B17" s="95"/>
      <c r="C17" s="7"/>
      <c r="D17" s="50" t="s">
        <v>13</v>
      </c>
      <c r="E17" s="51">
        <v>474</v>
      </c>
      <c r="F17" s="155">
        <v>95.76</v>
      </c>
      <c r="G17" s="161">
        <v>93.06</v>
      </c>
      <c r="H17" s="161">
        <v>104.3</v>
      </c>
      <c r="I17" s="162">
        <v>106.89</v>
      </c>
      <c r="J17" s="150">
        <f t="shared" si="1"/>
        <v>100.0025</v>
      </c>
      <c r="K17" s="237"/>
    </row>
    <row r="18" spans="1:11" ht="21.75" customHeight="1">
      <c r="A18" s="90"/>
      <c r="B18" s="95"/>
      <c r="C18" s="7"/>
      <c r="D18" s="50" t="s">
        <v>14</v>
      </c>
      <c r="E18" s="51">
        <v>302</v>
      </c>
      <c r="F18" s="155">
        <v>95.36</v>
      </c>
      <c r="G18" s="161">
        <v>96.8</v>
      </c>
      <c r="H18" s="161">
        <v>102.29</v>
      </c>
      <c r="I18" s="162">
        <v>105.56</v>
      </c>
      <c r="J18" s="150">
        <f t="shared" si="1"/>
        <v>100.0025</v>
      </c>
      <c r="K18" s="237"/>
    </row>
    <row r="19" spans="1:11" ht="21.75" customHeight="1">
      <c r="A19" s="90"/>
      <c r="B19" s="95"/>
      <c r="C19" s="7"/>
      <c r="D19" s="50" t="s">
        <v>29</v>
      </c>
      <c r="E19" s="51">
        <v>59</v>
      </c>
      <c r="F19" s="155">
        <v>100.54</v>
      </c>
      <c r="G19" s="161">
        <v>95.92</v>
      </c>
      <c r="H19" s="161">
        <v>101.01</v>
      </c>
      <c r="I19" s="162">
        <v>102.53</v>
      </c>
      <c r="J19" s="150">
        <f t="shared" si="1"/>
        <v>100</v>
      </c>
      <c r="K19" s="237"/>
    </row>
    <row r="20" spans="1:11" ht="21.75" customHeight="1">
      <c r="A20" s="90"/>
      <c r="B20" s="95"/>
      <c r="C20" s="7"/>
      <c r="D20" s="50" t="s">
        <v>15</v>
      </c>
      <c r="E20" s="51">
        <v>3475</v>
      </c>
      <c r="F20" s="155">
        <v>98.98</v>
      </c>
      <c r="G20" s="161">
        <v>98.1</v>
      </c>
      <c r="H20" s="161">
        <v>99.99</v>
      </c>
      <c r="I20" s="162">
        <v>102.92</v>
      </c>
      <c r="J20" s="150">
        <f t="shared" si="1"/>
        <v>99.9975</v>
      </c>
      <c r="K20" s="237"/>
    </row>
    <row r="21" spans="1:11" ht="17.25" customHeight="1">
      <c r="A21" s="90"/>
      <c r="B21" s="100" t="s">
        <v>33</v>
      </c>
      <c r="C21" s="99"/>
      <c r="D21" s="25"/>
      <c r="E21" s="49">
        <v>181</v>
      </c>
      <c r="F21" s="154">
        <v>101.14</v>
      </c>
      <c r="G21" s="163">
        <v>97.34</v>
      </c>
      <c r="H21" s="163">
        <v>98.03</v>
      </c>
      <c r="I21" s="160">
        <v>103.49</v>
      </c>
      <c r="J21" s="151">
        <f t="shared" si="1"/>
        <v>100</v>
      </c>
      <c r="K21" s="237"/>
    </row>
    <row r="22" spans="1:11" ht="21.75" customHeight="1">
      <c r="A22" s="78"/>
      <c r="B22" s="96"/>
      <c r="C22" s="53"/>
      <c r="D22" s="53" t="s">
        <v>25</v>
      </c>
      <c r="E22" s="76">
        <v>10000</v>
      </c>
      <c r="F22" s="156">
        <f>((F5*$E5)+(F10*$E10)+(F14*$E14))/10000</f>
        <v>98.960872</v>
      </c>
      <c r="G22" s="164">
        <f>((G5*$E5)+(G10*$E10)+(G14*$E14))/10000</f>
        <v>98.40935400000001</v>
      </c>
      <c r="H22" s="164">
        <f>((H5*$E5)+(H10*$E10)+(H14*$E14))/10000</f>
        <v>100.058232</v>
      </c>
      <c r="I22" s="165">
        <f>((I5*$E5)+(I10*$E10)+(I14*$E14))/10000</f>
        <v>102.571542</v>
      </c>
      <c r="J22" s="152">
        <f t="shared" si="1"/>
        <v>100</v>
      </c>
      <c r="K22" s="237"/>
    </row>
    <row r="23" spans="1:11" ht="3" customHeight="1">
      <c r="A23" s="31"/>
      <c r="B23" s="7"/>
      <c r="C23" s="7"/>
      <c r="D23" s="41"/>
      <c r="E23" s="71"/>
      <c r="F23" s="72"/>
      <c r="G23" s="72"/>
      <c r="H23" s="72"/>
      <c r="I23" s="72"/>
      <c r="J23" s="72"/>
      <c r="K23" s="237"/>
    </row>
    <row r="24" spans="1:11" ht="10.5" customHeight="1">
      <c r="A24" s="42" t="s">
        <v>28</v>
      </c>
      <c r="B24" s="33"/>
      <c r="C24" s="33"/>
      <c r="D24" s="31"/>
      <c r="E24" s="43"/>
      <c r="F24" s="35"/>
      <c r="G24" s="35"/>
      <c r="H24" s="35"/>
      <c r="I24" s="35"/>
      <c r="J24" s="35"/>
      <c r="K24" s="237"/>
    </row>
    <row r="25" spans="1:10" ht="12.75">
      <c r="A25" s="33"/>
      <c r="B25" s="33"/>
      <c r="C25" s="33"/>
      <c r="D25" s="31"/>
      <c r="E25" s="43"/>
      <c r="F25" s="35"/>
      <c r="G25" s="35"/>
      <c r="H25" s="35"/>
      <c r="I25" s="35"/>
      <c r="J25" s="35"/>
    </row>
    <row r="26" spans="1:10" ht="12.75">
      <c r="A26" s="33"/>
      <c r="B26" s="44"/>
      <c r="C26" s="44"/>
      <c r="D26" s="33"/>
      <c r="E26" s="43"/>
      <c r="F26" s="35"/>
      <c r="G26" s="35"/>
      <c r="H26" s="35"/>
      <c r="I26" s="35"/>
      <c r="J26" s="35"/>
    </row>
    <row r="27" spans="1:10" ht="18.75" customHeight="1">
      <c r="A27" s="31"/>
      <c r="B27" s="44"/>
      <c r="C27" s="44"/>
      <c r="D27" s="33"/>
      <c r="E27" s="43"/>
      <c r="F27" s="35"/>
      <c r="G27" s="35"/>
      <c r="H27" s="35"/>
      <c r="I27" s="35"/>
      <c r="J27" s="35"/>
    </row>
    <row r="28" spans="1:10" ht="18.75" customHeight="1">
      <c r="A28" s="31"/>
      <c r="B28" s="44"/>
      <c r="C28" s="44"/>
      <c r="D28" s="33"/>
      <c r="E28" s="43"/>
      <c r="F28" s="35"/>
      <c r="G28" s="35"/>
      <c r="H28" s="35"/>
      <c r="I28" s="35"/>
      <c r="J28" s="35"/>
    </row>
    <row r="29" spans="1:10" ht="18.75" customHeight="1">
      <c r="A29" s="31"/>
      <c r="B29" s="44"/>
      <c r="C29" s="44"/>
      <c r="D29" s="33"/>
      <c r="E29" s="43"/>
      <c r="F29" s="35"/>
      <c r="G29" s="35"/>
      <c r="H29" s="35"/>
      <c r="I29" s="35"/>
      <c r="J29" s="35"/>
    </row>
    <row r="30" spans="1:10" ht="18.75" customHeight="1">
      <c r="A30" s="31"/>
      <c r="B30" s="44"/>
      <c r="C30" s="44"/>
      <c r="D30" s="33"/>
      <c r="E30" s="43"/>
      <c r="F30" s="35"/>
      <c r="G30" s="35"/>
      <c r="H30" s="35"/>
      <c r="I30" s="35"/>
      <c r="J30" s="35"/>
    </row>
    <row r="31" spans="1:10" ht="18.75" customHeight="1">
      <c r="A31" s="31"/>
      <c r="B31" s="44"/>
      <c r="C31" s="44"/>
      <c r="D31" s="33"/>
      <c r="E31" s="43"/>
      <c r="F31" s="35"/>
      <c r="G31" s="35"/>
      <c r="H31" s="35"/>
      <c r="I31" s="35"/>
      <c r="J31" s="35"/>
    </row>
    <row r="32" spans="1:10" ht="18.75" customHeight="1">
      <c r="A32" s="31"/>
      <c r="B32" s="44"/>
      <c r="C32" s="44"/>
      <c r="D32" s="33"/>
      <c r="E32" s="43"/>
      <c r="F32" s="35"/>
      <c r="G32" s="35"/>
      <c r="H32" s="35"/>
      <c r="I32" s="35"/>
      <c r="J32" s="35"/>
    </row>
    <row r="33" spans="1:10" ht="18.75" customHeight="1">
      <c r="A33" s="31"/>
      <c r="B33" s="44"/>
      <c r="C33" s="44"/>
      <c r="D33" s="33"/>
      <c r="E33" s="43"/>
      <c r="F33" s="35"/>
      <c r="G33" s="35"/>
      <c r="H33" s="35"/>
      <c r="I33" s="35"/>
      <c r="J33" s="35"/>
    </row>
    <row r="34" spans="1:10" ht="18.75" customHeight="1">
      <c r="A34" s="31"/>
      <c r="B34" s="44"/>
      <c r="C34" s="44"/>
      <c r="D34" s="33"/>
      <c r="E34" s="43"/>
      <c r="F34" s="35"/>
      <c r="G34" s="35"/>
      <c r="H34" s="35"/>
      <c r="I34" s="35"/>
      <c r="J34" s="35"/>
    </row>
    <row r="35" spans="1:10" ht="18.75" customHeight="1">
      <c r="A35" s="31"/>
      <c r="B35" s="44"/>
      <c r="C35" s="44"/>
      <c r="D35" s="33"/>
      <c r="E35" s="43"/>
      <c r="F35" s="35"/>
      <c r="G35" s="35"/>
      <c r="H35" s="35"/>
      <c r="I35" s="35"/>
      <c r="J35" s="35"/>
    </row>
    <row r="36" spans="1:10" ht="18.75" customHeight="1">
      <c r="A36" s="31"/>
      <c r="B36" s="44"/>
      <c r="C36" s="44"/>
      <c r="D36" s="33"/>
      <c r="E36" s="43"/>
      <c r="F36" s="35"/>
      <c r="G36" s="35"/>
      <c r="H36" s="35"/>
      <c r="I36" s="35"/>
      <c r="J36" s="35"/>
    </row>
    <row r="37" spans="1:10" ht="18.75" customHeight="1">
      <c r="A37" s="31"/>
      <c r="B37" s="44"/>
      <c r="C37" s="44"/>
      <c r="D37" s="33"/>
      <c r="E37" s="43"/>
      <c r="F37" s="35"/>
      <c r="G37" s="35"/>
      <c r="H37" s="35"/>
      <c r="I37" s="35"/>
      <c r="J37" s="35"/>
    </row>
    <row r="38" spans="1:10" ht="18.75" customHeight="1">
      <c r="A38" s="31"/>
      <c r="B38" s="44"/>
      <c r="C38" s="44"/>
      <c r="D38" s="33"/>
      <c r="E38" s="43"/>
      <c r="F38" s="35"/>
      <c r="G38" s="35"/>
      <c r="H38" s="35"/>
      <c r="I38" s="35"/>
      <c r="J38" s="35"/>
    </row>
    <row r="39" spans="1:10" ht="18.75" customHeight="1">
      <c r="A39" s="31"/>
      <c r="B39" s="44"/>
      <c r="C39" s="44"/>
      <c r="D39" s="33"/>
      <c r="E39" s="43"/>
      <c r="F39" s="35"/>
      <c r="G39" s="35"/>
      <c r="H39" s="35"/>
      <c r="I39" s="35"/>
      <c r="J39" s="35"/>
    </row>
    <row r="40" spans="1:10" ht="18.75" customHeight="1">
      <c r="A40" s="31"/>
      <c r="B40" s="44"/>
      <c r="C40" s="44"/>
      <c r="D40" s="33"/>
      <c r="E40" s="43"/>
      <c r="F40" s="35"/>
      <c r="G40" s="35"/>
      <c r="H40" s="35"/>
      <c r="I40" s="35"/>
      <c r="J40" s="35"/>
    </row>
    <row r="41" spans="1:10" ht="18.75" customHeight="1">
      <c r="A41" s="31"/>
      <c r="B41" s="44"/>
      <c r="C41" s="44"/>
      <c r="D41" s="33"/>
      <c r="E41" s="43"/>
      <c r="F41" s="35"/>
      <c r="G41" s="35"/>
      <c r="H41" s="35"/>
      <c r="I41" s="35"/>
      <c r="J41" s="35"/>
    </row>
    <row r="42" spans="1:10" ht="18.75" customHeight="1">
      <c r="A42" s="31"/>
      <c r="B42" s="33"/>
      <c r="C42" s="33"/>
      <c r="D42" s="33"/>
      <c r="E42" s="43"/>
      <c r="F42" s="35"/>
      <c r="G42" s="35"/>
      <c r="H42" s="35"/>
      <c r="I42" s="35"/>
      <c r="J42" s="35"/>
    </row>
    <row r="43" spans="1:10" ht="18.75" customHeight="1">
      <c r="A43" s="31"/>
      <c r="B43" s="33"/>
      <c r="C43" s="33"/>
      <c r="D43" s="33"/>
      <c r="E43" s="43"/>
      <c r="F43" s="35"/>
      <c r="G43" s="35"/>
      <c r="H43" s="35"/>
      <c r="I43" s="35"/>
      <c r="J43" s="35"/>
    </row>
    <row r="44" spans="1:10" ht="18.75" customHeight="1">
      <c r="A44" s="31"/>
      <c r="B44" s="33"/>
      <c r="C44" s="33"/>
      <c r="D44" s="33"/>
      <c r="E44" s="43"/>
      <c r="F44" s="35"/>
      <c r="G44" s="35"/>
      <c r="H44" s="35"/>
      <c r="I44" s="35"/>
      <c r="J44" s="35"/>
    </row>
    <row r="45" spans="1:10" ht="18.75" customHeight="1">
      <c r="A45" s="31"/>
      <c r="B45" s="33"/>
      <c r="C45" s="33"/>
      <c r="D45" s="33"/>
      <c r="E45" s="43"/>
      <c r="F45" s="35"/>
      <c r="G45" s="35"/>
      <c r="H45" s="35"/>
      <c r="I45" s="35"/>
      <c r="J45" s="35"/>
    </row>
    <row r="46" spans="1:10" ht="18.75" customHeight="1">
      <c r="A46" s="31"/>
      <c r="B46" s="33"/>
      <c r="C46" s="33"/>
      <c r="D46" s="33"/>
      <c r="E46" s="43"/>
      <c r="F46" s="35"/>
      <c r="G46" s="35"/>
      <c r="H46" s="35"/>
      <c r="I46" s="35"/>
      <c r="J46" s="35"/>
    </row>
    <row r="47" spans="1:10" ht="18.75" customHeight="1">
      <c r="A47" s="31"/>
      <c r="B47" s="33"/>
      <c r="C47" s="33"/>
      <c r="D47" s="33"/>
      <c r="E47" s="43"/>
      <c r="F47" s="35"/>
      <c r="G47" s="35"/>
      <c r="H47" s="35"/>
      <c r="I47" s="35"/>
      <c r="J47" s="35"/>
    </row>
    <row r="48" spans="1:10" ht="18.75" customHeight="1">
      <c r="A48" s="31"/>
      <c r="B48" s="33"/>
      <c r="C48" s="33"/>
      <c r="D48" s="33"/>
      <c r="E48" s="43"/>
      <c r="F48" s="35"/>
      <c r="G48" s="35"/>
      <c r="H48" s="35"/>
      <c r="I48" s="35"/>
      <c r="J48" s="35"/>
    </row>
    <row r="49" spans="1:10" ht="18.75" customHeight="1">
      <c r="A49" s="31"/>
      <c r="B49" s="33"/>
      <c r="C49" s="33"/>
      <c r="D49" s="33"/>
      <c r="E49" s="43"/>
      <c r="F49" s="35"/>
      <c r="G49" s="35"/>
      <c r="H49" s="35"/>
      <c r="I49" s="35"/>
      <c r="J49" s="35"/>
    </row>
    <row r="50" spans="1:10" ht="18.75" customHeight="1">
      <c r="A50" s="31"/>
      <c r="B50" s="33"/>
      <c r="C50" s="33"/>
      <c r="D50" s="33"/>
      <c r="E50" s="43"/>
      <c r="F50" s="35"/>
      <c r="G50" s="35"/>
      <c r="H50" s="35"/>
      <c r="I50" s="35"/>
      <c r="J50" s="35"/>
    </row>
    <row r="51" spans="1:10" ht="18.75" customHeight="1">
      <c r="A51" s="31"/>
      <c r="B51" s="33"/>
      <c r="C51" s="33"/>
      <c r="D51" s="33"/>
      <c r="E51" s="43"/>
      <c r="F51" s="35"/>
      <c r="G51" s="35"/>
      <c r="H51" s="35"/>
      <c r="I51" s="35"/>
      <c r="J51" s="35"/>
    </row>
    <row r="52" spans="1:10" ht="18.75" customHeight="1">
      <c r="A52" s="31"/>
      <c r="B52" s="33"/>
      <c r="C52" s="33"/>
      <c r="D52" s="33"/>
      <c r="E52" s="43"/>
      <c r="F52" s="35"/>
      <c r="G52" s="35"/>
      <c r="H52" s="35"/>
      <c r="I52" s="35"/>
      <c r="J52" s="35"/>
    </row>
    <row r="53" spans="1:10" ht="18.75" customHeight="1">
      <c r="A53" s="31"/>
      <c r="B53" s="33"/>
      <c r="C53" s="33"/>
      <c r="D53" s="33"/>
      <c r="E53" s="43"/>
      <c r="F53" s="35"/>
      <c r="G53" s="35"/>
      <c r="H53" s="35"/>
      <c r="I53" s="35"/>
      <c r="J53" s="35"/>
    </row>
    <row r="54" spans="1:10" ht="18.75" customHeight="1">
      <c r="A54" s="31"/>
      <c r="B54" s="33"/>
      <c r="C54" s="33"/>
      <c r="D54" s="33"/>
      <c r="E54" s="43"/>
      <c r="F54" s="35"/>
      <c r="G54" s="35"/>
      <c r="H54" s="35"/>
      <c r="I54" s="35"/>
      <c r="J54" s="35"/>
    </row>
    <row r="55" spans="1:10" ht="18.75" customHeight="1">
      <c r="A55" s="31"/>
      <c r="B55" s="33"/>
      <c r="C55" s="33"/>
      <c r="D55" s="33"/>
      <c r="E55" s="43"/>
      <c r="F55" s="35"/>
      <c r="G55" s="35"/>
      <c r="H55" s="35"/>
      <c r="I55" s="35"/>
      <c r="J55" s="35"/>
    </row>
    <row r="56" spans="1:10" ht="18.75" customHeight="1">
      <c r="A56" s="31"/>
      <c r="B56" s="33"/>
      <c r="C56" s="33"/>
      <c r="D56" s="33"/>
      <c r="E56" s="43"/>
      <c r="F56" s="35"/>
      <c r="G56" s="35"/>
      <c r="H56" s="35"/>
      <c r="I56" s="35"/>
      <c r="J56" s="35"/>
    </row>
    <row r="57" spans="1:10" ht="18.75" customHeight="1">
      <c r="A57" s="31"/>
      <c r="B57" s="33"/>
      <c r="C57" s="33"/>
      <c r="D57" s="33"/>
      <c r="E57" s="43"/>
      <c r="F57" s="36"/>
      <c r="G57" s="36"/>
      <c r="H57" s="36"/>
      <c r="I57" s="36"/>
      <c r="J57" s="36"/>
    </row>
    <row r="58" spans="1:10" ht="18.75" customHeight="1">
      <c r="A58" s="31"/>
      <c r="B58" s="33"/>
      <c r="C58" s="33"/>
      <c r="D58" s="33"/>
      <c r="E58" s="43"/>
      <c r="F58" s="36"/>
      <c r="G58" s="36"/>
      <c r="H58" s="36"/>
      <c r="I58" s="36"/>
      <c r="J58" s="36"/>
    </row>
    <row r="59" spans="1:10" ht="18.75" customHeight="1">
      <c r="A59" s="31"/>
      <c r="B59" s="33"/>
      <c r="C59" s="33"/>
      <c r="D59" s="33"/>
      <c r="E59" s="43"/>
      <c r="F59" s="36"/>
      <c r="G59" s="36"/>
      <c r="H59" s="36"/>
      <c r="I59" s="36"/>
      <c r="J59" s="36"/>
    </row>
    <row r="60" spans="1:10" ht="18.75" customHeight="1">
      <c r="A60" s="31"/>
      <c r="B60" s="33"/>
      <c r="C60" s="33"/>
      <c r="D60" s="33"/>
      <c r="E60" s="43"/>
      <c r="F60" s="36"/>
      <c r="G60" s="36"/>
      <c r="H60" s="36"/>
      <c r="I60" s="36"/>
      <c r="J60" s="36"/>
    </row>
    <row r="61" spans="1:10" ht="18.75" customHeight="1">
      <c r="A61" s="31"/>
      <c r="B61" s="33"/>
      <c r="C61" s="33"/>
      <c r="D61" s="33"/>
      <c r="E61" s="43"/>
      <c r="F61" s="36"/>
      <c r="G61" s="36"/>
      <c r="H61" s="36"/>
      <c r="I61" s="36"/>
      <c r="J61" s="36"/>
    </row>
    <row r="62" spans="1:10" ht="18.75" customHeight="1">
      <c r="A62" s="31"/>
      <c r="B62" s="33"/>
      <c r="C62" s="33"/>
      <c r="D62" s="33"/>
      <c r="E62" s="43"/>
      <c r="F62" s="36"/>
      <c r="G62" s="36"/>
      <c r="H62" s="36"/>
      <c r="I62" s="36"/>
      <c r="J62" s="36"/>
    </row>
    <row r="63" spans="1:10" ht="18.75" customHeight="1">
      <c r="A63" s="31"/>
      <c r="B63" s="33"/>
      <c r="C63" s="33"/>
      <c r="D63" s="33"/>
      <c r="E63" s="43"/>
      <c r="F63" s="36"/>
      <c r="G63" s="36"/>
      <c r="H63" s="36"/>
      <c r="I63" s="36"/>
      <c r="J63" s="36"/>
    </row>
    <row r="64" spans="1:10" ht="18.75" customHeight="1">
      <c r="A64" s="31"/>
      <c r="B64" s="33"/>
      <c r="C64" s="33"/>
      <c r="D64" s="33"/>
      <c r="E64" s="43"/>
      <c r="F64" s="36"/>
      <c r="G64" s="36"/>
      <c r="H64" s="36"/>
      <c r="I64" s="36"/>
      <c r="J64" s="36"/>
    </row>
    <row r="65" spans="1:10" ht="18.75" customHeight="1">
      <c r="A65" s="31"/>
      <c r="B65" s="33"/>
      <c r="C65" s="33"/>
      <c r="D65" s="33"/>
      <c r="E65" s="43"/>
      <c r="F65" s="36"/>
      <c r="G65" s="36"/>
      <c r="H65" s="36"/>
      <c r="I65" s="36"/>
      <c r="J65" s="36"/>
    </row>
    <row r="66" spans="1:10" ht="18.75" customHeight="1">
      <c r="A66" s="31"/>
      <c r="B66" s="33"/>
      <c r="C66" s="33"/>
      <c r="D66" s="33"/>
      <c r="E66" s="43"/>
      <c r="F66" s="36"/>
      <c r="G66" s="36"/>
      <c r="H66" s="36"/>
      <c r="I66" s="36"/>
      <c r="J66" s="36"/>
    </row>
    <row r="67" spans="1:10" ht="18.75" customHeight="1">
      <c r="A67" s="31"/>
      <c r="B67" s="33"/>
      <c r="C67" s="33"/>
      <c r="D67" s="33"/>
      <c r="E67" s="43"/>
      <c r="F67" s="36"/>
      <c r="G67" s="36"/>
      <c r="H67" s="36"/>
      <c r="I67" s="36"/>
      <c r="J67" s="36"/>
    </row>
    <row r="68" spans="1:10" ht="18.75" customHeight="1">
      <c r="A68" s="31"/>
      <c r="B68" s="33"/>
      <c r="C68" s="33"/>
      <c r="D68" s="33"/>
      <c r="E68" s="43"/>
      <c r="F68" s="36"/>
      <c r="G68" s="36"/>
      <c r="H68" s="36"/>
      <c r="I68" s="36"/>
      <c r="J68" s="36"/>
    </row>
    <row r="69" spans="1:10" ht="18.75" customHeight="1">
      <c r="A69" s="31"/>
      <c r="B69" s="33"/>
      <c r="C69" s="33"/>
      <c r="D69" s="33"/>
      <c r="E69" s="43"/>
      <c r="F69" s="36"/>
      <c r="G69" s="36"/>
      <c r="H69" s="36"/>
      <c r="I69" s="36"/>
      <c r="J69" s="36"/>
    </row>
    <row r="70" spans="1:10" ht="18.75" customHeight="1">
      <c r="A70" s="31"/>
      <c r="B70" s="33"/>
      <c r="C70" s="33"/>
      <c r="D70" s="33"/>
      <c r="E70" s="43"/>
      <c r="F70" s="36"/>
      <c r="G70" s="36"/>
      <c r="H70" s="36"/>
      <c r="I70" s="36"/>
      <c r="J70" s="36"/>
    </row>
    <row r="71" spans="1:10" ht="18.75" customHeight="1">
      <c r="A71" s="31"/>
      <c r="B71" s="33"/>
      <c r="C71" s="33"/>
      <c r="D71" s="33"/>
      <c r="E71" s="43"/>
      <c r="F71" s="36"/>
      <c r="G71" s="36"/>
      <c r="H71" s="36"/>
      <c r="I71" s="36"/>
      <c r="J71" s="36"/>
    </row>
    <row r="72" spans="1:10" ht="18.75" customHeight="1">
      <c r="A72" s="31"/>
      <c r="B72" s="33"/>
      <c r="C72" s="33"/>
      <c r="D72" s="33"/>
      <c r="E72" s="43"/>
      <c r="F72" s="36"/>
      <c r="G72" s="36"/>
      <c r="H72" s="36"/>
      <c r="I72" s="36"/>
      <c r="J72" s="36"/>
    </row>
    <row r="73" spans="1:10" ht="18.75" customHeight="1">
      <c r="A73" s="31"/>
      <c r="B73" s="31"/>
      <c r="C73" s="31"/>
      <c r="D73" s="31"/>
      <c r="E73" s="43"/>
      <c r="F73" s="36"/>
      <c r="G73" s="36"/>
      <c r="H73" s="36"/>
      <c r="I73" s="36"/>
      <c r="J73" s="36"/>
    </row>
    <row r="74" spans="1:10" ht="18.75" customHeight="1">
      <c r="A74" s="31"/>
      <c r="B74" s="31"/>
      <c r="C74" s="31"/>
      <c r="D74" s="31"/>
      <c r="E74" s="43"/>
      <c r="F74" s="36"/>
      <c r="G74" s="36"/>
      <c r="H74" s="36"/>
      <c r="I74" s="36"/>
      <c r="J74" s="36"/>
    </row>
    <row r="75" spans="1:10" ht="18.75" customHeight="1">
      <c r="A75" s="31"/>
      <c r="B75" s="31"/>
      <c r="C75" s="31"/>
      <c r="D75" s="31"/>
      <c r="E75" s="43"/>
      <c r="F75" s="36"/>
      <c r="G75" s="36"/>
      <c r="H75" s="36"/>
      <c r="I75" s="36"/>
      <c r="J75" s="36"/>
    </row>
    <row r="76" spans="1:10" ht="18.75" customHeight="1">
      <c r="A76" s="31"/>
      <c r="B76" s="31"/>
      <c r="C76" s="31"/>
      <c r="D76" s="31"/>
      <c r="E76" s="43"/>
      <c r="F76" s="36"/>
      <c r="G76" s="36"/>
      <c r="H76" s="36"/>
      <c r="I76" s="36"/>
      <c r="J76" s="36"/>
    </row>
    <row r="77" spans="1:10" ht="18.75" customHeight="1">
      <c r="A77" s="31"/>
      <c r="B77" s="31"/>
      <c r="C77" s="31"/>
      <c r="D77" s="31"/>
      <c r="E77" s="43"/>
      <c r="F77" s="36"/>
      <c r="G77" s="36"/>
      <c r="H77" s="36"/>
      <c r="I77" s="36"/>
      <c r="J77" s="36"/>
    </row>
    <row r="78" spans="1:10" ht="18.75" customHeight="1">
      <c r="A78" s="31"/>
      <c r="B78" s="31"/>
      <c r="C78" s="31"/>
      <c r="D78" s="31"/>
      <c r="E78" s="43"/>
      <c r="F78" s="36"/>
      <c r="G78" s="36"/>
      <c r="H78" s="36"/>
      <c r="I78" s="36"/>
      <c r="J78" s="36"/>
    </row>
    <row r="79" spans="1:10" ht="18.75" customHeight="1">
      <c r="A79" s="31"/>
      <c r="B79" s="31"/>
      <c r="C79" s="31"/>
      <c r="D79" s="31"/>
      <c r="E79" s="43"/>
      <c r="F79" s="36"/>
      <c r="G79" s="36"/>
      <c r="H79" s="36"/>
      <c r="I79" s="36"/>
      <c r="J79" s="36"/>
    </row>
    <row r="80" spans="1:10" ht="18.75" customHeight="1">
      <c r="A80" s="31"/>
      <c r="B80" s="31"/>
      <c r="C80" s="31"/>
      <c r="D80" s="31"/>
      <c r="E80" s="43"/>
      <c r="F80" s="36"/>
      <c r="G80" s="36"/>
      <c r="H80" s="36"/>
      <c r="I80" s="36"/>
      <c r="J80" s="36"/>
    </row>
    <row r="81" spans="1:10" ht="18.75" customHeight="1">
      <c r="A81" s="31"/>
      <c r="B81" s="31"/>
      <c r="C81" s="31"/>
      <c r="D81" s="31"/>
      <c r="E81" s="43"/>
      <c r="F81" s="36"/>
      <c r="G81" s="36"/>
      <c r="H81" s="36"/>
      <c r="I81" s="36"/>
      <c r="J81" s="36"/>
    </row>
    <row r="82" spans="1:10" ht="18.75" customHeight="1">
      <c r="A82" s="31"/>
      <c r="B82" s="31"/>
      <c r="C82" s="31"/>
      <c r="D82" s="31"/>
      <c r="E82" s="43"/>
      <c r="F82" s="36"/>
      <c r="G82" s="36"/>
      <c r="H82" s="36"/>
      <c r="I82" s="36"/>
      <c r="J82" s="36"/>
    </row>
    <row r="83" spans="1:10" ht="18.75" customHeight="1">
      <c r="A83" s="31"/>
      <c r="B83" s="31"/>
      <c r="C83" s="31"/>
      <c r="D83" s="31"/>
      <c r="E83" s="43"/>
      <c r="F83" s="36"/>
      <c r="G83" s="36"/>
      <c r="H83" s="36"/>
      <c r="I83" s="36"/>
      <c r="J83" s="36"/>
    </row>
    <row r="84" spans="1:10" ht="18.75" customHeight="1">
      <c r="A84" s="31"/>
      <c r="B84" s="31"/>
      <c r="C84" s="31"/>
      <c r="D84" s="31"/>
      <c r="E84" s="43"/>
      <c r="F84" s="36"/>
      <c r="G84" s="36"/>
      <c r="H84" s="36"/>
      <c r="I84" s="36"/>
      <c r="J84" s="36"/>
    </row>
    <row r="85" spans="1:10" ht="18.75" customHeight="1">
      <c r="A85" s="31"/>
      <c r="B85" s="31"/>
      <c r="C85" s="31"/>
      <c r="D85" s="31"/>
      <c r="E85" s="43"/>
      <c r="F85" s="36"/>
      <c r="G85" s="36"/>
      <c r="H85" s="36"/>
      <c r="I85" s="36"/>
      <c r="J85" s="36"/>
    </row>
    <row r="86" spans="1:10" ht="18.75" customHeight="1">
      <c r="A86" s="31"/>
      <c r="B86" s="31"/>
      <c r="C86" s="31"/>
      <c r="D86" s="31"/>
      <c r="E86" s="43"/>
      <c r="F86" s="36"/>
      <c r="G86" s="36"/>
      <c r="H86" s="36"/>
      <c r="I86" s="36"/>
      <c r="J86" s="36"/>
    </row>
    <row r="87" spans="1:10" ht="18.75" customHeight="1">
      <c r="A87" s="31"/>
      <c r="B87" s="31"/>
      <c r="C87" s="31"/>
      <c r="D87" s="31"/>
      <c r="E87" s="43"/>
      <c r="F87" s="36"/>
      <c r="G87" s="36"/>
      <c r="H87" s="36"/>
      <c r="I87" s="36"/>
      <c r="J87" s="36"/>
    </row>
    <row r="88" spans="1:10" ht="18.75" customHeight="1">
      <c r="A88" s="31"/>
      <c r="B88" s="31"/>
      <c r="C88" s="31"/>
      <c r="D88" s="31"/>
      <c r="E88" s="43"/>
      <c r="F88" s="36"/>
      <c r="G88" s="36"/>
      <c r="H88" s="36"/>
      <c r="I88" s="36"/>
      <c r="J88" s="36"/>
    </row>
    <row r="89" spans="1:10" ht="18.75" customHeight="1">
      <c r="A89" s="31"/>
      <c r="B89" s="31"/>
      <c r="C89" s="31"/>
      <c r="D89" s="31"/>
      <c r="E89" s="43"/>
      <c r="F89" s="36"/>
      <c r="G89" s="36"/>
      <c r="H89" s="36"/>
      <c r="I89" s="36"/>
      <c r="J89" s="36"/>
    </row>
    <row r="90" spans="1:10" ht="18.75" customHeight="1">
      <c r="A90" s="31"/>
      <c r="B90" s="31"/>
      <c r="C90" s="31"/>
      <c r="D90" s="31"/>
      <c r="E90" s="43"/>
      <c r="F90" s="36"/>
      <c r="G90" s="36"/>
      <c r="H90" s="36"/>
      <c r="I90" s="36"/>
      <c r="J90" s="36"/>
    </row>
    <row r="91" spans="1:10" ht="18.75" customHeight="1">
      <c r="A91" s="31"/>
      <c r="B91" s="31"/>
      <c r="C91" s="31"/>
      <c r="D91" s="31"/>
      <c r="E91" s="43"/>
      <c r="F91" s="36"/>
      <c r="G91" s="36"/>
      <c r="H91" s="36"/>
      <c r="I91" s="36"/>
      <c r="J91" s="36"/>
    </row>
    <row r="92" spans="1:10" ht="18.75" customHeight="1">
      <c r="A92" s="31"/>
      <c r="B92" s="31"/>
      <c r="C92" s="31"/>
      <c r="D92" s="31"/>
      <c r="E92" s="43"/>
      <c r="F92" s="36"/>
      <c r="G92" s="36"/>
      <c r="H92" s="36"/>
      <c r="I92" s="36"/>
      <c r="J92" s="36"/>
    </row>
    <row r="93" spans="1:10" ht="18.75" customHeight="1">
      <c r="A93" s="31"/>
      <c r="B93" s="31"/>
      <c r="C93" s="31"/>
      <c r="D93" s="31"/>
      <c r="E93" s="43"/>
      <c r="F93" s="36"/>
      <c r="G93" s="36"/>
      <c r="H93" s="36"/>
      <c r="I93" s="36"/>
      <c r="J93" s="36"/>
    </row>
    <row r="94" spans="1:10" ht="18.75" customHeight="1">
      <c r="A94" s="31"/>
      <c r="B94" s="31"/>
      <c r="C94" s="31"/>
      <c r="D94" s="31"/>
      <c r="E94" s="43"/>
      <c r="F94" s="36"/>
      <c r="G94" s="36"/>
      <c r="H94" s="36"/>
      <c r="I94" s="36"/>
      <c r="J94" s="36"/>
    </row>
    <row r="95" spans="1:10" ht="18.75" customHeight="1">
      <c r="A95" s="31"/>
      <c r="B95" s="31"/>
      <c r="C95" s="31"/>
      <c r="D95" s="31"/>
      <c r="E95" s="43"/>
      <c r="F95" s="36"/>
      <c r="G95" s="36"/>
      <c r="H95" s="36"/>
      <c r="I95" s="36"/>
      <c r="J95" s="36"/>
    </row>
    <row r="96" spans="1:10" ht="18.75" customHeight="1">
      <c r="A96" s="31"/>
      <c r="B96" s="31"/>
      <c r="C96" s="31"/>
      <c r="D96" s="31"/>
      <c r="E96" s="43"/>
      <c r="F96" s="36"/>
      <c r="G96" s="36"/>
      <c r="H96" s="36"/>
      <c r="I96" s="36"/>
      <c r="J96" s="36"/>
    </row>
    <row r="97" spans="1:10" ht="18.75" customHeight="1">
      <c r="A97" s="31"/>
      <c r="B97" s="31"/>
      <c r="C97" s="31"/>
      <c r="D97" s="31"/>
      <c r="E97" s="43"/>
      <c r="F97" s="36"/>
      <c r="G97" s="36"/>
      <c r="H97" s="36"/>
      <c r="I97" s="36"/>
      <c r="J97" s="36"/>
    </row>
    <row r="98" spans="1:10" ht="18.75" customHeight="1">
      <c r="A98" s="31"/>
      <c r="B98" s="31"/>
      <c r="C98" s="31"/>
      <c r="D98" s="31"/>
      <c r="E98" s="43"/>
      <c r="F98" s="36"/>
      <c r="G98" s="36"/>
      <c r="H98" s="36"/>
      <c r="I98" s="36"/>
      <c r="J98" s="36"/>
    </row>
    <row r="99" spans="1:10" ht="18.75" customHeight="1">
      <c r="A99" s="31"/>
      <c r="B99" s="31"/>
      <c r="C99" s="31"/>
      <c r="D99" s="31"/>
      <c r="E99" s="43"/>
      <c r="F99" s="36"/>
      <c r="G99" s="36"/>
      <c r="H99" s="36"/>
      <c r="I99" s="36"/>
      <c r="J99" s="36"/>
    </row>
    <row r="100" spans="1:10" ht="18.75" customHeight="1">
      <c r="A100" s="31"/>
      <c r="B100" s="31"/>
      <c r="C100" s="31"/>
      <c r="D100" s="31"/>
      <c r="E100" s="43"/>
      <c r="F100" s="36"/>
      <c r="G100" s="36"/>
      <c r="H100" s="36"/>
      <c r="I100" s="36"/>
      <c r="J100" s="36"/>
    </row>
    <row r="101" spans="1:10" ht="18.75" customHeight="1">
      <c r="A101" s="31"/>
      <c r="B101" s="31"/>
      <c r="C101" s="31"/>
      <c r="D101" s="31"/>
      <c r="E101" s="43"/>
      <c r="F101" s="36"/>
      <c r="G101" s="36"/>
      <c r="H101" s="36"/>
      <c r="I101" s="36"/>
      <c r="J101" s="36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</sheetData>
  <mergeCells count="3">
    <mergeCell ref="F3:J3"/>
    <mergeCell ref="K1:K24"/>
    <mergeCell ref="C10:D10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trade</cp:lastModifiedBy>
  <cp:lastPrinted>2001-12-13T10:38:36Z</cp:lastPrinted>
  <dcterms:created xsi:type="dcterms:W3CDTF">1998-12-14T10:59:53Z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