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worksheets/sheet20.xml" ContentType="application/vnd.openxmlformats-officedocument.spreadsheetml.worksheet+xml"/>
  <Override PartName="/xl/drawings/drawing16.xml" ContentType="application/vnd.openxmlformats-officedocument.drawing+xml"/>
  <Override PartName="/xl/worksheets/sheet21.xml" ContentType="application/vnd.openxmlformats-officedocument.spreadsheetml.worksheet+xml"/>
  <Override PartName="/xl/drawings/drawing17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18.xml" ContentType="application/vnd.openxmlformats-officedocument.drawing+xml"/>
  <Override PartName="/xl/worksheets/sheet24.xml" ContentType="application/vnd.openxmlformats-officedocument.spreadsheetml.worksheet+xml"/>
  <Override PartName="/xl/drawings/drawing20.xml" ContentType="application/vnd.openxmlformats-officedocument.drawing+xml"/>
  <Override PartName="/xl/worksheets/sheet25.xml" ContentType="application/vnd.openxmlformats-officedocument.spreadsheetml.worksheet+xml"/>
  <Override PartName="/xl/drawings/drawing21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drawings/drawing22.xml" ContentType="application/vnd.openxmlformats-officedocument.drawing+xml"/>
  <Override PartName="/xl/worksheets/sheet28.xml" ContentType="application/vnd.openxmlformats-officedocument.spreadsheetml.worksheet+xml"/>
  <Override PartName="/xl/drawings/drawing23.xml" ContentType="application/vnd.openxmlformats-officedocument.drawing+xml"/>
  <Override PartName="/xl/worksheets/sheet29.xml" ContentType="application/vnd.openxmlformats-officedocument.spreadsheetml.worksheet+xml"/>
  <Override PartName="/xl/drawings/drawing25.xml" ContentType="application/vnd.openxmlformats-officedocument.drawing+xml"/>
  <Override PartName="/xl/worksheets/sheet30.xml" ContentType="application/vnd.openxmlformats-officedocument.spreadsheetml.worksheet+xml"/>
  <Override PartName="/xl/drawings/drawing26.xml" ContentType="application/vnd.openxmlformats-officedocument.drawing+xml"/>
  <Override PartName="/xl/worksheets/sheet31.xml" ContentType="application/vnd.openxmlformats-officedocument.spreadsheetml.worksheet+xml"/>
  <Override PartName="/xl/drawings/drawing27.xml" ContentType="application/vnd.openxmlformats-officedocument.drawing+xml"/>
  <Override PartName="/xl/worksheets/sheet32.xml" ContentType="application/vnd.openxmlformats-officedocument.spreadsheetml.worksheet+xml"/>
  <Override PartName="/xl/drawings/drawing28.xml" ContentType="application/vnd.openxmlformats-officedocument.drawing+xml"/>
  <Override PartName="/xl/worksheets/sheet33.xml" ContentType="application/vnd.openxmlformats-officedocument.spreadsheetml.worksheet+xml"/>
  <Override PartName="/xl/drawings/drawing29.xml" ContentType="application/vnd.openxmlformats-officedocument.drawing+xml"/>
  <Override PartName="/xl/worksheets/sheet34.xml" ContentType="application/vnd.openxmlformats-officedocument.spreadsheetml.worksheet+xml"/>
  <Override PartName="/xl/drawings/drawing30.xml" ContentType="application/vnd.openxmlformats-officedocument.drawing+xml"/>
  <Override PartName="/xl/worksheets/sheet35.xml" ContentType="application/vnd.openxmlformats-officedocument.spreadsheetml.worksheet+xml"/>
  <Override PartName="/xl/drawings/drawing31.xml" ContentType="application/vnd.openxmlformats-officedocument.drawing+xml"/>
  <Override PartName="/xl/worksheets/sheet36.xml" ContentType="application/vnd.openxmlformats-officedocument.spreadsheetml.worksheet+xml"/>
  <Override PartName="/xl/drawings/drawing32.xml" ContentType="application/vnd.openxmlformats-officedocument.drawing+xml"/>
  <Override PartName="/xl/worksheets/sheet37.xml" ContentType="application/vnd.openxmlformats-officedocument.spreadsheetml.worksheet+xml"/>
  <Override PartName="/xl/drawings/drawing33.xml" ContentType="application/vnd.openxmlformats-officedocument.drawing+xml"/>
  <Override PartName="/xl/worksheets/sheet38.xml" ContentType="application/vnd.openxmlformats-officedocument.spreadsheetml.worksheet+xml"/>
  <Override PartName="/xl/drawings/drawing34.xml" ContentType="application/vnd.openxmlformats-officedocument.drawing+xml"/>
  <Override PartName="/xl/worksheets/sheet39.xml" ContentType="application/vnd.openxmlformats-officedocument.spreadsheetml.worksheet+xml"/>
  <Override PartName="/xl/drawings/drawing35.xml" ContentType="application/vnd.openxmlformats-officedocument.drawing+xml"/>
  <Override PartName="/xl/worksheets/sheet40.xml" ContentType="application/vnd.openxmlformats-officedocument.spreadsheetml.worksheet+xml"/>
  <Override PartName="/xl/drawings/drawing36.xml" ContentType="application/vnd.openxmlformats-officedocument.drawing+xml"/>
  <Override PartName="/xl/worksheets/sheet41.xml" ContentType="application/vnd.openxmlformats-officedocument.spreadsheetml.worksheet+xml"/>
  <Override PartName="/xl/drawings/drawing37.xml" ContentType="application/vnd.openxmlformats-officedocument.drawing+xml"/>
  <Override PartName="/xl/worksheets/sheet42.xml" ContentType="application/vnd.openxmlformats-officedocument.spreadsheetml.worksheet+xml"/>
  <Override PartName="/xl/drawings/drawing38.xml" ContentType="application/vnd.openxmlformats-officedocument.drawing+xml"/>
  <Override PartName="/xl/worksheets/sheet43.xml" ContentType="application/vnd.openxmlformats-officedocument.spreadsheetml.worksheet+xml"/>
  <Override PartName="/xl/drawings/drawing39.xml" ContentType="application/vnd.openxmlformats-officedocument.drawing+xml"/>
  <Override PartName="/xl/worksheets/sheet44.xml" ContentType="application/vnd.openxmlformats-officedocument.spreadsheetml.worksheet+xml"/>
  <Override PartName="/xl/drawings/drawing40.xml" ContentType="application/vnd.openxmlformats-officedocument.drawing+xml"/>
  <Override PartName="/xl/worksheets/sheet45.xml" ContentType="application/vnd.openxmlformats-officedocument.spreadsheetml.worksheet+xml"/>
  <Override PartName="/xl/drawings/drawing41.xml" ContentType="application/vnd.openxmlformats-officedocument.drawing+xml"/>
  <Override PartName="/xl/worksheets/sheet46.xml" ContentType="application/vnd.openxmlformats-officedocument.spreadsheetml.worksheet+xml"/>
  <Override PartName="/xl/drawings/drawing42.xml" ContentType="application/vnd.openxmlformats-officedocument.drawing+xml"/>
  <Override PartName="/xl/worksheets/sheet47.xml" ContentType="application/vnd.openxmlformats-officedocument.spreadsheetml.worksheet+xml"/>
  <Override PartName="/xl/drawings/drawing43.xml" ContentType="application/vnd.openxmlformats-officedocument.drawing+xml"/>
  <Override PartName="/xl/worksheets/sheet48.xml" ContentType="application/vnd.openxmlformats-officedocument.spreadsheetml.worksheet+xml"/>
  <Override PartName="/xl/drawings/drawing44.xml" ContentType="application/vnd.openxmlformats-officedocument.drawing+xml"/>
  <Override PartName="/xl/worksheets/sheet49.xml" ContentType="application/vnd.openxmlformats-officedocument.spreadsheetml.worksheet+xml"/>
  <Override PartName="/xl/drawings/drawing45.xml" ContentType="application/vnd.openxmlformats-officedocument.drawing+xml"/>
  <Override PartName="/xl/worksheets/sheet50.xml" ContentType="application/vnd.openxmlformats-officedocument.spreadsheetml.worksheet+xml"/>
  <Override PartName="/xl/drawings/drawing46.xml" ContentType="application/vnd.openxmlformats-officedocument.drawing+xml"/>
  <Override PartName="/xl/worksheets/sheet51.xml" ContentType="application/vnd.openxmlformats-officedocument.spreadsheetml.worksheet+xml"/>
  <Override PartName="/xl/drawings/drawing47.xml" ContentType="application/vnd.openxmlformats-officedocument.drawing+xml"/>
  <Override PartName="/xl/worksheets/sheet52.xml" ContentType="application/vnd.openxmlformats-officedocument.spreadsheetml.worksheet+xml"/>
  <Override PartName="/xl/drawings/drawing48.xml" ContentType="application/vnd.openxmlformats-officedocument.drawing+xml"/>
  <Override PartName="/xl/worksheets/sheet53.xml" ContentType="application/vnd.openxmlformats-officedocument.spreadsheetml.worksheet+xml"/>
  <Override PartName="/xl/drawings/drawing49.xml" ContentType="application/vnd.openxmlformats-officedocument.drawing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drawings/drawing50.xml" ContentType="application/vnd.openxmlformats-officedocument.drawing+xml"/>
  <Override PartName="/xl/worksheets/sheet56.xml" ContentType="application/vnd.openxmlformats-officedocument.spreadsheetml.worksheet+xml"/>
  <Override PartName="/xl/drawings/drawing51.xml" ContentType="application/vnd.openxmlformats-officedocument.drawing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drawings/drawing52.xml" ContentType="application/vnd.openxmlformats-officedocument.drawing+xml"/>
  <Override PartName="/xl/worksheets/sheet59.xml" ContentType="application/vnd.openxmlformats-officedocument.spreadsheetml.worksheet+xml"/>
  <Override PartName="/xl/drawings/drawing53.xml" ContentType="application/vnd.openxmlformats-officedocument.drawing+xml"/>
  <Override PartName="/xl/worksheets/sheet60.xml" ContentType="application/vnd.openxmlformats-officedocument.spreadsheetml.worksheet+xml"/>
  <Override PartName="/xl/drawings/drawing54.xml" ContentType="application/vnd.openxmlformats-officedocument.drawing+xml"/>
  <Override PartName="/xl/worksheets/sheet61.xml" ContentType="application/vnd.openxmlformats-officedocument.spreadsheetml.worksheet+xml"/>
  <Override PartName="/xl/drawings/drawing55.xml" ContentType="application/vnd.openxmlformats-officedocument.drawing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drawings/drawing56.xml" ContentType="application/vnd.openxmlformats-officedocument.drawing+xml"/>
  <Override PartName="/xl/worksheets/sheet66.xml" ContentType="application/vnd.openxmlformats-officedocument.spreadsheetml.worksheet+xml"/>
  <Override PartName="/xl/drawings/drawing59.xml" ContentType="application/vnd.openxmlformats-officedocument.drawing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drawings/drawing60.xml" ContentType="application/vnd.openxmlformats-officedocument.drawing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drawings/drawing61.xml" ContentType="application/vnd.openxmlformats-officedocument.drawing+xml"/>
  <Override PartName="/xl/worksheets/sheet71.xml" ContentType="application/vnd.openxmlformats-officedocument.spreadsheetml.worksheet+xml"/>
  <Override PartName="/xl/drawings/drawing62.xml" ContentType="application/vnd.openxmlformats-officedocument.drawing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drawings/drawing63.xml" ContentType="application/vnd.openxmlformats-officedocument.drawing+xml"/>
  <Override PartName="/xl/worksheets/sheet74.xml" ContentType="application/vnd.openxmlformats-officedocument.spreadsheetml.worksheet+xml"/>
  <Override PartName="/xl/drawings/drawing64.xml" ContentType="application/vnd.openxmlformats-officedocument.drawing+xml"/>
  <Override PartName="/xl/worksheets/sheet75.xml" ContentType="application/vnd.openxmlformats-officedocument.spreadsheetml.worksheet+xml"/>
  <Override PartName="/xl/drawings/drawing65.xml" ContentType="application/vnd.openxmlformats-officedocument.drawing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19.xml" ContentType="application/vnd.openxmlformats-officedocument.drawingml.chartshapes+xml"/>
  <Override PartName="/xl/drawings/drawing24.xml" ContentType="application/vnd.openxmlformats-officedocument.drawingml.chartshapes+xml"/>
  <Override PartName="/xl/drawings/drawing57.xml" ContentType="application/vnd.openxmlformats-officedocument.drawingml.chartshapes+xml"/>
  <Override PartName="/xl/drawings/drawing5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5195" windowHeight="8190" activeTab="0"/>
  </bookViews>
  <sheets>
    <sheet name="TABLE OF CONTENTS" sheetId="1" r:id="rId1"/>
    <sheet name="Tab1-1" sheetId="2" r:id="rId2"/>
    <sheet name="Tab1-2" sheetId="3" r:id="rId3"/>
    <sheet name="Tab1-3&amp;1-4" sheetId="4" r:id="rId4"/>
    <sheet name="Tab1-5" sheetId="5" r:id="rId5"/>
    <sheet name="Tab1-6&amp;1-7" sheetId="6" r:id="rId6"/>
    <sheet name="Tab1-8" sheetId="7" r:id="rId7"/>
    <sheet name="Tab1-9" sheetId="8" r:id="rId8"/>
    <sheet name="Tab1-10" sheetId="9" r:id="rId9"/>
    <sheet name="Tab1-11" sheetId="10" r:id="rId10"/>
    <sheet name="Tab2-1 " sheetId="11" r:id="rId11"/>
    <sheet name="Tab2-2" sheetId="12" r:id="rId12"/>
    <sheet name="Tab2-3" sheetId="13" r:id="rId13"/>
    <sheet name="Tab2-4" sheetId="14" r:id="rId14"/>
    <sheet name="tab2-5" sheetId="15" r:id="rId15"/>
    <sheet name="Tab2-6" sheetId="16" r:id="rId16"/>
    <sheet name="Tab2-7" sheetId="17" r:id="rId17"/>
    <sheet name="Tab2-8" sheetId="18" r:id="rId18"/>
    <sheet name="Tab2-9" sheetId="19" r:id="rId19"/>
    <sheet name="Tab2-10" sheetId="20" r:id="rId20"/>
    <sheet name="Tab2-11" sheetId="21" r:id="rId21"/>
    <sheet name="Tab2-12" sheetId="22" r:id="rId22"/>
    <sheet name="Tab2-13" sheetId="23" r:id="rId23"/>
    <sheet name="Tab2-14" sheetId="24" r:id="rId24"/>
    <sheet name="Tab2-15" sheetId="25" r:id="rId25"/>
    <sheet name="TAB3-1" sheetId="26" r:id="rId26"/>
    <sheet name="Tab3-3" sheetId="27" r:id="rId27"/>
    <sheet name="tab3-4" sheetId="28" r:id="rId28"/>
    <sheet name="Tab3-5" sheetId="29" r:id="rId29"/>
    <sheet name="Tab3-6" sheetId="30" r:id="rId30"/>
    <sheet name="tab3-7" sheetId="31" r:id="rId31"/>
    <sheet name="Tab3-8" sheetId="32" r:id="rId32"/>
    <sheet name="TAB4-1" sheetId="33" r:id="rId33"/>
    <sheet name="tab4-2" sheetId="34" r:id="rId34"/>
    <sheet name="tab4-3" sheetId="35" r:id="rId35"/>
    <sheet name="tab4-4" sheetId="36" r:id="rId36"/>
    <sheet name="tab4-5" sheetId="37" r:id="rId37"/>
    <sheet name="tab4-6" sheetId="38" r:id="rId38"/>
    <sheet name="tab4-7" sheetId="39" r:id="rId39"/>
    <sheet name="tab4-8" sheetId="40" r:id="rId40"/>
    <sheet name="tab4-9" sheetId="41" r:id="rId41"/>
    <sheet name="tab4-10" sheetId="42" r:id="rId42"/>
    <sheet name="tab4-11" sheetId="43" r:id="rId43"/>
    <sheet name="tab4-12" sheetId="44" r:id="rId44"/>
    <sheet name="tab4-13" sheetId="45" r:id="rId45"/>
    <sheet name="tab4-14" sheetId="46" r:id="rId46"/>
    <sheet name="tab4-15" sheetId="47" r:id="rId47"/>
    <sheet name="tab4-16" sheetId="48" r:id="rId48"/>
    <sheet name="tab4-17" sheetId="49" r:id="rId49"/>
    <sheet name="tab4-18" sheetId="50" r:id="rId50"/>
    <sheet name="tab4-19" sheetId="51" r:id="rId51"/>
    <sheet name="tab4-20" sheetId="52" r:id="rId52"/>
    <sheet name="tab4-21" sheetId="53" r:id="rId53"/>
    <sheet name="Tab5-1&amp;5-2" sheetId="54" r:id="rId54"/>
    <sheet name="TAB5-3" sheetId="55" r:id="rId55"/>
    <sheet name="Tab5-4" sheetId="56" r:id="rId56"/>
    <sheet name="Tab5-5&amp;5-6" sheetId="57" r:id="rId57"/>
    <sheet name="TAB6-1" sheetId="58" r:id="rId58"/>
    <sheet name="tab6-2" sheetId="59" r:id="rId59"/>
    <sheet name="tab6-3" sheetId="60" r:id="rId60"/>
    <sheet name="tab6-4 " sheetId="61" r:id="rId61"/>
    <sheet name="Tab 7.1" sheetId="62" r:id="rId62"/>
    <sheet name="Tab 7.2" sheetId="63" r:id="rId63"/>
    <sheet name="Tab 7.3" sheetId="64" r:id="rId64"/>
    <sheet name="Tab 7.4" sheetId="65" r:id="rId65"/>
    <sheet name="Tab8.1" sheetId="66" r:id="rId66"/>
    <sheet name="Tab8.2&amp;3" sheetId="67" r:id="rId67"/>
    <sheet name="Tab 8.4" sheetId="68" r:id="rId68"/>
    <sheet name="Tab8-5" sheetId="69" r:id="rId69"/>
    <sheet name="Tab8-6" sheetId="70" r:id="rId70"/>
    <sheet name="Tab8-7" sheetId="71" r:id="rId71"/>
    <sheet name="Tab8-8" sheetId="72" r:id="rId72"/>
    <sheet name="Tab8-9" sheetId="73" r:id="rId73"/>
    <sheet name="Tab8-10" sheetId="74" r:id="rId74"/>
    <sheet name="Tab8-11" sheetId="75" r:id="rId75"/>
    <sheet name="Tab8-12" sheetId="76" r:id="rId76"/>
    <sheet name="Tab8-13" sheetId="77" r:id="rId77"/>
    <sheet name="Tab8-14" sheetId="78" r:id="rId78"/>
  </sheets>
  <externalReferences>
    <externalReference r:id="rId81"/>
  </externalReferences>
  <definedNames>
    <definedName name="_xlnm.Print_Area" localSheetId="61">'Tab 7.1'!$A$2:$N$47</definedName>
    <definedName name="_xlnm.Print_Area" localSheetId="62">'Tab 7.2'!$A$2:$I$49</definedName>
    <definedName name="_xlnm.Print_Area" localSheetId="63">'Tab 7.3'!$A$2:$H$26</definedName>
    <definedName name="_xlnm.Print_Area" localSheetId="64">'Tab 7.4'!$A$2:$Q$21</definedName>
    <definedName name="_xlnm.Print_Area" localSheetId="67">'Tab 8.4'!$A$2:$F$30</definedName>
    <definedName name="_xlnm.Print_Area" localSheetId="1">'Tab1-1'!$A$2:$E$22</definedName>
    <definedName name="_xlnm.Print_Area" localSheetId="8">'Tab1-10'!$A$2:$F$21</definedName>
    <definedName name="_xlnm.Print_Area" localSheetId="9">'Tab1-11'!$A$2:$J$22</definedName>
    <definedName name="_xlnm.Print_Area" localSheetId="2">'Tab1-2'!$A$2:$K$29</definedName>
    <definedName name="_xlnm.Print_Area" localSheetId="5">'Tab1-6&amp;1-7'!$A$2:$F$34</definedName>
    <definedName name="_xlnm.Print_Area" localSheetId="7">'Tab1-9'!$A$2:$J$43</definedName>
    <definedName name="_xlnm.Print_Area" localSheetId="19">'Tab2-10'!$A$2:$I$17</definedName>
    <definedName name="_xlnm.Print_Area" localSheetId="20">'Tab2-11'!$A$2:$I$19</definedName>
    <definedName name="_xlnm.Print_Area" localSheetId="21">'Tab2-12'!$A$2:$G$24</definedName>
    <definedName name="_xlnm.Print_Area" localSheetId="22">'Tab2-13'!$A$2:$M$14</definedName>
    <definedName name="_xlnm.Print_Area" localSheetId="23">'Tab2-14'!$A$2:$H$46</definedName>
    <definedName name="_xlnm.Print_Area" localSheetId="24">'Tab2-15'!$A$2:$N$15</definedName>
    <definedName name="_xlnm.Print_Area" localSheetId="12">'Tab2-3'!$A$2:$C$31</definedName>
    <definedName name="_xlnm.Print_Area" localSheetId="13">'Tab2-4'!$A$2:$M$17</definedName>
    <definedName name="_xlnm.Print_Area" localSheetId="14">'tab2-5'!$A$2:$M$18</definedName>
    <definedName name="_xlnm.Print_Area" localSheetId="15">'Tab2-6'!$A$2:$E$16</definedName>
    <definedName name="_xlnm.Print_Area" localSheetId="16">'Tab2-7'!$A$2:$E$15</definedName>
    <definedName name="_xlnm.Print_Area" localSheetId="17">'Tab2-8'!$A$2:$M$21</definedName>
    <definedName name="_xlnm.Print_Area" localSheetId="18">'Tab2-9'!$A$2:$J$17</definedName>
    <definedName name="_xlnm.Print_Area" localSheetId="28">'Tab3-5'!$A$2:$H$43</definedName>
    <definedName name="_xlnm.Print_Area" localSheetId="29">'Tab3-6'!$A$2:$L$15</definedName>
    <definedName name="_xlnm.Print_Area" localSheetId="30">'tab3-7'!$B$2:$I$24</definedName>
    <definedName name="_xlnm.Print_Area" localSheetId="31">'Tab3-8'!$A$2:$F$20</definedName>
    <definedName name="_xlnm.Print_Area" localSheetId="32">'TAB4-1'!$A$2:$K$29</definedName>
    <definedName name="_xlnm.Print_Area" localSheetId="41">'tab4-10'!$A$2:$K$17</definedName>
    <definedName name="_xlnm.Print_Area" localSheetId="42">'tab4-11'!$A$2:$K$16</definedName>
    <definedName name="_xlnm.Print_Area" localSheetId="43">'tab4-12'!$A$2:$K$16</definedName>
    <definedName name="_xlnm.Print_Area" localSheetId="44">'tab4-13'!$A$2:$K$16</definedName>
    <definedName name="_xlnm.Print_Area" localSheetId="45">'tab4-14'!$A$2:$K$16</definedName>
    <definedName name="_xlnm.Print_Area" localSheetId="46">'tab4-15'!$A$2:$K$16</definedName>
    <definedName name="_xlnm.Print_Area" localSheetId="47">'tab4-16'!$A$2:$K$16</definedName>
    <definedName name="_xlnm.Print_Area" localSheetId="48">'tab4-17'!$A$2:$K$20</definedName>
    <definedName name="_xlnm.Print_Area" localSheetId="49">'tab4-18'!$A$2:$K$16</definedName>
    <definedName name="_xlnm.Print_Area" localSheetId="50">'tab4-19'!$A$2:$K$16</definedName>
    <definedName name="_xlnm.Print_Area" localSheetId="33">'tab4-2'!$A$2:$K$15</definedName>
    <definedName name="_xlnm.Print_Area" localSheetId="34">'tab4-3'!$A$2:$J$14</definedName>
    <definedName name="_xlnm.Print_Area" localSheetId="35">'tab4-4'!$A$2:$N$30</definedName>
    <definedName name="_xlnm.Print_Area" localSheetId="36">'tab4-5'!$A$2:$N$29</definedName>
    <definedName name="_xlnm.Print_Area" localSheetId="37">'tab4-6'!$A$2:$N$30</definedName>
    <definedName name="_xlnm.Print_Area" localSheetId="38">'tab4-7'!$A$2:$N$29</definedName>
    <definedName name="_xlnm.Print_Area" localSheetId="39">'tab4-8'!$A$2:$K$17</definedName>
    <definedName name="_xlnm.Print_Area" localSheetId="40">'tab4-9'!$A$2:$K$18</definedName>
    <definedName name="_xlnm.Print_Area" localSheetId="53">'Tab5-1&amp;5-2'!$A$2:$I$26</definedName>
    <definedName name="_xlnm.Print_Area" localSheetId="54">'TAB5-3'!$A$2:$I$23</definedName>
    <definedName name="_xlnm.Print_Area" localSheetId="55">'Tab5-4'!$A$2:$K$20</definedName>
    <definedName name="_xlnm.Print_Area" localSheetId="56">'Tab5-5&amp;5-6'!$B$2:$G$32</definedName>
    <definedName name="_xlnm.Print_Area" localSheetId="57">'TAB6-1'!$A$2:$I$25</definedName>
    <definedName name="_xlnm.Print_Area" localSheetId="58">'tab6-2'!$A$2:$E$24</definedName>
    <definedName name="_xlnm.Print_Area" localSheetId="59">'tab6-3'!$A$2:$N$31</definedName>
    <definedName name="_xlnm.Print_Area" localSheetId="60">'tab6-4 '!$A$2:$N$31</definedName>
    <definedName name="_xlnm.Print_Area" localSheetId="65">'Tab8.1'!$A$2:$H$41</definedName>
    <definedName name="_xlnm.Print_Area" localSheetId="66">'Tab8.2&amp;3'!$A$2:$H$30</definedName>
    <definedName name="_xlnm.Print_Area" localSheetId="73">'Tab8-10'!$A$2:$M$20</definedName>
    <definedName name="_xlnm.Print_Area" localSheetId="75">'Tab8-12'!$A$2:$M$17</definedName>
    <definedName name="_xlnm.Print_Area" localSheetId="76">'Tab8-13'!$A$2:$M$31</definedName>
    <definedName name="_xlnm.Print_Area" localSheetId="77">'Tab8-14'!$A$2:$M$31</definedName>
    <definedName name="_xlnm.Print_Area" localSheetId="69">'Tab8-6'!$A$2:$K$12</definedName>
    <definedName name="_xlnm.Print_Area" localSheetId="70">'Tab8-7'!$A$2:$I$42</definedName>
    <definedName name="_xlnm.Print_Area" localSheetId="71">'Tab8-8'!$A$2:$C$48</definedName>
    <definedName name="_xlnm.Print_Area" localSheetId="72">'Tab8-9'!$A$2:$M$20</definedName>
  </definedNames>
  <calcPr fullCalcOnLoad="1"/>
</workbook>
</file>

<file path=xl/sharedStrings.xml><?xml version="1.0" encoding="utf-8"?>
<sst xmlns="http://schemas.openxmlformats.org/spreadsheetml/2006/main" count="4652" uniqueCount="1352">
  <si>
    <t>Table 1.1 - Share of agriculture in the economy - Republic of Mauritius, 2012 - 2014</t>
  </si>
  <si>
    <t>Unit</t>
  </si>
  <si>
    <r>
      <t xml:space="preserve">2012 </t>
    </r>
    <r>
      <rPr>
        <b/>
        <vertAlign val="superscript"/>
        <sz val="10"/>
        <rFont val="Times New Roman"/>
        <family val="1"/>
      </rPr>
      <t>1</t>
    </r>
  </si>
  <si>
    <r>
      <t xml:space="preserve">2013 </t>
    </r>
    <r>
      <rPr>
        <b/>
        <vertAlign val="superscript"/>
        <sz val="10"/>
        <rFont val="Times New Roman"/>
        <family val="1"/>
      </rPr>
      <t>2</t>
    </r>
  </si>
  <si>
    <r>
      <t xml:space="preserve">2014 </t>
    </r>
    <r>
      <rPr>
        <b/>
        <vertAlign val="superscript"/>
        <sz val="10"/>
        <rFont val="Times New Roman"/>
        <family val="1"/>
      </rPr>
      <t>2</t>
    </r>
  </si>
  <si>
    <t xml:space="preserve">  Gross Domestic Product (GDP), at market prices</t>
  </si>
  <si>
    <t>Rs million</t>
  </si>
  <si>
    <t xml:space="preserve">  Gross Domestic Product (GDP), at basic prices</t>
  </si>
  <si>
    <t xml:space="preserve">  Value added - agriculture, at basic prices</t>
  </si>
  <si>
    <t xml:space="preserve">         of which sugar cane</t>
  </si>
  <si>
    <t xml:space="preserve">                       government services</t>
  </si>
  <si>
    <t xml:space="preserve">  Share of agriculture in GDP at basic prices</t>
  </si>
  <si>
    <t>%</t>
  </si>
  <si>
    <t xml:space="preserve">  Share of sugar cane in agriculture</t>
  </si>
  <si>
    <t xml:space="preserve">  Employment in agriculture</t>
  </si>
  <si>
    <t xml:space="preserve"> '000</t>
  </si>
  <si>
    <t xml:space="preserve">  Share of agriculture in total employment </t>
  </si>
  <si>
    <t xml:space="preserve">  Gross domestic fixed capital formation (GDFCF)</t>
  </si>
  <si>
    <t xml:space="preserve">  GDFCF in agriculture</t>
  </si>
  <si>
    <t xml:space="preserve">  Share of investment in agriculture in total GDFCF</t>
  </si>
  <si>
    <t xml:space="preserve">  Annual growth rate of GDP at basic prices</t>
  </si>
  <si>
    <t xml:space="preserve">  Annual growth rate of agriculture</t>
  </si>
  <si>
    <t xml:space="preserve">  Annual growth rate of sugar cane</t>
  </si>
  <si>
    <r>
      <t>1</t>
    </r>
    <r>
      <rPr>
        <sz val="10"/>
        <rFont val="Times New Roman"/>
        <family val="1"/>
      </rPr>
      <t xml:space="preserve"> Revised estimates</t>
    </r>
  </si>
  <si>
    <r>
      <t>2</t>
    </r>
    <r>
      <rPr>
        <sz val="10"/>
        <rFont val="Times New Roman"/>
        <family val="1"/>
      </rPr>
      <t xml:space="preserve"> Provisional</t>
    </r>
  </si>
  <si>
    <t>.</t>
  </si>
  <si>
    <t>Table 1.3 - Production account of agriculture - Republic of Mauritius, 2012 - 2014</t>
  </si>
  <si>
    <t>(Rs million)</t>
  </si>
  <si>
    <r>
      <t>2012</t>
    </r>
    <r>
      <rPr>
        <b/>
        <vertAlign val="superscript"/>
        <sz val="10"/>
        <rFont val="Times New Roman"/>
        <family val="1"/>
      </rPr>
      <t xml:space="preserve"> 1</t>
    </r>
  </si>
  <si>
    <r>
      <t>2013</t>
    </r>
    <r>
      <rPr>
        <b/>
        <vertAlign val="superscript"/>
        <sz val="10"/>
        <rFont val="Times New Roman"/>
        <family val="1"/>
      </rPr>
      <t xml:space="preserve"> 2</t>
    </r>
  </si>
  <si>
    <t xml:space="preserve"> Gross output at basic prices</t>
  </si>
  <si>
    <t xml:space="preserve"> Intermediate consumption</t>
  </si>
  <si>
    <t xml:space="preserve"> Value added at basic prices</t>
  </si>
  <si>
    <t xml:space="preserve"> Taxes on production</t>
  </si>
  <si>
    <t xml:space="preserve"> Compensation of employees</t>
  </si>
  <si>
    <t xml:space="preserve"> Gross operating surplus</t>
  </si>
  <si>
    <t>Table 1.4 - Value added of agriculture at basic prices by main product group - Republic of Mauritius, 2012 - 2014</t>
  </si>
  <si>
    <t xml:space="preserve"> Product group</t>
  </si>
  <si>
    <r>
      <t>2013</t>
    </r>
    <r>
      <rPr>
        <b/>
        <vertAlign val="superscript"/>
        <sz val="10"/>
        <rFont val="Times New Roman"/>
        <family val="1"/>
      </rPr>
      <t xml:space="preserve"> 1</t>
    </r>
  </si>
  <si>
    <t xml:space="preserve"> Industrial crops</t>
  </si>
  <si>
    <t xml:space="preserve">      Sugar cane</t>
  </si>
  <si>
    <t xml:space="preserve">      Tea (green leaf)</t>
  </si>
  <si>
    <t xml:space="preserve">      Tobacco leaf</t>
  </si>
  <si>
    <t xml:space="preserve"> Food crops</t>
  </si>
  <si>
    <t xml:space="preserve"> Fruits, flowers &amp; forestry</t>
  </si>
  <si>
    <t xml:space="preserve"> Livestock and poultry products</t>
  </si>
  <si>
    <t xml:space="preserve"> Fishing</t>
  </si>
  <si>
    <t xml:space="preserve"> Government services</t>
  </si>
  <si>
    <t>Total Agriculture</t>
  </si>
  <si>
    <r>
      <t>1</t>
    </r>
    <r>
      <rPr>
        <sz val="10"/>
        <rFont val="Times New Roman"/>
        <family val="1"/>
      </rPr>
      <t xml:space="preserve"> Revised</t>
    </r>
  </si>
  <si>
    <t>Table 1.5 -  Agricultural production, growth rate (% increase over previous year) - Republic of Mauritius, 2012 - 2014</t>
  </si>
  <si>
    <t>Product group</t>
  </si>
  <si>
    <r>
      <t xml:space="preserve">2014 </t>
    </r>
    <r>
      <rPr>
        <b/>
        <vertAlign val="superscript"/>
        <sz val="10"/>
        <rFont val="Times New Roman"/>
        <family val="1"/>
      </rPr>
      <t>1</t>
    </r>
  </si>
  <si>
    <t xml:space="preserve">  Sugar cane </t>
  </si>
  <si>
    <t xml:space="preserve">  Other Agriculture, Forestry and Fishing</t>
  </si>
  <si>
    <t xml:space="preserve">      of which: Tea and Tobacco </t>
  </si>
  <si>
    <t xml:space="preserve">                     Foodcrops, fruits and flowers</t>
  </si>
  <si>
    <t xml:space="preserve">                     Livestock, poultry and derived product</t>
  </si>
  <si>
    <t xml:space="preserve">                     Fishing</t>
  </si>
  <si>
    <t>Annual growth rate of Agriculture (%)</t>
  </si>
  <si>
    <r>
      <rPr>
        <vertAlign val="super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Provisional</t>
    </r>
  </si>
  <si>
    <t>Table 1.6 - Agricultural crops: Area harvested and production - Island of Mauritius, 2013 - 2014</t>
  </si>
  <si>
    <t>Crops</t>
  </si>
  <si>
    <t>Area harvested (hectares)</t>
  </si>
  <si>
    <t>Production (tonnes)</t>
  </si>
  <si>
    <t xml:space="preserve">   Sugar cane</t>
  </si>
  <si>
    <t xml:space="preserve">   Tea (green leaves)</t>
  </si>
  <si>
    <r>
      <t xml:space="preserve">                672 </t>
    </r>
    <r>
      <rPr>
        <vertAlign val="superscript"/>
        <sz val="10"/>
        <rFont val="Times New Roman"/>
        <family val="1"/>
      </rPr>
      <t>2</t>
    </r>
  </si>
  <si>
    <t xml:space="preserve">   Tobacco </t>
  </si>
  <si>
    <t xml:space="preserve">             -</t>
  </si>
  <si>
    <t xml:space="preserve">   Foodcrops</t>
  </si>
  <si>
    <r>
      <t>1</t>
    </r>
    <r>
      <rPr>
        <sz val="10"/>
        <rFont val="Times New Roman"/>
        <family val="1"/>
      </rPr>
      <t xml:space="preserve"> Provisional</t>
    </r>
  </si>
  <si>
    <r>
      <t>2</t>
    </r>
    <r>
      <rPr>
        <sz val="10"/>
        <rFont val="Times New Roman"/>
        <family val="1"/>
      </rPr>
      <t xml:space="preserve"> Area under cultivation</t>
    </r>
  </si>
  <si>
    <t>Table 1.7 - Production of agro-industrial products - Island of Mauritius, 2013 - 2014</t>
  </si>
  <si>
    <t>Agro-Industrial Products</t>
  </si>
  <si>
    <r>
      <t xml:space="preserve">2013 </t>
    </r>
    <r>
      <rPr>
        <b/>
        <vertAlign val="superscript"/>
        <sz val="10"/>
        <rFont val="Times New Roman"/>
        <family val="1"/>
      </rPr>
      <t>1</t>
    </r>
  </si>
  <si>
    <t xml:space="preserve">   Sugar</t>
  </si>
  <si>
    <t>Tonnes</t>
  </si>
  <si>
    <t xml:space="preserve">   Tea (manufactured)</t>
  </si>
  <si>
    <t>"</t>
  </si>
  <si>
    <r>
      <t xml:space="preserve">   Beef </t>
    </r>
    <r>
      <rPr>
        <vertAlign val="superscript"/>
        <sz val="10"/>
        <rFont val="Times New Roman"/>
        <family val="1"/>
      </rPr>
      <t>3</t>
    </r>
  </si>
  <si>
    <t xml:space="preserve">       Local including imports from Rodrigues</t>
  </si>
  <si>
    <t xml:space="preserve">       Imported</t>
  </si>
  <si>
    <r>
      <t xml:space="preserve">   Goat meat and mutton</t>
    </r>
    <r>
      <rPr>
        <vertAlign val="superscript"/>
        <sz val="10"/>
        <rFont val="Times New Roman"/>
        <family val="1"/>
      </rPr>
      <t xml:space="preserve"> 3</t>
    </r>
  </si>
  <si>
    <r>
      <t xml:space="preserve">   Pork </t>
    </r>
    <r>
      <rPr>
        <vertAlign val="superscript"/>
        <sz val="10"/>
        <rFont val="Times New Roman"/>
        <family val="1"/>
      </rPr>
      <t>3</t>
    </r>
  </si>
  <si>
    <t xml:space="preserve">   Poultry meat</t>
  </si>
  <si>
    <t xml:space="preserve">   Milk</t>
  </si>
  <si>
    <t>'000 Litres</t>
  </si>
  <si>
    <r>
      <t xml:space="preserve">   Fish </t>
    </r>
    <r>
      <rPr>
        <vertAlign val="superscript"/>
        <sz val="10"/>
        <rFont val="Times New Roman"/>
        <family val="1"/>
      </rPr>
      <t>4</t>
    </r>
  </si>
  <si>
    <t xml:space="preserve">         Coastal</t>
  </si>
  <si>
    <t xml:space="preserve">         Other</t>
  </si>
  <si>
    <r>
      <t xml:space="preserve">3 </t>
    </r>
    <r>
      <rPr>
        <sz val="10"/>
        <rFont val="Times New Roman"/>
        <family val="1"/>
      </rPr>
      <t>Comprises abattoir slaughter only</t>
    </r>
  </si>
  <si>
    <r>
      <t>4</t>
    </r>
    <r>
      <rPr>
        <sz val="10"/>
        <rFont val="Times New Roman"/>
        <family val="1"/>
      </rPr>
      <t xml:space="preserve"> Fresh weight equivalent</t>
    </r>
  </si>
  <si>
    <t>Table 1.8 - Domestic exports of agricultural products - Republic of Mauritius, 2010 - 2014</t>
  </si>
  <si>
    <t>(f.o.b value in Rs million)</t>
  </si>
  <si>
    <t>ITEM</t>
  </si>
  <si>
    <t xml:space="preserve"> Sugar</t>
  </si>
  <si>
    <t xml:space="preserve"> Molasses</t>
  </si>
  <si>
    <t xml:space="preserve"> Tea</t>
  </si>
  <si>
    <t xml:space="preserve"> Fish and fish preparations</t>
  </si>
  <si>
    <t xml:space="preserve"> Vegetables and fruits</t>
  </si>
  <si>
    <t xml:space="preserve"> Cut flowers and foliage</t>
  </si>
  <si>
    <t xml:space="preserve"> Other agricultural and food products</t>
  </si>
  <si>
    <t xml:space="preserve"> Total agricultural products</t>
  </si>
  <si>
    <t xml:space="preserve"> Total domestic exports</t>
  </si>
  <si>
    <r>
      <t xml:space="preserve">  Exports of agricultural products</t>
    </r>
    <r>
      <rPr>
        <b/>
        <u val="single"/>
        <sz val="10"/>
        <rFont val="Times New Roman"/>
        <family val="1"/>
      </rPr>
      <t xml:space="preserve"> </t>
    </r>
  </si>
  <si>
    <t xml:space="preserve">     as % of total domestic exports</t>
  </si>
  <si>
    <r>
      <t>1</t>
    </r>
    <r>
      <rPr>
        <sz val="10"/>
        <rFont val="Times New Roman"/>
        <family val="1"/>
      </rPr>
      <t xml:space="preserve"> Revised  </t>
    </r>
  </si>
  <si>
    <t>Table 1.10 - Employment in the agricultural sector (large establishments) - Republic of Mauritius, March 2010 - 2014</t>
  </si>
  <si>
    <t>Sector</t>
  </si>
  <si>
    <r>
      <t xml:space="preserve">2010 </t>
    </r>
    <r>
      <rPr>
        <b/>
        <vertAlign val="superscript"/>
        <sz val="10"/>
        <rFont val="Times New Roman"/>
        <family val="1"/>
      </rPr>
      <t>1</t>
    </r>
  </si>
  <si>
    <r>
      <t xml:space="preserve">2011 </t>
    </r>
    <r>
      <rPr>
        <b/>
        <vertAlign val="superscript"/>
        <sz val="10"/>
        <rFont val="Times New Roman"/>
        <family val="1"/>
      </rPr>
      <t>1</t>
    </r>
  </si>
  <si>
    <r>
      <t xml:space="preserve">    Sugar  Cane </t>
    </r>
    <r>
      <rPr>
        <vertAlign val="superscript"/>
        <sz val="10"/>
        <rFont val="Times New Roman"/>
        <family val="1"/>
      </rPr>
      <t>3</t>
    </r>
  </si>
  <si>
    <t xml:space="preserve">       Estates </t>
  </si>
  <si>
    <r>
      <t xml:space="preserve">      Planters</t>
    </r>
    <r>
      <rPr>
        <vertAlign val="superscript"/>
        <sz val="10"/>
        <rFont val="Times New Roman"/>
        <family val="1"/>
      </rPr>
      <t xml:space="preserve"> </t>
    </r>
  </si>
  <si>
    <r>
      <t xml:space="preserve">    Tea </t>
    </r>
    <r>
      <rPr>
        <vertAlign val="superscript"/>
        <sz val="10"/>
        <rFont val="Times New Roman"/>
        <family val="1"/>
      </rPr>
      <t>4</t>
    </r>
  </si>
  <si>
    <r>
      <t xml:space="preserve">    Tobacco </t>
    </r>
    <r>
      <rPr>
        <vertAlign val="superscript"/>
        <sz val="10"/>
        <rFont val="Times New Roman"/>
        <family val="1"/>
      </rPr>
      <t>5</t>
    </r>
  </si>
  <si>
    <r>
      <t xml:space="preserve">    Fishing </t>
    </r>
    <r>
      <rPr>
        <vertAlign val="superscript"/>
        <sz val="10"/>
        <rFont val="Times New Roman"/>
        <family val="1"/>
      </rPr>
      <t>6</t>
    </r>
  </si>
  <si>
    <r>
      <t xml:space="preserve">    Flowers </t>
    </r>
    <r>
      <rPr>
        <vertAlign val="superscript"/>
        <sz val="10"/>
        <rFont val="Times New Roman"/>
        <family val="1"/>
      </rPr>
      <t>6</t>
    </r>
  </si>
  <si>
    <r>
      <t xml:space="preserve">    Other agricultural activities </t>
    </r>
    <r>
      <rPr>
        <vertAlign val="superscript"/>
        <sz val="10"/>
        <rFont val="Times New Roman"/>
        <family val="1"/>
      </rPr>
      <t>6</t>
    </r>
  </si>
  <si>
    <t xml:space="preserve"> Total</t>
  </si>
  <si>
    <r>
      <t xml:space="preserve">2 </t>
    </r>
    <r>
      <rPr>
        <sz val="10"/>
        <rFont val="Times New Roman"/>
        <family val="1"/>
      </rPr>
      <t>Provisional</t>
    </r>
  </si>
  <si>
    <r>
      <t xml:space="preserve">3  </t>
    </r>
    <r>
      <rPr>
        <sz val="10"/>
        <rFont val="Times New Roman"/>
        <family val="1"/>
      </rPr>
      <t>Sugar cane planters cultivating 10 hectares or more</t>
    </r>
  </si>
  <si>
    <r>
      <t xml:space="preserve">4  </t>
    </r>
    <r>
      <rPr>
        <sz val="10"/>
        <rFont val="Times New Roman"/>
        <family val="1"/>
      </rPr>
      <t>Tea planters cultivating 2 hectares or more</t>
    </r>
  </si>
  <si>
    <r>
      <t>5</t>
    </r>
    <r>
      <rPr>
        <sz val="10"/>
        <rFont val="Times New Roman"/>
        <family val="1"/>
      </rPr>
      <t xml:space="preserve">  All tobacco planters cultivating flue-cured variety only</t>
    </r>
  </si>
  <si>
    <r>
      <t xml:space="preserve">6  </t>
    </r>
    <r>
      <rPr>
        <sz val="10"/>
        <rFont val="Times New Roman"/>
        <family val="1"/>
      </rPr>
      <t>Establishments with 10  or more  employees</t>
    </r>
  </si>
  <si>
    <t>Table 1.11 - Employment  in the agricultural sector (large and other than large establishments) - Republic of Mauritius, June 2013 &amp; June 2014</t>
  </si>
  <si>
    <t xml:space="preserve"> Sector</t>
  </si>
  <si>
    <t>Large establishments</t>
  </si>
  <si>
    <t xml:space="preserve">Other than large establishments </t>
  </si>
  <si>
    <t>Total employment</t>
  </si>
  <si>
    <t>Male</t>
  </si>
  <si>
    <t>Female</t>
  </si>
  <si>
    <t>Total</t>
  </si>
  <si>
    <t xml:space="preserve">Male </t>
  </si>
  <si>
    <t xml:space="preserve">    Sugar cane</t>
  </si>
  <si>
    <t xml:space="preserve">    Tea</t>
  </si>
  <si>
    <t xml:space="preserve">    Fishing</t>
  </si>
  <si>
    <t xml:space="preserve">    Other agricultural activities</t>
  </si>
  <si>
    <t>TOTAL</t>
  </si>
  <si>
    <t>Note: Employment figures have been adjusted in line with Population Census 2011</t>
  </si>
  <si>
    <t xml:space="preserve"> </t>
  </si>
  <si>
    <t>Table 2.1 - Production account of the sugar industry - Island of Mauritius, 2012</t>
  </si>
  <si>
    <t>Industrial activity</t>
  </si>
  <si>
    <t xml:space="preserve">Gross output at basic prices </t>
  </si>
  <si>
    <t>Intermediate  consumption</t>
  </si>
  <si>
    <t>Value added at basic prices</t>
  </si>
  <si>
    <t>Taxes on production</t>
  </si>
  <si>
    <t>Compensation of  employees</t>
  </si>
  <si>
    <t>Gross operating surplus</t>
  </si>
  <si>
    <t>Agriculture - Sugar cane</t>
  </si>
  <si>
    <r>
      <t xml:space="preserve">Manufacturing - Sugar Milling </t>
    </r>
    <r>
      <rPr>
        <vertAlign val="superscript"/>
        <sz val="10"/>
        <rFont val="Times New Roman"/>
        <family val="1"/>
      </rPr>
      <t>1</t>
    </r>
  </si>
  <si>
    <t xml:space="preserve">                     -</t>
  </si>
  <si>
    <r>
      <t xml:space="preserve">Electricity - production of   electricity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  (Bagasse cum coal) </t>
    </r>
  </si>
  <si>
    <r>
      <t xml:space="preserve">Transport </t>
    </r>
    <r>
      <rPr>
        <vertAlign val="superscript"/>
        <sz val="10"/>
        <rFont val="Times New Roman"/>
        <family val="1"/>
      </rPr>
      <t>3</t>
    </r>
  </si>
  <si>
    <r>
      <t xml:space="preserve">Distribution </t>
    </r>
    <r>
      <rPr>
        <vertAlign val="superscript"/>
        <sz val="10"/>
        <rFont val="Times New Roman"/>
        <family val="1"/>
      </rPr>
      <t>4</t>
    </r>
  </si>
  <si>
    <r>
      <t>1</t>
    </r>
    <r>
      <rPr>
        <sz val="10"/>
        <rFont val="Times New Roman"/>
        <family val="1"/>
      </rPr>
      <t xml:space="preserve"> Includes gross output of sugar cane cultivation</t>
    </r>
  </si>
  <si>
    <r>
      <t xml:space="preserve">2 </t>
    </r>
    <r>
      <rPr>
        <sz val="10"/>
        <rFont val="Times New Roman"/>
        <family val="1"/>
      </rPr>
      <t>Energy produced by firm Independent Power Producers (IPP)</t>
    </r>
  </si>
  <si>
    <r>
      <t xml:space="preserve">3 </t>
    </r>
    <r>
      <rPr>
        <sz val="10"/>
        <rFont val="Times New Roman"/>
        <family val="1"/>
      </rPr>
      <t>Transport costs of sugar estates with factories only</t>
    </r>
  </si>
  <si>
    <r>
      <t>4</t>
    </r>
    <r>
      <rPr>
        <sz val="10"/>
        <rFont val="Times New Roman"/>
        <family val="1"/>
      </rPr>
      <t xml:space="preserve"> Revised</t>
    </r>
  </si>
  <si>
    <t>Table 2.2 - Production account of the sugar industry - Island of Mauritius, 2013</t>
  </si>
  <si>
    <t xml:space="preserve">                   -</t>
  </si>
  <si>
    <r>
      <t>4</t>
    </r>
    <r>
      <rPr>
        <sz val="10"/>
        <rFont val="Times New Roman"/>
        <family val="1"/>
      </rPr>
      <t xml:space="preserve"> Based on the Census of Economic Activities (CEA) 2013</t>
    </r>
  </si>
  <si>
    <t>Table 2.4 - Area harvested, cane production, cane yield of estates, metayers and owner-planters - Island of Mauritius, 2005 - 2014</t>
  </si>
  <si>
    <t>Year</t>
  </si>
  <si>
    <t>Cane production ('000 tonnes)</t>
  </si>
  <si>
    <t>Cane yield (tonnes/hectare)</t>
  </si>
  <si>
    <t>Estates</t>
  </si>
  <si>
    <t>Metayer</t>
  </si>
  <si>
    <t>Owner planters</t>
  </si>
  <si>
    <t>Table 2.5 -Area harvested, cane production, cane  yield of estates, metayer and owner-planters by region - Island of Mauritius, 2013-2014</t>
  </si>
  <si>
    <t>Cane production ( tonnes)</t>
  </si>
  <si>
    <t>North</t>
  </si>
  <si>
    <t>South</t>
  </si>
  <si>
    <t>East</t>
  </si>
  <si>
    <t>West</t>
  </si>
  <si>
    <t xml:space="preserve">Table 2.6 - Sugar crop 2013 (area harvested, cane produced, yield and sugar production by factory </t>
  </si>
  <si>
    <t xml:space="preserve">                   area) - Island of Mauritius</t>
  </si>
  <si>
    <t>Factory area</t>
  </si>
  <si>
    <t xml:space="preserve">Sugar cane production (tonnes) </t>
  </si>
  <si>
    <t>Yield (tonnes/ hectare)</t>
  </si>
  <si>
    <t>Sugar production (tonnes)</t>
  </si>
  <si>
    <t xml:space="preserve">    Belle Vue</t>
  </si>
  <si>
    <t xml:space="preserve">    Omnicane</t>
  </si>
  <si>
    <t xml:space="preserve">    Beau Champ</t>
  </si>
  <si>
    <t xml:space="preserve">    Fuel</t>
  </si>
  <si>
    <t xml:space="preserve">    Medine</t>
  </si>
  <si>
    <t>Total  Island</t>
  </si>
  <si>
    <t xml:space="preserve">Table 2.7 - Sugar crop 2014 (area harvested, cane produced, yield and sugar production by factory </t>
  </si>
  <si>
    <t xml:space="preserve">   Terra</t>
  </si>
  <si>
    <t xml:space="preserve">   Omnicane</t>
  </si>
  <si>
    <t xml:space="preserve">   Alteo</t>
  </si>
  <si>
    <t>Table 2.8 - Distribution of owner and tenant planters by size of plantation - Island of Mauritius, 2013 - 2014</t>
  </si>
  <si>
    <t>Size (Hectares)</t>
  </si>
  <si>
    <t>Tenant planters</t>
  </si>
  <si>
    <t>Number</t>
  </si>
  <si>
    <t>Hectares harvested</t>
  </si>
  <si>
    <t xml:space="preserve">       Up     to     0.250</t>
  </si>
  <si>
    <t xml:space="preserve">     0.251    -        0.500</t>
  </si>
  <si>
    <t xml:space="preserve">     0.501    -        1.000</t>
  </si>
  <si>
    <t xml:space="preserve">     1.001    -        2.000</t>
  </si>
  <si>
    <t xml:space="preserve">     2.001    -        5.000</t>
  </si>
  <si>
    <t xml:space="preserve">     5.001    -      10.000</t>
  </si>
  <si>
    <t xml:space="preserve">   10.001    -      25.000</t>
  </si>
  <si>
    <t xml:space="preserve">   25.001    -      50.000</t>
  </si>
  <si>
    <t xml:space="preserve">   50.001    -    100.000</t>
  </si>
  <si>
    <t xml:space="preserve"> 100.001    -    200.000</t>
  </si>
  <si>
    <t xml:space="preserve">  200.001  and   over</t>
  </si>
  <si>
    <t>Table 2.9 - Production of sugar, molasses and scum - Island of Mauritius, 2005 - 2014</t>
  </si>
  <si>
    <t>SUGAR</t>
  </si>
  <si>
    <t>Molasses (tonnes)</t>
  </si>
  <si>
    <t>Scum (tonnes)</t>
  </si>
  <si>
    <t>Average extraction rate (%)</t>
  </si>
  <si>
    <t>Average tonnes of cane per tonne of sugar</t>
  </si>
  <si>
    <t>Average yield of sugar (tonnes per hectare)</t>
  </si>
  <si>
    <t>Average polarisation (degrees)</t>
  </si>
  <si>
    <t>White</t>
  </si>
  <si>
    <t>Raw/ Special</t>
  </si>
  <si>
    <t xml:space="preserve">                    -</t>
  </si>
  <si>
    <r>
      <t>452,473</t>
    </r>
    <r>
      <rPr>
        <vertAlign val="superscript"/>
        <sz val="10"/>
        <rFont val="Times New Roman"/>
        <family val="1"/>
      </rPr>
      <t xml:space="preserve"> 1</t>
    </r>
  </si>
  <si>
    <r>
      <t xml:space="preserve">435,310 </t>
    </r>
    <r>
      <rPr>
        <vertAlign val="superscript"/>
        <sz val="10"/>
        <rFont val="Times New Roman"/>
        <family val="1"/>
      </rPr>
      <t>1</t>
    </r>
  </si>
  <si>
    <r>
      <t xml:space="preserve">409,200 </t>
    </r>
    <r>
      <rPr>
        <vertAlign val="superscript"/>
        <sz val="10"/>
        <rFont val="Times New Roman"/>
        <family val="1"/>
      </rPr>
      <t>1</t>
    </r>
  </si>
  <si>
    <r>
      <t xml:space="preserve">404,713 </t>
    </r>
    <r>
      <rPr>
        <vertAlign val="superscript"/>
        <sz val="10"/>
        <rFont val="Times New Roman"/>
        <family val="1"/>
      </rPr>
      <t>1</t>
    </r>
  </si>
  <si>
    <r>
      <t xml:space="preserve">400,173 </t>
    </r>
    <r>
      <rPr>
        <vertAlign val="superscript"/>
        <sz val="10"/>
        <rFont val="Times New Roman"/>
        <family val="1"/>
      </rPr>
      <t>1</t>
    </r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</si>
  <si>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As from 2010, comprises of plantation white and special sugars; plantation white sugar is a processed raw sugar used to manufacture refined white sugar</t>
    </r>
  </si>
  <si>
    <t>Table 2.10 - Supply and disposal of sugar - Republic of Mauritius, 2005 - 2014</t>
  </si>
  <si>
    <t>(000 tonnes tel quel)</t>
  </si>
  <si>
    <t xml:space="preserve">Calendar year </t>
  </si>
  <si>
    <t>Opening stock</t>
  </si>
  <si>
    <t>Production</t>
  </si>
  <si>
    <t>Imports</t>
  </si>
  <si>
    <t>Available supplies</t>
  </si>
  <si>
    <t>Exports</t>
  </si>
  <si>
    <t>Domestic consumption</t>
  </si>
  <si>
    <t>Loss or surplus in storage</t>
  </si>
  <si>
    <t>Closing stock</t>
  </si>
  <si>
    <t>Source : Mauritius Chamber of Agriculture and Statistics Mauritius</t>
  </si>
  <si>
    <t>Table 2.11 - Monthly supply and disposal of sugar - Republic of Mauritius, 2014</t>
  </si>
  <si>
    <t xml:space="preserve">                           (000 tonnes tel quel)</t>
  </si>
  <si>
    <t>Month</t>
  </si>
  <si>
    <t xml:space="preserve">   January</t>
  </si>
  <si>
    <t xml:space="preserve">   February</t>
  </si>
  <si>
    <t xml:space="preserve">   March</t>
  </si>
  <si>
    <t xml:space="preserve">   April</t>
  </si>
  <si>
    <t xml:space="preserve">   May</t>
  </si>
  <si>
    <t xml:space="preserve">   June</t>
  </si>
  <si>
    <t xml:space="preserve">   July</t>
  </si>
  <si>
    <t xml:space="preserve">   August</t>
  </si>
  <si>
    <t xml:space="preserve">   September</t>
  </si>
  <si>
    <t xml:space="preserve">   October</t>
  </si>
  <si>
    <t xml:space="preserve">   November</t>
  </si>
  <si>
    <r>
      <t xml:space="preserve">   December </t>
    </r>
    <r>
      <rPr>
        <vertAlign val="superscript"/>
        <sz val="10"/>
        <rFont val="Times New Roman"/>
        <family val="1"/>
      </rPr>
      <t>1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</si>
  <si>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Includes production of sugar for January and February 2015 due to delayed harvest which exceptionally extended to the first week of February 2015</t>
    </r>
  </si>
  <si>
    <t>Table 2.12 - Sugar sales and revenue - Island of Mauritius, crop year : 2004/05 - 2014/15</t>
  </si>
  <si>
    <t>Crop year</t>
  </si>
  <si>
    <t xml:space="preserve">     Local sales</t>
  </si>
  <si>
    <t>Quantity       (000 tonnes)</t>
  </si>
  <si>
    <t>Value             (Rs million)</t>
  </si>
  <si>
    <t xml:space="preserve">2004/05 </t>
  </si>
  <si>
    <t xml:space="preserve">2005/06 </t>
  </si>
  <si>
    <t>2006/07</t>
  </si>
  <si>
    <t>2007/08</t>
  </si>
  <si>
    <t>2008/09</t>
  </si>
  <si>
    <t>2009/10</t>
  </si>
  <si>
    <t xml:space="preserve">2010/11 </t>
  </si>
  <si>
    <t xml:space="preserve">2011/12 </t>
  </si>
  <si>
    <t xml:space="preserve">2012/13 </t>
  </si>
  <si>
    <r>
      <t xml:space="preserve">2013/14 </t>
    </r>
    <r>
      <rPr>
        <b/>
        <vertAlign val="superscript"/>
        <sz val="10"/>
        <rFont val="Times New Roman"/>
        <family val="1"/>
      </rPr>
      <t>1</t>
    </r>
  </si>
  <si>
    <r>
      <t xml:space="preserve">2014/15 </t>
    </r>
    <r>
      <rPr>
        <b/>
        <vertAlign val="superscript"/>
        <sz val="10"/>
        <rFont val="Times New Roman"/>
        <family val="1"/>
      </rPr>
      <t>2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</si>
  <si>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Revised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</si>
  <si>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Provisional</t>
    </r>
  </si>
  <si>
    <t>Notes:</t>
  </si>
  <si>
    <t>1.  Harvesting generally extends from June to December, while export and local sales are spread over the period 1st July to 30th June the following year.</t>
  </si>
  <si>
    <t>2.  Production may not tally with exports and local sales due to loss or surplus in storage.</t>
  </si>
  <si>
    <t xml:space="preserve">3.  Data do not  include imported sugar destined for local market    </t>
  </si>
  <si>
    <t>Source: Mauritius Sugar Syndicate</t>
  </si>
  <si>
    <r>
      <t xml:space="preserve">Table 2.13 - Sugar exports 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by main markets - Island of Mauritius, crop year :  2011/2012 - 2014/2015</t>
    </r>
  </si>
  <si>
    <t xml:space="preserve"> Markets</t>
  </si>
  <si>
    <t>2011/2012</t>
  </si>
  <si>
    <t xml:space="preserve">2012/2013 </t>
  </si>
  <si>
    <r>
      <t xml:space="preserve">2013/2014 </t>
    </r>
    <r>
      <rPr>
        <b/>
        <vertAlign val="superscript"/>
        <sz val="10"/>
        <rFont val="Times New Roman"/>
        <family val="1"/>
      </rPr>
      <t>2</t>
    </r>
  </si>
  <si>
    <r>
      <t xml:space="preserve">2014/2015 </t>
    </r>
    <r>
      <rPr>
        <b/>
        <vertAlign val="superscript"/>
        <sz val="10"/>
        <rFont val="Times New Roman"/>
        <family val="1"/>
      </rPr>
      <t xml:space="preserve">3 </t>
    </r>
  </si>
  <si>
    <t>Quantity             (000 tonnes)</t>
  </si>
  <si>
    <t>Value       (Rs million)</t>
  </si>
  <si>
    <t xml:space="preserve">Average price (Rs/tonne) </t>
  </si>
  <si>
    <t xml:space="preserve">  European Union </t>
  </si>
  <si>
    <t xml:space="preserve">  U.S.A</t>
  </si>
  <si>
    <t xml:space="preserve">  World market</t>
  </si>
  <si>
    <r>
      <t>1</t>
    </r>
    <r>
      <rPr>
        <sz val="10"/>
        <rFont val="Times New Roman"/>
        <family val="1"/>
      </rPr>
      <t xml:space="preserve"> Quantity tel quel and average price of sugar at 98.5º polarisation </t>
    </r>
  </si>
  <si>
    <r>
      <t>2</t>
    </r>
    <r>
      <rPr>
        <sz val="10"/>
        <rFont val="Times New Roman"/>
        <family val="1"/>
      </rPr>
      <t xml:space="preserve"> Revised</t>
    </r>
  </si>
  <si>
    <r>
      <t>3</t>
    </r>
    <r>
      <rPr>
        <sz val="10"/>
        <rFont val="Times New Roman"/>
        <family val="1"/>
      </rPr>
      <t xml:space="preserve"> Projected</t>
    </r>
  </si>
  <si>
    <r>
      <t>Table 2.15- Employment by sugar estates and large sugar cane planters</t>
    </r>
    <r>
      <rPr>
        <b/>
        <vertAlign val="superscript"/>
        <sz val="12"/>
        <rFont val="Times New Roman"/>
        <family val="1"/>
      </rPr>
      <t xml:space="preserve">1 </t>
    </r>
    <r>
      <rPr>
        <b/>
        <sz val="12"/>
        <rFont val="Times New Roman"/>
        <family val="1"/>
      </rPr>
      <t>and by sex-Island of Mauritius,  March 2011 - March 2014</t>
    </r>
  </si>
  <si>
    <t>SEX</t>
  </si>
  <si>
    <r>
      <t xml:space="preserve"> March 2011 </t>
    </r>
    <r>
      <rPr>
        <b/>
        <vertAlign val="superscript"/>
        <sz val="10"/>
        <rFont val="Times New Roman"/>
        <family val="1"/>
      </rPr>
      <t>2</t>
    </r>
  </si>
  <si>
    <r>
      <t xml:space="preserve"> March 2012</t>
    </r>
    <r>
      <rPr>
        <b/>
        <vertAlign val="superscript"/>
        <sz val="10"/>
        <rFont val="Times New Roman"/>
        <family val="1"/>
      </rPr>
      <t xml:space="preserve"> 2</t>
    </r>
  </si>
  <si>
    <r>
      <t xml:space="preserve"> March 2013</t>
    </r>
    <r>
      <rPr>
        <b/>
        <vertAlign val="superscript"/>
        <sz val="10"/>
        <rFont val="Times New Roman"/>
        <family val="1"/>
      </rPr>
      <t xml:space="preserve"> 2</t>
    </r>
  </si>
  <si>
    <r>
      <t xml:space="preserve"> March 2014</t>
    </r>
    <r>
      <rPr>
        <b/>
        <vertAlign val="superscript"/>
        <sz val="10"/>
        <rFont val="Times New Roman"/>
        <family val="1"/>
      </rPr>
      <t xml:space="preserve"> 3</t>
    </r>
  </si>
  <si>
    <t>Estate</t>
  </si>
  <si>
    <t>Planters</t>
  </si>
  <si>
    <t xml:space="preserve">   Male</t>
  </si>
  <si>
    <t xml:space="preserve">   Female</t>
  </si>
  <si>
    <r>
      <t>1</t>
    </r>
    <r>
      <rPr>
        <sz val="10"/>
        <rFont val="Times New Roman"/>
        <family val="1"/>
      </rPr>
      <t xml:space="preserve"> cultivating 10 hectares or more</t>
    </r>
  </si>
  <si>
    <r>
      <t>3</t>
    </r>
    <r>
      <rPr>
        <sz val="10"/>
        <rFont val="Times New Roman"/>
        <family val="1"/>
      </rPr>
      <t xml:space="preserve"> Provisional</t>
    </r>
  </si>
  <si>
    <t>Table 3.1 - Area under tea cultivation - Island of Mauritius, 2010 - 2014</t>
  </si>
  <si>
    <t>(Hectares)</t>
  </si>
  <si>
    <t xml:space="preserve">  Plantation cultivated by factories</t>
  </si>
  <si>
    <t xml:space="preserve">  Plantation cultivated by private planters</t>
  </si>
  <si>
    <t>Total area cultivated</t>
  </si>
  <si>
    <t>Source: NAPRO</t>
  </si>
  <si>
    <t>Table 3.2 - Distribution of individual tea plantations by size - Island of Mauritius, 2014</t>
  </si>
  <si>
    <t>Size (hectares)</t>
  </si>
  <si>
    <t>No. of individual plantations</t>
  </si>
  <si>
    <t>Aggregate area cultivated (hectares)</t>
  </si>
  <si>
    <t xml:space="preserve">                                              Less than         1</t>
  </si>
  <si>
    <t>1 but less than         2</t>
  </si>
  <si>
    <t>2 but less than         3</t>
  </si>
  <si>
    <t>3 but less than         4</t>
  </si>
  <si>
    <t>4 but less than         5</t>
  </si>
  <si>
    <t xml:space="preserve"> 5 but less than        10</t>
  </si>
  <si>
    <t>10 but less than      25</t>
  </si>
  <si>
    <t>25 but less than    100</t>
  </si>
  <si>
    <t xml:space="preserve">                               -</t>
  </si>
  <si>
    <t xml:space="preserve">                                    100 and above</t>
  </si>
  <si>
    <t>Table 3.3 - Production of green leaf of tea by type of producer - Island of Mauritius, 2010 - 2014</t>
  </si>
  <si>
    <t>(Tonnes)</t>
  </si>
  <si>
    <t>Factory estates</t>
  </si>
  <si>
    <t>Metayers</t>
  </si>
  <si>
    <t>Free planters</t>
  </si>
  <si>
    <t>Planters in co-operative societies</t>
  </si>
  <si>
    <t>Table 3.4 - Production of black tea by factories - Island of Mauritius, 2010 - 2014</t>
  </si>
  <si>
    <t>Factory</t>
  </si>
  <si>
    <t xml:space="preserve">     Bois Cheri</t>
  </si>
  <si>
    <t xml:space="preserve">     La Chartreuse </t>
  </si>
  <si>
    <t xml:space="preserve">     Corson</t>
  </si>
  <si>
    <t>Table 3.6 - Exports of green and black tea by country of destination - Island of Mauritius, 2010 - 2014</t>
  </si>
  <si>
    <t>(Quantity in tonnes; f.o.b value in Rs million)</t>
  </si>
  <si>
    <t>Country of destination</t>
  </si>
  <si>
    <t>Quantity</t>
  </si>
  <si>
    <t>Value</t>
  </si>
  <si>
    <t xml:space="preserve">    Reunion</t>
  </si>
  <si>
    <t xml:space="preserve">    France</t>
  </si>
  <si>
    <t xml:space="preserve">    Japan</t>
  </si>
  <si>
    <t xml:space="preserve">                -</t>
  </si>
  <si>
    <t xml:space="preserve">   Other countries</t>
  </si>
  <si>
    <t>of which</t>
  </si>
  <si>
    <t xml:space="preserve">   China</t>
  </si>
  <si>
    <t>N.A</t>
  </si>
  <si>
    <t xml:space="preserve">   Hong Kong</t>
  </si>
  <si>
    <t xml:space="preserve">              …</t>
  </si>
  <si>
    <t>Total Exports</t>
  </si>
  <si>
    <r>
      <t xml:space="preserve">1 </t>
    </r>
    <r>
      <rPr>
        <sz val="10"/>
        <rFont val="Times New Roman"/>
        <family val="1"/>
      </rPr>
      <t>Provisional</t>
    </r>
  </si>
  <si>
    <t>Table 3.7 - Tobacco: Area harvested, yield and production of leaf, Island of Mauritius: 2010 - 2014</t>
  </si>
  <si>
    <t>Number of growers</t>
  </si>
  <si>
    <t xml:space="preserve">                        -</t>
  </si>
  <si>
    <t>-   Virginia Flue-cured</t>
  </si>
  <si>
    <t>-   Amarello Air-cured</t>
  </si>
  <si>
    <t>Average yield (tonnes/hectare)</t>
  </si>
  <si>
    <t>Leaf production (tonnes)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</si>
  <si>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No production</t>
    </r>
  </si>
  <si>
    <t>Table 3.8 - Tobacco: Average price paid to planters and value of production - Island of Mauritius : 2010 - 2014</t>
  </si>
  <si>
    <t>Average price to planters (Rs/kg)</t>
  </si>
  <si>
    <t>-  Virginia Flue-cured</t>
  </si>
  <si>
    <t xml:space="preserve">                             -</t>
  </si>
  <si>
    <t>-  Amarello Air-cured</t>
  </si>
  <si>
    <t>Value of production (Rs million)</t>
  </si>
  <si>
    <t>Tobacco used in cigarette manufacture (tonnes)</t>
  </si>
  <si>
    <t xml:space="preserve">                        N.Ap</t>
  </si>
  <si>
    <t>-  Domestic leaf</t>
  </si>
  <si>
    <t>-  Imported leaf</t>
  </si>
  <si>
    <t>Table 4.1 - Area harvested and production of food crops - Island of Mauritius, 2010 - 2014</t>
  </si>
  <si>
    <t xml:space="preserve">                               (Area in hectares; Production in tonnes)</t>
  </si>
  <si>
    <t xml:space="preserve">  Food crops</t>
  </si>
  <si>
    <t>Area</t>
  </si>
  <si>
    <t xml:space="preserve"> Beans</t>
  </si>
  <si>
    <t xml:space="preserve"> Beet</t>
  </si>
  <si>
    <t xml:space="preserve"> Bittergourd</t>
  </si>
  <si>
    <t xml:space="preserve"> Brinjal</t>
  </si>
  <si>
    <t xml:space="preserve"> Broccoli</t>
  </si>
  <si>
    <t xml:space="preserve"> Cabbage</t>
  </si>
  <si>
    <t xml:space="preserve"> Calabash</t>
  </si>
  <si>
    <t xml:space="preserve"> Carrot</t>
  </si>
  <si>
    <t xml:space="preserve"> Cauliflower</t>
  </si>
  <si>
    <t xml:space="preserve"> Chillies (long+curry)</t>
  </si>
  <si>
    <t xml:space="preserve"> Chillies (small)</t>
  </si>
  <si>
    <t xml:space="preserve"> Chouchou</t>
  </si>
  <si>
    <t xml:space="preserve"> Cucumber</t>
  </si>
  <si>
    <t xml:space="preserve"> Echalotte</t>
  </si>
  <si>
    <t xml:space="preserve"> Eddoes (violet)</t>
  </si>
  <si>
    <t xml:space="preserve"> Eddoes (curry)</t>
  </si>
  <si>
    <t xml:space="preserve"> Garlic</t>
  </si>
  <si>
    <t xml:space="preserve"> Ginger</t>
  </si>
  <si>
    <t xml:space="preserve"> Gourgette</t>
  </si>
  <si>
    <t xml:space="preserve"> Green peas</t>
  </si>
  <si>
    <t xml:space="preserve"> Groundnut</t>
  </si>
  <si>
    <t xml:space="preserve"> Leek</t>
  </si>
  <si>
    <t xml:space="preserve"> Ladies finger</t>
  </si>
  <si>
    <t xml:space="preserve"> Lettuce</t>
  </si>
  <si>
    <t xml:space="preserve"> Maize</t>
  </si>
  <si>
    <t xml:space="preserve"> Manioc</t>
  </si>
  <si>
    <t xml:space="preserve"> Onion </t>
  </si>
  <si>
    <t xml:space="preserve">   of which hybrid </t>
  </si>
  <si>
    <t xml:space="preserve"> Patole</t>
  </si>
  <si>
    <t xml:space="preserve"> Petsai</t>
  </si>
  <si>
    <t xml:space="preserve"> Pipengaille</t>
  </si>
  <si>
    <t xml:space="preserve"> Potato</t>
  </si>
  <si>
    <t xml:space="preserve"> Pumpkin</t>
  </si>
  <si>
    <t xml:space="preserve"> Rice (paddy)</t>
  </si>
  <si>
    <t xml:space="preserve"> Squash</t>
  </si>
  <si>
    <t xml:space="preserve"> Sweet pepper</t>
  </si>
  <si>
    <t xml:space="preserve"> Sweet potato</t>
  </si>
  <si>
    <t xml:space="preserve"> Tomato</t>
  </si>
  <si>
    <t xml:space="preserve"> Voehm</t>
  </si>
  <si>
    <t xml:space="preserve"> Banana</t>
  </si>
  <si>
    <t xml:space="preserve"> Pineapple</t>
  </si>
  <si>
    <t xml:space="preserve"> Total food crops</t>
  </si>
  <si>
    <t>Source:  FAREI and Statistics Mauritius</t>
  </si>
  <si>
    <t>Table 4.2 - Average yield of selected food crops - Island of Mauritius, 2005 - 2014</t>
  </si>
  <si>
    <t xml:space="preserve">                                         (Tonnes/hectare)</t>
  </si>
  <si>
    <t xml:space="preserve">  Selected food crops</t>
  </si>
  <si>
    <t xml:space="preserve">  Beans</t>
  </si>
  <si>
    <t xml:space="preserve">  Cabbage</t>
  </si>
  <si>
    <t xml:space="preserve">  Cauliflower</t>
  </si>
  <si>
    <t xml:space="preserve">  Groundnuts</t>
  </si>
  <si>
    <t xml:space="preserve">  Maize</t>
  </si>
  <si>
    <t xml:space="preserve">  Onion</t>
  </si>
  <si>
    <t xml:space="preserve">  Potato</t>
  </si>
  <si>
    <t xml:space="preserve">  Tomato </t>
  </si>
  <si>
    <t>Table 4.3 - Area harvested and production of food crops grown in interline plantations - Island of Mauritius, 2012 - 2014</t>
  </si>
  <si>
    <t>Food crops</t>
  </si>
  <si>
    <t>Area (hectares)</t>
  </si>
  <si>
    <t>Interline</t>
  </si>
  <si>
    <t>Pure stand equivalent</t>
  </si>
  <si>
    <t xml:space="preserve">  Groundnut</t>
  </si>
  <si>
    <t xml:space="preserve">  Squash</t>
  </si>
  <si>
    <t xml:space="preserve">  Other</t>
  </si>
  <si>
    <r>
      <t xml:space="preserve">Table 4.4 - Food crops: Monthly area harvested </t>
    </r>
    <r>
      <rPr>
        <b/>
        <vertAlign val="superscript"/>
        <sz val="11"/>
        <rFont val="Times New Roman"/>
        <family val="1"/>
      </rPr>
      <t xml:space="preserve">1 </t>
    </r>
    <r>
      <rPr>
        <b/>
        <sz val="11"/>
        <rFont val="Times New Roman"/>
        <family val="1"/>
      </rPr>
      <t>- Island of Mauritius, 2013</t>
    </r>
  </si>
  <si>
    <t xml:space="preserve"> (Hectares)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</si>
  <si>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</si>
  <si>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</si>
  <si>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</si>
  <si>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</si>
  <si>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</si>
  <si>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</si>
  <si>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</si>
  <si>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</si>
  <si>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</si>
  <si>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</si>
  <si>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</si>
  <si>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</si>
  <si>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  Beans &amp;  peas</t>
  </si>
  <si>
    <t xml:space="preserve">  Brinjal</t>
  </si>
  <si>
    <t xml:space="preserve">  Chillies</t>
  </si>
  <si>
    <r>
      <t xml:space="preserve">  Creepers</t>
    </r>
    <r>
      <rPr>
        <vertAlign val="superscript"/>
        <sz val="10"/>
        <color indexed="8"/>
        <rFont val="Times New Roman"/>
        <family val="1"/>
      </rPr>
      <t xml:space="preserve"> 2</t>
    </r>
  </si>
  <si>
    <t xml:space="preserve">  Garlic</t>
  </si>
  <si>
    <t xml:space="preserve">            -</t>
  </si>
  <si>
    <t xml:space="preserve">  Ginger</t>
  </si>
  <si>
    <t xml:space="preserve">  Onion Other</t>
  </si>
  <si>
    <t xml:space="preserve">  Onion (hybrid)</t>
  </si>
  <si>
    <t xml:space="preserve">  Rice (paddy)</t>
  </si>
  <si>
    <t xml:space="preserve">  Tomato Other</t>
  </si>
  <si>
    <t xml:space="preserve">  Tomato (hybrid)</t>
  </si>
  <si>
    <r>
      <t xml:space="preserve">  Mixed vegetables</t>
    </r>
    <r>
      <rPr>
        <vertAlign val="superscript"/>
        <sz val="10"/>
        <color indexed="8"/>
        <rFont val="Times New Roman"/>
        <family val="1"/>
      </rPr>
      <t xml:space="preserve"> 3</t>
    </r>
  </si>
  <si>
    <t xml:space="preserve">  Banana</t>
  </si>
  <si>
    <t xml:space="preserve">  Pineapple</t>
  </si>
  <si>
    <t>Total food crops</t>
  </si>
  <si>
    <r>
      <t>1</t>
    </r>
    <r>
      <rPr>
        <sz val="10"/>
        <rFont val="Times New Roman"/>
        <family val="1"/>
      </rPr>
      <t xml:space="preserve"> Includes interline plantations.</t>
    </r>
  </si>
  <si>
    <r>
      <t>2</t>
    </r>
    <r>
      <rPr>
        <sz val="10"/>
        <rFont val="Times New Roman"/>
        <family val="1"/>
      </rPr>
      <t xml:space="preserve"> Includes bittergourd, calabash, chouchou, cucumber, gourgette, patole, pipengaille, pumpkin, squash and voehm.</t>
    </r>
  </si>
  <si>
    <r>
      <t>3</t>
    </r>
    <r>
      <rPr>
        <sz val="10"/>
        <rFont val="Times New Roman"/>
        <family val="1"/>
      </rPr>
      <t xml:space="preserve"> Includes beet, broccoli, carrot, echalotte, eddoes, ladies finger, leek, lettuce, manioc, petsai, sweet pepper and sweet potato.</t>
    </r>
  </si>
  <si>
    <r>
      <t xml:space="preserve">Table 4.5 - Food crops: Monthly area harvested </t>
    </r>
    <r>
      <rPr>
        <b/>
        <vertAlign val="superscript"/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- Island of Mauritius, 2014</t>
    </r>
  </si>
  <si>
    <r>
      <t xml:space="preserve">  Creepers </t>
    </r>
    <r>
      <rPr>
        <vertAlign val="superscript"/>
        <sz val="10"/>
        <rFont val="Times New Roman"/>
        <family val="1"/>
      </rPr>
      <t>1</t>
    </r>
  </si>
  <si>
    <r>
      <t xml:space="preserve">  Mixed vegetables </t>
    </r>
    <r>
      <rPr>
        <vertAlign val="superscript"/>
        <sz val="10"/>
        <rFont val="Times New Roman"/>
        <family val="1"/>
      </rPr>
      <t>2</t>
    </r>
  </si>
  <si>
    <r>
      <t>1</t>
    </r>
    <r>
      <rPr>
        <sz val="10"/>
        <rFont val="Times New Roman"/>
        <family val="1"/>
      </rPr>
      <t xml:space="preserve"> Includes bittergourd, calabash, chouchou, cucumber, gourgette, patole, pipengaille, pumpkin, squash and voehm.</t>
    </r>
  </si>
  <si>
    <r>
      <t>2</t>
    </r>
    <r>
      <rPr>
        <sz val="10"/>
        <rFont val="Times New Roman"/>
        <family val="1"/>
      </rPr>
      <t xml:space="preserve"> Includes beet, broccoli, carrot, echalotte, eddoes, ladies finger, leek, lettuce, manioc, petsai, sweet pepper and sweet potato.</t>
    </r>
  </si>
  <si>
    <r>
      <t>Table 4.6 - Monthly production</t>
    </r>
    <r>
      <rPr>
        <b/>
        <vertAlign val="superscript"/>
        <sz val="12"/>
        <rFont val="Times New Roman"/>
        <family val="1"/>
      </rPr>
      <t xml:space="preserve"> 1</t>
    </r>
    <r>
      <rPr>
        <b/>
        <sz val="12"/>
        <rFont val="Times New Roman"/>
        <family val="1"/>
      </rPr>
      <t xml:space="preserve"> of food crops - Island of Mauritius, 2013</t>
    </r>
  </si>
  <si>
    <t xml:space="preserve">  (Tonnes)</t>
  </si>
  <si>
    <r>
      <t xml:space="preserve">  Creepers </t>
    </r>
    <r>
      <rPr>
        <vertAlign val="superscript"/>
        <sz val="10"/>
        <rFont val="Times New Roman"/>
        <family val="1"/>
      </rPr>
      <t>2</t>
    </r>
  </si>
  <si>
    <r>
      <t xml:space="preserve">  Mixed vegetables </t>
    </r>
    <r>
      <rPr>
        <vertAlign val="superscript"/>
        <sz val="10"/>
        <rFont val="Times New Roman"/>
        <family val="1"/>
      </rPr>
      <t>3</t>
    </r>
  </si>
  <si>
    <t>Table 4.7 - Monthly production of food crops - Island of Mauritius, 2014</t>
  </si>
  <si>
    <r>
      <t xml:space="preserve">  Creepers</t>
    </r>
    <r>
      <rPr>
        <vertAlign val="superscript"/>
        <sz val="10"/>
        <color indexed="8"/>
        <rFont val="Times New Roman"/>
        <family val="1"/>
      </rPr>
      <t xml:space="preserve"> 1</t>
    </r>
  </si>
  <si>
    <r>
      <t xml:space="preserve">  Mixed vegetables</t>
    </r>
    <r>
      <rPr>
        <vertAlign val="superscript"/>
        <sz val="10"/>
        <color indexed="8"/>
        <rFont val="Times New Roman"/>
        <family val="1"/>
      </rPr>
      <t xml:space="preserve"> 2</t>
    </r>
  </si>
  <si>
    <t>Table 4.8 - Area harvested and production of food crops by district - Island of Mauritius, 2010 - 2014</t>
  </si>
  <si>
    <t xml:space="preserve">                                              (Area in hectares; Production in tonnes)</t>
  </si>
  <si>
    <t xml:space="preserve">   District</t>
  </si>
  <si>
    <t xml:space="preserve">  Black River</t>
  </si>
  <si>
    <t xml:space="preserve">  Flacq</t>
  </si>
  <si>
    <t xml:space="preserve">  Grand Port</t>
  </si>
  <si>
    <t xml:space="preserve">  Moka</t>
  </si>
  <si>
    <t xml:space="preserve">  Pamplemousses</t>
  </si>
  <si>
    <t xml:space="preserve">  Plaines Wilhems</t>
  </si>
  <si>
    <t xml:space="preserve">  Riviere du Rempart</t>
  </si>
  <si>
    <t xml:space="preserve">  Savanne</t>
  </si>
  <si>
    <t xml:space="preserve"> Whole Island</t>
  </si>
  <si>
    <t>Table 4.9 - Area harvested and production of  beans and peas by district - Island of Mauritius, 2010 - 2014</t>
  </si>
  <si>
    <t xml:space="preserve">         (Area in hectares; Production in tonnes)</t>
  </si>
  <si>
    <t xml:space="preserve"> District</t>
  </si>
  <si>
    <t>Whole Island</t>
  </si>
  <si>
    <t>Table 4.10 - Area harvested and production of potato by district - Island of Mauritius, 2010 - 2014</t>
  </si>
  <si>
    <t xml:space="preserve">                                                 (Area in hectares; Production in tonnes)</t>
  </si>
  <si>
    <t xml:space="preserve">     (Area in hectares; Production in tonnes)</t>
  </si>
  <si>
    <t>Table 4.11 - Area harvested and production of maize by district - Island of Mauritius, 2010 - 2014</t>
  </si>
  <si>
    <t>(Area in hectares; Production in tonnes)</t>
  </si>
  <si>
    <t xml:space="preserve">                 -</t>
  </si>
  <si>
    <t xml:space="preserve">  Whole Island</t>
  </si>
  <si>
    <t>Table 4.12 - Area harvested and production of groundnut by district - Island of Mauritius, 2010 - 2014</t>
  </si>
  <si>
    <t xml:space="preserve">                                                    (Area in hectares; Production in tonnes)</t>
  </si>
  <si>
    <t xml:space="preserve">               …</t>
  </si>
  <si>
    <t>Table 4.13 - Area harvested and production of onion by district - Island of Mauritius, 2010 - 2014</t>
  </si>
  <si>
    <t xml:space="preserve">                                                                             (Area in hectares; Production in tonnes)</t>
  </si>
  <si>
    <t>Table 4.14 - Area harvested and production of tomato by district - Island of Mauritius, 2010 - 2014</t>
  </si>
  <si>
    <t xml:space="preserve">                                                                            (Area in hectares; Production in tonnes)</t>
  </si>
  <si>
    <t>Table 4.15 - Area harvested and production of cabbage and cauliflower by district - Island of Mauritius, 2010 - 2014</t>
  </si>
  <si>
    <t xml:space="preserve">                                                     (Area in hectares; Production in tonnes)</t>
  </si>
  <si>
    <t>District</t>
  </si>
  <si>
    <t>Table 4.16 - Area harvested and production of creepers by district - Island of Mauritius, 2010 - 2014</t>
  </si>
  <si>
    <r>
      <t>Table 4.17 - Area harvested and production of mixed vegetables</t>
    </r>
    <r>
      <rPr>
        <b/>
        <vertAlign val="superscript"/>
        <sz val="12"/>
        <rFont val="Times New Roman"/>
        <family val="1"/>
      </rPr>
      <t xml:space="preserve">1 </t>
    </r>
    <r>
      <rPr>
        <b/>
        <sz val="12"/>
        <rFont val="Times New Roman"/>
        <family val="1"/>
      </rPr>
      <t>by district - Island of Mauritius, 2010 - 2014</t>
    </r>
  </si>
  <si>
    <t xml:space="preserve">                                                   (Area in hectares; Production in tonnes)</t>
  </si>
  <si>
    <r>
      <t xml:space="preserve">1  </t>
    </r>
    <r>
      <rPr>
        <sz val="10"/>
        <rFont val="Times New Roman"/>
        <family val="1"/>
      </rPr>
      <t>Includes beet, broccoli , carrot, echalotte, eddoes, ladies finger, leek, lettuce, manioc, petsai, sweet pepper and sweet potato.</t>
    </r>
  </si>
  <si>
    <t>Table 4.18 - Area harvested and production of  banana by district - Island of Mauritius, 2010 - 2014</t>
  </si>
  <si>
    <t xml:space="preserve">                                                      (Area in hectares; Production in tonnes)</t>
  </si>
  <si>
    <t>Table 4.19 - Area harvested and production of  pineapple by district - Island of Mauritius, 2010 - 2014</t>
  </si>
  <si>
    <t xml:space="preserve">  Plaine Wilhems</t>
  </si>
  <si>
    <t>Table 4.20 - Average monthly retail prices of food crops - Island of Mauritius, 2013</t>
  </si>
  <si>
    <t xml:space="preserve">   (Rupees)</t>
  </si>
  <si>
    <t>Kg</t>
  </si>
  <si>
    <t xml:space="preserve">  Beet</t>
  </si>
  <si>
    <t xml:space="preserve">  Bittergourd</t>
  </si>
  <si>
    <t xml:space="preserve">  Calabash</t>
  </si>
  <si>
    <t xml:space="preserve">  Carrot</t>
  </si>
  <si>
    <t xml:space="preserve">  Chillies(long)</t>
  </si>
  <si>
    <t xml:space="preserve">  Chillies(small)</t>
  </si>
  <si>
    <t xml:space="preserve">  Chouchou</t>
  </si>
  <si>
    <t xml:space="preserve">  Cucumber</t>
  </si>
  <si>
    <t xml:space="preserve">  Eddoes(curry)</t>
  </si>
  <si>
    <t xml:space="preserve">  Eddoes(violet)</t>
  </si>
  <si>
    <t xml:space="preserve">  Groundnut (fresh)</t>
  </si>
  <si>
    <t xml:space="preserve">  Ladies finger</t>
  </si>
  <si>
    <t xml:space="preserve">  Leek</t>
  </si>
  <si>
    <t xml:space="preserve">  Lettuce</t>
  </si>
  <si>
    <t xml:space="preserve">  Maize (cob)</t>
  </si>
  <si>
    <t xml:space="preserve">  Manioc</t>
  </si>
  <si>
    <t xml:space="preserve">  Onion (local)</t>
  </si>
  <si>
    <t xml:space="preserve">         NA</t>
  </si>
  <si>
    <t xml:space="preserve">  Patole</t>
  </si>
  <si>
    <t xml:space="preserve">  Petsai</t>
  </si>
  <si>
    <t xml:space="preserve">  Pipengaille</t>
  </si>
  <si>
    <t xml:space="preserve">  Pumpkin</t>
  </si>
  <si>
    <t xml:space="preserve">  Sweet pepper</t>
  </si>
  <si>
    <t xml:space="preserve">  Sweet potato</t>
  </si>
  <si>
    <t xml:space="preserve">  Tomato</t>
  </si>
  <si>
    <t xml:space="preserve">  Voehm</t>
  </si>
  <si>
    <t>Table 4.21 - Average monthly retail prices of food crops - Island of Mauritius, 2014</t>
  </si>
  <si>
    <t xml:space="preserve">Table 5.1 - Number of cattle, goats, sheep and pigs by type of breeder as at December 2014 - </t>
  </si>
  <si>
    <t xml:space="preserve">                      Island of Mauritius</t>
  </si>
  <si>
    <t>Type of breeder</t>
  </si>
  <si>
    <t>Cattle</t>
  </si>
  <si>
    <t>Goats</t>
  </si>
  <si>
    <t>Sheep</t>
  </si>
  <si>
    <t>Pigs</t>
  </si>
  <si>
    <t>Small breeders</t>
  </si>
  <si>
    <t>Livestock breeding stations and prisons farm</t>
  </si>
  <si>
    <t xml:space="preserve">        -</t>
  </si>
  <si>
    <t>Large commercial farms</t>
  </si>
  <si>
    <t xml:space="preserve">         -</t>
  </si>
  <si>
    <t xml:space="preserve">       -</t>
  </si>
  <si>
    <t>Source:  Food and Agricultural Research &amp; Extension Institute (FAREI)</t>
  </si>
  <si>
    <t>Table 5.2 -Number of small breeders and number of livestock by district as at December 2014 -</t>
  </si>
  <si>
    <t xml:space="preserve">                  Island of Mauritius</t>
  </si>
  <si>
    <t>No. of breeders</t>
  </si>
  <si>
    <t>No. of     heads</t>
  </si>
  <si>
    <t>Pamplemousses</t>
  </si>
  <si>
    <t>Riviere du Rempart</t>
  </si>
  <si>
    <t>Flacq</t>
  </si>
  <si>
    <t>Grand Port</t>
  </si>
  <si>
    <t>Savanne</t>
  </si>
  <si>
    <t>Plaine Wilhems</t>
  </si>
  <si>
    <t>Moka</t>
  </si>
  <si>
    <t>Black River / Port-Louis</t>
  </si>
  <si>
    <t>Table 5.3 - Livestock slaughtered ¹ - Island of Mauritius, 2011 - 2014</t>
  </si>
  <si>
    <t>Type of Livestock</t>
  </si>
  <si>
    <t>No. of heads</t>
  </si>
  <si>
    <t>Carcass weight (tonnes)</t>
  </si>
  <si>
    <t xml:space="preserve">   Local</t>
  </si>
  <si>
    <t xml:space="preserve">   Rodrigues</t>
  </si>
  <si>
    <t xml:space="preserve">   Imported</t>
  </si>
  <si>
    <t xml:space="preserve">   Local and Rodrigues</t>
  </si>
  <si>
    <t>¹ Abattoir slaughters only</t>
  </si>
  <si>
    <t>Source: Mauritius Meat Authority</t>
  </si>
  <si>
    <t>Table 5.4 - Production of fish (in wet weight equivalent) - Island of Mauritius, 2005 - 2014</t>
  </si>
  <si>
    <r>
      <t xml:space="preserve">High seas </t>
    </r>
    <r>
      <rPr>
        <b/>
        <vertAlign val="superscript"/>
        <sz val="10"/>
        <rFont val="Times New Roman"/>
        <family val="1"/>
      </rPr>
      <t>2</t>
    </r>
  </si>
  <si>
    <t>Local vessels</t>
  </si>
  <si>
    <t>Coastal Fishing</t>
  </si>
  <si>
    <t>Lagoon and off lagoon</t>
  </si>
  <si>
    <t>Sport fishing</t>
  </si>
  <si>
    <t>Amateur fishing</t>
  </si>
  <si>
    <t>Ponds and Barachois</t>
  </si>
  <si>
    <t>Total production</t>
  </si>
  <si>
    <r>
      <t>2</t>
    </r>
    <r>
      <rPr>
        <sz val="10"/>
        <rFont val="Times New Roman"/>
        <family val="1"/>
      </rPr>
      <t xml:space="preserve"> includes fish caught for the canning industry</t>
    </r>
  </si>
  <si>
    <t>Source:  Ministry of Ocean Economy, Marine Resources, Shipping, Fisheries and Outer Islands</t>
  </si>
  <si>
    <t>Table 5.5 - Catch from artisanal fishing by type - Island of Mauritius, 2011 - 2014</t>
  </si>
  <si>
    <t xml:space="preserve">  Fin fish</t>
  </si>
  <si>
    <t xml:space="preserve">      Bony</t>
  </si>
  <si>
    <t xml:space="preserve">      Cartilaginous</t>
  </si>
  <si>
    <t xml:space="preserve">  Shell fish</t>
  </si>
  <si>
    <t xml:space="preserve">  Molluscs</t>
  </si>
  <si>
    <t xml:space="preserve">   Total</t>
  </si>
  <si>
    <r>
      <t xml:space="preserve">1 </t>
    </r>
    <r>
      <rPr>
        <sz val="10"/>
        <rFont val="Times New Roman"/>
        <family val="1"/>
      </rPr>
      <t>Revised</t>
    </r>
  </si>
  <si>
    <t>Table 5.6 -Total exports and imports of fish and fish preparations - Republic of Mauritius,</t>
  </si>
  <si>
    <t xml:space="preserve">                   2011 - 2014</t>
  </si>
  <si>
    <t xml:space="preserve">   Exports (f.o.b value)</t>
  </si>
  <si>
    <t xml:space="preserve">   Imports (c.i.f value)</t>
  </si>
  <si>
    <t>Net exports</t>
  </si>
  <si>
    <t xml:space="preserve">Note :  As from 2002, data  include Freeport transactions </t>
  </si>
  <si>
    <t>Table 6.1 - Per Capita consumption  of selected commodities - Republic of Mauritius, 2007 - 2014</t>
  </si>
  <si>
    <t>(Kg/year)</t>
  </si>
  <si>
    <t>Selected Commodities</t>
  </si>
  <si>
    <r>
      <t xml:space="preserve">2013 </t>
    </r>
    <r>
      <rPr>
        <b/>
        <vertAlign val="superscript"/>
        <sz val="11"/>
        <rFont val="Times New Roman"/>
        <family val="1"/>
      </rPr>
      <t>1</t>
    </r>
  </si>
  <si>
    <t xml:space="preserve"> Wheat flour</t>
  </si>
  <si>
    <t xml:space="preserve"> Milled rice</t>
  </si>
  <si>
    <t xml:space="preserve"> Potatoes</t>
  </si>
  <si>
    <r>
      <t xml:space="preserve"> Fresh vegetables </t>
    </r>
    <r>
      <rPr>
        <vertAlign val="superscript"/>
        <sz val="11"/>
        <color indexed="8"/>
        <rFont val="Times New Roman"/>
        <family val="1"/>
      </rPr>
      <t>2</t>
    </r>
  </si>
  <si>
    <t xml:space="preserve"> Oils and fats</t>
  </si>
  <si>
    <t xml:space="preserve"> Milk fresh </t>
  </si>
  <si>
    <r>
      <t xml:space="preserve"> Milk (powdered) </t>
    </r>
    <r>
      <rPr>
        <vertAlign val="superscript"/>
        <sz val="11"/>
        <rFont val="Times New Roman"/>
        <family val="1"/>
      </rPr>
      <t>3</t>
    </r>
  </si>
  <si>
    <r>
      <t xml:space="preserve"> Pulses </t>
    </r>
    <r>
      <rPr>
        <vertAlign val="superscript"/>
        <sz val="11"/>
        <rFont val="Times New Roman"/>
        <family val="1"/>
      </rPr>
      <t>3</t>
    </r>
  </si>
  <si>
    <t xml:space="preserve"> Eggs</t>
  </si>
  <si>
    <r>
      <t xml:space="preserve"> Meat and meat preparations </t>
    </r>
    <r>
      <rPr>
        <vertAlign val="superscript"/>
        <sz val="11"/>
        <rFont val="Times New Roman"/>
        <family val="1"/>
      </rPr>
      <t>3</t>
    </r>
  </si>
  <si>
    <t>Fresh fruits</t>
  </si>
  <si>
    <r>
      <t xml:space="preserve"> Fish and fish preparations</t>
    </r>
    <r>
      <rPr>
        <sz val="11"/>
        <rFont val="Times New Roman"/>
        <family val="1"/>
      </rPr>
      <t xml:space="preserve"> </t>
    </r>
    <r>
      <rPr>
        <vertAlign val="superscript"/>
        <sz val="11"/>
        <rFont val="Times New Roman"/>
        <family val="1"/>
      </rPr>
      <t xml:space="preserve">4 </t>
    </r>
  </si>
  <si>
    <r>
      <t>1</t>
    </r>
    <r>
      <rPr>
        <sz val="10"/>
        <rFont val="Times New Roman"/>
        <family val="1"/>
      </rPr>
      <t xml:space="preserve"> revised</t>
    </r>
  </si>
  <si>
    <r>
      <t>2</t>
    </r>
    <r>
      <rPr>
        <sz val="10"/>
        <rFont val="Times New Roman"/>
        <family val="1"/>
      </rPr>
      <t xml:space="preserve"> includes beans, beet, brinjal, cabbage, carrot, cauliflower, green peas, leek,lettuce, ladies finger, petsai, tomato and creepers</t>
    </r>
  </si>
  <si>
    <r>
      <t xml:space="preserve">3 </t>
    </r>
    <r>
      <rPr>
        <sz val="10"/>
        <rFont val="Times New Roman"/>
        <family val="1"/>
      </rPr>
      <t>no adjustment has been made for changes in stock</t>
    </r>
  </si>
  <si>
    <r>
      <t xml:space="preserve">4 </t>
    </r>
    <r>
      <rPr>
        <sz val="10"/>
        <rFont val="Times New Roman"/>
        <family val="1"/>
      </rPr>
      <t>wet weight equivalent</t>
    </r>
  </si>
  <si>
    <t>Table 6.2 - Per capita consumption of food commodities - Republic of Mauritius, 2013 - 2014</t>
  </si>
  <si>
    <t>Commodity</t>
  </si>
  <si>
    <t>Kg  (per year)</t>
  </si>
  <si>
    <t>Grams  (per day)</t>
  </si>
  <si>
    <t>CEREALS AND PRODUCTS</t>
  </si>
  <si>
    <t xml:space="preserve"> Wheaten flour</t>
  </si>
  <si>
    <t xml:space="preserve"> Rice : </t>
  </si>
  <si>
    <t xml:space="preserve">      Ration</t>
  </si>
  <si>
    <t xml:space="preserve">      Luxurious</t>
  </si>
  <si>
    <r>
      <t xml:space="preserve"> Maize </t>
    </r>
    <r>
      <rPr>
        <vertAlign val="superscript"/>
        <sz val="10"/>
        <color indexed="8"/>
        <rFont val="Times New Roman"/>
        <family val="1"/>
      </rPr>
      <t>1</t>
    </r>
  </si>
  <si>
    <t xml:space="preserve"> Oats</t>
  </si>
  <si>
    <t xml:space="preserve"> Malt</t>
  </si>
  <si>
    <t xml:space="preserve"> Other cereals (unmilled)</t>
  </si>
  <si>
    <t xml:space="preserve"> Other cereals</t>
  </si>
  <si>
    <r>
      <t xml:space="preserve"> Cereals preparations </t>
    </r>
    <r>
      <rPr>
        <vertAlign val="superscript"/>
        <sz val="11"/>
        <rFont val="Times New Roman"/>
        <family val="1"/>
      </rPr>
      <t>2</t>
    </r>
  </si>
  <si>
    <t>ROOTS, TUBERS AND PRODUCTS</t>
  </si>
  <si>
    <t xml:space="preserve"> Sweet potatoes</t>
  </si>
  <si>
    <t xml:space="preserve"> Cassava (Manioc)</t>
  </si>
  <si>
    <t xml:space="preserve"> Tapioca &amp; Sago</t>
  </si>
  <si>
    <t xml:space="preserve"> Taro (Curry and Violette Eddoes)</t>
  </si>
  <si>
    <r>
      <t xml:space="preserve">1 </t>
    </r>
    <r>
      <rPr>
        <sz val="10"/>
        <rFont val="Times New Roman"/>
        <family val="1"/>
      </rPr>
      <t>imported mainly for the manufacture of animal feeds</t>
    </r>
  </si>
  <si>
    <r>
      <t xml:space="preserve">2 </t>
    </r>
    <r>
      <rPr>
        <sz val="10"/>
        <rFont val="Times New Roman"/>
        <family val="1"/>
      </rPr>
      <t xml:space="preserve">includes </t>
    </r>
    <r>
      <rPr>
        <sz val="10"/>
        <rFont val="Times New Roman"/>
        <family val="1"/>
      </rPr>
      <t>prepared breakfast foods, macaroni and spaghetti, bakery products and other</t>
    </r>
  </si>
  <si>
    <t>SUGARS AND SYRUPS</t>
  </si>
  <si>
    <r>
      <t xml:space="preserve"> Cane sugar </t>
    </r>
    <r>
      <rPr>
        <vertAlign val="superscript"/>
        <sz val="11"/>
        <color indexed="8"/>
        <rFont val="Times New Roman"/>
        <family val="1"/>
      </rPr>
      <t>1</t>
    </r>
  </si>
  <si>
    <r>
      <t xml:space="preserve"> Other sugars </t>
    </r>
    <r>
      <rPr>
        <vertAlign val="superscript"/>
        <sz val="11"/>
        <rFont val="Times New Roman"/>
        <family val="1"/>
      </rPr>
      <t>2</t>
    </r>
  </si>
  <si>
    <r>
      <t xml:space="preserve"> Sugar preparations</t>
    </r>
    <r>
      <rPr>
        <vertAlign val="superscript"/>
        <sz val="11"/>
        <rFont val="Times New Roman"/>
        <family val="1"/>
      </rPr>
      <t xml:space="preserve"> 3</t>
    </r>
  </si>
  <si>
    <t xml:space="preserve"> Honey</t>
  </si>
  <si>
    <t>PULSES</t>
  </si>
  <si>
    <t xml:space="preserve"> Beans, dry</t>
  </si>
  <si>
    <t xml:space="preserve"> Broad beans, dry</t>
  </si>
  <si>
    <t xml:space="preserve"> Lentils</t>
  </si>
  <si>
    <t xml:space="preserve"> Peas, dry</t>
  </si>
  <si>
    <t xml:space="preserve"> Other pulses </t>
  </si>
  <si>
    <t>TREE NUTS</t>
  </si>
  <si>
    <r>
      <t xml:space="preserve"> Tree nuts </t>
    </r>
    <r>
      <rPr>
        <vertAlign val="superscript"/>
        <sz val="11"/>
        <rFont val="Times New Roman"/>
        <family val="1"/>
      </rPr>
      <t>4</t>
    </r>
  </si>
  <si>
    <r>
      <t>1</t>
    </r>
    <r>
      <rPr>
        <sz val="10"/>
        <rFont val="Times New Roman"/>
        <family val="1"/>
      </rPr>
      <t xml:space="preserve"> brown sugar and white sugar combined; includes sugars used in the manufacture of soft drinks, juices, biscuits, confectioneries, etc.</t>
    </r>
  </si>
  <si>
    <r>
      <t>2</t>
    </r>
    <r>
      <rPr>
        <sz val="10"/>
        <rFont val="Times New Roman"/>
        <family val="1"/>
      </rPr>
      <t xml:space="preserve"> includes glucose, lactose, etc</t>
    </r>
  </si>
  <si>
    <r>
      <t xml:space="preserve">3 </t>
    </r>
    <r>
      <rPr>
        <sz val="10"/>
        <rFont val="Times New Roman"/>
        <family val="1"/>
      </rPr>
      <t>consists mainly of confectioneries</t>
    </r>
  </si>
  <si>
    <r>
      <t xml:space="preserve">4 </t>
    </r>
    <r>
      <rPr>
        <sz val="10"/>
        <rFont val="Times New Roman"/>
        <family val="1"/>
      </rPr>
      <t>consists of almonds, chestnuts, pistachios, hazelnuts, walnuts, brazil nuts, cashew nuts and other tree nuts</t>
    </r>
  </si>
  <si>
    <t>OILCROPS</t>
  </si>
  <si>
    <r>
      <t xml:space="preserve"> Coconuts </t>
    </r>
    <r>
      <rPr>
        <vertAlign val="superscript"/>
        <sz val="11"/>
        <rFont val="Times New Roman"/>
        <family val="1"/>
      </rPr>
      <t>1</t>
    </r>
  </si>
  <si>
    <t xml:space="preserve"> Groundnuts (in shells or not)</t>
  </si>
  <si>
    <r>
      <t xml:space="preserve"> Other oilcrops </t>
    </r>
    <r>
      <rPr>
        <vertAlign val="superscript"/>
        <sz val="11"/>
        <rFont val="Times New Roman"/>
        <family val="1"/>
      </rPr>
      <t>2</t>
    </r>
  </si>
  <si>
    <r>
      <t xml:space="preserve">VEGETABLES AND PRODUCTS </t>
    </r>
    <r>
      <rPr>
        <b/>
        <vertAlign val="superscript"/>
        <sz val="11"/>
        <rFont val="Times New Roman"/>
        <family val="1"/>
      </rPr>
      <t>3</t>
    </r>
  </si>
  <si>
    <t>Fresh:</t>
  </si>
  <si>
    <t xml:space="preserve"> Carrots</t>
  </si>
  <si>
    <t xml:space="preserve"> Cucumbers</t>
  </si>
  <si>
    <t xml:space="preserve"> Onions, dry</t>
  </si>
  <si>
    <t xml:space="preserve"> Tomatoes</t>
  </si>
  <si>
    <r>
      <t xml:space="preserve"> Other vegetables </t>
    </r>
    <r>
      <rPr>
        <vertAlign val="superscript"/>
        <sz val="11"/>
        <rFont val="Times New Roman"/>
        <family val="1"/>
      </rPr>
      <t>4</t>
    </r>
  </si>
  <si>
    <r>
      <t>1</t>
    </r>
    <r>
      <rPr>
        <sz val="10"/>
        <rFont val="Times New Roman"/>
        <family val="1"/>
      </rPr>
      <t xml:space="preserve"> includes green and dried coconuts</t>
    </r>
  </si>
  <si>
    <r>
      <t>2</t>
    </r>
    <r>
      <rPr>
        <sz val="10"/>
        <rFont val="Times New Roman"/>
        <family val="1"/>
      </rPr>
      <t xml:space="preserve"> includes soyabeans, mustard seeds etc.</t>
    </r>
  </si>
  <si>
    <r>
      <t>3</t>
    </r>
    <r>
      <rPr>
        <sz val="10"/>
        <rFont val="Times New Roman"/>
        <family val="1"/>
      </rPr>
      <t xml:space="preserve"> includes estimates in kitchen gardens</t>
    </r>
  </si>
  <si>
    <r>
      <t>4</t>
    </r>
    <r>
      <rPr>
        <sz val="10"/>
        <rFont val="Times New Roman"/>
        <family val="1"/>
      </rPr>
      <t xml:space="preserve"> includes  green beans, beets, bittergourd, broccoli, calabash, chouchou, green onions, green peas, leek,  ladies finger, patole, petsai, pipengaille, pumpkins, squash,  </t>
    </r>
  </si>
  <si>
    <t xml:space="preserve">  sweet pepper, voehm</t>
  </si>
  <si>
    <t xml:space="preserve"> Prepared/preserved vegetables</t>
  </si>
  <si>
    <t xml:space="preserve">     Asparagus</t>
  </si>
  <si>
    <t xml:space="preserve">     Mushroom</t>
  </si>
  <si>
    <t xml:space="preserve">     Potatoes</t>
  </si>
  <si>
    <t xml:space="preserve">     Sweet corn</t>
  </si>
  <si>
    <t xml:space="preserve">     Tomatoes</t>
  </si>
  <si>
    <r>
      <t xml:space="preserve">     Other vegetables preparations </t>
    </r>
    <r>
      <rPr>
        <vertAlign val="superscript"/>
        <sz val="11"/>
        <rFont val="Times New Roman"/>
        <family val="1"/>
      </rPr>
      <t>1</t>
    </r>
  </si>
  <si>
    <t xml:space="preserve">     Frozen vegetables</t>
  </si>
  <si>
    <t>FRUITS AND PRODUCTS</t>
  </si>
  <si>
    <t xml:space="preserve">     Oranges</t>
  </si>
  <si>
    <t xml:space="preserve">     Lemons</t>
  </si>
  <si>
    <t xml:space="preserve">     Mandarins</t>
  </si>
  <si>
    <t xml:space="preserve">     Other citrus fruits</t>
  </si>
  <si>
    <t xml:space="preserve">     Apples</t>
  </si>
  <si>
    <t xml:space="preserve">     Bananas</t>
  </si>
  <si>
    <t xml:space="preserve">     Grapes</t>
  </si>
  <si>
    <t xml:space="preserve">     Pineapples</t>
  </si>
  <si>
    <t xml:space="preserve">     Other fresh fruits </t>
  </si>
  <si>
    <t>Other:</t>
  </si>
  <si>
    <t xml:space="preserve">     Raisins</t>
  </si>
  <si>
    <t xml:space="preserve">     Other dried fruits</t>
  </si>
  <si>
    <t xml:space="preserve">     Preserved fruits</t>
  </si>
  <si>
    <t xml:space="preserve">     Fruit &amp; vegetable juices</t>
  </si>
  <si>
    <r>
      <t xml:space="preserve">1 </t>
    </r>
    <r>
      <rPr>
        <sz val="10"/>
        <rFont val="Times New Roman"/>
        <family val="1"/>
      </rPr>
      <t>includes beans, cucumbers, olive, peas, mixed vegetables, etc</t>
    </r>
  </si>
  <si>
    <t>Kg (per year)</t>
  </si>
  <si>
    <t>Grams (per day)</t>
  </si>
  <si>
    <t>STIMULANTS</t>
  </si>
  <si>
    <t xml:space="preserve"> Coffee</t>
  </si>
  <si>
    <t xml:space="preserve"> Cocoa beans, cocoa preparations and chocolate</t>
  </si>
  <si>
    <t>SPICES</t>
  </si>
  <si>
    <t xml:space="preserve"> Chillies</t>
  </si>
  <si>
    <t xml:space="preserve"> Pimento (dried chillies)</t>
  </si>
  <si>
    <r>
      <t xml:space="preserve"> Other spices </t>
    </r>
    <r>
      <rPr>
        <vertAlign val="superscript"/>
        <sz val="11"/>
        <rFont val="Times New Roman"/>
        <family val="1"/>
      </rPr>
      <t>1</t>
    </r>
  </si>
  <si>
    <t>ALCOHOLIC BEVERAGES</t>
  </si>
  <si>
    <t xml:space="preserve"> (Hectolitres)</t>
  </si>
  <si>
    <t xml:space="preserve"> Beer</t>
  </si>
  <si>
    <t xml:space="preserve"> Wine</t>
  </si>
  <si>
    <r>
      <t xml:space="preserve"> Beverages, fermented </t>
    </r>
    <r>
      <rPr>
        <vertAlign val="superscript"/>
        <sz val="11"/>
        <rFont val="Times New Roman"/>
        <family val="1"/>
      </rPr>
      <t>2</t>
    </r>
  </si>
  <si>
    <r>
      <t xml:space="preserve"> Beverages, alcoholic </t>
    </r>
    <r>
      <rPr>
        <vertAlign val="superscript"/>
        <sz val="11"/>
        <rFont val="Times New Roman"/>
        <family val="1"/>
      </rPr>
      <t>3</t>
    </r>
  </si>
  <si>
    <t xml:space="preserve">     N.A</t>
  </si>
  <si>
    <t>MEAT</t>
  </si>
  <si>
    <t xml:space="preserve"> Cattle meat</t>
  </si>
  <si>
    <t xml:space="preserve"> Goat &amp; Sheep meat</t>
  </si>
  <si>
    <t xml:space="preserve"> Pig meat</t>
  </si>
  <si>
    <t xml:space="preserve"> Edible offals for the above 3 items</t>
  </si>
  <si>
    <t xml:space="preserve"> Chicken meat</t>
  </si>
  <si>
    <t xml:space="preserve"> Rabbit meat</t>
  </si>
  <si>
    <t xml:space="preserve"> Game meat</t>
  </si>
  <si>
    <t xml:space="preserve"> Other offals</t>
  </si>
  <si>
    <t xml:space="preserve"> Prepared meat:</t>
  </si>
  <si>
    <t xml:space="preserve">     Bacon,ham and sausages</t>
  </si>
  <si>
    <t xml:space="preserve">     Meat preparations</t>
  </si>
  <si>
    <r>
      <t>1</t>
    </r>
    <r>
      <rPr>
        <sz val="10"/>
        <rFont val="Times New Roman"/>
        <family val="1"/>
      </rPr>
      <t xml:space="preserve"> includes aniseed, cardamon, cinnamon, cloves, coriander seeds, cumin seeds, nutmeg, pepper, turmeric, vanilla, etc</t>
    </r>
  </si>
  <si>
    <r>
      <t xml:space="preserve">                               2</t>
    </r>
    <r>
      <rPr>
        <sz val="10"/>
        <rFont val="Times New Roman"/>
        <family val="1"/>
      </rPr>
      <t xml:space="preserve"> includes cider, perry, etc</t>
    </r>
  </si>
  <si>
    <r>
      <t>3</t>
    </r>
    <r>
      <rPr>
        <sz val="10"/>
        <rFont val="Times New Roman"/>
        <family val="1"/>
      </rPr>
      <t xml:space="preserve"> includes whiskies, liqueurs, cognac, etc</t>
    </r>
  </si>
  <si>
    <t>EGGS</t>
  </si>
  <si>
    <t xml:space="preserve">     Hen eggs</t>
  </si>
  <si>
    <t>FISH AND PRODUCTS</t>
  </si>
  <si>
    <t xml:space="preserve">     Fresh</t>
  </si>
  <si>
    <t xml:space="preserve">     Frozen</t>
  </si>
  <si>
    <t xml:space="preserve">     Other (canned/preserved)</t>
  </si>
  <si>
    <t>CRUSTACEANS, MOLLUSCS AND PRODUCTS</t>
  </si>
  <si>
    <t xml:space="preserve">     Fresh </t>
  </si>
  <si>
    <t>MILK AND CHEESE</t>
  </si>
  <si>
    <t xml:space="preserve">     Fresh milk and cream</t>
  </si>
  <si>
    <t xml:space="preserve">     Dried milk exceeding  1.5 % by weight of fat</t>
  </si>
  <si>
    <t xml:space="preserve">     Dried milk not exceeding  1.5 % by weight of fat</t>
  </si>
  <si>
    <t xml:space="preserve">     Condensed milk</t>
  </si>
  <si>
    <r>
      <t xml:space="preserve">     Cheese </t>
    </r>
    <r>
      <rPr>
        <vertAlign val="superscript"/>
        <sz val="10"/>
        <rFont val="Times New Roman"/>
        <family val="1"/>
      </rPr>
      <t>1</t>
    </r>
  </si>
  <si>
    <r>
      <t>1</t>
    </r>
    <r>
      <rPr>
        <sz val="10"/>
        <rFont val="Times New Roman"/>
        <family val="1"/>
      </rPr>
      <t xml:space="preserve"> includes hard, semi soft and soft cheese</t>
    </r>
  </si>
  <si>
    <t>OILS AND FATS</t>
  </si>
  <si>
    <t>Vegetable oils:</t>
  </si>
  <si>
    <t xml:space="preserve">     Margarine</t>
  </si>
  <si>
    <r>
      <t xml:space="preserve">     Crude oil </t>
    </r>
    <r>
      <rPr>
        <vertAlign val="superscript"/>
        <sz val="11"/>
        <rFont val="Times New Roman"/>
        <family val="1"/>
      </rPr>
      <t>1</t>
    </r>
  </si>
  <si>
    <t xml:space="preserve">                                    -</t>
  </si>
  <si>
    <t xml:space="preserve">     Refined oil (edible)</t>
  </si>
  <si>
    <t>Animal fats:</t>
  </si>
  <si>
    <t xml:space="preserve">     Butter and ghee</t>
  </si>
  <si>
    <t>MISCELLANEOUS</t>
  </si>
  <si>
    <t xml:space="preserve"> Infant food</t>
  </si>
  <si>
    <r>
      <t xml:space="preserve"> Beverages, non-alcoholic </t>
    </r>
    <r>
      <rPr>
        <vertAlign val="superscript"/>
        <sz val="11"/>
        <rFont val="Times New Roman"/>
        <family val="1"/>
      </rPr>
      <t>2</t>
    </r>
  </si>
  <si>
    <t xml:space="preserve">      N.A</t>
  </si>
  <si>
    <r>
      <t xml:space="preserve">1 </t>
    </r>
    <r>
      <rPr>
        <sz val="10"/>
        <rFont val="Times New Roman"/>
        <family val="1"/>
      </rPr>
      <t>includes crude oil of soyabeans, sunflower, linseed, palm, etc</t>
    </r>
  </si>
  <si>
    <r>
      <t xml:space="preserve">2 </t>
    </r>
    <r>
      <rPr>
        <sz val="10"/>
        <rFont val="Times New Roman"/>
        <family val="1"/>
      </rPr>
      <t>includes mineral water, soya milk, etc</t>
    </r>
  </si>
  <si>
    <r>
      <t xml:space="preserve">3 </t>
    </r>
    <r>
      <rPr>
        <sz val="10"/>
        <rFont val="Times New Roman"/>
        <family val="1"/>
      </rPr>
      <t xml:space="preserve">includes </t>
    </r>
    <r>
      <rPr>
        <sz val="10"/>
        <rFont val="Times New Roman"/>
        <family val="1"/>
      </rPr>
      <t>prepared breakfast foods, macaroni and spaghetti, bakery products and other</t>
    </r>
  </si>
  <si>
    <r>
      <t>2</t>
    </r>
    <r>
      <rPr>
        <sz val="10"/>
        <rFont val="Times New Roman"/>
        <family val="1"/>
      </rPr>
      <t xml:space="preserve"> i</t>
    </r>
    <r>
      <rPr>
        <sz val="10"/>
        <rFont val="Times New Roman"/>
        <family val="1"/>
      </rPr>
      <t>mported mainly for the manufacture of animal feeds</t>
    </r>
  </si>
  <si>
    <r>
      <t>1</t>
    </r>
    <r>
      <rPr>
        <sz val="10"/>
        <rFont val="Times New Roman"/>
        <family val="1"/>
      </rPr>
      <t xml:space="preserve"> mainly used for feeding pets</t>
    </r>
  </si>
  <si>
    <t xml:space="preserve">          -</t>
  </si>
  <si>
    <t xml:space="preserve">      -</t>
  </si>
  <si>
    <t xml:space="preserve">           -</t>
  </si>
  <si>
    <r>
      <t xml:space="preserve"> Cereals preparations </t>
    </r>
    <r>
      <rPr>
        <vertAlign val="superscript"/>
        <sz val="10"/>
        <rFont val="Times New Roman"/>
        <family val="1"/>
      </rPr>
      <t>3</t>
    </r>
  </si>
  <si>
    <r>
      <t xml:space="preserve"> Maize </t>
    </r>
    <r>
      <rPr>
        <vertAlign val="superscript"/>
        <sz val="10"/>
        <color indexed="8"/>
        <rFont val="Times New Roman"/>
        <family val="1"/>
      </rPr>
      <t>2</t>
    </r>
  </si>
  <si>
    <r>
      <t xml:space="preserve">2015 </t>
    </r>
    <r>
      <rPr>
        <vertAlign val="superscript"/>
        <sz val="10"/>
        <rFont val="Times New Roman"/>
        <family val="1"/>
      </rPr>
      <t>1</t>
    </r>
  </si>
  <si>
    <t xml:space="preserve"> Wheat</t>
  </si>
  <si>
    <t>Food</t>
  </si>
  <si>
    <t>Waste</t>
  </si>
  <si>
    <t>Other uses</t>
  </si>
  <si>
    <t>Food Manufacture</t>
  </si>
  <si>
    <t>Seed</t>
  </si>
  <si>
    <t>Feed</t>
  </si>
  <si>
    <t>Output</t>
  </si>
  <si>
    <t>Input</t>
  </si>
  <si>
    <t>Domestic utilization</t>
  </si>
  <si>
    <t>Supply</t>
  </si>
  <si>
    <t>Changes in stock</t>
  </si>
  <si>
    <t xml:space="preserve">                     (Figures in tonnes unless otherwise specified)</t>
  </si>
  <si>
    <t>Population as at 1 July 2013= 1,258,653</t>
  </si>
  <si>
    <t>Table 6.3 - Food Balance Sheet - Republic of Mauritius, 2013</t>
  </si>
  <si>
    <r>
      <t xml:space="preserve"> Tree nuts </t>
    </r>
    <r>
      <rPr>
        <vertAlign val="superscript"/>
        <sz val="10"/>
        <rFont val="Times New Roman"/>
        <family val="1"/>
      </rPr>
      <t>4</t>
    </r>
  </si>
  <si>
    <r>
      <t xml:space="preserve"> Sugar preparations </t>
    </r>
    <r>
      <rPr>
        <vertAlign val="superscript"/>
        <sz val="10"/>
        <rFont val="Times New Roman"/>
        <family val="1"/>
      </rPr>
      <t>3</t>
    </r>
  </si>
  <si>
    <r>
      <t xml:space="preserve"> Other sugars </t>
    </r>
    <r>
      <rPr>
        <vertAlign val="superscript"/>
        <sz val="10"/>
        <rFont val="Times New Roman"/>
        <family val="1"/>
      </rPr>
      <t>2</t>
    </r>
  </si>
  <si>
    <r>
      <t xml:space="preserve"> Cane sugar </t>
    </r>
    <r>
      <rPr>
        <vertAlign val="superscript"/>
        <sz val="10"/>
        <color indexed="8"/>
        <rFont val="Times New Roman"/>
        <family val="1"/>
      </rPr>
      <t>1</t>
    </r>
  </si>
  <si>
    <r>
      <t xml:space="preserve">4 </t>
    </r>
    <r>
      <rPr>
        <sz val="10"/>
        <rFont val="Times New Roman"/>
        <family val="1"/>
      </rPr>
      <t>includes  green beans, beets, bittergourd, broccoli, calabash, chouchou,  green onions, green peas, leek, okra, patole, petsai, pipengaille, pumpkins, squash, sweet pepper, voehm</t>
    </r>
  </si>
  <si>
    <r>
      <t>2</t>
    </r>
    <r>
      <rPr>
        <sz val="10"/>
        <rFont val="Times New Roman"/>
        <family val="1"/>
      </rPr>
      <t xml:space="preserve"> includes soyabeans, mustard seeds, etc </t>
    </r>
  </si>
  <si>
    <r>
      <t>1</t>
    </r>
    <r>
      <rPr>
        <sz val="10"/>
        <rFont val="Times New Roman"/>
        <family val="1"/>
      </rPr>
      <t xml:space="preserve"> includes green and dried coconuts </t>
    </r>
  </si>
  <si>
    <r>
      <t xml:space="preserve">      Other fresh vegetables </t>
    </r>
    <r>
      <rPr>
        <vertAlign val="superscript"/>
        <sz val="10"/>
        <rFont val="Times New Roman"/>
        <family val="1"/>
      </rPr>
      <t>4</t>
    </r>
  </si>
  <si>
    <t xml:space="preserve">      Tomatoes</t>
  </si>
  <si>
    <t xml:space="preserve">      Onions, dry</t>
  </si>
  <si>
    <t xml:space="preserve">      Lettuce</t>
  </si>
  <si>
    <t xml:space="preserve">      Cucumbers</t>
  </si>
  <si>
    <t xml:space="preserve">      Cauliflower</t>
  </si>
  <si>
    <t xml:space="preserve">      Carrots</t>
  </si>
  <si>
    <t xml:space="preserve">      Cabbage</t>
  </si>
  <si>
    <t xml:space="preserve">      Brinjal</t>
  </si>
  <si>
    <r>
      <t xml:space="preserve">VEGETABLES AND PRODUCTS </t>
    </r>
    <r>
      <rPr>
        <b/>
        <vertAlign val="superscript"/>
        <sz val="10"/>
        <rFont val="Times New Roman"/>
        <family val="1"/>
      </rPr>
      <t>3</t>
    </r>
  </si>
  <si>
    <r>
      <t xml:space="preserve"> Other oilcrops </t>
    </r>
    <r>
      <rPr>
        <vertAlign val="superscript"/>
        <sz val="10"/>
        <rFont val="Times New Roman"/>
        <family val="1"/>
      </rPr>
      <t>2</t>
    </r>
  </si>
  <si>
    <t>-</t>
  </si>
  <si>
    <r>
      <t xml:space="preserve"> Coconuts </t>
    </r>
    <r>
      <rPr>
        <vertAlign val="superscript"/>
        <sz val="10"/>
        <rFont val="Times New Roman"/>
        <family val="1"/>
      </rPr>
      <t>1</t>
    </r>
  </si>
  <si>
    <t>Change  in stock</t>
  </si>
  <si>
    <r>
      <t xml:space="preserve">2 </t>
    </r>
    <r>
      <rPr>
        <sz val="10"/>
        <rFont val="Times New Roman"/>
        <family val="1"/>
      </rPr>
      <t>no estimate of local fruits production and consumption is available</t>
    </r>
  </si>
  <si>
    <r>
      <t xml:space="preserve">     Other fresh fruits</t>
    </r>
    <r>
      <rPr>
        <vertAlign val="superscript"/>
        <sz val="10"/>
        <rFont val="Times New Roman"/>
        <family val="1"/>
      </rPr>
      <t xml:space="preserve"> 2</t>
    </r>
  </si>
  <si>
    <r>
      <t xml:space="preserve">     Other vegetables preparations </t>
    </r>
    <r>
      <rPr>
        <vertAlign val="superscript"/>
        <sz val="10"/>
        <rFont val="Times New Roman"/>
        <family val="1"/>
      </rPr>
      <t>1</t>
    </r>
  </si>
  <si>
    <t>Note: The number of imported cattle slaughtered locally in 2013 was 8,341</t>
  </si>
  <si>
    <r>
      <t>4</t>
    </r>
    <r>
      <rPr>
        <sz val="10"/>
        <rFont val="Times New Roman"/>
        <family val="1"/>
      </rPr>
      <t xml:space="preserve"> Number of heads slaughtered including imported live animals</t>
    </r>
  </si>
  <si>
    <r>
      <t>2</t>
    </r>
    <r>
      <rPr>
        <sz val="10"/>
        <rFont val="Times New Roman"/>
        <family val="1"/>
      </rPr>
      <t xml:space="preserve"> includes cider, perry, etc</t>
    </r>
  </si>
  <si>
    <r>
      <t xml:space="preserve">30264 </t>
    </r>
    <r>
      <rPr>
        <vertAlign val="superscript"/>
        <sz val="10"/>
        <rFont val="Times New Roman"/>
        <family val="1"/>
      </rPr>
      <t>4</t>
    </r>
  </si>
  <si>
    <t xml:space="preserve"> above 3 items</t>
  </si>
  <si>
    <t xml:space="preserve"> Edible offals for the  </t>
  </si>
  <si>
    <r>
      <t xml:space="preserve">12144 </t>
    </r>
    <r>
      <rPr>
        <vertAlign val="superscript"/>
        <sz val="10"/>
        <rFont val="Times New Roman"/>
        <family val="1"/>
      </rPr>
      <t>4</t>
    </r>
  </si>
  <si>
    <r>
      <t xml:space="preserve">8352 </t>
    </r>
    <r>
      <rPr>
        <vertAlign val="superscript"/>
        <sz val="10"/>
        <rFont val="Times New Roman"/>
        <family val="1"/>
      </rPr>
      <t>4</t>
    </r>
  </si>
  <si>
    <r>
      <t xml:space="preserve">9768 </t>
    </r>
    <r>
      <rPr>
        <vertAlign val="superscript"/>
        <sz val="10"/>
        <rFont val="Times New Roman"/>
        <family val="1"/>
      </rPr>
      <t>4</t>
    </r>
  </si>
  <si>
    <r>
      <t xml:space="preserve"> Beverages, alcoholic </t>
    </r>
    <r>
      <rPr>
        <vertAlign val="superscript"/>
        <sz val="10"/>
        <rFont val="Times New Roman"/>
        <family val="1"/>
      </rPr>
      <t>3</t>
    </r>
  </si>
  <si>
    <r>
      <t xml:space="preserve"> Beverages, fermented </t>
    </r>
    <r>
      <rPr>
        <vertAlign val="superscript"/>
        <sz val="10"/>
        <rFont val="Times New Roman"/>
        <family val="1"/>
      </rPr>
      <t>2</t>
    </r>
  </si>
  <si>
    <r>
      <t xml:space="preserve"> Other spices </t>
    </r>
    <r>
      <rPr>
        <vertAlign val="superscript"/>
        <sz val="10"/>
        <rFont val="Times New Roman"/>
        <family val="1"/>
      </rPr>
      <t>1</t>
    </r>
  </si>
  <si>
    <t xml:space="preserve"> Chillies </t>
  </si>
  <si>
    <t xml:space="preserve"> Cocoa beans, cocoa preparations and chocolate </t>
  </si>
  <si>
    <r>
      <t xml:space="preserve">3 </t>
    </r>
    <r>
      <rPr>
        <sz val="10"/>
        <rFont val="Times New Roman"/>
        <family val="1"/>
      </rPr>
      <t>includes hard, semi-soft and soft cheese</t>
    </r>
  </si>
  <si>
    <r>
      <t xml:space="preserve">2 </t>
    </r>
    <r>
      <rPr>
        <sz val="10"/>
        <rFont val="Times New Roman"/>
        <family val="1"/>
      </rPr>
      <t>includes milk used for religious purposes</t>
    </r>
  </si>
  <si>
    <r>
      <t xml:space="preserve"> 1</t>
    </r>
    <r>
      <rPr>
        <sz val="10"/>
        <rFont val="Times New Roman"/>
        <family val="1"/>
      </rPr>
      <t xml:space="preserve"> equivalent to 205.5 million eggs</t>
    </r>
  </si>
  <si>
    <r>
      <t xml:space="preserve"> Cheese </t>
    </r>
    <r>
      <rPr>
        <vertAlign val="superscript"/>
        <sz val="10"/>
        <rFont val="Times New Roman"/>
        <family val="1"/>
      </rPr>
      <t>3</t>
    </r>
  </si>
  <si>
    <t xml:space="preserve"> Condensed milk</t>
  </si>
  <si>
    <t xml:space="preserve"> 1.5 % by weight of fat</t>
  </si>
  <si>
    <t xml:space="preserve"> Dried milk not exceeding</t>
  </si>
  <si>
    <t xml:space="preserve"> Dried milk exceeding</t>
  </si>
  <si>
    <r>
      <t xml:space="preserve">208 </t>
    </r>
    <r>
      <rPr>
        <vertAlign val="superscript"/>
        <sz val="10"/>
        <rFont val="Times New Roman"/>
        <family val="1"/>
      </rPr>
      <t>2</t>
    </r>
  </si>
  <si>
    <t xml:space="preserve"> Fresh milk and cream</t>
  </si>
  <si>
    <t>CRUSTACEANS,  MOLLUSCS AND PRODUCTS</t>
  </si>
  <si>
    <r>
      <t xml:space="preserve">11300 </t>
    </r>
    <r>
      <rPr>
        <vertAlign val="superscript"/>
        <sz val="10"/>
        <rFont val="Times New Roman"/>
        <family val="1"/>
      </rPr>
      <t>1</t>
    </r>
  </si>
  <si>
    <t xml:space="preserve"> Hen eggs</t>
  </si>
  <si>
    <t xml:space="preserve">               -</t>
  </si>
  <si>
    <r>
      <t xml:space="preserve"> Beverages, non-alcoholic </t>
    </r>
    <r>
      <rPr>
        <vertAlign val="superscript"/>
        <sz val="10"/>
        <rFont val="Times New Roman"/>
        <family val="1"/>
      </rPr>
      <t xml:space="preserve">2  </t>
    </r>
    <r>
      <rPr>
        <sz val="10"/>
        <rFont val="Times New Roman"/>
        <family val="1"/>
      </rPr>
      <t>(hectolitres)</t>
    </r>
  </si>
  <si>
    <r>
      <t xml:space="preserve">     Crude oil </t>
    </r>
    <r>
      <rPr>
        <vertAlign val="superscript"/>
        <sz val="10"/>
        <rFont val="Times New Roman"/>
        <family val="1"/>
      </rPr>
      <t>1</t>
    </r>
  </si>
  <si>
    <t>Table 6.4 - Food Balance Sheet - Republic of Mauritius, 2014</t>
  </si>
  <si>
    <t>Population as at 1 July 2014= 1,260,934</t>
  </si>
  <si>
    <r>
      <t xml:space="preserve">1894 </t>
    </r>
    <r>
      <rPr>
        <vertAlign val="superscript"/>
        <sz val="10"/>
        <rFont val="Times New Roman"/>
        <family val="1"/>
      </rPr>
      <t>1</t>
    </r>
  </si>
  <si>
    <r>
      <t xml:space="preserve"> Maize </t>
    </r>
    <r>
      <rPr>
        <vertAlign val="superscript"/>
        <sz val="10"/>
        <rFont val="Times New Roman"/>
        <family val="1"/>
      </rPr>
      <t>2</t>
    </r>
  </si>
  <si>
    <r>
      <t xml:space="preserve"> Cane sugar </t>
    </r>
    <r>
      <rPr>
        <vertAlign val="superscript"/>
        <sz val="10"/>
        <rFont val="Times New Roman"/>
        <family val="1"/>
      </rPr>
      <t>1</t>
    </r>
  </si>
  <si>
    <r>
      <t xml:space="preserve">8,953 </t>
    </r>
    <r>
      <rPr>
        <vertAlign val="superscript"/>
        <sz val="10"/>
        <rFont val="Times New Roman"/>
        <family val="1"/>
      </rPr>
      <t>4</t>
    </r>
  </si>
  <si>
    <r>
      <t xml:space="preserve">7,901 </t>
    </r>
    <r>
      <rPr>
        <vertAlign val="superscript"/>
        <sz val="10"/>
        <rFont val="Times New Roman"/>
        <family val="1"/>
      </rPr>
      <t>4</t>
    </r>
  </si>
  <si>
    <r>
      <t xml:space="preserve">11,302 </t>
    </r>
    <r>
      <rPr>
        <vertAlign val="superscript"/>
        <sz val="10"/>
        <rFont val="Times New Roman"/>
        <family val="1"/>
      </rPr>
      <t>4</t>
    </r>
  </si>
  <si>
    <r>
      <t xml:space="preserve">28,156 </t>
    </r>
    <r>
      <rPr>
        <vertAlign val="superscript"/>
        <sz val="10"/>
        <rFont val="Times New Roman"/>
        <family val="1"/>
      </rPr>
      <t>4</t>
    </r>
  </si>
  <si>
    <t>Note: The number of imported cattle slaughtered locally in 2014 was 7,266</t>
  </si>
  <si>
    <r>
      <t xml:space="preserve">11500 </t>
    </r>
    <r>
      <rPr>
        <vertAlign val="superscript"/>
        <sz val="10"/>
        <rFont val="Times New Roman"/>
        <family val="1"/>
      </rPr>
      <t>1</t>
    </r>
  </si>
  <si>
    <r>
      <t xml:space="preserve">216 </t>
    </r>
    <r>
      <rPr>
        <vertAlign val="superscript"/>
        <sz val="10"/>
        <rFont val="Times New Roman"/>
        <family val="1"/>
      </rPr>
      <t>2</t>
    </r>
  </si>
  <si>
    <r>
      <t xml:space="preserve"> 1</t>
    </r>
    <r>
      <rPr>
        <sz val="10"/>
        <rFont val="Times New Roman"/>
        <family val="1"/>
      </rPr>
      <t xml:space="preserve"> equivalent to 209.1 million eggs</t>
    </r>
  </si>
  <si>
    <t xml:space="preserve">          N.A</t>
  </si>
  <si>
    <t xml:space="preserve">        N.A</t>
  </si>
  <si>
    <t xml:space="preserve"> Monthly Producer Price Index -Agriculture (PPI-A)</t>
  </si>
  <si>
    <t>(Base period:Year 2007 =100)</t>
  </si>
  <si>
    <t>Table 7.1 : Monthly indices  by commodity group and product -  Island of Mauritius, January 2013 - December 2014</t>
  </si>
  <si>
    <t>Commodity Group</t>
  </si>
  <si>
    <t>Weight</t>
  </si>
  <si>
    <t>Crop Products</t>
  </si>
  <si>
    <t>Sugar Cane</t>
  </si>
  <si>
    <t>Other crops products</t>
  </si>
  <si>
    <r>
      <t xml:space="preserve">  Fresh Vegetables </t>
    </r>
    <r>
      <rPr>
        <b/>
        <vertAlign val="superscript"/>
        <sz val="8.5"/>
        <color indexed="8"/>
        <rFont val="Times New Roman"/>
        <family val="1"/>
      </rPr>
      <t>1</t>
    </r>
  </si>
  <si>
    <t>Beans</t>
  </si>
  <si>
    <t>Brinjal</t>
  </si>
  <si>
    <t>Cabbage</t>
  </si>
  <si>
    <t>Cauliflower</t>
  </si>
  <si>
    <t>Carrot</t>
  </si>
  <si>
    <t>Onion</t>
  </si>
  <si>
    <t xml:space="preserve">      N.Ap</t>
  </si>
  <si>
    <t>Tomato</t>
  </si>
  <si>
    <t>Creepers</t>
  </si>
  <si>
    <t>Other fresh vegetables</t>
  </si>
  <si>
    <r>
      <t xml:space="preserve">  Fruits and nuts </t>
    </r>
    <r>
      <rPr>
        <b/>
        <vertAlign val="superscript"/>
        <sz val="8.5"/>
        <color indexed="8"/>
        <rFont val="Times New Roman"/>
        <family val="1"/>
      </rPr>
      <t>1</t>
    </r>
  </si>
  <si>
    <t>Other fruits</t>
  </si>
  <si>
    <t xml:space="preserve">    N.Ap</t>
  </si>
  <si>
    <r>
      <t xml:space="preserve">  Oilseeds and oleaginous fruits </t>
    </r>
    <r>
      <rPr>
        <b/>
        <vertAlign val="superscript"/>
        <sz val="8.5"/>
        <color indexed="8"/>
        <rFont val="Times New Roman"/>
        <family val="1"/>
      </rPr>
      <t>1</t>
    </r>
  </si>
  <si>
    <t>Groundnut</t>
  </si>
  <si>
    <t>Coconut</t>
  </si>
  <si>
    <r>
      <t xml:space="preserve">  Edible roots and tubers</t>
    </r>
    <r>
      <rPr>
        <b/>
        <vertAlign val="superscript"/>
        <sz val="8.5"/>
        <color indexed="8"/>
        <rFont val="Times New Roman"/>
        <family val="1"/>
      </rPr>
      <t xml:space="preserve"> 1</t>
    </r>
  </si>
  <si>
    <t>Potato</t>
  </si>
  <si>
    <t>Other Root crops</t>
  </si>
  <si>
    <r>
      <t xml:space="preserve">  Stimulant &amp; spice </t>
    </r>
    <r>
      <rPr>
        <b/>
        <vertAlign val="superscript"/>
        <sz val="8.5"/>
        <color indexed="8"/>
        <rFont val="Times New Roman"/>
        <family val="1"/>
      </rPr>
      <t>1</t>
    </r>
  </si>
  <si>
    <t>Tea</t>
  </si>
  <si>
    <t>Ginger</t>
  </si>
  <si>
    <t xml:space="preserve">  Flowers, ornamental plants </t>
  </si>
  <si>
    <t>Anthurium</t>
  </si>
  <si>
    <t>Rose</t>
  </si>
  <si>
    <t>Other flowers</t>
  </si>
  <si>
    <t>Tobacco</t>
  </si>
  <si>
    <t>Animals &amp; Animal Products</t>
  </si>
  <si>
    <t>Goat</t>
  </si>
  <si>
    <t>Deer</t>
  </si>
  <si>
    <t>Poultry</t>
  </si>
  <si>
    <t>Eggs</t>
  </si>
  <si>
    <t>Milk</t>
  </si>
  <si>
    <t xml:space="preserve">        Overall Index</t>
  </si>
  <si>
    <r>
      <t>1</t>
    </r>
    <r>
      <rPr>
        <sz val="8.5"/>
        <rFont val="Times New Roman"/>
        <family val="1"/>
      </rPr>
      <t xml:space="preserve"> The indices are computed based on the method of variable baskets with fixed monthly weights in the base year.</t>
    </r>
  </si>
  <si>
    <r>
      <t xml:space="preserve">  Edible roots and tubers </t>
    </r>
    <r>
      <rPr>
        <b/>
        <vertAlign val="superscript"/>
        <sz val="8.5"/>
        <color indexed="8"/>
        <rFont val="Times New Roman"/>
        <family val="1"/>
      </rPr>
      <t>1</t>
    </r>
  </si>
  <si>
    <t xml:space="preserve">     -</t>
  </si>
  <si>
    <t xml:space="preserve"> Annual Producer Price Index -Agriculture (PPI-A)</t>
  </si>
  <si>
    <t>(Base period:Year 2007=100)</t>
  </si>
  <si>
    <t>Table 7.2 : Annual indices, annual changes (%) and net contributions  of commodity group and product to the change - Island of Mauritius, 2012 - 2014</t>
  </si>
  <si>
    <r>
      <t xml:space="preserve">Annual index </t>
    </r>
    <r>
      <rPr>
        <b/>
        <vertAlign val="superscript"/>
        <sz val="8.5"/>
        <rFont val="Times New Roman"/>
        <family val="1"/>
      </rPr>
      <t>1</t>
    </r>
  </si>
  <si>
    <t xml:space="preserve">Percentage changes  from </t>
  </si>
  <si>
    <t xml:space="preserve">Net contributions from </t>
  </si>
  <si>
    <t>2012 to 2013</t>
  </si>
  <si>
    <t>2013 to 2014</t>
  </si>
  <si>
    <r>
      <t xml:space="preserve">  Fresh Vegetables</t>
    </r>
    <r>
      <rPr>
        <b/>
        <vertAlign val="superscript"/>
        <sz val="8.5"/>
        <color indexed="8"/>
        <rFont val="Times New Roman"/>
        <family val="1"/>
      </rPr>
      <t xml:space="preserve"> 2</t>
    </r>
  </si>
  <si>
    <r>
      <t xml:space="preserve">  Fruits and nuts </t>
    </r>
    <r>
      <rPr>
        <b/>
        <vertAlign val="superscript"/>
        <sz val="8.5"/>
        <color indexed="8"/>
        <rFont val="Times New Roman"/>
        <family val="1"/>
      </rPr>
      <t>2</t>
    </r>
  </si>
  <si>
    <r>
      <t xml:space="preserve">  Oilseeds and oleaginous fruits </t>
    </r>
    <r>
      <rPr>
        <b/>
        <vertAlign val="superscript"/>
        <sz val="8.5"/>
        <color indexed="8"/>
        <rFont val="Times New Roman"/>
        <family val="1"/>
      </rPr>
      <t>2</t>
    </r>
  </si>
  <si>
    <r>
      <t xml:space="preserve">  Edible roots and tubers</t>
    </r>
    <r>
      <rPr>
        <b/>
        <vertAlign val="superscript"/>
        <sz val="8.5"/>
        <color indexed="8"/>
        <rFont val="Times New Roman"/>
        <family val="1"/>
      </rPr>
      <t xml:space="preserve"> 2</t>
    </r>
  </si>
  <si>
    <r>
      <t xml:space="preserve">  Stimulant &amp; spice </t>
    </r>
    <r>
      <rPr>
        <b/>
        <vertAlign val="superscript"/>
        <sz val="8.5"/>
        <color indexed="8"/>
        <rFont val="Times New Roman"/>
        <family val="1"/>
      </rPr>
      <t>2</t>
    </r>
  </si>
  <si>
    <t xml:space="preserve">                      -</t>
  </si>
  <si>
    <t xml:space="preserve">Overall </t>
  </si>
  <si>
    <r>
      <t>1</t>
    </r>
    <r>
      <rPr>
        <b/>
        <sz val="8.5"/>
        <rFont val="Times New Roman"/>
        <family val="1"/>
      </rPr>
      <t xml:space="preserve"> </t>
    </r>
    <r>
      <rPr>
        <sz val="8.5"/>
        <rFont val="Times New Roman"/>
        <family val="1"/>
      </rPr>
      <t>Using data for base period (2007) as weights</t>
    </r>
  </si>
  <si>
    <r>
      <t>2</t>
    </r>
    <r>
      <rPr>
        <sz val="8.5"/>
        <rFont val="Times New Roman"/>
        <family val="1"/>
      </rPr>
      <t xml:space="preserve"> The indices are computed based on the method of variable baskets with fixed monthly weights in the base year.</t>
    </r>
  </si>
  <si>
    <t xml:space="preserve">Table 7.3 : Monthly and quarterly indices for the Agricultural Sector,  January 2008 - December 2014                                                                    </t>
  </si>
  <si>
    <t>(Base period : Year 2007=100)</t>
  </si>
  <si>
    <t>101.6</t>
  </si>
  <si>
    <t>104.8</t>
  </si>
  <si>
    <t>106.2</t>
  </si>
  <si>
    <t>1st quarter</t>
  </si>
  <si>
    <t>111.5</t>
  </si>
  <si>
    <t>108.6</t>
  </si>
  <si>
    <t>110.4</t>
  </si>
  <si>
    <t>2nd quarter</t>
  </si>
  <si>
    <t>107.0</t>
  </si>
  <si>
    <t>3rd quarter</t>
  </si>
  <si>
    <t>105.7</t>
  </si>
  <si>
    <t>105.2</t>
  </si>
  <si>
    <t>103.5</t>
  </si>
  <si>
    <t>4th quarter</t>
  </si>
  <si>
    <r>
      <t xml:space="preserve">Yearly average </t>
    </r>
    <r>
      <rPr>
        <b/>
        <vertAlign val="superscript"/>
        <sz val="9"/>
        <rFont val="Times New Roman"/>
        <family val="1"/>
      </rPr>
      <t>1</t>
    </r>
  </si>
  <si>
    <t>Annual change (%)</t>
  </si>
  <si>
    <r>
      <t xml:space="preserve">1 </t>
    </r>
    <r>
      <rPr>
        <sz val="9"/>
        <rFont val="Times New Roman"/>
        <family val="1"/>
      </rPr>
      <t>Using data for base period (2007) as weights</t>
    </r>
  </si>
  <si>
    <r>
      <t>Table 7.4 : Monthly indices for the Agricultural Sector</t>
    </r>
    <r>
      <rPr>
        <b/>
        <vertAlign val="superscript"/>
        <sz val="10"/>
        <rFont val="Times New Roman"/>
        <family val="1"/>
      </rPr>
      <t xml:space="preserve"> 1</t>
    </r>
    <r>
      <rPr>
        <b/>
        <sz val="10"/>
        <rFont val="Times New Roman"/>
        <family val="1"/>
      </rPr>
      <t xml:space="preserve"> : January 1999 - December 2014                                                                </t>
    </r>
  </si>
  <si>
    <t xml:space="preserve">January </t>
  </si>
  <si>
    <t>97.0</t>
  </si>
  <si>
    <t>101.0</t>
  </si>
  <si>
    <t>101.5</t>
  </si>
  <si>
    <t>106.1</t>
  </si>
  <si>
    <t>105.9</t>
  </si>
  <si>
    <t>107.8</t>
  </si>
  <si>
    <t>104.7</t>
  </si>
  <si>
    <t>100.6</t>
  </si>
  <si>
    <t>100.2</t>
  </si>
  <si>
    <t>97.8</t>
  </si>
  <si>
    <t>98.0</t>
  </si>
  <si>
    <t>99.7</t>
  </si>
  <si>
    <t>98.1</t>
  </si>
  <si>
    <t>100.9</t>
  </si>
  <si>
    <t>94.4</t>
  </si>
  <si>
    <t>100.7</t>
  </si>
  <si>
    <t>96.6</t>
  </si>
  <si>
    <t>98.2</t>
  </si>
  <si>
    <t>99.2</t>
  </si>
  <si>
    <t>95.1</t>
  </si>
  <si>
    <r>
      <t xml:space="preserve">Yearly Average </t>
    </r>
    <r>
      <rPr>
        <b/>
        <vertAlign val="superscript"/>
        <sz val="9"/>
        <rFont val="Times New Roman"/>
        <family val="1"/>
      </rPr>
      <t>2</t>
    </r>
  </si>
  <si>
    <r>
      <t>1</t>
    </r>
    <r>
      <rPr>
        <sz val="8.5"/>
        <rFont val="Times New Roman"/>
        <family val="1"/>
      </rPr>
      <t xml:space="preserve"> The indices for January 1999 to June 2009 previously based on 2002=100  have been converted to the new base 2007=100; indices as from January 2007 onwards have been worked out according to CPC Ver. 2.1</t>
    </r>
  </si>
  <si>
    <r>
      <t>2</t>
    </r>
    <r>
      <rPr>
        <sz val="8.5"/>
        <rFont val="Times New Roman"/>
        <family val="1"/>
      </rPr>
      <t xml:space="preserve"> Using data for base period (2007) as weights</t>
    </r>
  </si>
  <si>
    <t>Table 8.2 - Effective area under cultivation - Island of Mauritius, 2010 - 2014</t>
  </si>
  <si>
    <r>
      <t xml:space="preserve">2014 </t>
    </r>
    <r>
      <rPr>
        <b/>
        <vertAlign val="superscript"/>
        <sz val="11"/>
        <rFont val="Times New Roman"/>
        <family val="1"/>
      </rPr>
      <t>1</t>
    </r>
  </si>
  <si>
    <t>Sugar cane</t>
  </si>
  <si>
    <r>
      <t xml:space="preserve">Tobacco </t>
    </r>
    <r>
      <rPr>
        <vertAlign val="superscript"/>
        <sz val="11"/>
        <rFont val="Times New Roman"/>
        <family val="1"/>
      </rPr>
      <t>2</t>
    </r>
  </si>
  <si>
    <r>
      <rPr>
        <vertAlign val="superscript"/>
        <sz val="9"/>
        <rFont val="Times New Roman"/>
        <family val="1"/>
      </rPr>
      <t xml:space="preserve">1 </t>
    </r>
    <r>
      <rPr>
        <sz val="9"/>
        <rFont val="Times New Roman"/>
        <family val="1"/>
      </rPr>
      <t>Provisional</t>
    </r>
  </si>
  <si>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Area Harvested</t>
    </r>
  </si>
  <si>
    <t>Table 8.3 - Land under irrigation - Island of Mauritius, 2011 - 2014 (as at December)</t>
  </si>
  <si>
    <t>Region</t>
  </si>
  <si>
    <t>Overhead</t>
  </si>
  <si>
    <t>Surface</t>
  </si>
  <si>
    <t>Drip</t>
  </si>
  <si>
    <t>Centre</t>
  </si>
  <si>
    <t>Total 2014</t>
  </si>
  <si>
    <t>Total 2013</t>
  </si>
  <si>
    <t>Total 2012</t>
  </si>
  <si>
    <t>Total 2011</t>
  </si>
  <si>
    <t>Note : The districts covered by region are as follows: North - Pamplemousses and Riviere du Rempart; East - Flacq and Moka (Part); Centre - Plaine Wilhems and Moka (Part); West - Black River and South - Grand Port and Savanne</t>
  </si>
  <si>
    <t>Source: Irrigation Authority</t>
  </si>
  <si>
    <t>Table 8.4 - Imports of agricultural and food products - Republic of Mauritius, 2010 - 2014</t>
  </si>
  <si>
    <t>(c.i.f  value in Rs million)</t>
  </si>
  <si>
    <t xml:space="preserve">  Description of product</t>
  </si>
  <si>
    <t xml:space="preserve"> 1.  Live animals</t>
  </si>
  <si>
    <t xml:space="preserve">   of which: </t>
  </si>
  <si>
    <t xml:space="preserve">                  cattle</t>
  </si>
  <si>
    <t xml:space="preserve"> 2.  Meat and meat preparations</t>
  </si>
  <si>
    <t xml:space="preserve">                  meat and edible meat offals,fresh,</t>
  </si>
  <si>
    <t xml:space="preserve">                  chilled or frozen</t>
  </si>
  <si>
    <t xml:space="preserve">                  meat and edible meat offals prepared or </t>
  </si>
  <si>
    <t xml:space="preserve">                  preserved</t>
  </si>
  <si>
    <t xml:space="preserve"> 3.  Dairy products and eggs</t>
  </si>
  <si>
    <t xml:space="preserve">                  milk and cream</t>
  </si>
  <si>
    <t xml:space="preserve">                  butter,ghee,cheese and curd</t>
  </si>
  <si>
    <t xml:space="preserve"> 4.  Fish,crustaceans,molluscs and preparation thereof </t>
  </si>
  <si>
    <t xml:space="preserve">                  fish - fresh,chilled and frozen</t>
  </si>
  <si>
    <t xml:space="preserve">                  fish - dried,salted,smoked</t>
  </si>
  <si>
    <t xml:space="preserve">                  fish,crustaceans and molluscs - prepared</t>
  </si>
  <si>
    <t xml:space="preserve">                  and otherwise preserved</t>
  </si>
  <si>
    <t xml:space="preserve"> 5.  Cereals and Cereal preparations</t>
  </si>
  <si>
    <t xml:space="preserve">      of which: </t>
  </si>
  <si>
    <t xml:space="preserve">                     rice</t>
  </si>
  <si>
    <t xml:space="preserve">                     maize</t>
  </si>
  <si>
    <t xml:space="preserve">                     wheat flour</t>
  </si>
  <si>
    <t xml:space="preserve">                     cereal preparations</t>
  </si>
  <si>
    <t xml:space="preserve"> 6.  Vegetables and fruits</t>
  </si>
  <si>
    <t xml:space="preserve">      of which :</t>
  </si>
  <si>
    <t xml:space="preserve">                      potatoes</t>
  </si>
  <si>
    <t xml:space="preserve">                      pulses</t>
  </si>
  <si>
    <t xml:space="preserve">                      fruits and nuts,fresh or dried</t>
  </si>
  <si>
    <t xml:space="preserve">                     fruits preserved and fruit preparations</t>
  </si>
  <si>
    <t xml:space="preserve"> 7.  Sugar, sugar preparations and honey</t>
  </si>
  <si>
    <t xml:space="preserve">  of which: </t>
  </si>
  <si>
    <t xml:space="preserve">                chocolate and food preparations containing cocoa</t>
  </si>
  <si>
    <t xml:space="preserve">                spices</t>
  </si>
  <si>
    <t xml:space="preserve"> 10.  Miscellaneous food preparations</t>
  </si>
  <si>
    <t xml:space="preserve"> 11.  Beverages and tobacco</t>
  </si>
  <si>
    <t xml:space="preserve">                 non-alcoholic beverages n.e.s</t>
  </si>
  <si>
    <t xml:space="preserve">                 alcoholic beverages</t>
  </si>
  <si>
    <t xml:space="preserve">                 tobacco, manufactured</t>
  </si>
  <si>
    <t xml:space="preserve">                 tobacco, unmanufactured</t>
  </si>
  <si>
    <t xml:space="preserve"> 12.  Vegetable oils and fats</t>
  </si>
  <si>
    <t xml:space="preserve">        Total agricultural and food products</t>
  </si>
  <si>
    <t xml:space="preserve">        Total Imports</t>
  </si>
  <si>
    <t>Total imports of agriculture and food products as a % of total imports</t>
  </si>
  <si>
    <t>Table 8.5 - Imports of selected items (Quantity) - Republic of Mauritius, 2010 - 2014</t>
  </si>
  <si>
    <t xml:space="preserve">    Items</t>
  </si>
  <si>
    <t>1.   Rice</t>
  </si>
  <si>
    <t>2.   Maize</t>
  </si>
  <si>
    <t>3.   Wheat Flour</t>
  </si>
  <si>
    <t>4.   Pulses</t>
  </si>
  <si>
    <t>5.   Fruits and nuts (fresh &amp; dried)</t>
  </si>
  <si>
    <t>6.   Coffee</t>
  </si>
  <si>
    <t>7.   Cocoa/Chocolate</t>
  </si>
  <si>
    <t>8.   Vegetable oils &amp; fats</t>
  </si>
  <si>
    <r>
      <t xml:space="preserve">9.   Cattle 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(Live)</t>
    </r>
  </si>
  <si>
    <t>10.  Meat &amp; Edible meat offals (prepared or preserved)</t>
  </si>
  <si>
    <t>11.  Meat &amp; Edible meat offals (fresh,chilled or frozen)</t>
  </si>
  <si>
    <t>12.  Milk and cream</t>
  </si>
  <si>
    <t>13.  Butter,ghee,cheese &amp; curd</t>
  </si>
  <si>
    <t>14.  Fish,crustaceans &amp; molluscs   (fresh,chilled and frozen)</t>
  </si>
  <si>
    <t>15.  Fish,crustaceans &amp; molluscs (dried,salted and smoked)</t>
  </si>
  <si>
    <t>16.  Fish,crustaceans &amp; molluscs  (prepared or otherwise preserved)</t>
  </si>
  <si>
    <r>
      <t>1</t>
    </r>
    <r>
      <rPr>
        <sz val="10"/>
        <rFont val="Times New Roman"/>
        <family val="1"/>
      </rPr>
      <t xml:space="preserve">  Revised</t>
    </r>
  </si>
  <si>
    <r>
      <t>2</t>
    </r>
    <r>
      <rPr>
        <sz val="10"/>
        <rFont val="Times New Roman"/>
        <family val="1"/>
      </rPr>
      <t xml:space="preserve">  Provisional</t>
    </r>
  </si>
  <si>
    <r>
      <t>3</t>
    </r>
    <r>
      <rPr>
        <sz val="10"/>
        <rFont val="Times New Roman"/>
        <family val="1"/>
      </rPr>
      <t xml:space="preserve">  Number of heads</t>
    </r>
  </si>
  <si>
    <t>Table 8.6 - Imports of major agricultural inputs - Republic of Mauritius, 2010 - 2014</t>
  </si>
  <si>
    <t>(Quantity in tonnes, c.i.f  value in Rs '000)</t>
  </si>
  <si>
    <t xml:space="preserve">   Commodities</t>
  </si>
  <si>
    <t xml:space="preserve">   Fertilizers</t>
  </si>
  <si>
    <t xml:space="preserve">   Insecticides</t>
  </si>
  <si>
    <t xml:space="preserve">   Fungicides</t>
  </si>
  <si>
    <t xml:space="preserve">   Weedkillers</t>
  </si>
  <si>
    <t>Table 8.8 - Average price of fertilisers - Republic of Mauritius, 2013 - 2014</t>
  </si>
  <si>
    <t>(Rupees/tonne)</t>
  </si>
  <si>
    <t>Fertilizers</t>
  </si>
  <si>
    <t>Straight fertilizers</t>
  </si>
  <si>
    <t>Mono-Ammonium-Phosphate (Granular)</t>
  </si>
  <si>
    <t>Urea (Granular)</t>
  </si>
  <si>
    <t>Muriate of Potash (Granular)</t>
  </si>
  <si>
    <t>Di-Ammonium Phosphate (Granular)</t>
  </si>
  <si>
    <t>Other : Specify</t>
  </si>
  <si>
    <t>13-13-20-2 + 8% S complex (Granular)</t>
  </si>
  <si>
    <t>Calcium Ammonium Nitrate (Granular)</t>
  </si>
  <si>
    <t>Ammonium Sulphate (Granular)</t>
  </si>
  <si>
    <t>Urea- based blends fertilizers</t>
  </si>
  <si>
    <t>23-0-30</t>
  </si>
  <si>
    <t>20-8-28</t>
  </si>
  <si>
    <t>16-22-22</t>
  </si>
  <si>
    <t>28-0-24</t>
  </si>
  <si>
    <t>19-20-20</t>
  </si>
  <si>
    <t>16-16-23+2.5 MgO</t>
  </si>
  <si>
    <t>30-11-11</t>
  </si>
  <si>
    <t>23-8-23</t>
  </si>
  <si>
    <t>22.5-7.5-7.5</t>
  </si>
  <si>
    <t>27-0-0</t>
  </si>
  <si>
    <t>17-8-26</t>
  </si>
  <si>
    <t>NA</t>
  </si>
  <si>
    <t xml:space="preserve">13-30-18 </t>
  </si>
  <si>
    <t>18-0-27</t>
  </si>
  <si>
    <t>13-29-17</t>
  </si>
  <si>
    <t>22-7-7</t>
  </si>
  <si>
    <t>NPK Formulations</t>
  </si>
  <si>
    <t>14-20-20</t>
  </si>
  <si>
    <t>16-0-25</t>
  </si>
  <si>
    <t>19-0-19</t>
  </si>
  <si>
    <t>Can 27-0-0</t>
  </si>
  <si>
    <t>13-13-20+2 MgO</t>
  </si>
  <si>
    <t>21-0-21</t>
  </si>
  <si>
    <t>17-8-20</t>
  </si>
  <si>
    <t>13-28-15</t>
  </si>
  <si>
    <t>16-23-14</t>
  </si>
  <si>
    <t>15-5-18</t>
  </si>
  <si>
    <t>17-2-23</t>
  </si>
  <si>
    <t>15-10-10</t>
  </si>
  <si>
    <t>Table 8.9- Monthly average rainfall by region - Island of Mauritius, 2014</t>
  </si>
  <si>
    <t xml:space="preserve">               (Millimetres)</t>
  </si>
  <si>
    <t>All sugar zones</t>
  </si>
  <si>
    <t>Mean       Amount</t>
  </si>
  <si>
    <t>Difference from normal</t>
  </si>
  <si>
    <t xml:space="preserve">    January</t>
  </si>
  <si>
    <t xml:space="preserve">    February</t>
  </si>
  <si>
    <t xml:space="preserve">    March</t>
  </si>
  <si>
    <t xml:space="preserve">    April</t>
  </si>
  <si>
    <t xml:space="preserve">    May</t>
  </si>
  <si>
    <t xml:space="preserve">    June</t>
  </si>
  <si>
    <t xml:space="preserve">    July</t>
  </si>
  <si>
    <t xml:space="preserve">    August</t>
  </si>
  <si>
    <t xml:space="preserve">    September</t>
  </si>
  <si>
    <t xml:space="preserve">    October</t>
  </si>
  <si>
    <t xml:space="preserve">    November</t>
  </si>
  <si>
    <t xml:space="preserve">    December</t>
  </si>
  <si>
    <t>Source:  Meteorological Services</t>
  </si>
  <si>
    <t>Table 8.10 - Monthly average minimum temperature by region - Island of Mauritius, 2014</t>
  </si>
  <si>
    <t xml:space="preserve">           (Degrees Celcius)</t>
  </si>
  <si>
    <t>Mean    Amount</t>
  </si>
  <si>
    <t>Table 8.11 - Monthly average maximum temperature by region - Island of Mauritius, 2014</t>
  </si>
  <si>
    <t xml:space="preserve">         (Degrees Celcius)</t>
  </si>
  <si>
    <t>Table 8.12 - Number of housing units with kitchen garden by size and district, Republic of Mauritius, 2011 Housing Census</t>
  </si>
  <si>
    <t>Size of kitchen garden</t>
  </si>
  <si>
    <t>Number of housing units</t>
  </si>
  <si>
    <t>Port Louis</t>
  </si>
  <si>
    <t>Plaines Wilhems</t>
  </si>
  <si>
    <t>Black River</t>
  </si>
  <si>
    <t>Island of Mauritius</t>
  </si>
  <si>
    <t>Island of Rodrigues</t>
  </si>
  <si>
    <t>Republic of Mauritius</t>
  </si>
  <si>
    <t>Less than 1 perche</t>
  </si>
  <si>
    <t>1 perche and less than 2 perches</t>
  </si>
  <si>
    <t>2 perches and less than 3 perches</t>
  </si>
  <si>
    <t>3 perches and less than 4 perches</t>
  </si>
  <si>
    <t>4 perches and less than 5 perches</t>
  </si>
  <si>
    <t>5 perches or more</t>
  </si>
  <si>
    <t>All size</t>
  </si>
  <si>
    <t>Source: 2011 Housing Census</t>
  </si>
  <si>
    <t>Table 8.13 - Geographical distribution of fruit trees of bearing age on residential premises by type, Republic of Mauritius, 2000 Housing Census</t>
  </si>
  <si>
    <t>Type of fruit tree</t>
  </si>
  <si>
    <t>All citrus</t>
  </si>
  <si>
    <t>Atte</t>
  </si>
  <si>
    <t>Avocado</t>
  </si>
  <si>
    <t>Banana</t>
  </si>
  <si>
    <t>Bibace</t>
  </si>
  <si>
    <t>Breadfruit</t>
  </si>
  <si>
    <t>Coeur de Boeuf</t>
  </si>
  <si>
    <t>Corrosol</t>
  </si>
  <si>
    <t>Fruit de cithere</t>
  </si>
  <si>
    <t>Grapes</t>
  </si>
  <si>
    <t>Grenadine</t>
  </si>
  <si>
    <t>Guava</t>
  </si>
  <si>
    <t>Jackfruit</t>
  </si>
  <si>
    <t>Jujuba</t>
  </si>
  <si>
    <t>Litchi</t>
  </si>
  <si>
    <t>Longane</t>
  </si>
  <si>
    <t>Mango</t>
  </si>
  <si>
    <t>Olive</t>
  </si>
  <si>
    <t>Pawpaw</t>
  </si>
  <si>
    <t>Peach</t>
  </si>
  <si>
    <t>Tamarind</t>
  </si>
  <si>
    <t>Other</t>
  </si>
  <si>
    <t>Source: 2000 Housing Census</t>
  </si>
  <si>
    <t>Table 8.14 - Geographical distribution of fruit trees of bearing age on residential premises by type, Republic of Mauritius, 2011 Housing Census</t>
  </si>
  <si>
    <t>Bilimbi</t>
  </si>
  <si>
    <t>Lemon</t>
  </si>
  <si>
    <t>Mandarin</t>
  </si>
  <si>
    <t>Orange</t>
  </si>
  <si>
    <t>Other Citrus</t>
  </si>
  <si>
    <t>Table 1.2 - Distribution of GDP at basic prices by industrial group - Republic of Mauritius, 2012 - 2014</t>
  </si>
  <si>
    <t>Industrial group</t>
  </si>
  <si>
    <t xml:space="preserve">    Agriculture</t>
  </si>
  <si>
    <r>
      <t xml:space="preserve">    Industrial </t>
    </r>
    <r>
      <rPr>
        <vertAlign val="superscript"/>
        <sz val="10"/>
        <rFont val="Times New Roman"/>
        <family val="1"/>
      </rPr>
      <t>3</t>
    </r>
  </si>
  <si>
    <r>
      <t xml:space="preserve">    Services</t>
    </r>
    <r>
      <rPr>
        <vertAlign val="superscript"/>
        <sz val="10"/>
        <rFont val="Times New Roman"/>
        <family val="1"/>
      </rPr>
      <t xml:space="preserve"> 4</t>
    </r>
  </si>
  <si>
    <r>
      <t xml:space="preserve">3 </t>
    </r>
    <r>
      <rPr>
        <sz val="10"/>
        <rFont val="Times New Roman"/>
        <family val="1"/>
      </rPr>
      <t>Covers mining &amp; quarrying, manufacturing and electricity &amp; water</t>
    </r>
  </si>
  <si>
    <r>
      <t>4</t>
    </r>
    <r>
      <rPr>
        <sz val="11"/>
        <color theme="1"/>
        <rFont val="Calibri"/>
        <family val="2"/>
      </rPr>
      <t xml:space="preserve"> I</t>
    </r>
    <r>
      <rPr>
        <sz val="10"/>
        <rFont val="Times New Roman"/>
        <family val="1"/>
      </rPr>
      <t>ncludes construction</t>
    </r>
  </si>
  <si>
    <t>Agriculture</t>
  </si>
  <si>
    <t xml:space="preserve">Industrial </t>
  </si>
  <si>
    <r>
      <t>Services</t>
    </r>
  </si>
  <si>
    <t>Value added (From Table 1.4)</t>
  </si>
  <si>
    <t>Foodcrops &amp; fruits</t>
  </si>
  <si>
    <t>Livestock &amp; poultry</t>
  </si>
  <si>
    <t>Fishing</t>
  </si>
  <si>
    <t>Sugar cane, tea &amp; tobaccco</t>
  </si>
  <si>
    <t>Government</t>
  </si>
  <si>
    <t xml:space="preserve">Table 1.9 - Employment in agricultural, industrial and services sector (large establishments)¹ </t>
  </si>
  <si>
    <t xml:space="preserve">             Republic of Mauritius, March 2010 - March 2014</t>
  </si>
  <si>
    <t xml:space="preserve">Agriculture </t>
  </si>
  <si>
    <t xml:space="preserve">Services </t>
  </si>
  <si>
    <r>
      <t xml:space="preserve">    2010 </t>
    </r>
    <r>
      <rPr>
        <vertAlign val="superscript"/>
        <sz val="10"/>
        <rFont val="Times New Roman"/>
        <family val="1"/>
      </rPr>
      <t>2</t>
    </r>
  </si>
  <si>
    <t>Industrial</t>
  </si>
  <si>
    <r>
      <t xml:space="preserve">    2011 </t>
    </r>
    <r>
      <rPr>
        <vertAlign val="superscript"/>
        <sz val="10"/>
        <rFont val="Times New Roman"/>
        <family val="1"/>
      </rPr>
      <t>2</t>
    </r>
  </si>
  <si>
    <t>Services</t>
  </si>
  <si>
    <r>
      <t xml:space="preserve">   2012 </t>
    </r>
    <r>
      <rPr>
        <vertAlign val="superscript"/>
        <sz val="10"/>
        <rFont val="Times New Roman"/>
        <family val="1"/>
      </rPr>
      <t>2</t>
    </r>
  </si>
  <si>
    <r>
      <t xml:space="preserve">    2013 </t>
    </r>
    <r>
      <rPr>
        <vertAlign val="superscript"/>
        <sz val="10"/>
        <rFont val="Times New Roman"/>
        <family val="1"/>
      </rPr>
      <t>2</t>
    </r>
  </si>
  <si>
    <r>
      <t xml:space="preserve">    2014 </t>
    </r>
    <r>
      <rPr>
        <vertAlign val="superscript"/>
        <sz val="10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</si>
  <si>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establishments with 10  or more employees</t>
    </r>
  </si>
  <si>
    <r>
      <t xml:space="preserve">2 </t>
    </r>
    <r>
      <rPr>
        <sz val="10"/>
        <rFont val="Times New Roman"/>
        <family val="1"/>
      </rPr>
      <t xml:space="preserve"> revised</t>
    </r>
  </si>
  <si>
    <r>
      <t xml:space="preserve">3 </t>
    </r>
    <r>
      <rPr>
        <sz val="10"/>
        <rFont val="Times New Roman"/>
        <family val="1"/>
      </rPr>
      <t xml:space="preserve"> provisional</t>
    </r>
  </si>
  <si>
    <t>Table 2.3 - Area under sugar cane cultivation - Island of Mauritius, 2013 - 2014 (as at 30 June)</t>
  </si>
  <si>
    <t xml:space="preserve">  (i)   Miller - Planters</t>
  </si>
  <si>
    <t xml:space="preserve">                    - Plant canes</t>
  </si>
  <si>
    <t xml:space="preserve">                    - Virgins</t>
  </si>
  <si>
    <t xml:space="preserve">                    - Ratoons:</t>
  </si>
  <si>
    <t xml:space="preserve">                            1st to 5th ratoon</t>
  </si>
  <si>
    <t xml:space="preserve">                            6th and other ratoons</t>
  </si>
  <si>
    <t xml:space="preserve">  (ii)   Owner - Planters</t>
  </si>
  <si>
    <t xml:space="preserve">   </t>
  </si>
  <si>
    <t xml:space="preserve">  (iii)   Tenant - Planters</t>
  </si>
  <si>
    <t>Figure 4 - Area under sugar cane cultivation as at June 2014</t>
  </si>
  <si>
    <t xml:space="preserve"> Island of Mauritius</t>
  </si>
  <si>
    <t>Miller Planters</t>
  </si>
  <si>
    <t>Virgins</t>
  </si>
  <si>
    <t>Plant canes</t>
  </si>
  <si>
    <t>1st to 5th ratoons</t>
  </si>
  <si>
    <t>6th and other ratoons</t>
  </si>
  <si>
    <t>At current prices</t>
  </si>
  <si>
    <r>
      <t xml:space="preserve">Table 2.14 - Earnings </t>
    </r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 xml:space="preserve"> of sugar producers  - Ex-syndicate, before charging sugar </t>
    </r>
  </si>
  <si>
    <t>insurance premium - Island of Mauritius, 2010 - 2014</t>
  </si>
  <si>
    <t>(Rupees/tonne of sugar basis 98.5º polarisation)</t>
  </si>
  <si>
    <r>
      <t xml:space="preserve">2013 </t>
    </r>
    <r>
      <rPr>
        <b/>
        <vertAlign val="superscript"/>
        <sz val="11"/>
        <rFont val="Times New Roman"/>
        <family val="1"/>
      </rPr>
      <t>2</t>
    </r>
  </si>
  <si>
    <r>
      <t xml:space="preserve">2014 </t>
    </r>
    <r>
      <rPr>
        <b/>
        <vertAlign val="superscript"/>
        <sz val="11"/>
        <rFont val="Times New Roman"/>
        <family val="1"/>
      </rPr>
      <t>3</t>
    </r>
  </si>
  <si>
    <t>Price paid to all producers</t>
  </si>
  <si>
    <t xml:space="preserve"> Index (Base 1997 = 100)</t>
  </si>
  <si>
    <t xml:space="preserve"> Annual growth rate of earnings</t>
  </si>
  <si>
    <t xml:space="preserve">   of sugar production (%)</t>
  </si>
  <si>
    <r>
      <t>1</t>
    </r>
    <r>
      <rPr>
        <sz val="10"/>
        <rFont val="Times New Roman"/>
        <family val="1"/>
      </rPr>
      <t xml:space="preserve"> Excludes the element of bagasse</t>
    </r>
  </si>
  <si>
    <t>Source: Mauritius  Sugar  Syndicate</t>
  </si>
  <si>
    <t>Table 3.5 - Exports of green and black tea (at current and constant 2007 prices) - Island of Mauritius,</t>
  </si>
  <si>
    <t xml:space="preserve">                   2010 - 2014</t>
  </si>
  <si>
    <t>Quantity (tonnes)</t>
  </si>
  <si>
    <t>Exports (f.o.b value in Rs million)</t>
  </si>
  <si>
    <t>At constant 2007 prices</t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</si>
  <si>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Provisional</t>
    </r>
  </si>
  <si>
    <t>Table 8.1 - Land utilisation - Island of Mauritius, 2005</t>
  </si>
  <si>
    <t>(hectares)</t>
  </si>
  <si>
    <t xml:space="preserve">   Other agricultural activities</t>
  </si>
  <si>
    <t>Forest, scrubs and grazing lands</t>
  </si>
  <si>
    <t xml:space="preserve">Reservoirs, ponds, swamps &amp; rocks </t>
  </si>
  <si>
    <t xml:space="preserve">Roads and footpaths </t>
  </si>
  <si>
    <t>Built-up areas</t>
  </si>
  <si>
    <t>Abandoned cane fields</t>
  </si>
  <si>
    <t>Source: Stocktaking and Stakeholders Consultation Exercise on Climate Change Activities Report, May 2006,</t>
  </si>
  <si>
    <t>Mauritius Meteorological Services</t>
  </si>
  <si>
    <t>Forests</t>
  </si>
  <si>
    <t>Reservoirs</t>
  </si>
  <si>
    <t>Roads</t>
  </si>
  <si>
    <r>
      <t>Table 8.7 - Consumption</t>
    </r>
    <r>
      <rPr>
        <b/>
        <vertAlign val="superscript"/>
        <sz val="11"/>
        <color indexed="8"/>
        <rFont val="Times New Roman"/>
        <family val="1"/>
      </rPr>
      <t>1</t>
    </r>
    <r>
      <rPr>
        <b/>
        <sz val="11"/>
        <color indexed="8"/>
        <rFont val="Times New Roman"/>
        <family val="1"/>
      </rPr>
      <t xml:space="preserve"> of fertilisers (Product weight) - Republic of Mauritius, 2010 - 2014</t>
    </r>
  </si>
  <si>
    <t>Product weight</t>
  </si>
  <si>
    <r>
      <rPr>
        <vertAlign val="super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 xml:space="preserve"> excludes changes in stock </t>
    </r>
  </si>
  <si>
    <t>Consumption of fertiliser (tonnes)</t>
  </si>
  <si>
    <t xml:space="preserve"> 8.  Coffee, tea, cocoa, spices and manufactured thereof</t>
  </si>
  <si>
    <t xml:space="preserve"> 9.  Feeding stuff for animals</t>
  </si>
  <si>
    <t>TABLE OF CONTENTS</t>
  </si>
  <si>
    <t>SECTION 1 - SUMMARY TABLES - AGRICULTURAL SECTOR</t>
  </si>
  <si>
    <t>1.1 - Share of agriculture in the economy - Republic of Mauritius, 2012 - 2014</t>
  </si>
  <si>
    <t>1.2 - Distribution of gross domestic product at basic prices by industrial group - Republic of Mauritius, 2012 - 2014</t>
  </si>
  <si>
    <t>1.3 - Production account of agriculture - Republic of Mauritius, 2012 - 2014</t>
  </si>
  <si>
    <t xml:space="preserve">1.4 - Value added of agriculture at basic prices by main product   group - Republic of Mauritius, 2012 - 2014   </t>
  </si>
  <si>
    <t>1.5 - Agricultural production, growth rate (% increase over previous year) - Republic of Mauritius, 2012 - 2014</t>
  </si>
  <si>
    <t xml:space="preserve">1.7 - Production of agro-industrial products - Island of Mauritius, 2013 - 2014          </t>
  </si>
  <si>
    <t xml:space="preserve">1.8 - Domestic exports of agricultural products -Republic of Mauritius, 2010 - 2014  </t>
  </si>
  <si>
    <t>1.9 - Employment in agricultural, industrial and services sector (large establishments) - Republic of Mauritius, March 2010 - 2014</t>
  </si>
  <si>
    <t>1.10 - Employment in the agricultural sector (large establishments) - Republic of Mauritius, March 2010 - March 2014</t>
  </si>
  <si>
    <t xml:space="preserve">1.11 - Employment in the agricultural sector (large and other than large establishments) - Republic of Mauritius, June 2013 &amp; June 2014    </t>
  </si>
  <si>
    <t>SECTION 2 - SUGAR INDUSTRY STATISTICS</t>
  </si>
  <si>
    <t>2.5 - Area harvested, cane production, cane yield of estates, metayers and owner-planters by region - Island of Mauritius, 2013 - 2014</t>
  </si>
  <si>
    <t>2.6 - Sugar crop 2013 (area harvested, cane produced, yield and sugar production by factory area) - Island of Mauritius</t>
  </si>
  <si>
    <t>2.9 - Production of sugar, molasses and scum - Island of Mauritius, 2005 - 2014</t>
  </si>
  <si>
    <t>2.10 - Supply and disposal of sugar - Republic of Mauritius, 2005 - 2014</t>
  </si>
  <si>
    <t>2.11 - Monthly supply and disposal of sugar - Republic of Mauritius, 2014</t>
  </si>
  <si>
    <t xml:space="preserve">2.12 - Sugar sales and revenue - Island of Mauritius, crop year: 2004/05 - 2014/15                 </t>
  </si>
  <si>
    <t>2.13 - Sugar exports by main markets - Island of Mauritius, crop year : 2011/12 - 2014/15</t>
  </si>
  <si>
    <t>2.14 - Earnings of sugar producers - Ex-syndicate, before charging sugar insurance premium - Island of Mauritius, 2010 - 2014</t>
  </si>
  <si>
    <t>2.15 - Employment by sugar estates and large sugar cane planters and by sex - Island of Mauritius, March 2011 - March 2014</t>
  </si>
  <si>
    <t>SECTION 3 -TEA AND TOBACCO</t>
  </si>
  <si>
    <t>3.1 - Area under tea cultivation - Island of Mauritius, 2010 - 2014</t>
  </si>
  <si>
    <t xml:space="preserve">3.2 - Distribution of individual tea plantations by size - Island of Mauritius, 2014 </t>
  </si>
  <si>
    <t xml:space="preserve">3.3 - Production of green leaf of tea by type of producer - Island of Mauritius, 2010 - 2014
</t>
  </si>
  <si>
    <t xml:space="preserve">3.4 - Production of black tea by factories - Island of Mauritius, 2010 - 2014 </t>
  </si>
  <si>
    <t>3.5 - Exports of green and black tea (at current and constant 2007 prices) - Island of Mauritius, 2010 - 2014</t>
  </si>
  <si>
    <t>3.6 - Exports of green and black tea by country of destination - Island of Mauritius, 2010 - 2014</t>
  </si>
  <si>
    <t>3.7 - Tobacco: Area harvested, yield and production of leaf, Island of Mauritius: 2010 - 2014</t>
  </si>
  <si>
    <t>3.8 - Tobacco: Average price paid to planters and value of production - Island of Mauritius: 2010 - 2014</t>
  </si>
  <si>
    <t>SECTION 4 - FOODCROPS</t>
  </si>
  <si>
    <t>4.1 - Area harvested and production of food crops - Island of Mauritius, 2010 - 2014</t>
  </si>
  <si>
    <t xml:space="preserve">4.2 - Average yield of selected food crops - Island of Mauritius, 2005 - 2014    
</t>
  </si>
  <si>
    <t>4.3 - Area harvested and production of food crops grown in interline plantations -Island of Mauritius, 2012 - 2014</t>
  </si>
  <si>
    <t xml:space="preserve">4.4 - Food crops: Monthly area harvested - Island of Mauritius, 2013          </t>
  </si>
  <si>
    <t>4.5 - Food crops: Monthly area harvested - Island of Mauritius, 2014</t>
  </si>
  <si>
    <t>4.6 - Monthly production of food crops - Island of Mauritius, 2013</t>
  </si>
  <si>
    <t>4.7 -  Monthly production of food crops- Island of Mauritius, 2014</t>
  </si>
  <si>
    <t>4.8 - Area harvested and production of food crops by district , Island of Mauritius, 2010 - 2014</t>
  </si>
  <si>
    <t>4.9 - Area harvested and production of beans and peas by district - Island of Mauritius, 2010 - 2014</t>
  </si>
  <si>
    <t>4.10 - Area harvested and production of potato by district - Island of Mauritius, 2010 - 2014</t>
  </si>
  <si>
    <t>4.11 - Area harvested and production of maize by district - Island of Mauritius, 2010 - 2014</t>
  </si>
  <si>
    <t>4.12 - Area harvested and production of groundnut by district -  Island of Mauritius, 2010 - 2014</t>
  </si>
  <si>
    <t>4.13 - Area harvested and production of onion by district - Island of Mauritius, 2010 - 2014</t>
  </si>
  <si>
    <t>4.14 - Area harvested and production of tomato by district - Island of Mauritius, 2010 - 2014</t>
  </si>
  <si>
    <t>4.16 - Area harvested and production of creepers by district - Island of Mauritius, 2010 - 2014</t>
  </si>
  <si>
    <t>4.17 -  Area harvested and production of mixed vegetables by district - Island of Mauritius, 2010 - 2014</t>
  </si>
  <si>
    <t>4.18 - Area harvested and production of banana by district -  Island of Mauritius, 2010 - 2014</t>
  </si>
  <si>
    <t>4.19 -  Area harvested and production of pineapple by district - Island of Mauritius, 2010 - 2014</t>
  </si>
  <si>
    <t xml:space="preserve">4.20 - Average monthly retail prices of food crops - Island of Mauritius, 2013 </t>
  </si>
  <si>
    <t xml:space="preserve">4.21 - Average monthly retail prices of food crops - Island of Mauritius, 2014  </t>
  </si>
  <si>
    <t>SECTION 5 - LIVESTOCK AND FISHERIES</t>
  </si>
  <si>
    <t>5.2 - Number of small breeders and number of livestock by district, as at December 2014 - Island of Mauritius</t>
  </si>
  <si>
    <t>5.4 - Production of fish (in wet weight equivalent) - Island of  Mauritius, 2005 - 2014</t>
  </si>
  <si>
    <t xml:space="preserve">5.5 - Catch from artisanal fishing by type - Island of Mauritius, 2011 - 2014  </t>
  </si>
  <si>
    <t>5.6 - Total exports and imports of fish and fish preparations - Republic of Mauritius, 2011 - 2014</t>
  </si>
  <si>
    <t>Back to Table of Contents</t>
  </si>
  <si>
    <t>1.6 - Agricultural crops: area harvested and production - Island of Mauritius, 2013 - 2014</t>
  </si>
  <si>
    <t>2.1 - Production account of the sugar industry - Island of Mauritius, 2012</t>
  </si>
  <si>
    <t>2.2 - Production account of the sugar industry - Island of Mauritius, 2013</t>
  </si>
  <si>
    <t xml:space="preserve">2.3 - Area under sugar cane cultivation, Island of Mauritius, 2013 - 2014 (as at 30 June) </t>
  </si>
  <si>
    <t xml:space="preserve">2.4 - Area harvested, cane production, cane yield of estates, metayers and owner-planters - Island of  Mauritius, 2005 - 2014 </t>
  </si>
  <si>
    <t>2.7 - Sugar crop 2014 (area harvested, cane produced, yield and sugar production by factory area) - Island of Mauritius</t>
  </si>
  <si>
    <t>2.8 - Distribution of owner and tenant planters by size of plantation - Island of Mauritius, 2013 - 2014</t>
  </si>
  <si>
    <t>5.1 - Number of cattle, goats, sheep and pigs by type of breeder, as at December 2014 - Island of Mauritius</t>
  </si>
  <si>
    <t>5.3 - Livestock slaughtered - Island of Mauritius, 2011 - 2014</t>
  </si>
  <si>
    <t>4.15 - Area harvested and production of cabbage and cauliflower by district - Island of Mauritius, 2010 - 2014</t>
  </si>
  <si>
    <t>SECTION 6 - FOOD BALANCE SHEETS</t>
  </si>
  <si>
    <t>6.1 - Per capita consumption of selected commodities - Republic of Mauritius, 2007 - 2014</t>
  </si>
  <si>
    <t>6.2 - Per capita consumption of food commodities - Republic of Mauritius, 2013 - 2014</t>
  </si>
  <si>
    <t>6.3 - Food Balance Sheet - Republic of Mauritius, 2013</t>
  </si>
  <si>
    <t>6.4 - Food Balance Sheet - Republic of Mauritius, 2014</t>
  </si>
  <si>
    <t>SECTION 7 – PRODUCER PRICE INDEX – AGRICULTURE (PPI-A)</t>
  </si>
  <si>
    <t>7.1 - Monthly indices by commodity group and product - Island of Mauritius, January 2013 - December 2014</t>
  </si>
  <si>
    <t xml:space="preserve">7.2 - Annual indices, annual changes (%) and net contributions of commodity group and product to the change - Island of Mauritius, 2012 - 2014 </t>
  </si>
  <si>
    <t xml:space="preserve">7.3 - Monthly and quarterly indices for the Agricultural sector, January 2008 - December 2014 </t>
  </si>
  <si>
    <t>7.4 - Monthly indices for the Agricultural sector, January 1999 - December 2014</t>
  </si>
  <si>
    <t>SECTION 8 – MISCELLANEOUS AGRICULTURAL STATISTICS</t>
  </si>
  <si>
    <t>8.1 - Land utilisation - Island of Mauritius, 2005</t>
  </si>
  <si>
    <t>8.2 - Effective area under cultivation - Island of Mauritius, 2010 - 2014</t>
  </si>
  <si>
    <t xml:space="preserve">8.3 - Land under irrigation - Island of Mauritius, 2011 - 2014 (as at December)                                                                                          </t>
  </si>
  <si>
    <t xml:space="preserve">8.4 - Imports of agricultural and food products - Republic of Mauritius, 2010 - 2014                                                                                                  </t>
  </si>
  <si>
    <t>8.5 - Imports of selected items (Quantity) - Republic of Mauritius, 2010 - 2014</t>
  </si>
  <si>
    <t>8.6 - Imports of major agricultural inputs - Republic of Mauritius, 2010 - 2014</t>
  </si>
  <si>
    <t>8.7 - Consumption of fertilisers (Product weight) – Republic of Mauritius, 2010 - 2014</t>
  </si>
  <si>
    <t>8.8 - Average price of fertilisers - Republic of Mauritius, 2013 - 2014</t>
  </si>
  <si>
    <t>8.9 - Monthly average rainfall by region - Island of Mauritius, 2014</t>
  </si>
  <si>
    <t>8.10 - Monthly average minimum temperature by region - Island of Mauritius, 2014</t>
  </si>
  <si>
    <t>8.11 - Monthly average maximum temperature by region - Island of Mauritius, 2014</t>
  </si>
  <si>
    <t xml:space="preserve">8.12 - Number of housing units with kitchen garden by size and district, Republic of Mauritius, 2011 Housing Census                                           </t>
  </si>
  <si>
    <t xml:space="preserve">8.13 - Geographical distribution of fruit trees of bearing age on residential premises by type, Republic of Mauritius, 2000 Housing Census              </t>
  </si>
  <si>
    <t xml:space="preserve">8.14 - Geographical distribution of fruit trees of bearing age on residential premises by type, Republic of Mauritius, 2011 Housing Census              </t>
  </si>
</sst>
</file>

<file path=xl/styles.xml><?xml version="1.0" encoding="utf-8"?>
<styleSheet xmlns="http://schemas.openxmlformats.org/spreadsheetml/2006/main">
  <numFmts count="77">
    <numFmt numFmtId="5" formatCode="&quot;Rs&quot;#,##0_);\(&quot;Rs&quot;#,##0\)"/>
    <numFmt numFmtId="6" formatCode="&quot;Rs&quot;#,##0_);[Red]\(&quot;Rs&quot;#,##0\)"/>
    <numFmt numFmtId="7" formatCode="&quot;Rs&quot;#,##0.00_);\(&quot;Rs&quot;#,##0.00\)"/>
    <numFmt numFmtId="8" formatCode="&quot;Rs&quot;#,##0.00_);[Red]\(&quot;Rs&quot;#,##0.00\)"/>
    <numFmt numFmtId="42" formatCode="_(&quot;Rs&quot;* #,##0_);_(&quot;Rs&quot;* \(#,##0\);_(&quot;Rs&quot;* &quot;-&quot;_);_(@_)"/>
    <numFmt numFmtId="41" formatCode="_(* #,##0_);_(* \(#,##0\);_(* &quot;-&quot;_);_(@_)"/>
    <numFmt numFmtId="44" formatCode="_(&quot;Rs&quot;* #,##0.00_);_(&quot;Rs&quot;* \(#,##0.00\);_(&quot;Rs&quot;* &quot;-&quot;??_);_(@_)"/>
    <numFmt numFmtId="43" formatCode="_(* #,##0.00_);_(* \(#,##0.00\);_(* &quot;-&quot;??_);_(@_)"/>
    <numFmt numFmtId="164" formatCode="#,##0\ \ "/>
    <numFmt numFmtId="165" formatCode="#,##0.0\ \ "/>
    <numFmt numFmtId="166" formatCode="0.0\ \ "/>
    <numFmt numFmtId="167" formatCode="\+0.0\ \ "/>
    <numFmt numFmtId="168" formatCode="\-0.0\ \ "/>
    <numFmt numFmtId="169" formatCode="0.0\ \ \ "/>
    <numFmt numFmtId="170" formatCode="#,##0.0\ \ \ \ \ \ "/>
    <numFmt numFmtId="171" formatCode="0.0"/>
    <numFmt numFmtId="172" formatCode="\(#,##0.0\)\ \ \ \ \ "/>
    <numFmt numFmtId="173" formatCode="#,##0.0"/>
    <numFmt numFmtId="174" formatCode="#,##0\ \ \ \ \ "/>
    <numFmt numFmtId="175" formatCode="#,##0\ \ \ \ "/>
    <numFmt numFmtId="176" formatCode="\(#,##0\)\ \ \ \ "/>
    <numFmt numFmtId="177" formatCode="#,##0.0\ \ \ \ \ \ \ "/>
    <numFmt numFmtId="178" formatCode="#,##0\ \ \ "/>
    <numFmt numFmtId="179" formatCode="\(#,##0\)\ \ "/>
    <numFmt numFmtId="180" formatCode="#,##0.0\ \ \ \ \ "/>
    <numFmt numFmtId="181" formatCode="#,##0.0\ \ \ \ \ \ \ \ "/>
    <numFmt numFmtId="182" formatCode="#,##0\ "/>
    <numFmt numFmtId="183" formatCode="\-\ \ \ "/>
    <numFmt numFmtId="184" formatCode="#,##0.0\ \ \ "/>
    <numFmt numFmtId="185" formatCode="General\ \ "/>
    <numFmt numFmtId="186" formatCode="0.00\ \ \ \ \ \ \ "/>
    <numFmt numFmtId="187" formatCode="0.0\ \ \ \ \ \ \ \ "/>
    <numFmt numFmtId="188" formatCode="\-\ #,##0.0\ \ "/>
    <numFmt numFmtId="189" formatCode="\+#,##0.0\ \ "/>
    <numFmt numFmtId="190" formatCode="\ \ \ 0\ \ \ \ \ \ \ \ \ \ "/>
    <numFmt numFmtId="191" formatCode="\-0.0"/>
    <numFmt numFmtId="192" formatCode="mmmm\-yy"/>
    <numFmt numFmtId="193" formatCode="#,##0\ \ \ \ \ \ \ \ "/>
    <numFmt numFmtId="194" formatCode="#,##0\ \ \ \ \ \ \ \ \ \ \ \ \ \ \ "/>
    <numFmt numFmtId="195" formatCode="#,##0\ \ \ \ \ \ \ \ \ \ \ "/>
    <numFmt numFmtId="196" formatCode="0\ \ \ \ \ \ \ \ \ \ \ \ "/>
    <numFmt numFmtId="197" formatCode="0.00\ \ \ \ \ \ \ \ \ \ \ \ "/>
    <numFmt numFmtId="198" formatCode="#,##0\ \ \ \ \ \ \ \ \ \ \ \ "/>
    <numFmt numFmtId="199" formatCode="#,##0.00\ \ \ \ \ \ \ "/>
    <numFmt numFmtId="200" formatCode="0.0\ \ \ \ \ \ \ "/>
    <numFmt numFmtId="201" formatCode="0\ \ \ "/>
    <numFmt numFmtId="202" formatCode="0.00\ \ \ "/>
    <numFmt numFmtId="203" formatCode="#,##0.0_)\ \ "/>
    <numFmt numFmtId="204" formatCode="#,##0_)\ \ "/>
    <numFmt numFmtId="205" formatCode="#,##0.0\ \ \ \ "/>
    <numFmt numFmtId="206" formatCode="#,##0\ \ \ \ \ \ \ \ \ "/>
    <numFmt numFmtId="207" formatCode="#,##0.00\ \ "/>
    <numFmt numFmtId="208" formatCode="0.0\ \ \ \ \ "/>
    <numFmt numFmtId="209" formatCode="\+#,##0.0\ \ \ "/>
    <numFmt numFmtId="210" formatCode="#,##0.00\ \ \ "/>
    <numFmt numFmtId="211" formatCode="0.0000000000000"/>
    <numFmt numFmtId="212" formatCode="\ \ #,##0"/>
    <numFmt numFmtId="213" formatCode="\+0\ \ \ "/>
    <numFmt numFmtId="214" formatCode="\+#,##0\ \ \ "/>
    <numFmt numFmtId="215" formatCode="0.00\ \ \ \ "/>
    <numFmt numFmtId="216" formatCode="0.0\ \ \ \ "/>
    <numFmt numFmtId="217" formatCode="&quot;$&quot;#,##0.00_);[Red]\(&quot;$&quot;#,##0.00\)"/>
    <numFmt numFmtId="218" formatCode="\ #,##0.0\ \ \ \ \ \ \ \ \ "/>
    <numFmt numFmtId="219" formatCode="0.0\ \ \ \ \ \ \ \ \ \ "/>
    <numFmt numFmtId="220" formatCode="\+\ #,##0.0\ \ ;\-\ #,##0.0\ \ "/>
    <numFmt numFmtId="221" formatCode="\+0.0;\-0.0"/>
    <numFmt numFmtId="222" formatCode="0.0000"/>
    <numFmt numFmtId="223" formatCode="0.000"/>
    <numFmt numFmtId="224" formatCode="#,##0\ \ \ \ \ \ \ \ \ \ \ \ \ \ "/>
    <numFmt numFmtId="225" formatCode="\-0.0\ \ \ "/>
    <numFmt numFmtId="226" formatCode="\+0.0\ \ \ "/>
    <numFmt numFmtId="227" formatCode="\+0.0\ \ \ \ \ "/>
    <numFmt numFmtId="228" formatCode="\-0.0\ \ \ \ \ "/>
    <numFmt numFmtId="229" formatCode="#,##0\ \ \ \ \ \ \ \ \ \ "/>
    <numFmt numFmtId="230" formatCode="0.0\ \ \ \ \ \ \ \ \ "/>
    <numFmt numFmtId="231" formatCode="#,##0.0\ \ \ \ \ \ \ \ \ \ "/>
    <numFmt numFmtId="232" formatCode="_(* #,##0_);_(* \(#,##0\);_(* &quot;-&quot;??_);_(@_)"/>
  </numFmts>
  <fonts count="13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b/>
      <u val="single"/>
      <sz val="10"/>
      <name val="Times New Roman"/>
      <family val="1"/>
    </font>
    <font>
      <b/>
      <sz val="11"/>
      <name val="Times New Roman"/>
      <family val="1"/>
    </font>
    <font>
      <b/>
      <sz val="10"/>
      <name val="MS Sans Serif"/>
      <family val="0"/>
    </font>
    <font>
      <sz val="12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sz val="11"/>
      <name val="MS Sans Serif"/>
      <family val="2"/>
    </font>
    <font>
      <vertAlign val="superscript"/>
      <sz val="11"/>
      <name val="Times New Roman"/>
      <family val="1"/>
    </font>
    <font>
      <sz val="10"/>
      <color indexed="10"/>
      <name val="MS Sans Serif"/>
      <family val="2"/>
    </font>
    <font>
      <b/>
      <vertAlign val="superscript"/>
      <sz val="12"/>
      <name val="Times New Roman"/>
      <family val="1"/>
    </font>
    <font>
      <b/>
      <vertAlign val="superscript"/>
      <sz val="11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i/>
      <sz val="10"/>
      <name val="MS Sans Serif"/>
      <family val="2"/>
    </font>
    <font>
      <vertAlign val="superscript"/>
      <sz val="11"/>
      <color indexed="8"/>
      <name val="Times New Roman"/>
      <family val="1"/>
    </font>
    <font>
      <sz val="11"/>
      <color indexed="8"/>
      <name val="MS Sans Serif"/>
      <family val="2"/>
    </font>
    <font>
      <i/>
      <sz val="11"/>
      <name val="Times New Roman"/>
      <family val="1"/>
    </font>
    <font>
      <sz val="10"/>
      <color indexed="8"/>
      <name val="MS Sans Serif"/>
      <family val="2"/>
    </font>
    <font>
      <u val="single"/>
      <sz val="11"/>
      <name val="Times New Roman"/>
      <family val="1"/>
    </font>
    <font>
      <sz val="10"/>
      <color indexed="10"/>
      <name val="Times New Roman"/>
      <family val="1"/>
    </font>
    <font>
      <b/>
      <sz val="9"/>
      <name val="Times New Roman"/>
      <family val="1"/>
    </font>
    <font>
      <sz val="9"/>
      <name val="MS Sans Serif"/>
      <family val="2"/>
    </font>
    <font>
      <b/>
      <sz val="8.5"/>
      <name val="Times New Roman"/>
      <family val="1"/>
    </font>
    <font>
      <sz val="8.5"/>
      <name val="MS Sans Serif"/>
      <family val="2"/>
    </font>
    <font>
      <b/>
      <sz val="8"/>
      <name val="Times New Roman"/>
      <family val="1"/>
    </font>
    <font>
      <b/>
      <vertAlign val="superscript"/>
      <sz val="8.5"/>
      <color indexed="8"/>
      <name val="Times New Roman"/>
      <family val="1"/>
    </font>
    <font>
      <sz val="8.5"/>
      <name val="Times New Roman"/>
      <family val="1"/>
    </font>
    <font>
      <sz val="8"/>
      <name val="Times New Roman"/>
      <family val="1"/>
    </font>
    <font>
      <b/>
      <sz val="11"/>
      <name val="MS Sans Serif"/>
      <family val="2"/>
    </font>
    <font>
      <vertAlign val="superscript"/>
      <sz val="8.5"/>
      <name val="Times New Roman"/>
      <family val="1"/>
    </font>
    <font>
      <sz val="9"/>
      <name val="Times New Roman"/>
      <family val="1"/>
    </font>
    <font>
      <b/>
      <vertAlign val="superscript"/>
      <sz val="8.5"/>
      <name val="Times New Roman"/>
      <family val="1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5"/>
      <name val="Arial"/>
      <family val="2"/>
    </font>
    <font>
      <b/>
      <i/>
      <sz val="9"/>
      <name val="Times New Roman"/>
      <family val="1"/>
    </font>
    <font>
      <b/>
      <vertAlign val="superscript"/>
      <sz val="9"/>
      <name val="Times New Roman"/>
      <family val="1"/>
    </font>
    <font>
      <vertAlign val="superscript"/>
      <sz val="9"/>
      <name val="Times New Roman"/>
      <family val="1"/>
    </font>
    <font>
      <b/>
      <u val="single"/>
      <sz val="11"/>
      <name val="Times New Roman"/>
      <family val="1"/>
    </font>
    <font>
      <vertAlign val="superscript"/>
      <sz val="10"/>
      <name val="Arial"/>
      <family val="2"/>
    </font>
    <font>
      <sz val="11"/>
      <name val="Arial"/>
      <family val="2"/>
    </font>
    <font>
      <b/>
      <i/>
      <sz val="11"/>
      <name val="Times New Roman"/>
      <family val="1"/>
    </font>
    <font>
      <b/>
      <vertAlign val="superscript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0"/>
    </font>
    <font>
      <sz val="8"/>
      <color indexed="8"/>
      <name val="Times New Roman"/>
      <family val="0"/>
    </font>
    <font>
      <sz val="9.25"/>
      <color indexed="8"/>
      <name val="Times New Roman"/>
      <family val="0"/>
    </font>
    <font>
      <sz val="18.5"/>
      <color indexed="8"/>
      <name val="Arial"/>
      <family val="0"/>
    </font>
    <font>
      <sz val="11.75"/>
      <color indexed="8"/>
      <name val="Times New Roman"/>
      <family val="0"/>
    </font>
    <font>
      <sz val="10.5"/>
      <color indexed="8"/>
      <name val="Times New Roman"/>
      <family val="0"/>
    </font>
    <font>
      <sz val="1.75"/>
      <color indexed="8"/>
      <name val="Arial"/>
      <family val="0"/>
    </font>
    <font>
      <sz val="2.1"/>
      <color indexed="8"/>
      <name val="Arial"/>
      <family val="0"/>
    </font>
    <font>
      <sz val="1.3"/>
      <color indexed="8"/>
      <name val="Arial"/>
      <family val="0"/>
    </font>
    <font>
      <sz val="10.25"/>
      <color indexed="8"/>
      <name val="Arial"/>
      <family val="0"/>
    </font>
    <font>
      <u val="single"/>
      <sz val="11"/>
      <color indexed="12"/>
      <name val="Calibri"/>
      <family val="2"/>
    </font>
    <font>
      <b/>
      <sz val="8.5"/>
      <color indexed="8"/>
      <name val="Times New Roman"/>
      <family val="1"/>
    </font>
    <font>
      <sz val="8.5"/>
      <color indexed="8"/>
      <name val="Times New Roman"/>
      <family val="1"/>
    </font>
    <font>
      <b/>
      <sz val="8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.75"/>
      <color indexed="8"/>
      <name val="Times New Roman"/>
      <family val="0"/>
    </font>
    <font>
      <b/>
      <sz val="10"/>
      <color indexed="8"/>
      <name val="MS Sans Serif"/>
      <family val="0"/>
    </font>
    <font>
      <sz val="5.5"/>
      <color indexed="8"/>
      <name val="Times New Roman"/>
      <family val="0"/>
    </font>
    <font>
      <sz val="9"/>
      <color indexed="8"/>
      <name val="Times New Roman"/>
      <family val="0"/>
    </font>
    <font>
      <sz val="6"/>
      <color indexed="8"/>
      <name val="Times New Roman"/>
      <family val="0"/>
    </font>
    <font>
      <sz val="10"/>
      <color indexed="8"/>
      <name val="Arial"/>
      <family val="0"/>
    </font>
    <font>
      <sz val="9.25"/>
      <color indexed="8"/>
      <name val="Arial"/>
      <family val="0"/>
    </font>
    <font>
      <sz val="9.5"/>
      <color indexed="8"/>
      <name val="Arial"/>
      <family val="0"/>
    </font>
    <font>
      <b/>
      <sz val="10.25"/>
      <color indexed="8"/>
      <name val="Times New Roman"/>
      <family val="0"/>
    </font>
    <font>
      <b/>
      <sz val="11"/>
      <color indexed="8"/>
      <name val="Arial"/>
      <family val="0"/>
    </font>
    <font>
      <sz val="11"/>
      <name val="Calibri"/>
      <family val="0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8.5"/>
      <color theme="1"/>
      <name val="Times New Roman"/>
      <family val="1"/>
    </font>
    <font>
      <b/>
      <sz val="8.5"/>
      <color rgb="FF000000"/>
      <name val="Times New Roman"/>
      <family val="1"/>
    </font>
    <font>
      <sz val="8.5"/>
      <color rgb="FF000000"/>
      <name val="Times New Roman"/>
      <family val="1"/>
    </font>
    <font>
      <b/>
      <sz val="8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MS Sans Serif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/>
      <bottom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03" fillId="14" borderId="0" applyNumberFormat="0" applyBorder="0" applyAlignment="0" applyProtection="0"/>
    <xf numFmtId="0" fontId="103" fillId="15" borderId="0" applyNumberFormat="0" applyBorder="0" applyAlignment="0" applyProtection="0"/>
    <xf numFmtId="0" fontId="103" fillId="16" borderId="0" applyNumberFormat="0" applyBorder="0" applyAlignment="0" applyProtection="0"/>
    <xf numFmtId="0" fontId="103" fillId="17" borderId="0" applyNumberFormat="0" applyBorder="0" applyAlignment="0" applyProtection="0"/>
    <xf numFmtId="0" fontId="103" fillId="18" borderId="0" applyNumberFormat="0" applyBorder="0" applyAlignment="0" applyProtection="0"/>
    <xf numFmtId="0" fontId="103" fillId="19" borderId="0" applyNumberFormat="0" applyBorder="0" applyAlignment="0" applyProtection="0"/>
    <xf numFmtId="0" fontId="103" fillId="20" borderId="0" applyNumberFormat="0" applyBorder="0" applyAlignment="0" applyProtection="0"/>
    <xf numFmtId="0" fontId="103" fillId="21" borderId="0" applyNumberFormat="0" applyBorder="0" applyAlignment="0" applyProtection="0"/>
    <xf numFmtId="0" fontId="103" fillId="22" borderId="0" applyNumberFormat="0" applyBorder="0" applyAlignment="0" applyProtection="0"/>
    <xf numFmtId="0" fontId="103" fillId="23" borderId="0" applyNumberFormat="0" applyBorder="0" applyAlignment="0" applyProtection="0"/>
    <xf numFmtId="0" fontId="103" fillId="24" borderId="0" applyNumberFormat="0" applyBorder="0" applyAlignment="0" applyProtection="0"/>
    <xf numFmtId="0" fontId="103" fillId="25" borderId="0" applyNumberFormat="0" applyBorder="0" applyAlignment="0" applyProtection="0"/>
    <xf numFmtId="0" fontId="104" fillId="26" borderId="0" applyNumberFormat="0" applyBorder="0" applyAlignment="0" applyProtection="0"/>
    <xf numFmtId="0" fontId="105" fillId="27" borderId="1" applyNumberFormat="0" applyAlignment="0" applyProtection="0"/>
    <xf numFmtId="0" fontId="10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107" fillId="0" borderId="0" applyNumberFormat="0" applyFill="0" applyBorder="0" applyAlignment="0" applyProtection="0"/>
    <xf numFmtId="0" fontId="108" fillId="29" borderId="0" applyNumberFormat="0" applyBorder="0" applyAlignment="0" applyProtection="0"/>
    <xf numFmtId="0" fontId="109" fillId="0" borderId="3" applyNumberFormat="0" applyFill="0" applyAlignment="0" applyProtection="0"/>
    <xf numFmtId="0" fontId="110" fillId="0" borderId="4" applyNumberFormat="0" applyFill="0" applyAlignment="0" applyProtection="0"/>
    <xf numFmtId="0" fontId="111" fillId="0" borderId="5" applyNumberFormat="0" applyFill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30" borderId="1" applyNumberFormat="0" applyAlignment="0" applyProtection="0"/>
    <xf numFmtId="0" fontId="114" fillId="0" borderId="6" applyNumberFormat="0" applyFill="0" applyAlignment="0" applyProtection="0"/>
    <xf numFmtId="0" fontId="115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32" borderId="7" applyNumberFormat="0" applyFont="0" applyAlignment="0" applyProtection="0"/>
    <xf numFmtId="0" fontId="116" fillId="27" borderId="8" applyNumberFormat="0" applyAlignment="0" applyProtection="0"/>
    <xf numFmtId="9" fontId="0" fillId="0" borderId="0" applyFon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9" applyNumberFormat="0" applyFill="0" applyAlignment="0" applyProtection="0"/>
    <xf numFmtId="0" fontId="119" fillId="0" borderId="0" applyNumberFormat="0" applyFill="0" applyBorder="0" applyAlignment="0" applyProtection="0"/>
  </cellStyleXfs>
  <cellXfs count="1120">
    <xf numFmtId="0" fontId="0" fillId="0" borderId="0" xfId="0" applyFont="1" applyAlignment="1">
      <alignment/>
    </xf>
    <xf numFmtId="0" fontId="3" fillId="0" borderId="0" xfId="59" applyFont="1" applyAlignment="1">
      <alignment/>
      <protection/>
    </xf>
    <xf numFmtId="0" fontId="4" fillId="0" borderId="0" xfId="59" applyFont="1">
      <alignment/>
      <protection/>
    </xf>
    <xf numFmtId="0" fontId="2" fillId="0" borderId="0" xfId="59">
      <alignment/>
      <protection/>
    </xf>
    <xf numFmtId="0" fontId="5" fillId="0" borderId="0" xfId="59" applyFont="1" applyAlignment="1">
      <alignment/>
      <protection/>
    </xf>
    <xf numFmtId="0" fontId="4" fillId="0" borderId="10" xfId="59" applyFont="1" applyBorder="1">
      <alignment/>
      <protection/>
    </xf>
    <xf numFmtId="0" fontId="6" fillId="0" borderId="11" xfId="59" applyFont="1" applyBorder="1" applyAlignment="1">
      <alignment horizontal="center" vertical="center"/>
      <protection/>
    </xf>
    <xf numFmtId="0" fontId="2" fillId="0" borderId="0" xfId="59" applyFont="1">
      <alignment/>
      <protection/>
    </xf>
    <xf numFmtId="0" fontId="4" fillId="0" borderId="12" xfId="59" applyFont="1" applyBorder="1" applyAlignment="1">
      <alignment vertical="center"/>
      <protection/>
    </xf>
    <xf numFmtId="0" fontId="4" fillId="0" borderId="13" xfId="59" applyFont="1" applyBorder="1" applyAlignment="1">
      <alignment horizontal="center" vertical="center"/>
      <protection/>
    </xf>
    <xf numFmtId="164" fontId="4" fillId="0" borderId="14" xfId="59" applyNumberFormat="1" applyFont="1" applyBorder="1" applyAlignment="1">
      <alignment vertical="center"/>
      <protection/>
    </xf>
    <xf numFmtId="164" fontId="4" fillId="0" borderId="13" xfId="59" applyNumberFormat="1" applyFont="1" applyBorder="1" applyAlignment="1">
      <alignment vertical="center"/>
      <protection/>
    </xf>
    <xf numFmtId="0" fontId="8" fillId="0" borderId="12" xfId="59" applyFont="1" applyBorder="1" applyAlignment="1">
      <alignment vertical="center"/>
      <protection/>
    </xf>
    <xf numFmtId="164" fontId="8" fillId="0" borderId="13" xfId="59" applyNumberFormat="1" applyFont="1" applyBorder="1" applyAlignment="1">
      <alignment vertical="center"/>
      <protection/>
    </xf>
    <xf numFmtId="165" fontId="4" fillId="0" borderId="13" xfId="59" applyNumberFormat="1" applyFont="1" applyBorder="1" applyAlignment="1">
      <alignment vertical="center"/>
      <protection/>
    </xf>
    <xf numFmtId="166" fontId="4" fillId="0" borderId="13" xfId="59" applyNumberFormat="1" applyFont="1" applyBorder="1" applyAlignment="1">
      <alignment vertical="center"/>
      <protection/>
    </xf>
    <xf numFmtId="0" fontId="4" fillId="0" borderId="12" xfId="59" applyFont="1" applyFill="1" applyBorder="1" applyAlignment="1">
      <alignment vertical="center"/>
      <protection/>
    </xf>
    <xf numFmtId="0" fontId="4" fillId="0" borderId="13" xfId="59" applyFont="1" applyFill="1" applyBorder="1" applyAlignment="1">
      <alignment horizontal="center" vertical="center"/>
      <protection/>
    </xf>
    <xf numFmtId="166" fontId="4" fillId="0" borderId="13" xfId="59" applyNumberFormat="1" applyFont="1" applyFill="1" applyBorder="1" applyAlignment="1">
      <alignment vertical="center"/>
      <protection/>
    </xf>
    <xf numFmtId="0" fontId="2" fillId="0" borderId="0" xfId="59" applyFont="1" applyFill="1">
      <alignment/>
      <protection/>
    </xf>
    <xf numFmtId="167" fontId="4" fillId="0" borderId="15" xfId="59" applyNumberFormat="1" applyFont="1" applyBorder="1" applyAlignment="1">
      <alignment vertical="center"/>
      <protection/>
    </xf>
    <xf numFmtId="168" fontId="4" fillId="0" borderId="13" xfId="59" applyNumberFormat="1" applyFont="1" applyBorder="1" applyAlignment="1">
      <alignment vertical="center"/>
      <protection/>
    </xf>
    <xf numFmtId="0" fontId="4" fillId="0" borderId="16" xfId="59" applyFont="1" applyBorder="1" applyAlignment="1">
      <alignment vertical="center"/>
      <protection/>
    </xf>
    <xf numFmtId="0" fontId="4" fillId="0" borderId="17" xfId="59" applyFont="1" applyBorder="1" applyAlignment="1">
      <alignment horizontal="center" vertical="center"/>
      <protection/>
    </xf>
    <xf numFmtId="168" fontId="4" fillId="0" borderId="17" xfId="59" applyNumberFormat="1" applyFont="1" applyBorder="1" applyAlignment="1">
      <alignment vertical="center"/>
      <protection/>
    </xf>
    <xf numFmtId="169" fontId="4" fillId="0" borderId="17" xfId="59" applyNumberFormat="1" applyFont="1" applyBorder="1" applyAlignment="1">
      <alignment vertical="center"/>
      <protection/>
    </xf>
    <xf numFmtId="0" fontId="9" fillId="0" borderId="0" xfId="59" applyFont="1">
      <alignment/>
      <protection/>
    </xf>
    <xf numFmtId="2" fontId="4" fillId="0" borderId="0" xfId="59" applyNumberFormat="1" applyFont="1">
      <alignment/>
      <protection/>
    </xf>
    <xf numFmtId="0" fontId="3" fillId="0" borderId="0" xfId="59" applyFont="1" applyAlignment="1">
      <alignment vertical="center"/>
      <protection/>
    </xf>
    <xf numFmtId="0" fontId="10" fillId="0" borderId="0" xfId="59" applyFont="1">
      <alignment/>
      <protection/>
    </xf>
    <xf numFmtId="0" fontId="4" fillId="0" borderId="0" xfId="59" applyFont="1" applyAlignment="1">
      <alignment horizontal="center" vertical="center"/>
      <protection/>
    </xf>
    <xf numFmtId="170" fontId="4" fillId="0" borderId="13" xfId="59" applyNumberFormat="1" applyFont="1" applyBorder="1" applyAlignment="1">
      <alignment vertical="center"/>
      <protection/>
    </xf>
    <xf numFmtId="0" fontId="4" fillId="0" borderId="13" xfId="59" applyFont="1" applyBorder="1" applyAlignment="1">
      <alignment vertical="center"/>
      <protection/>
    </xf>
    <xf numFmtId="171" fontId="2" fillId="0" borderId="0" xfId="59" applyNumberFormat="1" applyFont="1">
      <alignment/>
      <protection/>
    </xf>
    <xf numFmtId="0" fontId="4" fillId="0" borderId="17" xfId="59" applyFont="1" applyBorder="1" applyAlignment="1">
      <alignment vertical="center"/>
      <protection/>
    </xf>
    <xf numFmtId="170" fontId="4" fillId="0" borderId="17" xfId="59" applyNumberFormat="1" applyFont="1" applyBorder="1" applyAlignment="1">
      <alignment vertical="center"/>
      <protection/>
    </xf>
    <xf numFmtId="0" fontId="11" fillId="0" borderId="0" xfId="59" applyFont="1">
      <alignment/>
      <protection/>
    </xf>
    <xf numFmtId="0" fontId="6" fillId="0" borderId="18" xfId="59" applyFont="1" applyBorder="1" applyAlignment="1">
      <alignment horizontal="centerContinuous" vertical="center"/>
      <protection/>
    </xf>
    <xf numFmtId="170" fontId="4" fillId="0" borderId="13" xfId="44" applyNumberFormat="1" applyFont="1" applyBorder="1" applyAlignment="1">
      <alignment vertical="center"/>
    </xf>
    <xf numFmtId="172" fontId="2" fillId="0" borderId="0" xfId="59" applyNumberFormat="1" applyFont="1">
      <alignment/>
      <protection/>
    </xf>
    <xf numFmtId="172" fontId="4" fillId="0" borderId="13" xfId="59" applyNumberFormat="1" applyFont="1" applyBorder="1" applyAlignment="1">
      <alignment vertical="center"/>
      <protection/>
    </xf>
    <xf numFmtId="172" fontId="4" fillId="0" borderId="13" xfId="59" applyNumberFormat="1" applyFont="1" applyFill="1" applyBorder="1" applyAlignment="1">
      <alignment vertical="center"/>
      <protection/>
    </xf>
    <xf numFmtId="0" fontId="4" fillId="0" borderId="12" xfId="59" applyFont="1" applyBorder="1" applyAlignment="1">
      <alignment horizontal="left" vertical="center"/>
      <protection/>
    </xf>
    <xf numFmtId="170" fontId="6" fillId="0" borderId="11" xfId="44" applyNumberFormat="1" applyFont="1" applyBorder="1" applyAlignment="1">
      <alignment vertical="center"/>
    </xf>
    <xf numFmtId="173" fontId="2" fillId="0" borderId="0" xfId="59" applyNumberFormat="1" applyFont="1">
      <alignment/>
      <protection/>
    </xf>
    <xf numFmtId="166" fontId="2" fillId="0" borderId="0" xfId="59" applyNumberFormat="1" applyFont="1">
      <alignment/>
      <protection/>
    </xf>
    <xf numFmtId="0" fontId="3" fillId="0" borderId="0" xfId="59" applyFont="1">
      <alignment/>
      <protection/>
    </xf>
    <xf numFmtId="0" fontId="6" fillId="0" borderId="19" xfId="59" applyFont="1" applyBorder="1" applyAlignment="1">
      <alignment horizontal="centerContinuous" vertical="center"/>
      <protection/>
    </xf>
    <xf numFmtId="0" fontId="6" fillId="0" borderId="12" xfId="59" applyFont="1" applyBorder="1" applyAlignment="1">
      <alignment vertical="center"/>
      <protection/>
    </xf>
    <xf numFmtId="169" fontId="6" fillId="0" borderId="13" xfId="59" applyNumberFormat="1" applyFont="1" applyBorder="1" applyAlignment="1">
      <alignment vertical="center"/>
      <protection/>
    </xf>
    <xf numFmtId="167" fontId="6" fillId="0" borderId="13" xfId="59" applyNumberFormat="1" applyFont="1" applyBorder="1" applyAlignment="1">
      <alignment vertical="center"/>
      <protection/>
    </xf>
    <xf numFmtId="167" fontId="8" fillId="0" borderId="13" xfId="59" applyNumberFormat="1" applyFont="1" applyBorder="1" applyAlignment="1">
      <alignment vertical="center"/>
      <protection/>
    </xf>
    <xf numFmtId="169" fontId="8" fillId="0" borderId="13" xfId="59" applyNumberFormat="1" applyFont="1" applyBorder="1" applyAlignment="1">
      <alignment vertical="center"/>
      <protection/>
    </xf>
    <xf numFmtId="0" fontId="8" fillId="0" borderId="13" xfId="59" applyFont="1" applyBorder="1" applyAlignment="1">
      <alignment vertical="center"/>
      <protection/>
    </xf>
    <xf numFmtId="169" fontId="6" fillId="0" borderId="11" xfId="59" applyNumberFormat="1" applyFont="1" applyBorder="1" applyAlignment="1">
      <alignment vertical="center"/>
      <protection/>
    </xf>
    <xf numFmtId="167" fontId="6" fillId="0" borderId="11" xfId="59" applyNumberFormat="1" applyFont="1" applyBorder="1" applyAlignment="1">
      <alignment vertical="center"/>
      <protection/>
    </xf>
    <xf numFmtId="0" fontId="6" fillId="0" borderId="11" xfId="59" applyFont="1" applyBorder="1" applyAlignment="1">
      <alignment horizontal="center" vertical="center" wrapText="1"/>
      <protection/>
    </xf>
    <xf numFmtId="0" fontId="6" fillId="0" borderId="19" xfId="59" applyFont="1" applyBorder="1" applyAlignment="1">
      <alignment horizontal="center" vertical="center" wrapText="1"/>
      <protection/>
    </xf>
    <xf numFmtId="0" fontId="4" fillId="0" borderId="14" xfId="59" applyFont="1" applyBorder="1" applyAlignment="1">
      <alignment vertical="center"/>
      <protection/>
    </xf>
    <xf numFmtId="174" fontId="4" fillId="0" borderId="15" xfId="59" applyNumberFormat="1" applyFont="1" applyFill="1" applyBorder="1" applyAlignment="1">
      <alignment vertical="center"/>
      <protection/>
    </xf>
    <xf numFmtId="174" fontId="4" fillId="0" borderId="14" xfId="59" applyNumberFormat="1" applyFont="1" applyFill="1" applyBorder="1" applyAlignment="1">
      <alignment vertical="center"/>
      <protection/>
    </xf>
    <xf numFmtId="174" fontId="4" fillId="0" borderId="15" xfId="59" applyNumberFormat="1" applyFont="1" applyBorder="1" applyAlignment="1">
      <alignment vertical="center"/>
      <protection/>
    </xf>
    <xf numFmtId="174" fontId="4" fillId="0" borderId="15" xfId="59" applyNumberFormat="1" applyFont="1" applyBorder="1" applyAlignment="1">
      <alignment horizontal="center" vertical="center"/>
      <protection/>
    </xf>
    <xf numFmtId="174" fontId="4" fillId="0" borderId="20" xfId="59" applyNumberFormat="1" applyFont="1" applyFill="1" applyBorder="1" applyAlignment="1">
      <alignment vertical="center"/>
      <protection/>
    </xf>
    <xf numFmtId="0" fontId="4" fillId="0" borderId="0" xfId="59" applyFont="1" applyBorder="1" applyAlignment="1">
      <alignment vertical="center"/>
      <protection/>
    </xf>
    <xf numFmtId="174" fontId="4" fillId="0" borderId="0" xfId="59" applyNumberFormat="1" applyFont="1" applyBorder="1" applyAlignment="1">
      <alignment vertical="center"/>
      <protection/>
    </xf>
    <xf numFmtId="0" fontId="9" fillId="0" borderId="0" xfId="59" applyFont="1" quotePrefix="1">
      <alignment/>
      <protection/>
    </xf>
    <xf numFmtId="0" fontId="4" fillId="0" borderId="19" xfId="59" applyFont="1" applyBorder="1" applyAlignment="1">
      <alignment horizontal="centerContinuous" vertical="center"/>
      <protection/>
    </xf>
    <xf numFmtId="0" fontId="4" fillId="0" borderId="15" xfId="59" applyFont="1" applyBorder="1" applyAlignment="1">
      <alignment vertical="center"/>
      <protection/>
    </xf>
    <xf numFmtId="175" fontId="4" fillId="0" borderId="14" xfId="59" applyNumberFormat="1" applyFont="1" applyBorder="1" applyAlignment="1">
      <alignment vertical="center"/>
      <protection/>
    </xf>
    <xf numFmtId="175" fontId="4" fillId="0" borderId="13" xfId="59" applyNumberFormat="1" applyFont="1" applyBorder="1" applyAlignment="1">
      <alignment vertical="center"/>
      <protection/>
    </xf>
    <xf numFmtId="176" fontId="4" fillId="0" borderId="13" xfId="59" applyNumberFormat="1" applyFont="1" applyBorder="1" applyAlignment="1">
      <alignment vertical="center"/>
      <protection/>
    </xf>
    <xf numFmtId="0" fontId="4" fillId="0" borderId="13" xfId="59" applyFont="1" applyBorder="1" applyAlignment="1" quotePrefix="1">
      <alignment horizontal="center" vertical="center"/>
      <protection/>
    </xf>
    <xf numFmtId="0" fontId="4" fillId="0" borderId="15" xfId="59" applyFont="1" applyFill="1" applyBorder="1" applyAlignment="1">
      <alignment vertical="center"/>
      <protection/>
    </xf>
    <xf numFmtId="175" fontId="4" fillId="0" borderId="13" xfId="59" applyNumberFormat="1" applyFont="1" applyFill="1" applyBorder="1" applyAlignment="1">
      <alignment vertical="center"/>
      <protection/>
    </xf>
    <xf numFmtId="0" fontId="4" fillId="0" borderId="0" xfId="59" applyFont="1" applyFill="1">
      <alignment/>
      <protection/>
    </xf>
    <xf numFmtId="176" fontId="4" fillId="0" borderId="13" xfId="59" applyNumberFormat="1" applyFont="1" applyFill="1" applyBorder="1" applyAlignment="1">
      <alignment vertical="center"/>
      <protection/>
    </xf>
    <xf numFmtId="0" fontId="4" fillId="0" borderId="16" xfId="59" applyFont="1" applyFill="1" applyBorder="1" applyAlignment="1">
      <alignment vertical="center"/>
      <protection/>
    </xf>
    <xf numFmtId="0" fontId="4" fillId="0" borderId="20" xfId="59" applyFont="1" applyFill="1" applyBorder="1" applyAlignment="1">
      <alignment vertical="center"/>
      <protection/>
    </xf>
    <xf numFmtId="0" fontId="4" fillId="0" borderId="17" xfId="59" applyFont="1" applyFill="1" applyBorder="1" applyAlignment="1">
      <alignment horizontal="center" vertical="center"/>
      <protection/>
    </xf>
    <xf numFmtId="176" fontId="4" fillId="0" borderId="17" xfId="59" applyNumberFormat="1" applyFont="1" applyFill="1" applyBorder="1" applyAlignment="1">
      <alignment vertical="center"/>
      <protection/>
    </xf>
    <xf numFmtId="0" fontId="4" fillId="0" borderId="0" xfId="59" applyFont="1" applyBorder="1" applyAlignment="1">
      <alignment horizontal="center" vertical="center"/>
      <protection/>
    </xf>
    <xf numFmtId="176" fontId="4" fillId="0" borderId="0" xfId="59" applyNumberFormat="1" applyFont="1" applyBorder="1" applyAlignment="1">
      <alignment vertical="center"/>
      <protection/>
    </xf>
    <xf numFmtId="176" fontId="4" fillId="0" borderId="0" xfId="59" applyNumberFormat="1" applyFont="1">
      <alignment/>
      <protection/>
    </xf>
    <xf numFmtId="175" fontId="4" fillId="0" borderId="0" xfId="59" applyNumberFormat="1" applyFont="1">
      <alignment/>
      <protection/>
    </xf>
    <xf numFmtId="0" fontId="6" fillId="0" borderId="0" xfId="59" applyFont="1">
      <alignment/>
      <protection/>
    </xf>
    <xf numFmtId="0" fontId="4" fillId="0" borderId="0" xfId="59" applyFont="1" applyAlignment="1">
      <alignment horizontal="centerContinuous"/>
      <protection/>
    </xf>
    <xf numFmtId="0" fontId="4" fillId="0" borderId="0" xfId="59" applyFont="1" applyAlignment="1">
      <alignment horizontal="right" vertical="top"/>
      <protection/>
    </xf>
    <xf numFmtId="177" fontId="4" fillId="0" borderId="13" xfId="59" applyNumberFormat="1" applyFont="1" applyBorder="1" applyAlignment="1">
      <alignment vertical="center"/>
      <protection/>
    </xf>
    <xf numFmtId="177" fontId="4" fillId="0" borderId="13" xfId="59" applyNumberFormat="1" applyFont="1" applyFill="1" applyBorder="1" applyAlignment="1">
      <alignment vertical="center"/>
      <protection/>
    </xf>
    <xf numFmtId="0" fontId="6" fillId="0" borderId="11" xfId="59" applyFont="1" applyBorder="1" applyAlignment="1">
      <alignment vertical="center"/>
      <protection/>
    </xf>
    <xf numFmtId="177" fontId="6" fillId="0" borderId="11" xfId="59" applyNumberFormat="1" applyFont="1" applyBorder="1" applyAlignment="1">
      <alignment vertical="center"/>
      <protection/>
    </xf>
    <xf numFmtId="0" fontId="6" fillId="0" borderId="17" xfId="59" applyFont="1" applyBorder="1" applyAlignment="1">
      <alignment vertical="center"/>
      <protection/>
    </xf>
    <xf numFmtId="177" fontId="6" fillId="0" borderId="17" xfId="59" applyNumberFormat="1" applyFont="1" applyBorder="1" applyAlignment="1">
      <alignment vertical="center"/>
      <protection/>
    </xf>
    <xf numFmtId="0" fontId="6" fillId="0" borderId="13" xfId="59" applyFont="1" applyBorder="1">
      <alignment/>
      <protection/>
    </xf>
    <xf numFmtId="0" fontId="2" fillId="0" borderId="13" xfId="59" applyFont="1" applyBorder="1">
      <alignment/>
      <protection/>
    </xf>
    <xf numFmtId="0" fontId="6" fillId="0" borderId="17" xfId="59" applyFont="1" applyBorder="1" applyAlignment="1">
      <alignment vertical="top"/>
      <protection/>
    </xf>
    <xf numFmtId="177" fontId="6" fillId="0" borderId="17" xfId="59" applyNumberFormat="1" applyFont="1" applyBorder="1" applyAlignment="1">
      <alignment vertical="top"/>
      <protection/>
    </xf>
    <xf numFmtId="0" fontId="4" fillId="0" borderId="12" xfId="59" applyFont="1" applyBorder="1" applyAlignment="1">
      <alignment/>
      <protection/>
    </xf>
    <xf numFmtId="178" fontId="4" fillId="0" borderId="13" xfId="59" applyNumberFormat="1" applyFont="1" applyBorder="1" applyAlignment="1">
      <alignment/>
      <protection/>
    </xf>
    <xf numFmtId="179" fontId="4" fillId="0" borderId="13" xfId="59" applyNumberFormat="1" applyFont="1" applyBorder="1" applyAlignment="1">
      <alignment/>
      <protection/>
    </xf>
    <xf numFmtId="178" fontId="4" fillId="0" borderId="13" xfId="59" applyNumberFormat="1" applyFont="1" applyBorder="1" applyAlignment="1">
      <alignment horizontal="left" vertical="center"/>
      <protection/>
    </xf>
    <xf numFmtId="178" fontId="6" fillId="0" borderId="11" xfId="59" applyNumberFormat="1" applyFont="1" applyBorder="1" applyAlignment="1">
      <alignment vertical="center"/>
      <protection/>
    </xf>
    <xf numFmtId="0" fontId="9" fillId="0" borderId="0" xfId="59" applyFont="1" applyBorder="1" applyAlignment="1">
      <alignment horizontal="left"/>
      <protection/>
    </xf>
    <xf numFmtId="178" fontId="6" fillId="0" borderId="0" xfId="59" applyNumberFormat="1" applyFont="1" applyBorder="1" applyAlignment="1">
      <alignment vertical="center"/>
      <protection/>
    </xf>
    <xf numFmtId="0" fontId="4" fillId="0" borderId="0" xfId="59" applyFont="1" applyBorder="1">
      <alignment/>
      <protection/>
    </xf>
    <xf numFmtId="0" fontId="4" fillId="0" borderId="10" xfId="59" applyFont="1" applyBorder="1" applyAlignment="1">
      <alignment horizontal="center" vertical="center"/>
      <protection/>
    </xf>
    <xf numFmtId="0" fontId="6" fillId="0" borderId="21" xfId="59" applyFont="1" applyBorder="1" applyAlignment="1">
      <alignment horizontal="center" vertical="center"/>
      <protection/>
    </xf>
    <xf numFmtId="0" fontId="6" fillId="0" borderId="22" xfId="59" applyFont="1" applyBorder="1" applyAlignment="1">
      <alignment horizontal="center" vertical="center"/>
      <protection/>
    </xf>
    <xf numFmtId="0" fontId="6" fillId="0" borderId="10" xfId="59" applyFont="1" applyBorder="1" applyAlignment="1">
      <alignment horizontal="centerContinuous" vertical="center"/>
      <protection/>
    </xf>
    <xf numFmtId="0" fontId="4" fillId="0" borderId="21" xfId="59" applyFont="1" applyBorder="1" applyAlignment="1">
      <alignment horizontal="centerContinuous"/>
      <protection/>
    </xf>
    <xf numFmtId="0" fontId="6" fillId="0" borderId="22" xfId="59" applyFont="1" applyBorder="1" applyAlignment="1">
      <alignment horizontal="centerContinuous"/>
      <protection/>
    </xf>
    <xf numFmtId="0" fontId="6" fillId="0" borderId="21" xfId="59" applyFont="1" applyBorder="1" applyAlignment="1">
      <alignment horizontal="centerContinuous" vertical="center"/>
      <protection/>
    </xf>
    <xf numFmtId="0" fontId="6" fillId="0" borderId="18" xfId="59" applyFont="1" applyBorder="1" applyAlignment="1">
      <alignment horizontal="center" vertical="center"/>
      <protection/>
    </xf>
    <xf numFmtId="0" fontId="6" fillId="0" borderId="19" xfId="59" applyFont="1" applyBorder="1" applyAlignment="1">
      <alignment horizontal="center" vertical="center"/>
      <protection/>
    </xf>
    <xf numFmtId="0" fontId="6" fillId="0" borderId="12" xfId="59" applyFont="1" applyBorder="1" applyAlignment="1">
      <alignment horizontal="center"/>
      <protection/>
    </xf>
    <xf numFmtId="0" fontId="4" fillId="0" borderId="10" xfId="59" applyFont="1" applyBorder="1" applyAlignment="1">
      <alignment horizontal="center"/>
      <protection/>
    </xf>
    <xf numFmtId="0" fontId="4" fillId="0" borderId="14" xfId="59" applyFont="1" applyBorder="1" applyAlignment="1">
      <alignment horizontal="center"/>
      <protection/>
    </xf>
    <xf numFmtId="178" fontId="6" fillId="0" borderId="0" xfId="59" applyNumberFormat="1" applyFont="1" applyBorder="1" applyAlignment="1">
      <alignment/>
      <protection/>
    </xf>
    <xf numFmtId="0" fontId="6" fillId="0" borderId="0" xfId="59" applyFont="1" applyBorder="1" applyAlignment="1">
      <alignment horizontal="center"/>
      <protection/>
    </xf>
    <xf numFmtId="0" fontId="4" fillId="0" borderId="13" xfId="59" applyFont="1" applyBorder="1" applyAlignment="1">
      <alignment horizontal="center"/>
      <protection/>
    </xf>
    <xf numFmtId="0" fontId="6" fillId="0" borderId="22" xfId="59" applyFont="1" applyBorder="1" applyAlignment="1">
      <alignment horizontal="center"/>
      <protection/>
    </xf>
    <xf numFmtId="0" fontId="4" fillId="0" borderId="12" xfId="59" applyFont="1" applyBorder="1" applyAlignment="1">
      <alignment horizontal="left"/>
      <protection/>
    </xf>
    <xf numFmtId="178" fontId="6" fillId="0" borderId="13" xfId="59" applyNumberFormat="1" applyFont="1" applyBorder="1" applyAlignment="1">
      <alignment/>
      <protection/>
    </xf>
    <xf numFmtId="178" fontId="4" fillId="0" borderId="15" xfId="59" applyNumberFormat="1" applyFont="1" applyBorder="1" applyAlignment="1">
      <alignment/>
      <protection/>
    </xf>
    <xf numFmtId="178" fontId="4" fillId="0" borderId="12" xfId="59" applyNumberFormat="1" applyFont="1" applyBorder="1" applyAlignment="1">
      <alignment/>
      <protection/>
    </xf>
    <xf numFmtId="178" fontId="4" fillId="0" borderId="12" xfId="59" applyNumberFormat="1" applyFont="1" applyBorder="1" applyAlignment="1">
      <alignment horizontal="right"/>
      <protection/>
    </xf>
    <xf numFmtId="0" fontId="4" fillId="0" borderId="12" xfId="59" applyFont="1" applyBorder="1" applyAlignment="1">
      <alignment horizontal="left" wrapText="1"/>
      <protection/>
    </xf>
    <xf numFmtId="0" fontId="4" fillId="0" borderId="12" xfId="59" applyFont="1" applyBorder="1" applyAlignment="1">
      <alignment horizontal="centerContinuous" wrapText="1"/>
      <protection/>
    </xf>
    <xf numFmtId="178" fontId="6" fillId="0" borderId="17" xfId="59" applyNumberFormat="1" applyFont="1" applyBorder="1" applyAlignment="1">
      <alignment/>
      <protection/>
    </xf>
    <xf numFmtId="178" fontId="4" fillId="0" borderId="12" xfId="59" applyNumberFormat="1" applyFont="1" applyBorder="1" applyAlignment="1">
      <alignment horizontal="center"/>
      <protection/>
    </xf>
    <xf numFmtId="0" fontId="6" fillId="0" borderId="11" xfId="59" applyFont="1" applyBorder="1" applyAlignment="1">
      <alignment horizontal="centerContinuous" vertical="center"/>
      <protection/>
    </xf>
    <xf numFmtId="0" fontId="4" fillId="0" borderId="0" xfId="59" applyFont="1" applyAlignment="1">
      <alignment vertical="center"/>
      <protection/>
    </xf>
    <xf numFmtId="0" fontId="2" fillId="0" borderId="0" xfId="59" applyAlignment="1">
      <alignment vertical="center"/>
      <protection/>
    </xf>
    <xf numFmtId="0" fontId="12" fillId="0" borderId="0" xfId="59" applyFont="1">
      <alignment/>
      <protection/>
    </xf>
    <xf numFmtId="0" fontId="3" fillId="0" borderId="0" xfId="59" applyFont="1" applyAlignment="1">
      <alignment horizontal="left"/>
      <protection/>
    </xf>
    <xf numFmtId="0" fontId="4" fillId="0" borderId="0" xfId="59" applyFont="1" applyAlignment="1">
      <alignment horizontal="center" vertical="top"/>
      <protection/>
    </xf>
    <xf numFmtId="0" fontId="6" fillId="0" borderId="23" xfId="59" applyFont="1" applyBorder="1" applyAlignment="1">
      <alignment horizontal="center" vertical="center" wrapText="1"/>
      <protection/>
    </xf>
    <xf numFmtId="0" fontId="4" fillId="0" borderId="13" xfId="59" applyFont="1" applyBorder="1" applyAlignment="1">
      <alignment horizontal="left"/>
      <protection/>
    </xf>
    <xf numFmtId="180" fontId="4" fillId="0" borderId="0" xfId="59" applyNumberFormat="1" applyFont="1" applyBorder="1" applyAlignment="1">
      <alignment/>
      <protection/>
    </xf>
    <xf numFmtId="180" fontId="4" fillId="0" borderId="13" xfId="59" applyNumberFormat="1" applyFont="1" applyBorder="1" applyAlignment="1">
      <alignment/>
      <protection/>
    </xf>
    <xf numFmtId="180" fontId="4" fillId="0" borderId="14" xfId="59" applyNumberFormat="1" applyFont="1" applyBorder="1" applyAlignment="1">
      <alignment/>
      <protection/>
    </xf>
    <xf numFmtId="0" fontId="4" fillId="0" borderId="13" xfId="59" applyFont="1" applyBorder="1" applyAlignment="1">
      <alignment/>
      <protection/>
    </xf>
    <xf numFmtId="180" fontId="4" fillId="0" borderId="13" xfId="59" applyNumberFormat="1" applyFont="1" applyBorder="1" applyAlignment="1">
      <alignment horizontal="right"/>
      <protection/>
    </xf>
    <xf numFmtId="180" fontId="4" fillId="0" borderId="12" xfId="59" applyNumberFormat="1" applyFont="1" applyBorder="1" applyAlignment="1">
      <alignment/>
      <protection/>
    </xf>
    <xf numFmtId="180" fontId="4" fillId="0" borderId="13" xfId="59" applyNumberFormat="1" applyFont="1" applyBorder="1" applyAlignment="1">
      <alignment horizontal="center"/>
      <protection/>
    </xf>
    <xf numFmtId="0" fontId="4" fillId="0" borderId="13" xfId="59" applyFont="1" applyBorder="1" applyAlignment="1">
      <alignment horizontal="left" wrapText="1"/>
      <protection/>
    </xf>
    <xf numFmtId="181" fontId="2" fillId="0" borderId="0" xfId="59" applyNumberFormat="1" applyFont="1">
      <alignment/>
      <protection/>
    </xf>
    <xf numFmtId="180" fontId="4" fillId="0" borderId="17" xfId="59" applyNumberFormat="1" applyFont="1" applyBorder="1" applyAlignment="1">
      <alignment/>
      <protection/>
    </xf>
    <xf numFmtId="180" fontId="4" fillId="0" borderId="11" xfId="59" applyNumberFormat="1" applyFont="1" applyBorder="1" applyAlignment="1">
      <alignment vertical="center"/>
      <protection/>
    </xf>
    <xf numFmtId="171" fontId="12" fillId="0" borderId="0" xfId="59" applyNumberFormat="1" applyFont="1">
      <alignment/>
      <protection/>
    </xf>
    <xf numFmtId="0" fontId="9" fillId="0" borderId="0" xfId="59" applyFont="1" applyFill="1">
      <alignment/>
      <protection/>
    </xf>
    <xf numFmtId="0" fontId="3" fillId="0" borderId="0" xfId="59" applyFont="1" applyAlignment="1" quotePrefix="1">
      <alignment horizontal="left"/>
      <protection/>
    </xf>
    <xf numFmtId="0" fontId="6" fillId="0" borderId="23" xfId="59" applyFont="1" applyBorder="1" applyAlignment="1">
      <alignment horizontal="centerContinuous" vertical="center"/>
      <protection/>
    </xf>
    <xf numFmtId="0" fontId="4" fillId="0" borderId="23" xfId="59" applyFont="1" applyBorder="1" applyAlignment="1">
      <alignment horizontal="centerContinuous"/>
      <protection/>
    </xf>
    <xf numFmtId="0" fontId="4" fillId="0" borderId="19" xfId="59" applyFont="1" applyBorder="1" applyAlignment="1">
      <alignment horizontal="centerContinuous"/>
      <protection/>
    </xf>
    <xf numFmtId="0" fontId="4" fillId="0" borderId="17" xfId="59" applyFont="1" applyBorder="1" applyAlignment="1">
      <alignment horizontal="center" vertical="center" wrapText="1"/>
      <protection/>
    </xf>
    <xf numFmtId="0" fontId="6" fillId="0" borderId="17" xfId="59" applyFont="1" applyBorder="1" applyAlignment="1">
      <alignment horizontal="center" vertical="center" wrapText="1"/>
      <protection/>
    </xf>
    <xf numFmtId="0" fontId="6" fillId="0" borderId="13" xfId="59" applyFont="1" applyBorder="1" applyAlignment="1">
      <alignment horizontal="center"/>
      <protection/>
    </xf>
    <xf numFmtId="164" fontId="4" fillId="0" borderId="13" xfId="59" applyNumberFormat="1" applyFont="1" applyBorder="1" applyAlignment="1">
      <alignment/>
      <protection/>
    </xf>
    <xf numFmtId="164" fontId="6" fillId="0" borderId="13" xfId="59" applyNumberFormat="1" applyFont="1" applyBorder="1" applyAlignment="1">
      <alignment/>
      <protection/>
    </xf>
    <xf numFmtId="166" fontId="4" fillId="0" borderId="13" xfId="59" applyNumberFormat="1" applyFont="1" applyBorder="1" applyAlignment="1">
      <alignment/>
      <protection/>
    </xf>
    <xf numFmtId="166" fontId="6" fillId="0" borderId="13" xfId="59" applyNumberFormat="1" applyFont="1" applyBorder="1" applyAlignment="1">
      <alignment/>
      <protection/>
    </xf>
    <xf numFmtId="165" fontId="4" fillId="0" borderId="13" xfId="59" applyNumberFormat="1" applyFont="1" applyBorder="1" applyAlignment="1">
      <alignment/>
      <protection/>
    </xf>
    <xf numFmtId="0" fontId="2" fillId="0" borderId="0" xfId="59" applyFont="1" applyBorder="1">
      <alignment/>
      <protection/>
    </xf>
    <xf numFmtId="164" fontId="6" fillId="33" borderId="13" xfId="59" applyNumberFormat="1" applyFont="1" applyFill="1" applyBorder="1" applyAlignment="1">
      <alignment/>
      <protection/>
    </xf>
    <xf numFmtId="0" fontId="6" fillId="0" borderId="17" xfId="59" applyFont="1" applyBorder="1" applyAlignment="1">
      <alignment horizontal="center"/>
      <protection/>
    </xf>
    <xf numFmtId="164" fontId="4" fillId="0" borderId="17" xfId="59" applyNumberFormat="1" applyFont="1" applyBorder="1" applyAlignment="1">
      <alignment/>
      <protection/>
    </xf>
    <xf numFmtId="164" fontId="6" fillId="0" borderId="17" xfId="59" applyNumberFormat="1" applyFont="1" applyBorder="1" applyAlignment="1">
      <alignment/>
      <protection/>
    </xf>
    <xf numFmtId="164" fontId="6" fillId="33" borderId="17" xfId="59" applyNumberFormat="1" applyFont="1" applyFill="1" applyBorder="1" applyAlignment="1">
      <alignment/>
      <protection/>
    </xf>
    <xf numFmtId="165" fontId="4" fillId="0" borderId="17" xfId="59" applyNumberFormat="1" applyFont="1" applyBorder="1" applyAlignment="1">
      <alignment/>
      <protection/>
    </xf>
    <xf numFmtId="166" fontId="4" fillId="0" borderId="17" xfId="59" applyNumberFormat="1" applyFont="1" applyBorder="1" applyAlignment="1">
      <alignment/>
      <protection/>
    </xf>
    <xf numFmtId="166" fontId="6" fillId="0" borderId="17" xfId="59" applyNumberFormat="1" applyFont="1" applyBorder="1" applyAlignment="1">
      <alignment/>
      <protection/>
    </xf>
    <xf numFmtId="171" fontId="2" fillId="0" borderId="0" xfId="59" applyNumberFormat="1" applyFont="1" applyBorder="1">
      <alignment/>
      <protection/>
    </xf>
    <xf numFmtId="164" fontId="4" fillId="0" borderId="0" xfId="59" applyNumberFormat="1" applyFont="1" applyBorder="1" applyAlignment="1">
      <alignment/>
      <protection/>
    </xf>
    <xf numFmtId="164" fontId="4" fillId="0" borderId="0" xfId="59" applyNumberFormat="1" applyFont="1">
      <alignment/>
      <protection/>
    </xf>
    <xf numFmtId="165" fontId="4" fillId="0" borderId="0" xfId="59" applyNumberFormat="1" applyFont="1" applyBorder="1" applyAlignment="1">
      <alignment/>
      <protection/>
    </xf>
    <xf numFmtId="164" fontId="4" fillId="0" borderId="0" xfId="59" applyNumberFormat="1" applyFont="1" applyBorder="1">
      <alignment/>
      <protection/>
    </xf>
    <xf numFmtId="0" fontId="13" fillId="0" borderId="0" xfId="59" applyFont="1">
      <alignment/>
      <protection/>
    </xf>
    <xf numFmtId="0" fontId="14" fillId="0" borderId="0" xfId="59" applyFont="1">
      <alignment/>
      <protection/>
    </xf>
    <xf numFmtId="0" fontId="10" fillId="0" borderId="13" xfId="59" applyFont="1" applyBorder="1" applyAlignment="1">
      <alignment horizontal="left"/>
      <protection/>
    </xf>
    <xf numFmtId="182" fontId="4" fillId="0" borderId="0" xfId="59" applyNumberFormat="1" applyFont="1" applyBorder="1" applyAlignment="1">
      <alignment/>
      <protection/>
    </xf>
    <xf numFmtId="182" fontId="4" fillId="0" borderId="13" xfId="59" applyNumberFormat="1" applyFont="1" applyBorder="1" applyAlignment="1">
      <alignment/>
      <protection/>
    </xf>
    <xf numFmtId="164" fontId="4" fillId="0" borderId="15" xfId="59" applyNumberFormat="1" applyFont="1" applyBorder="1" applyAlignment="1">
      <alignment/>
      <protection/>
    </xf>
    <xf numFmtId="0" fontId="4" fillId="0" borderId="10" xfId="59" applyFont="1" applyBorder="1" applyAlignment="1">
      <alignment/>
      <protection/>
    </xf>
    <xf numFmtId="0" fontId="4" fillId="0" borderId="14" xfId="59" applyFont="1" applyBorder="1" applyAlignment="1">
      <alignment/>
      <protection/>
    </xf>
    <xf numFmtId="0" fontId="6" fillId="0" borderId="22" xfId="59" applyFont="1" applyBorder="1" applyAlignment="1">
      <alignment/>
      <protection/>
    </xf>
    <xf numFmtId="183" fontId="4" fillId="0" borderId="13" xfId="59" applyNumberFormat="1" applyFont="1" applyBorder="1" applyAlignment="1">
      <alignment/>
      <protection/>
    </xf>
    <xf numFmtId="164" fontId="6" fillId="0" borderId="15" xfId="59" applyNumberFormat="1" applyFont="1" applyBorder="1" applyAlignment="1">
      <alignment/>
      <protection/>
    </xf>
    <xf numFmtId="182" fontId="4" fillId="0" borderId="15" xfId="59" applyNumberFormat="1" applyFont="1" applyBorder="1" applyAlignment="1">
      <alignment/>
      <protection/>
    </xf>
    <xf numFmtId="165" fontId="4" fillId="0" borderId="12" xfId="59" applyNumberFormat="1" applyFont="1" applyBorder="1" applyAlignment="1">
      <alignment/>
      <protection/>
    </xf>
    <xf numFmtId="165" fontId="6" fillId="0" borderId="13" xfId="59" applyNumberFormat="1" applyFont="1" applyBorder="1" applyAlignment="1">
      <alignment/>
      <protection/>
    </xf>
    <xf numFmtId="171" fontId="4" fillId="0" borderId="13" xfId="59" applyNumberFormat="1" applyFont="1" applyBorder="1" applyAlignment="1">
      <alignment/>
      <protection/>
    </xf>
    <xf numFmtId="164" fontId="4" fillId="0" borderId="0" xfId="59" applyNumberFormat="1" applyFont="1" applyFill="1" applyBorder="1" applyAlignment="1">
      <alignment/>
      <protection/>
    </xf>
    <xf numFmtId="164" fontId="4" fillId="0" borderId="13" xfId="59" applyNumberFormat="1" applyFont="1" applyFill="1" applyBorder="1" applyAlignment="1">
      <alignment/>
      <protection/>
    </xf>
    <xf numFmtId="164" fontId="6" fillId="0" borderId="15" xfId="59" applyNumberFormat="1" applyFont="1" applyFill="1" applyBorder="1" applyAlignment="1">
      <alignment/>
      <protection/>
    </xf>
    <xf numFmtId="182" fontId="4" fillId="0" borderId="0" xfId="59" applyNumberFormat="1" applyFont="1" applyFill="1" applyBorder="1" applyAlignment="1">
      <alignment/>
      <protection/>
    </xf>
    <xf numFmtId="182" fontId="4" fillId="0" borderId="13" xfId="59" applyNumberFormat="1" applyFont="1" applyFill="1" applyBorder="1" applyAlignment="1">
      <alignment/>
      <protection/>
    </xf>
    <xf numFmtId="164" fontId="6" fillId="0" borderId="11" xfId="59" applyNumberFormat="1" applyFont="1" applyBorder="1" applyAlignment="1">
      <alignment vertical="center"/>
      <protection/>
    </xf>
    <xf numFmtId="165" fontId="6" fillId="0" borderId="18" xfId="59" applyNumberFormat="1" applyFont="1" applyBorder="1" applyAlignment="1">
      <alignment vertical="center"/>
      <protection/>
    </xf>
    <xf numFmtId="171" fontId="6" fillId="0" borderId="11" xfId="59" applyNumberFormat="1" applyFont="1" applyBorder="1" applyAlignment="1">
      <alignment vertical="center"/>
      <protection/>
    </xf>
    <xf numFmtId="165" fontId="6" fillId="0" borderId="11" xfId="59" applyNumberFormat="1" applyFont="1" applyBorder="1" applyAlignment="1">
      <alignment vertical="center"/>
      <protection/>
    </xf>
    <xf numFmtId="0" fontId="4" fillId="0" borderId="13" xfId="59" applyFont="1" applyFill="1" applyBorder="1" applyAlignment="1">
      <alignment/>
      <protection/>
    </xf>
    <xf numFmtId="171" fontId="4" fillId="0" borderId="0" xfId="59" applyNumberFormat="1" applyFont="1" applyAlignment="1">
      <alignment vertical="center"/>
      <protection/>
    </xf>
    <xf numFmtId="0" fontId="11" fillId="0" borderId="0" xfId="59" applyFont="1" applyAlignment="1" quotePrefix="1">
      <alignment horizontal="left"/>
      <protection/>
    </xf>
    <xf numFmtId="0" fontId="6" fillId="0" borderId="0" xfId="59" applyFont="1" applyAlignment="1" quotePrefix="1">
      <alignment horizontal="left"/>
      <protection/>
    </xf>
    <xf numFmtId="0" fontId="15" fillId="0" borderId="0" xfId="59" applyFont="1">
      <alignment/>
      <protection/>
    </xf>
    <xf numFmtId="0" fontId="16" fillId="0" borderId="0" xfId="59" applyFont="1">
      <alignment/>
      <protection/>
    </xf>
    <xf numFmtId="0" fontId="6" fillId="0" borderId="0" xfId="59" applyFont="1" applyAlignment="1">
      <alignment vertical="top"/>
      <protection/>
    </xf>
    <xf numFmtId="0" fontId="6" fillId="0" borderId="12" xfId="59" applyFont="1" applyBorder="1" applyAlignment="1">
      <alignment/>
      <protection/>
    </xf>
    <xf numFmtId="178" fontId="6" fillId="0" borderId="14" xfId="59" applyNumberFormat="1" applyFont="1" applyBorder="1" applyAlignment="1">
      <alignment/>
      <protection/>
    </xf>
    <xf numFmtId="165" fontId="6" fillId="0" borderId="12" xfId="59" applyNumberFormat="1" applyFont="1" applyBorder="1" applyAlignment="1">
      <alignment/>
      <protection/>
    </xf>
    <xf numFmtId="178" fontId="15" fillId="0" borderId="0" xfId="59" applyNumberFormat="1" applyFont="1">
      <alignment/>
      <protection/>
    </xf>
    <xf numFmtId="178" fontId="6" fillId="0" borderId="12" xfId="59" applyNumberFormat="1" applyFont="1" applyBorder="1" applyAlignment="1">
      <alignment/>
      <protection/>
    </xf>
    <xf numFmtId="184" fontId="6" fillId="0" borderId="11" xfId="59" applyNumberFormat="1" applyFont="1" applyBorder="1" applyAlignment="1">
      <alignment vertical="center"/>
      <protection/>
    </xf>
    <xf numFmtId="0" fontId="15" fillId="0" borderId="0" xfId="59" applyFont="1" applyAlignment="1">
      <alignment vertical="center"/>
      <protection/>
    </xf>
    <xf numFmtId="0" fontId="16" fillId="0" borderId="0" xfId="59" applyFont="1" applyAlignment="1">
      <alignment vertical="center"/>
      <protection/>
    </xf>
    <xf numFmtId="171" fontId="15" fillId="0" borderId="0" xfId="59" applyNumberFormat="1" applyFont="1">
      <alignment/>
      <protection/>
    </xf>
    <xf numFmtId="0" fontId="6" fillId="0" borderId="14" xfId="59" applyFont="1" applyBorder="1" applyAlignment="1">
      <alignment horizontal="center" vertical="center"/>
      <protection/>
    </xf>
    <xf numFmtId="0" fontId="4" fillId="0" borderId="23" xfId="59" applyFont="1" applyBorder="1" applyAlignment="1">
      <alignment horizontal="centerContinuous" vertical="center"/>
      <protection/>
    </xf>
    <xf numFmtId="0" fontId="6" fillId="0" borderId="24" xfId="59" applyFont="1" applyBorder="1" applyAlignment="1">
      <alignment horizontal="centerContinuous" vertical="center"/>
      <protection/>
    </xf>
    <xf numFmtId="0" fontId="6" fillId="0" borderId="20" xfId="59" applyFont="1" applyBorder="1" applyAlignment="1">
      <alignment horizontal="centerContinuous" vertical="center"/>
      <protection/>
    </xf>
    <xf numFmtId="164" fontId="15" fillId="0" borderId="0" xfId="59" applyNumberFormat="1" applyFont="1">
      <alignment/>
      <protection/>
    </xf>
    <xf numFmtId="185" fontId="4" fillId="0" borderId="13" xfId="59" applyNumberFormat="1" applyFont="1" applyBorder="1" applyAlignment="1">
      <alignment/>
      <protection/>
    </xf>
    <xf numFmtId="164" fontId="6" fillId="0" borderId="19" xfId="59" applyNumberFormat="1" applyFont="1" applyBorder="1" applyAlignment="1">
      <alignment vertical="center"/>
      <protection/>
    </xf>
    <xf numFmtId="0" fontId="4" fillId="0" borderId="21" xfId="59" applyFont="1" applyBorder="1" applyAlignment="1">
      <alignment horizontal="centerContinuous" vertical="center"/>
      <protection/>
    </xf>
    <xf numFmtId="0" fontId="4" fillId="0" borderId="22" xfId="59" applyFont="1" applyBorder="1" applyAlignment="1">
      <alignment horizontal="centerContinuous" vertical="center"/>
      <protection/>
    </xf>
    <xf numFmtId="0" fontId="6" fillId="0" borderId="24" xfId="59" applyFont="1" applyBorder="1" applyAlignment="1">
      <alignment horizontal="center" vertical="center"/>
      <protection/>
    </xf>
    <xf numFmtId="178" fontId="4" fillId="0" borderId="0" xfId="59" applyNumberFormat="1" applyFont="1" applyBorder="1" applyAlignment="1">
      <alignment/>
      <protection/>
    </xf>
    <xf numFmtId="186" fontId="4" fillId="0" borderId="0" xfId="59" applyNumberFormat="1" applyFont="1" applyBorder="1" applyAlignment="1">
      <alignment/>
      <protection/>
    </xf>
    <xf numFmtId="186" fontId="4" fillId="0" borderId="13" xfId="59" applyNumberFormat="1" applyFont="1" applyBorder="1" applyAlignment="1">
      <alignment/>
      <protection/>
    </xf>
    <xf numFmtId="187" fontId="4" fillId="0" borderId="15" xfId="59" applyNumberFormat="1" applyFont="1" applyBorder="1" applyAlignment="1">
      <alignment/>
      <protection/>
    </xf>
    <xf numFmtId="175" fontId="4" fillId="0" borderId="15" xfId="59" applyNumberFormat="1" applyFont="1" applyBorder="1" applyAlignment="1">
      <alignment/>
      <protection/>
    </xf>
    <xf numFmtId="175" fontId="4" fillId="0" borderId="13" xfId="59" applyNumberFormat="1" applyFont="1" applyBorder="1" applyAlignment="1">
      <alignment/>
      <protection/>
    </xf>
    <xf numFmtId="187" fontId="4" fillId="0" borderId="13" xfId="59" applyNumberFormat="1" applyFont="1" applyBorder="1" applyAlignment="1">
      <alignment/>
      <protection/>
    </xf>
    <xf numFmtId="178" fontId="4" fillId="0" borderId="13" xfId="59" applyNumberFormat="1" applyFont="1" applyBorder="1" applyAlignment="1">
      <alignment horizontal="right"/>
      <protection/>
    </xf>
    <xf numFmtId="0" fontId="15" fillId="0" borderId="0" xfId="59" applyFont="1" applyBorder="1">
      <alignment/>
      <protection/>
    </xf>
    <xf numFmtId="178" fontId="4" fillId="0" borderId="13" xfId="59" applyNumberFormat="1" applyFont="1" applyFill="1" applyBorder="1" applyAlignment="1">
      <alignment horizontal="right"/>
      <protection/>
    </xf>
    <xf numFmtId="178" fontId="4" fillId="0" borderId="13" xfId="59" applyNumberFormat="1" applyFont="1" applyFill="1" applyBorder="1" applyAlignment="1">
      <alignment/>
      <protection/>
    </xf>
    <xf numFmtId="175" fontId="4" fillId="0" borderId="13" xfId="59" applyNumberFormat="1" applyFont="1" applyFill="1" applyBorder="1" applyAlignment="1">
      <alignment/>
      <protection/>
    </xf>
    <xf numFmtId="178" fontId="4" fillId="0" borderId="17" xfId="59" applyNumberFormat="1" applyFont="1" applyBorder="1" applyAlignment="1">
      <alignment/>
      <protection/>
    </xf>
    <xf numFmtId="178" fontId="4" fillId="0" borderId="17" xfId="59" applyNumberFormat="1" applyFont="1" applyFill="1" applyBorder="1" applyAlignment="1">
      <alignment horizontal="right"/>
      <protection/>
    </xf>
    <xf numFmtId="178" fontId="4" fillId="0" borderId="17" xfId="59" applyNumberFormat="1" applyFont="1" applyFill="1" applyBorder="1" applyAlignment="1">
      <alignment/>
      <protection/>
    </xf>
    <xf numFmtId="186" fontId="4" fillId="0" borderId="17" xfId="59" applyNumberFormat="1" applyFont="1" applyBorder="1" applyAlignment="1">
      <alignment/>
      <protection/>
    </xf>
    <xf numFmtId="187" fontId="4" fillId="0" borderId="17" xfId="59" applyNumberFormat="1" applyFont="1" applyBorder="1" applyAlignment="1">
      <alignment/>
      <protection/>
    </xf>
    <xf numFmtId="175" fontId="4" fillId="0" borderId="17" xfId="59" applyNumberFormat="1" applyFont="1" applyFill="1" applyBorder="1" applyAlignment="1">
      <alignment/>
      <protection/>
    </xf>
    <xf numFmtId="0" fontId="17" fillId="0" borderId="0" xfId="59" applyFont="1">
      <alignment/>
      <protection/>
    </xf>
    <xf numFmtId="0" fontId="3" fillId="0" borderId="0" xfId="59" applyFont="1" applyAlignment="1" quotePrefix="1">
      <alignment/>
      <protection/>
    </xf>
    <xf numFmtId="0" fontId="4" fillId="0" borderId="0" xfId="59" applyFont="1" applyAlignment="1">
      <alignment horizontal="right" vertical="center"/>
      <protection/>
    </xf>
    <xf numFmtId="184" fontId="4" fillId="0" borderId="13" xfId="59" applyNumberFormat="1" applyFont="1" applyBorder="1" applyAlignment="1">
      <alignment/>
      <protection/>
    </xf>
    <xf numFmtId="188" fontId="4" fillId="0" borderId="13" xfId="59" applyNumberFormat="1" applyFont="1" applyBorder="1" applyAlignment="1">
      <alignment/>
      <protection/>
    </xf>
    <xf numFmtId="184" fontId="2" fillId="0" borderId="0" xfId="59" applyNumberFormat="1" applyFont="1">
      <alignment/>
      <protection/>
    </xf>
    <xf numFmtId="184" fontId="4" fillId="0" borderId="15" xfId="59" applyNumberFormat="1" applyFont="1" applyBorder="1" applyAlignment="1">
      <alignment/>
      <protection/>
    </xf>
    <xf numFmtId="189" fontId="4" fillId="0" borderId="13" xfId="59" applyNumberFormat="1" applyFont="1" applyBorder="1" applyAlignment="1">
      <alignment/>
      <protection/>
    </xf>
    <xf numFmtId="184" fontId="4" fillId="0" borderId="13" xfId="59" applyNumberFormat="1" applyFont="1" applyFill="1" applyBorder="1" applyAlignment="1">
      <alignment/>
      <protection/>
    </xf>
    <xf numFmtId="184" fontId="4" fillId="0" borderId="17" xfId="59" applyNumberFormat="1" applyFont="1" applyBorder="1" applyAlignment="1">
      <alignment/>
      <protection/>
    </xf>
    <xf numFmtId="184" fontId="4" fillId="0" borderId="17" xfId="59" applyNumberFormat="1" applyFont="1" applyFill="1" applyBorder="1" applyAlignment="1">
      <alignment/>
      <protection/>
    </xf>
    <xf numFmtId="188" fontId="4" fillId="0" borderId="17" xfId="59" applyNumberFormat="1" applyFont="1" applyBorder="1" applyAlignment="1">
      <alignment/>
      <protection/>
    </xf>
    <xf numFmtId="0" fontId="18" fillId="0" borderId="0" xfId="59" applyFont="1">
      <alignment/>
      <protection/>
    </xf>
    <xf numFmtId="190" fontId="4" fillId="0" borderId="0" xfId="59" applyNumberFormat="1" applyFont="1" applyFill="1" applyBorder="1" applyAlignment="1">
      <alignment/>
      <protection/>
    </xf>
    <xf numFmtId="1" fontId="2" fillId="0" borderId="0" xfId="59" applyNumberFormat="1" applyFont="1">
      <alignment/>
      <protection/>
    </xf>
    <xf numFmtId="0" fontId="4" fillId="0" borderId="0" xfId="59" applyFont="1" applyAlignment="1">
      <alignment/>
      <protection/>
    </xf>
    <xf numFmtId="0" fontId="15" fillId="0" borderId="0" xfId="59" applyFont="1" applyAlignment="1">
      <alignment horizontal="right" vertical="center"/>
      <protection/>
    </xf>
    <xf numFmtId="184" fontId="15" fillId="0" borderId="0" xfId="59" applyNumberFormat="1" applyFont="1">
      <alignment/>
      <protection/>
    </xf>
    <xf numFmtId="191" fontId="4" fillId="0" borderId="13" xfId="59" applyNumberFormat="1" applyFont="1" applyBorder="1" applyAlignment="1">
      <alignment/>
      <protection/>
    </xf>
    <xf numFmtId="166" fontId="6" fillId="0" borderId="11" xfId="59" applyNumberFormat="1" applyFont="1" applyBorder="1" applyAlignment="1">
      <alignment vertical="center"/>
      <protection/>
    </xf>
    <xf numFmtId="191" fontId="6" fillId="0" borderId="11" xfId="59" applyNumberFormat="1" applyFont="1" applyBorder="1" applyAlignment="1">
      <alignment vertical="center"/>
      <protection/>
    </xf>
    <xf numFmtId="0" fontId="11" fillId="0" borderId="0" xfId="59" applyFont="1" applyAlignment="1">
      <alignment vertical="center"/>
      <protection/>
    </xf>
    <xf numFmtId="0" fontId="15" fillId="0" borderId="0" xfId="59" applyFont="1" applyAlignment="1">
      <alignment/>
      <protection/>
    </xf>
    <xf numFmtId="0" fontId="4" fillId="0" borderId="24" xfId="59" applyFont="1" applyBorder="1" applyAlignment="1">
      <alignment horizontal="center" vertical="center" wrapText="1"/>
      <protection/>
    </xf>
    <xf numFmtId="165" fontId="4" fillId="0" borderId="15" xfId="59" applyNumberFormat="1" applyFont="1" applyBorder="1" applyAlignment="1">
      <alignment/>
      <protection/>
    </xf>
    <xf numFmtId="165" fontId="15" fillId="0" borderId="0" xfId="59" applyNumberFormat="1" applyFont="1" applyBorder="1" applyAlignment="1">
      <alignment vertical="center"/>
      <protection/>
    </xf>
    <xf numFmtId="0" fontId="15" fillId="0" borderId="0" xfId="59" applyFont="1" applyAlignment="1">
      <alignment horizontal="center"/>
      <protection/>
    </xf>
    <xf numFmtId="165" fontId="4" fillId="0" borderId="0" xfId="59" applyNumberFormat="1" applyFont="1" applyBorder="1" applyAlignment="1">
      <alignment horizontal="center"/>
      <protection/>
    </xf>
    <xf numFmtId="0" fontId="4" fillId="0" borderId="0" xfId="59" applyFont="1" applyBorder="1" applyAlignment="1">
      <alignment horizontal="left"/>
      <protection/>
    </xf>
    <xf numFmtId="0" fontId="4" fillId="0" borderId="0" xfId="59" applyFont="1" applyAlignment="1">
      <alignment horizontal="left"/>
      <protection/>
    </xf>
    <xf numFmtId="0" fontId="4" fillId="0" borderId="16" xfId="59" applyFont="1" applyBorder="1" applyAlignment="1">
      <alignment horizontal="center" vertical="center" wrapText="1"/>
      <protection/>
    </xf>
    <xf numFmtId="178" fontId="4" fillId="0" borderId="11" xfId="59" applyNumberFormat="1" applyFont="1" applyBorder="1" applyAlignment="1">
      <alignment horizontal="center" vertical="center" wrapText="1"/>
      <protection/>
    </xf>
    <xf numFmtId="178" fontId="6" fillId="0" borderId="18" xfId="59" applyNumberFormat="1" applyFont="1" applyBorder="1" applyAlignment="1">
      <alignment vertical="center"/>
      <protection/>
    </xf>
    <xf numFmtId="178" fontId="4" fillId="0" borderId="0" xfId="59" applyNumberFormat="1" applyFont="1">
      <alignment/>
      <protection/>
    </xf>
    <xf numFmtId="171" fontId="4" fillId="0" borderId="0" xfId="59" applyNumberFormat="1" applyFont="1">
      <alignment/>
      <protection/>
    </xf>
    <xf numFmtId="0" fontId="4" fillId="0" borderId="23" xfId="59" applyFont="1" applyBorder="1" applyAlignment="1">
      <alignment horizontal="center" vertical="center"/>
      <protection/>
    </xf>
    <xf numFmtId="0" fontId="4" fillId="0" borderId="11" xfId="59" applyFont="1" applyBorder="1" applyAlignment="1">
      <alignment horizontal="center" vertical="center"/>
      <protection/>
    </xf>
    <xf numFmtId="0" fontId="6" fillId="0" borderId="15" xfId="59" applyFont="1" applyBorder="1" applyAlignment="1">
      <alignment horizontal="center" vertical="center"/>
      <protection/>
    </xf>
    <xf numFmtId="164" fontId="4" fillId="0" borderId="0" xfId="59" applyNumberFormat="1" applyFont="1" applyBorder="1" applyAlignment="1">
      <alignment vertical="center"/>
      <protection/>
    </xf>
    <xf numFmtId="164" fontId="6" fillId="0" borderId="15" xfId="59" applyNumberFormat="1" applyFont="1" applyBorder="1" applyAlignment="1">
      <alignment vertical="center"/>
      <protection/>
    </xf>
    <xf numFmtId="164" fontId="4" fillId="0" borderId="15" xfId="59" applyNumberFormat="1" applyFont="1" applyBorder="1" applyAlignment="1">
      <alignment vertical="center"/>
      <protection/>
    </xf>
    <xf numFmtId="0" fontId="11" fillId="0" borderId="11" xfId="59" applyFont="1" applyBorder="1" applyAlignment="1">
      <alignment horizontal="center" vertical="center"/>
      <protection/>
    </xf>
    <xf numFmtId="164" fontId="15" fillId="0" borderId="13" xfId="59" applyNumberFormat="1" applyFont="1" applyBorder="1" applyAlignment="1">
      <alignment vertical="center"/>
      <protection/>
    </xf>
    <xf numFmtId="164" fontId="15" fillId="0" borderId="13" xfId="59" applyNumberFormat="1" applyFont="1" applyFill="1" applyBorder="1" applyAlignment="1">
      <alignment vertical="center"/>
      <protection/>
    </xf>
    <xf numFmtId="164" fontId="11" fillId="0" borderId="11" xfId="59" applyNumberFormat="1" applyFont="1" applyBorder="1" applyAlignment="1">
      <alignment vertical="center"/>
      <protection/>
    </xf>
    <xf numFmtId="164" fontId="11" fillId="0" borderId="11" xfId="59" applyNumberFormat="1" applyFont="1" applyFill="1" applyBorder="1" applyAlignment="1">
      <alignment vertical="center"/>
      <protection/>
    </xf>
    <xf numFmtId="194" fontId="15" fillId="0" borderId="0" xfId="59" applyNumberFormat="1" applyFont="1">
      <alignment/>
      <protection/>
    </xf>
    <xf numFmtId="0" fontId="6" fillId="0" borderId="18" xfId="59" applyFont="1" applyBorder="1" applyAlignment="1">
      <alignment horizontal="center" vertical="center" wrapText="1"/>
      <protection/>
    </xf>
    <xf numFmtId="0" fontId="6" fillId="0" borderId="13" xfId="59" applyFont="1" applyBorder="1" applyAlignment="1">
      <alignment horizontal="center" vertical="center"/>
      <protection/>
    </xf>
    <xf numFmtId="195" fontId="4" fillId="0" borderId="13" xfId="59" applyNumberFormat="1" applyFont="1" applyBorder="1" applyAlignment="1">
      <alignment vertical="center"/>
      <protection/>
    </xf>
    <xf numFmtId="195" fontId="4" fillId="0" borderId="15" xfId="59" applyNumberFormat="1" applyFont="1" applyBorder="1" applyAlignment="1">
      <alignment vertical="center"/>
      <protection/>
    </xf>
    <xf numFmtId="195" fontId="6" fillId="0" borderId="13" xfId="59" applyNumberFormat="1" applyFont="1" applyBorder="1" applyAlignment="1">
      <alignment vertical="center"/>
      <protection/>
    </xf>
    <xf numFmtId="0" fontId="16" fillId="0" borderId="0" xfId="59" applyFont="1" applyBorder="1">
      <alignment/>
      <protection/>
    </xf>
    <xf numFmtId="0" fontId="6" fillId="0" borderId="17" xfId="59" applyFont="1" applyBorder="1" applyAlignment="1">
      <alignment horizontal="center" vertical="center"/>
      <protection/>
    </xf>
    <xf numFmtId="195" fontId="4" fillId="0" borderId="17" xfId="59" applyNumberFormat="1" applyFont="1" applyBorder="1" applyAlignment="1">
      <alignment vertical="center"/>
      <protection/>
    </xf>
    <xf numFmtId="195" fontId="4" fillId="0" borderId="20" xfId="59" applyNumberFormat="1" applyFont="1" applyBorder="1" applyAlignment="1">
      <alignment vertical="center"/>
      <protection/>
    </xf>
    <xf numFmtId="195" fontId="6" fillId="0" borderId="17" xfId="59" applyNumberFormat="1" applyFont="1" applyBorder="1" applyAlignment="1">
      <alignment vertical="center"/>
      <protection/>
    </xf>
    <xf numFmtId="0" fontId="15" fillId="0" borderId="0" xfId="59" applyFont="1" applyAlignment="1">
      <alignment horizontal="right" vertical="top"/>
      <protection/>
    </xf>
    <xf numFmtId="0" fontId="4" fillId="0" borderId="14" xfId="59" applyFont="1" applyBorder="1" applyAlignment="1">
      <alignment horizontal="center" vertical="center"/>
      <protection/>
    </xf>
    <xf numFmtId="1" fontId="4" fillId="0" borderId="14" xfId="59" applyNumberFormat="1" applyFont="1" applyBorder="1" applyAlignment="1">
      <alignment horizontal="center" vertical="center"/>
      <protection/>
    </xf>
    <xf numFmtId="1" fontId="4" fillId="0" borderId="13" xfId="59" applyNumberFormat="1" applyFont="1" applyBorder="1" applyAlignment="1">
      <alignment horizontal="center" vertical="center"/>
      <protection/>
    </xf>
    <xf numFmtId="1" fontId="4" fillId="0" borderId="17" xfId="59" applyNumberFormat="1" applyFont="1" applyBorder="1" applyAlignment="1">
      <alignment horizontal="center" vertical="center"/>
      <protection/>
    </xf>
    <xf numFmtId="38" fontId="6" fillId="0" borderId="11" xfId="44" applyNumberFormat="1" applyFont="1" applyBorder="1" applyAlignment="1">
      <alignment horizontal="center" vertical="center"/>
    </xf>
    <xf numFmtId="0" fontId="6" fillId="0" borderId="0" xfId="59" applyFont="1" applyBorder="1" applyAlignment="1">
      <alignment horizontal="centerContinuous" vertical="center"/>
      <protection/>
    </xf>
    <xf numFmtId="0" fontId="4" fillId="0" borderId="0" xfId="59" applyFont="1" applyBorder="1" applyAlignment="1">
      <alignment horizontal="centerContinuous" vertical="center"/>
      <protection/>
    </xf>
    <xf numFmtId="195" fontId="6" fillId="0" borderId="0" xfId="59" applyNumberFormat="1" applyFont="1" applyBorder="1" applyAlignment="1">
      <alignment vertical="center"/>
      <protection/>
    </xf>
    <xf numFmtId="195" fontId="15" fillId="0" borderId="0" xfId="59" applyNumberFormat="1" applyFont="1">
      <alignment/>
      <protection/>
    </xf>
    <xf numFmtId="0" fontId="4" fillId="0" borderId="19" xfId="59" applyFont="1" applyBorder="1" applyAlignment="1">
      <alignment horizontal="center" vertical="center"/>
      <protection/>
    </xf>
    <xf numFmtId="165" fontId="4" fillId="0" borderId="15" xfId="59" applyNumberFormat="1" applyFont="1" applyBorder="1" applyAlignment="1">
      <alignment vertical="center"/>
      <protection/>
    </xf>
    <xf numFmtId="0" fontId="8" fillId="0" borderId="12" xfId="59" applyFont="1" applyBorder="1" applyAlignment="1">
      <alignment horizontal="left" vertical="center"/>
      <protection/>
    </xf>
    <xf numFmtId="0" fontId="8" fillId="0" borderId="15" xfId="59" applyFont="1" applyBorder="1" applyAlignment="1">
      <alignment horizontal="left" vertical="center"/>
      <protection/>
    </xf>
    <xf numFmtId="165" fontId="4" fillId="0" borderId="15" xfId="59" applyNumberFormat="1" applyFont="1" applyBorder="1" applyAlignment="1">
      <alignment horizontal="right" vertical="center"/>
      <protection/>
    </xf>
    <xf numFmtId="165" fontId="4" fillId="0" borderId="15" xfId="59" applyNumberFormat="1" applyFont="1" applyBorder="1" applyAlignment="1">
      <alignment horizontal="center" vertical="center"/>
      <protection/>
    </xf>
    <xf numFmtId="165" fontId="6" fillId="0" borderId="19" xfId="59" applyNumberFormat="1" applyFont="1" applyBorder="1" applyAlignment="1">
      <alignment vertical="center"/>
      <protection/>
    </xf>
    <xf numFmtId="0" fontId="9" fillId="0" borderId="0" xfId="59" applyFont="1" applyAlignment="1">
      <alignment horizontal="left"/>
      <protection/>
    </xf>
    <xf numFmtId="0" fontId="15" fillId="0" borderId="15" xfId="59" applyFont="1" applyBorder="1" applyAlignment="1">
      <alignment vertical="center"/>
      <protection/>
    </xf>
    <xf numFmtId="0" fontId="4" fillId="0" borderId="10" xfId="59" applyFont="1" applyBorder="1" applyAlignment="1">
      <alignment vertical="center"/>
      <protection/>
    </xf>
    <xf numFmtId="0" fontId="4" fillId="0" borderId="21" xfId="59" applyFont="1" applyBorder="1" applyAlignment="1">
      <alignment vertical="center"/>
      <protection/>
    </xf>
    <xf numFmtId="196" fontId="6" fillId="0" borderId="13" xfId="59" applyNumberFormat="1" applyFont="1" applyBorder="1" applyAlignment="1">
      <alignment vertical="center"/>
      <protection/>
    </xf>
    <xf numFmtId="0" fontId="4" fillId="0" borderId="12" xfId="59" applyFont="1" applyBorder="1" applyAlignment="1" quotePrefix="1">
      <alignment vertical="center"/>
      <protection/>
    </xf>
    <xf numFmtId="196" fontId="4" fillId="0" borderId="13" xfId="59" applyNumberFormat="1" applyFont="1" applyBorder="1" applyAlignment="1">
      <alignment vertical="center"/>
      <protection/>
    </xf>
    <xf numFmtId="196" fontId="4" fillId="0" borderId="15" xfId="59" applyNumberFormat="1" applyFont="1" applyBorder="1" applyAlignment="1">
      <alignment vertical="center"/>
      <protection/>
    </xf>
    <xf numFmtId="196" fontId="6" fillId="0" borderId="15" xfId="59" applyNumberFormat="1" applyFont="1" applyBorder="1" applyAlignment="1">
      <alignment vertical="center"/>
      <protection/>
    </xf>
    <xf numFmtId="197" fontId="6" fillId="0" borderId="13" xfId="59" applyNumberFormat="1" applyFont="1" applyBorder="1" applyAlignment="1">
      <alignment vertical="center"/>
      <protection/>
    </xf>
    <xf numFmtId="197" fontId="4" fillId="0" borderId="13" xfId="59" applyNumberFormat="1" applyFont="1" applyBorder="1" applyAlignment="1">
      <alignment vertical="center"/>
      <protection/>
    </xf>
    <xf numFmtId="198" fontId="6" fillId="0" borderId="13" xfId="59" applyNumberFormat="1" applyFont="1" applyBorder="1" applyAlignment="1">
      <alignment vertical="center"/>
      <protection/>
    </xf>
    <xf numFmtId="198" fontId="4" fillId="0" borderId="13" xfId="59" applyNumberFormat="1" applyFont="1" applyBorder="1" applyAlignment="1">
      <alignment vertical="center"/>
      <protection/>
    </xf>
    <xf numFmtId="198" fontId="4" fillId="0" borderId="15" xfId="59" applyNumberFormat="1" applyFont="1" applyBorder="1" applyAlignment="1">
      <alignment vertical="center"/>
      <protection/>
    </xf>
    <xf numFmtId="0" fontId="15" fillId="0" borderId="15" xfId="59" applyFont="1" applyBorder="1">
      <alignment/>
      <protection/>
    </xf>
    <xf numFmtId="0" fontId="4" fillId="0" borderId="16" xfId="59" applyFont="1" applyBorder="1">
      <alignment/>
      <protection/>
    </xf>
    <xf numFmtId="0" fontId="4" fillId="0" borderId="24" xfId="59" applyFont="1" applyBorder="1">
      <alignment/>
      <protection/>
    </xf>
    <xf numFmtId="0" fontId="4" fillId="0" borderId="17" xfId="59" applyFont="1" applyBorder="1">
      <alignment/>
      <protection/>
    </xf>
    <xf numFmtId="0" fontId="4" fillId="0" borderId="20" xfId="59" applyFont="1" applyBorder="1">
      <alignment/>
      <protection/>
    </xf>
    <xf numFmtId="0" fontId="15" fillId="0" borderId="0" xfId="59" applyFont="1" applyAlignment="1">
      <alignment horizontal="right"/>
      <protection/>
    </xf>
    <xf numFmtId="199" fontId="4" fillId="0" borderId="13" xfId="59" applyNumberFormat="1" applyFont="1" applyBorder="1" applyAlignment="1">
      <alignment vertical="center"/>
      <protection/>
    </xf>
    <xf numFmtId="199" fontId="4" fillId="0" borderId="13" xfId="59" applyNumberFormat="1" applyFont="1" applyFill="1" applyBorder="1" applyAlignment="1">
      <alignment vertical="center"/>
      <protection/>
    </xf>
    <xf numFmtId="0" fontId="16" fillId="0" borderId="13" xfId="59" applyFont="1" applyBorder="1">
      <alignment/>
      <protection/>
    </xf>
    <xf numFmtId="177" fontId="6" fillId="0" borderId="13" xfId="59" applyNumberFormat="1" applyFont="1" applyBorder="1" applyAlignment="1">
      <alignment vertical="center"/>
      <protection/>
    </xf>
    <xf numFmtId="177" fontId="6" fillId="0" borderId="13" xfId="59" applyNumberFormat="1" applyFont="1" applyFill="1" applyBorder="1" applyAlignment="1">
      <alignment vertical="center"/>
      <protection/>
    </xf>
    <xf numFmtId="177" fontId="2" fillId="0" borderId="13" xfId="59" applyNumberFormat="1" applyFont="1" applyBorder="1">
      <alignment/>
      <protection/>
    </xf>
    <xf numFmtId="0" fontId="6" fillId="0" borderId="12" xfId="59" applyFont="1" applyBorder="1" applyAlignment="1">
      <alignment wrapText="1"/>
      <protection/>
    </xf>
    <xf numFmtId="177" fontId="6" fillId="0" borderId="13" xfId="59" applyNumberFormat="1" applyFont="1" applyBorder="1" applyAlignment="1">
      <alignment/>
      <protection/>
    </xf>
    <xf numFmtId="0" fontId="6" fillId="0" borderId="12" xfId="59" applyFont="1" applyBorder="1" applyAlignment="1">
      <alignment vertical="top"/>
      <protection/>
    </xf>
    <xf numFmtId="0" fontId="4" fillId="0" borderId="16" xfId="59" applyFont="1" applyBorder="1" applyAlignment="1" quotePrefix="1">
      <alignment vertical="center"/>
      <protection/>
    </xf>
    <xf numFmtId="177" fontId="4" fillId="0" borderId="17" xfId="59" applyNumberFormat="1" applyFont="1" applyBorder="1" applyAlignment="1">
      <alignment vertical="center"/>
      <protection/>
    </xf>
    <xf numFmtId="196" fontId="6" fillId="0" borderId="17" xfId="59" applyNumberFormat="1" applyFont="1" applyBorder="1" applyAlignment="1">
      <alignment vertical="center"/>
      <protection/>
    </xf>
    <xf numFmtId="0" fontId="4" fillId="0" borderId="0" xfId="59" applyFont="1" applyBorder="1" applyAlignment="1" quotePrefix="1">
      <alignment vertical="center"/>
      <protection/>
    </xf>
    <xf numFmtId="177" fontId="4" fillId="0" borderId="0" xfId="59" applyNumberFormat="1" applyFont="1" applyBorder="1" applyAlignment="1">
      <alignment vertical="center"/>
      <protection/>
    </xf>
    <xf numFmtId="0" fontId="15" fillId="0" borderId="0" xfId="59" applyFont="1" applyFill="1" applyBorder="1">
      <alignment/>
      <protection/>
    </xf>
    <xf numFmtId="0" fontId="15" fillId="0" borderId="0" xfId="59" applyFont="1" applyFill="1">
      <alignment/>
      <protection/>
    </xf>
    <xf numFmtId="0" fontId="16" fillId="0" borderId="0" xfId="59" applyFont="1" applyFill="1">
      <alignment/>
      <protection/>
    </xf>
    <xf numFmtId="0" fontId="4" fillId="0" borderId="0" xfId="59" applyFont="1" applyAlignment="1">
      <alignment vertical="top"/>
      <protection/>
    </xf>
    <xf numFmtId="0" fontId="6" fillId="0" borderId="10" xfId="59" applyFont="1" applyBorder="1" applyAlignment="1">
      <alignment horizontal="center"/>
      <protection/>
    </xf>
    <xf numFmtId="0" fontId="4" fillId="0" borderId="16" xfId="59" applyFont="1" applyBorder="1" applyAlignment="1">
      <alignment horizontal="center"/>
      <protection/>
    </xf>
    <xf numFmtId="178" fontId="4" fillId="0" borderId="13" xfId="59" applyNumberFormat="1" applyFont="1" applyBorder="1" applyAlignment="1">
      <alignment vertical="center"/>
      <protection/>
    </xf>
    <xf numFmtId="178" fontId="4" fillId="0" borderId="12" xfId="59" applyNumberFormat="1" applyFont="1" applyBorder="1" applyAlignment="1">
      <alignment vertical="center"/>
      <protection/>
    </xf>
    <xf numFmtId="178" fontId="4" fillId="0" borderId="13" xfId="59" applyNumberFormat="1" applyFont="1" applyBorder="1" applyAlignment="1">
      <alignment horizontal="right" vertical="center"/>
      <protection/>
    </xf>
    <xf numFmtId="178" fontId="4" fillId="0" borderId="17" xfId="59" applyNumberFormat="1" applyFont="1" applyBorder="1" applyAlignment="1">
      <alignment vertical="center"/>
      <protection/>
    </xf>
    <xf numFmtId="178" fontId="4" fillId="0" borderId="15" xfId="59" applyNumberFormat="1" applyFont="1" applyBorder="1" applyAlignment="1">
      <alignment vertical="center"/>
      <protection/>
    </xf>
    <xf numFmtId="0" fontId="4" fillId="0" borderId="13" xfId="59" applyFont="1" applyFill="1" applyBorder="1" applyAlignment="1">
      <alignment vertical="center"/>
      <protection/>
    </xf>
    <xf numFmtId="0" fontId="8" fillId="0" borderId="13" xfId="59" applyFont="1" applyFill="1" applyBorder="1" applyAlignment="1">
      <alignment vertical="center"/>
      <protection/>
    </xf>
    <xf numFmtId="178" fontId="8" fillId="0" borderId="15" xfId="59" applyNumberFormat="1" applyFont="1" applyBorder="1" applyAlignment="1">
      <alignment vertical="center"/>
      <protection/>
    </xf>
    <xf numFmtId="0" fontId="4" fillId="0" borderId="17" xfId="59" applyFont="1" applyFill="1" applyBorder="1" applyAlignment="1">
      <alignment vertical="center"/>
      <protection/>
    </xf>
    <xf numFmtId="200" fontId="4" fillId="0" borderId="13" xfId="59" applyNumberFormat="1" applyFont="1" applyBorder="1" applyAlignment="1">
      <alignment vertical="center"/>
      <protection/>
    </xf>
    <xf numFmtId="2" fontId="15" fillId="0" borderId="0" xfId="59" applyNumberFormat="1" applyFont="1">
      <alignment/>
      <protection/>
    </xf>
    <xf numFmtId="200" fontId="4" fillId="0" borderId="16" xfId="59" applyNumberFormat="1" applyFont="1" applyBorder="1" applyAlignment="1">
      <alignment vertical="center"/>
      <protection/>
    </xf>
    <xf numFmtId="200" fontId="4" fillId="0" borderId="17" xfId="59" applyNumberFormat="1" applyFont="1" applyBorder="1" applyAlignment="1">
      <alignment vertical="center"/>
      <protection/>
    </xf>
    <xf numFmtId="0" fontId="4" fillId="0" borderId="11" xfId="59" applyFont="1" applyBorder="1" applyAlignment="1">
      <alignment horizontal="centerContinuous" vertical="center"/>
      <protection/>
    </xf>
    <xf numFmtId="0" fontId="6" fillId="0" borderId="17" xfId="59" applyFont="1" applyBorder="1" applyAlignment="1">
      <alignment horizontal="center" wrapText="1"/>
      <protection/>
    </xf>
    <xf numFmtId="169" fontId="4" fillId="0" borderId="13" xfId="59" applyNumberFormat="1" applyFont="1" applyBorder="1" applyAlignment="1">
      <alignment vertical="center"/>
      <protection/>
    </xf>
    <xf numFmtId="184" fontId="4" fillId="0" borderId="13" xfId="59" applyNumberFormat="1" applyFont="1" applyBorder="1" applyAlignment="1">
      <alignment vertical="center"/>
      <protection/>
    </xf>
    <xf numFmtId="201" fontId="4" fillId="0" borderId="13" xfId="59" applyNumberFormat="1" applyFont="1" applyBorder="1" applyAlignment="1">
      <alignment vertical="center"/>
      <protection/>
    </xf>
    <xf numFmtId="202" fontId="15" fillId="0" borderId="0" xfId="59" applyNumberFormat="1" applyFont="1">
      <alignment/>
      <protection/>
    </xf>
    <xf numFmtId="0" fontId="11" fillId="0" borderId="0" xfId="59" applyNumberFormat="1" applyFont="1">
      <alignment/>
      <protection/>
    </xf>
    <xf numFmtId="0" fontId="4" fillId="0" borderId="0" xfId="59" applyFont="1" applyAlignment="1">
      <alignment horizontal="left" vertical="top"/>
      <protection/>
    </xf>
    <xf numFmtId="0" fontId="6" fillId="0" borderId="23" xfId="59" applyFont="1" applyBorder="1" applyAlignment="1">
      <alignment horizontal="center" vertical="center"/>
      <protection/>
    </xf>
    <xf numFmtId="0" fontId="21" fillId="0" borderId="13" xfId="59" applyFont="1" applyBorder="1" applyAlignment="1">
      <alignment vertical="center"/>
      <protection/>
    </xf>
    <xf numFmtId="165" fontId="22" fillId="0" borderId="14" xfId="59" applyNumberFormat="1" applyFont="1" applyBorder="1" applyAlignment="1">
      <alignment vertical="center"/>
      <protection/>
    </xf>
    <xf numFmtId="0" fontId="23" fillId="0" borderId="0" xfId="59" applyFont="1">
      <alignment/>
      <protection/>
    </xf>
    <xf numFmtId="165" fontId="22" fillId="0" borderId="13" xfId="59" applyNumberFormat="1" applyFont="1" applyBorder="1" applyAlignment="1">
      <alignment vertical="center"/>
      <protection/>
    </xf>
    <xf numFmtId="165" fontId="21" fillId="0" borderId="13" xfId="59" applyNumberFormat="1" applyFont="1" applyBorder="1" applyAlignment="1">
      <alignment vertical="center"/>
      <protection/>
    </xf>
    <xf numFmtId="165" fontId="21" fillId="0" borderId="13" xfId="59" applyNumberFormat="1" applyFont="1" applyBorder="1" applyAlignment="1">
      <alignment horizontal="right" vertical="center"/>
      <protection/>
    </xf>
    <xf numFmtId="165" fontId="21" fillId="0" borderId="17" xfId="59" applyNumberFormat="1" applyFont="1" applyBorder="1" applyAlignment="1">
      <alignment vertical="center"/>
      <protection/>
    </xf>
    <xf numFmtId="165" fontId="6" fillId="0" borderId="23" xfId="59" applyNumberFormat="1" applyFont="1" applyBorder="1" applyAlignment="1">
      <alignment vertical="center"/>
      <protection/>
    </xf>
    <xf numFmtId="165" fontId="22" fillId="0" borderId="11" xfId="59" applyNumberFormat="1" applyFont="1" applyBorder="1" applyAlignment="1">
      <alignment vertical="center"/>
      <protection/>
    </xf>
    <xf numFmtId="178" fontId="11" fillId="0" borderId="0" xfId="59" applyNumberFormat="1" applyFont="1">
      <alignment/>
      <protection/>
    </xf>
    <xf numFmtId="0" fontId="9" fillId="0" borderId="0" xfId="59" applyFont="1" applyBorder="1" applyAlignment="1">
      <alignment/>
      <protection/>
    </xf>
    <xf numFmtId="0" fontId="9" fillId="0" borderId="0" xfId="59" applyFont="1" applyBorder="1" applyAlignment="1">
      <alignment vertical="center"/>
      <protection/>
    </xf>
    <xf numFmtId="0" fontId="9" fillId="0" borderId="25" xfId="59" applyFont="1" applyBorder="1" applyAlignment="1">
      <alignment vertical="center"/>
      <protection/>
    </xf>
    <xf numFmtId="165" fontId="6" fillId="0" borderId="13" xfId="59" applyNumberFormat="1" applyFont="1" applyBorder="1" applyAlignment="1">
      <alignment vertical="center"/>
      <protection/>
    </xf>
    <xf numFmtId="165" fontId="6" fillId="0" borderId="13" xfId="59" applyNumberFormat="1" applyFont="1" applyFill="1" applyBorder="1" applyAlignment="1">
      <alignment vertical="center"/>
      <protection/>
    </xf>
    <xf numFmtId="0" fontId="11" fillId="0" borderId="0" xfId="59" applyFont="1" applyBorder="1" applyAlignment="1">
      <alignment vertical="center"/>
      <protection/>
    </xf>
    <xf numFmtId="165" fontId="11" fillId="0" borderId="0" xfId="59" applyNumberFormat="1" applyFont="1" applyBorder="1" applyAlignment="1">
      <alignment vertical="center"/>
      <protection/>
    </xf>
    <xf numFmtId="169" fontId="11" fillId="0" borderId="0" xfId="59" applyNumberFormat="1" applyFont="1" applyBorder="1" applyAlignment="1">
      <alignment vertical="center"/>
      <protection/>
    </xf>
    <xf numFmtId="184" fontId="11" fillId="0" borderId="0" xfId="59" applyNumberFormat="1" applyFont="1" applyBorder="1" applyAlignment="1">
      <alignment vertical="center"/>
      <protection/>
    </xf>
    <xf numFmtId="0" fontId="15" fillId="0" borderId="0" xfId="59" applyNumberFormat="1" applyFont="1">
      <alignment/>
      <protection/>
    </xf>
    <xf numFmtId="0" fontId="4" fillId="0" borderId="0" xfId="59" applyNumberFormat="1" applyFont="1" applyAlignment="1">
      <alignment vertical="top"/>
      <protection/>
    </xf>
    <xf numFmtId="0" fontId="4" fillId="0" borderId="0" xfId="59" applyNumberFormat="1" applyFont="1">
      <alignment/>
      <protection/>
    </xf>
    <xf numFmtId="0" fontId="6" fillId="0" borderId="11" xfId="59" applyNumberFormat="1" applyFont="1" applyBorder="1" applyAlignment="1">
      <alignment horizontal="centerContinuous" vertical="center"/>
      <protection/>
    </xf>
    <xf numFmtId="0" fontId="6" fillId="0" borderId="11" xfId="59" applyNumberFormat="1" applyFont="1" applyBorder="1" applyAlignment="1">
      <alignment horizontal="center" vertical="center"/>
      <protection/>
    </xf>
    <xf numFmtId="0" fontId="4" fillId="0" borderId="13" xfId="59" applyNumberFormat="1" applyFont="1" applyBorder="1" applyAlignment="1">
      <alignment vertical="center"/>
      <protection/>
    </xf>
    <xf numFmtId="164" fontId="6" fillId="0" borderId="13" xfId="59" applyNumberFormat="1" applyFont="1" applyBorder="1" applyAlignment="1">
      <alignment vertical="center"/>
      <protection/>
    </xf>
    <xf numFmtId="0" fontId="6" fillId="0" borderId="0" xfId="59" applyNumberFormat="1" applyFont="1">
      <alignment/>
      <protection/>
    </xf>
    <xf numFmtId="0" fontId="11" fillId="0" borderId="0" xfId="59" applyNumberFormat="1" applyFont="1" applyBorder="1" applyAlignment="1">
      <alignment vertical="center"/>
      <protection/>
    </xf>
    <xf numFmtId="0" fontId="9" fillId="0" borderId="0" xfId="59" applyNumberFormat="1" applyFont="1" applyBorder="1" applyAlignment="1">
      <alignment/>
      <protection/>
    </xf>
    <xf numFmtId="0" fontId="9" fillId="0" borderId="0" xfId="59" applyNumberFormat="1" applyFont="1" applyBorder="1" applyAlignment="1">
      <alignment vertical="center"/>
      <protection/>
    </xf>
    <xf numFmtId="0" fontId="9" fillId="0" borderId="25" xfId="59" applyNumberFormat="1" applyFont="1" applyBorder="1" applyAlignment="1">
      <alignment vertical="center"/>
      <protection/>
    </xf>
    <xf numFmtId="0" fontId="4" fillId="0" borderId="0" xfId="59" applyNumberFormat="1" applyFont="1" applyBorder="1" applyAlignment="1">
      <alignment vertical="center"/>
      <protection/>
    </xf>
    <xf numFmtId="0" fontId="15" fillId="0" borderId="0" xfId="59" applyNumberFormat="1" applyFont="1" applyBorder="1">
      <alignment/>
      <protection/>
    </xf>
    <xf numFmtId="182" fontId="22" fillId="0" borderId="14" xfId="59" applyNumberFormat="1" applyFont="1" applyBorder="1" applyAlignment="1">
      <alignment vertical="center"/>
      <protection/>
    </xf>
    <xf numFmtId="182" fontId="22" fillId="0" borderId="13" xfId="59" applyNumberFormat="1" applyFont="1" applyBorder="1" applyAlignment="1">
      <alignment vertical="center"/>
      <protection/>
    </xf>
    <xf numFmtId="164" fontId="21" fillId="0" borderId="13" xfId="59" applyNumberFormat="1" applyFont="1" applyBorder="1" applyAlignment="1">
      <alignment vertical="center"/>
      <protection/>
    </xf>
    <xf numFmtId="164" fontId="21" fillId="0" borderId="13" xfId="59" applyNumberFormat="1" applyFont="1" applyBorder="1" applyAlignment="1">
      <alignment horizontal="right" vertical="center"/>
      <protection/>
    </xf>
    <xf numFmtId="164" fontId="21" fillId="0" borderId="17" xfId="59" applyNumberFormat="1" applyFont="1" applyBorder="1" applyAlignment="1">
      <alignment vertical="center"/>
      <protection/>
    </xf>
    <xf numFmtId="182" fontId="6" fillId="0" borderId="11" xfId="59" applyNumberFormat="1" applyFont="1" applyBorder="1" applyAlignment="1">
      <alignment vertical="center"/>
      <protection/>
    </xf>
    <xf numFmtId="0" fontId="6" fillId="0" borderId="16" xfId="59" applyFont="1" applyBorder="1" applyAlignment="1">
      <alignment horizontal="centerContinuous" vertical="top"/>
      <protection/>
    </xf>
    <xf numFmtId="203" fontId="4" fillId="0" borderId="13" xfId="59" applyNumberFormat="1" applyFont="1" applyBorder="1" applyAlignment="1">
      <alignment vertical="center"/>
      <protection/>
    </xf>
    <xf numFmtId="203" fontId="6" fillId="0" borderId="11" xfId="59" applyNumberFormat="1" applyFont="1" applyBorder="1" applyAlignment="1">
      <alignment vertical="center"/>
      <protection/>
    </xf>
    <xf numFmtId="204" fontId="6" fillId="0" borderId="11" xfId="59" applyNumberFormat="1" applyFont="1" applyBorder="1" applyAlignment="1">
      <alignment vertical="center"/>
      <protection/>
    </xf>
    <xf numFmtId="38" fontId="6" fillId="0" borderId="11" xfId="44" applyNumberFormat="1" applyFont="1" applyBorder="1" applyAlignment="1">
      <alignment vertical="center"/>
    </xf>
    <xf numFmtId="0" fontId="4" fillId="0" borderId="10" xfId="59" applyFont="1" applyBorder="1" applyAlignment="1">
      <alignment horizontal="centerContinuous"/>
      <protection/>
    </xf>
    <xf numFmtId="175" fontId="6" fillId="0" borderId="11" xfId="59" applyNumberFormat="1" applyFont="1" applyBorder="1" applyAlignment="1">
      <alignment vertical="center"/>
      <protection/>
    </xf>
    <xf numFmtId="205" fontId="6" fillId="0" borderId="11" xfId="59" applyNumberFormat="1" applyFont="1" applyBorder="1" applyAlignment="1">
      <alignment vertical="center"/>
      <protection/>
    </xf>
    <xf numFmtId="183" fontId="4" fillId="0" borderId="13" xfId="59" applyNumberFormat="1" applyFont="1" applyBorder="1" applyAlignment="1">
      <alignment vertical="center"/>
      <protection/>
    </xf>
    <xf numFmtId="0" fontId="6" fillId="0" borderId="14" xfId="59" applyFont="1" applyBorder="1" applyAlignment="1">
      <alignment horizontal="centerContinuous" vertical="center"/>
      <protection/>
    </xf>
    <xf numFmtId="184" fontId="4" fillId="0" borderId="13" xfId="59" applyNumberFormat="1" applyFont="1" applyFill="1" applyBorder="1" applyAlignment="1">
      <alignment vertical="center"/>
      <protection/>
    </xf>
    <xf numFmtId="178" fontId="4" fillId="0" borderId="13" xfId="59" applyNumberFormat="1" applyFont="1" applyFill="1" applyBorder="1" applyAlignment="1">
      <alignment vertical="center"/>
      <protection/>
    </xf>
    <xf numFmtId="169" fontId="4" fillId="0" borderId="14" xfId="59" applyNumberFormat="1" applyFont="1" applyBorder="1" applyAlignment="1">
      <alignment vertical="center"/>
      <protection/>
    </xf>
    <xf numFmtId="178" fontId="4" fillId="0" borderId="14" xfId="59" applyNumberFormat="1" applyFont="1" applyBorder="1" applyAlignment="1">
      <alignment vertical="center"/>
      <protection/>
    </xf>
    <xf numFmtId="169" fontId="4" fillId="0" borderId="13" xfId="59" applyNumberFormat="1" applyFont="1" applyFill="1" applyBorder="1" applyAlignment="1">
      <alignment vertical="center"/>
      <protection/>
    </xf>
    <xf numFmtId="178" fontId="6" fillId="0" borderId="11" xfId="59" applyNumberFormat="1" applyFont="1" applyBorder="1" applyAlignment="1">
      <alignment horizontal="center" vertical="center"/>
      <protection/>
    </xf>
    <xf numFmtId="178" fontId="6" fillId="0" borderId="11" xfId="59" applyNumberFormat="1" applyFont="1" applyFill="1" applyBorder="1" applyAlignment="1">
      <alignment vertical="center"/>
      <protection/>
    </xf>
    <xf numFmtId="206" fontId="15" fillId="0" borderId="0" xfId="59" applyNumberFormat="1" applyFont="1">
      <alignment/>
      <protection/>
    </xf>
    <xf numFmtId="207" fontId="4" fillId="0" borderId="12" xfId="59" applyNumberFormat="1" applyFont="1" applyBorder="1" applyAlignment="1">
      <alignment/>
      <protection/>
    </xf>
    <xf numFmtId="207" fontId="4" fillId="0" borderId="13" xfId="59" applyNumberFormat="1" applyFont="1" applyBorder="1" applyAlignment="1">
      <alignment horizontal="center"/>
      <protection/>
    </xf>
    <xf numFmtId="207" fontId="4" fillId="0" borderId="14" xfId="59" applyNumberFormat="1" applyFont="1" applyFill="1" applyBorder="1">
      <alignment/>
      <protection/>
    </xf>
    <xf numFmtId="207" fontId="4" fillId="0" borderId="13" xfId="59" applyNumberFormat="1" applyFont="1" applyFill="1" applyBorder="1">
      <alignment/>
      <protection/>
    </xf>
    <xf numFmtId="207" fontId="4" fillId="0" borderId="17" xfId="59" applyNumberFormat="1" applyFont="1" applyBorder="1" applyAlignment="1">
      <alignment/>
      <protection/>
    </xf>
    <xf numFmtId="207" fontId="4" fillId="0" borderId="17" xfId="59" applyNumberFormat="1" applyFont="1" applyBorder="1" applyAlignment="1">
      <alignment horizontal="center"/>
      <protection/>
    </xf>
    <xf numFmtId="207" fontId="4" fillId="0" borderId="17" xfId="59" applyNumberFormat="1" applyFont="1" applyFill="1" applyBorder="1">
      <alignment/>
      <protection/>
    </xf>
    <xf numFmtId="207" fontId="4" fillId="0" borderId="13" xfId="59" applyNumberFormat="1" applyFont="1" applyBorder="1" applyAlignment="1">
      <alignment/>
      <protection/>
    </xf>
    <xf numFmtId="207" fontId="4" fillId="0" borderId="22" xfId="59" applyNumberFormat="1" applyFont="1" applyFill="1" applyBorder="1">
      <alignment/>
      <protection/>
    </xf>
    <xf numFmtId="207" fontId="4" fillId="0" borderId="15" xfId="59" applyNumberFormat="1" applyFont="1" applyFill="1" applyBorder="1">
      <alignment/>
      <protection/>
    </xf>
    <xf numFmtId="207" fontId="4" fillId="0" borderId="13" xfId="59" applyNumberFormat="1" applyFont="1" applyFill="1" applyBorder="1" applyAlignment="1">
      <alignment/>
      <protection/>
    </xf>
    <xf numFmtId="178" fontId="4" fillId="0" borderId="13" xfId="44" applyNumberFormat="1" applyFont="1" applyBorder="1" applyAlignment="1">
      <alignment/>
    </xf>
    <xf numFmtId="178" fontId="4" fillId="0" borderId="11" xfId="44" applyNumberFormat="1" applyFont="1" applyBorder="1" applyAlignment="1">
      <alignment/>
    </xf>
    <xf numFmtId="178" fontId="4" fillId="0" borderId="11" xfId="44" applyNumberFormat="1" applyFont="1" applyBorder="1" applyAlignment="1">
      <alignment horizontal="center"/>
    </xf>
    <xf numFmtId="178" fontId="4" fillId="0" borderId="13" xfId="44" applyNumberFormat="1" applyFont="1" applyBorder="1" applyAlignment="1">
      <alignment horizontal="center"/>
    </xf>
    <xf numFmtId="178" fontId="6" fillId="0" borderId="11" xfId="44" applyNumberFormat="1" applyFont="1" applyBorder="1" applyAlignment="1">
      <alignment vertical="center"/>
    </xf>
    <xf numFmtId="0" fontId="4" fillId="0" borderId="11" xfId="59" applyFont="1" applyBorder="1" applyAlignment="1">
      <alignment horizontal="center" vertical="center" wrapText="1" shrinkToFit="1"/>
      <protection/>
    </xf>
    <xf numFmtId="0" fontId="4" fillId="0" borderId="11" xfId="59" applyFont="1" applyBorder="1" applyAlignment="1">
      <alignment horizontal="center" wrapText="1" shrinkToFit="1"/>
      <protection/>
    </xf>
    <xf numFmtId="0" fontId="4" fillId="0" borderId="13" xfId="59" applyFont="1" applyBorder="1">
      <alignment/>
      <protection/>
    </xf>
    <xf numFmtId="178" fontId="4" fillId="0" borderId="12" xfId="44" applyNumberFormat="1" applyFont="1" applyBorder="1" applyAlignment="1">
      <alignment/>
    </xf>
    <xf numFmtId="178" fontId="4" fillId="0" borderId="13" xfId="44" applyNumberFormat="1" applyFont="1" applyBorder="1" applyAlignment="1">
      <alignment/>
    </xf>
    <xf numFmtId="178" fontId="4" fillId="0" borderId="15" xfId="44" applyNumberFormat="1" applyFont="1" applyBorder="1" applyAlignment="1">
      <alignment/>
    </xf>
    <xf numFmtId="178" fontId="6" fillId="0" borderId="11" xfId="44" applyNumberFormat="1" applyFont="1" applyFill="1" applyBorder="1" applyAlignment="1">
      <alignment vertical="center"/>
    </xf>
    <xf numFmtId="0" fontId="15" fillId="0" borderId="0" xfId="59" applyFont="1" applyAlignment="1">
      <alignment horizontal="centerContinuous" vertical="center"/>
      <protection/>
    </xf>
    <xf numFmtId="0" fontId="4" fillId="0" borderId="11" xfId="59" applyFont="1" applyBorder="1" applyAlignment="1">
      <alignment horizontal="center" vertical="center" wrapText="1"/>
      <protection/>
    </xf>
    <xf numFmtId="0" fontId="6" fillId="0" borderId="13" xfId="59" applyFont="1" applyBorder="1" applyAlignment="1">
      <alignment vertical="center"/>
      <protection/>
    </xf>
    <xf numFmtId="166" fontId="8" fillId="0" borderId="13" xfId="59" applyNumberFormat="1" applyFont="1" applyBorder="1" applyAlignment="1">
      <alignment vertical="center"/>
      <protection/>
    </xf>
    <xf numFmtId="165" fontId="8" fillId="0" borderId="13" xfId="59" applyNumberFormat="1" applyFont="1" applyBorder="1" applyAlignment="1">
      <alignment vertical="center"/>
      <protection/>
    </xf>
    <xf numFmtId="0" fontId="25" fillId="0" borderId="0" xfId="59" applyFont="1">
      <alignment/>
      <protection/>
    </xf>
    <xf numFmtId="0" fontId="14" fillId="0" borderId="13" xfId="59" applyFont="1" applyBorder="1" applyAlignment="1">
      <alignment vertical="center"/>
      <protection/>
    </xf>
    <xf numFmtId="164" fontId="4" fillId="0" borderId="13" xfId="59" applyNumberFormat="1" applyFont="1" applyBorder="1">
      <alignment/>
      <protection/>
    </xf>
    <xf numFmtId="166" fontId="4" fillId="0" borderId="13" xfId="59" applyNumberFormat="1" applyFont="1" applyBorder="1">
      <alignment/>
      <protection/>
    </xf>
    <xf numFmtId="165" fontId="4" fillId="0" borderId="13" xfId="59" applyNumberFormat="1" applyFont="1" applyBorder="1">
      <alignment/>
      <protection/>
    </xf>
    <xf numFmtId="166" fontId="6" fillId="0" borderId="13" xfId="59" applyNumberFormat="1" applyFont="1" applyBorder="1" applyAlignment="1">
      <alignment vertical="center"/>
      <protection/>
    </xf>
    <xf numFmtId="164" fontId="6" fillId="0" borderId="17" xfId="59" applyNumberFormat="1" applyFont="1" applyBorder="1" applyAlignment="1">
      <alignment vertical="center"/>
      <protection/>
    </xf>
    <xf numFmtId="165" fontId="6" fillId="0" borderId="17" xfId="59" applyNumberFormat="1" applyFont="1" applyBorder="1" applyAlignment="1">
      <alignment vertical="center"/>
      <protection/>
    </xf>
    <xf numFmtId="0" fontId="8" fillId="0" borderId="21" xfId="59" applyFont="1" applyBorder="1" applyAlignment="1">
      <alignment vertical="center"/>
      <protection/>
    </xf>
    <xf numFmtId="164" fontId="8" fillId="0" borderId="21" xfId="59" applyNumberFormat="1" applyFont="1" applyBorder="1" applyAlignment="1">
      <alignment vertical="center"/>
      <protection/>
    </xf>
    <xf numFmtId="166" fontId="8" fillId="0" borderId="21" xfId="59" applyNumberFormat="1" applyFont="1" applyBorder="1" applyAlignment="1">
      <alignment vertical="center"/>
      <protection/>
    </xf>
    <xf numFmtId="0" fontId="6" fillId="0" borderId="0" xfId="59" applyFont="1" applyBorder="1" applyAlignment="1">
      <alignment vertical="center"/>
      <protection/>
    </xf>
    <xf numFmtId="164" fontId="6" fillId="0" borderId="0" xfId="59" applyNumberFormat="1" applyFont="1" applyBorder="1" applyAlignment="1">
      <alignment vertical="center"/>
      <protection/>
    </xf>
    <xf numFmtId="165" fontId="6" fillId="0" borderId="0" xfId="59" applyNumberFormat="1" applyFont="1" applyBorder="1" applyAlignment="1">
      <alignment vertical="center"/>
      <protection/>
    </xf>
    <xf numFmtId="0" fontId="14" fillId="0" borderId="0" xfId="59" applyFont="1" applyFill="1" applyAlignment="1">
      <alignment horizontal="right" vertical="center"/>
      <protection/>
    </xf>
    <xf numFmtId="0" fontId="4" fillId="0" borderId="0" xfId="59" applyFont="1" applyFill="1" applyAlignment="1">
      <alignment horizontal="right" vertical="top"/>
      <protection/>
    </xf>
    <xf numFmtId="0" fontId="4" fillId="0" borderId="14" xfId="59" applyFont="1" applyBorder="1">
      <alignment/>
      <protection/>
    </xf>
    <xf numFmtId="0" fontId="6" fillId="0" borderId="11" xfId="59" applyFont="1" applyFill="1" applyBorder="1" applyAlignment="1">
      <alignment horizontal="center" vertical="center"/>
      <protection/>
    </xf>
    <xf numFmtId="0" fontId="6" fillId="0" borderId="0" xfId="59" applyFont="1" applyBorder="1" applyAlignment="1">
      <alignment horizontal="center" vertical="center"/>
      <protection/>
    </xf>
    <xf numFmtId="0" fontId="6" fillId="0" borderId="13" xfId="59" applyFont="1" applyFill="1" applyBorder="1" applyAlignment="1">
      <alignment horizontal="center" vertical="center"/>
      <protection/>
    </xf>
    <xf numFmtId="164" fontId="6" fillId="0" borderId="13" xfId="59" applyNumberFormat="1" applyFont="1" applyFill="1" applyBorder="1" applyAlignment="1">
      <alignment vertical="center"/>
      <protection/>
    </xf>
    <xf numFmtId="164" fontId="4" fillId="0" borderId="13" xfId="59" applyNumberFormat="1" applyFont="1" applyFill="1" applyBorder="1" applyAlignment="1">
      <alignment vertical="center"/>
      <protection/>
    </xf>
    <xf numFmtId="164" fontId="6" fillId="0" borderId="11" xfId="59" applyNumberFormat="1" applyFont="1" applyFill="1" applyBorder="1" applyAlignment="1">
      <alignment vertical="center"/>
      <protection/>
    </xf>
    <xf numFmtId="0" fontId="8" fillId="0" borderId="0" xfId="59" applyFont="1">
      <alignment/>
      <protection/>
    </xf>
    <xf numFmtId="0" fontId="4" fillId="0" borderId="0" xfId="59" applyFont="1" applyBorder="1" applyAlignment="1">
      <alignment horizontal="center"/>
      <protection/>
    </xf>
    <xf numFmtId="0" fontId="4" fillId="0" borderId="12" xfId="59" applyFont="1" applyBorder="1">
      <alignment/>
      <protection/>
    </xf>
    <xf numFmtId="173" fontId="4" fillId="0" borderId="0" xfId="59" applyNumberFormat="1" applyFont="1" applyBorder="1">
      <alignment/>
      <protection/>
    </xf>
    <xf numFmtId="208" fontId="4" fillId="0" borderId="13" xfId="59" applyNumberFormat="1" applyFont="1" applyBorder="1" applyAlignment="1">
      <alignment vertical="center"/>
      <protection/>
    </xf>
    <xf numFmtId="209" fontId="6" fillId="0" borderId="11" xfId="44" applyNumberFormat="1" applyFont="1" applyBorder="1" applyAlignment="1" quotePrefix="1">
      <alignment vertical="center"/>
    </xf>
    <xf numFmtId="0" fontId="11" fillId="0" borderId="11" xfId="59" applyFont="1" applyBorder="1" applyAlignment="1">
      <alignment horizontal="center" vertical="center" wrapText="1"/>
      <protection/>
    </xf>
    <xf numFmtId="0" fontId="11" fillId="0" borderId="13" xfId="59" applyFont="1" applyBorder="1" applyAlignment="1">
      <alignment horizontal="center" vertical="center" wrapText="1"/>
      <protection/>
    </xf>
    <xf numFmtId="0" fontId="15" fillId="0" borderId="13" xfId="59" applyFont="1" applyBorder="1" applyAlignment="1">
      <alignment/>
      <protection/>
    </xf>
    <xf numFmtId="210" fontId="4" fillId="0" borderId="13" xfId="59" applyNumberFormat="1" applyFont="1" applyBorder="1" applyAlignment="1">
      <alignment/>
      <protection/>
    </xf>
    <xf numFmtId="210" fontId="4" fillId="0" borderId="13" xfId="59" applyNumberFormat="1" applyFont="1" applyFill="1" applyBorder="1" applyAlignment="1">
      <alignment/>
      <protection/>
    </xf>
    <xf numFmtId="0" fontId="23" fillId="0" borderId="13" xfId="59" applyFont="1" applyBorder="1" applyAlignment="1">
      <alignment/>
      <protection/>
    </xf>
    <xf numFmtId="210" fontId="21" fillId="0" borderId="13" xfId="59" applyNumberFormat="1" applyFont="1" applyBorder="1" applyAlignment="1">
      <alignment/>
      <protection/>
    </xf>
    <xf numFmtId="0" fontId="27" fillId="0" borderId="0" xfId="59" applyFont="1">
      <alignment/>
      <protection/>
    </xf>
    <xf numFmtId="0" fontId="15" fillId="0" borderId="17" xfId="59" applyFont="1" applyBorder="1" applyAlignment="1">
      <alignment/>
      <protection/>
    </xf>
    <xf numFmtId="210" fontId="4" fillId="0" borderId="17" xfId="59" applyNumberFormat="1" applyFont="1" applyBorder="1" applyAlignment="1">
      <alignment/>
      <protection/>
    </xf>
    <xf numFmtId="210" fontId="4" fillId="0" borderId="17" xfId="59" applyNumberFormat="1" applyFont="1" applyFill="1" applyBorder="1" applyAlignment="1">
      <alignment/>
      <protection/>
    </xf>
    <xf numFmtId="0" fontId="15" fillId="0" borderId="26" xfId="59" applyFont="1" applyBorder="1" applyAlignment="1">
      <alignment vertical="top"/>
      <protection/>
    </xf>
    <xf numFmtId="0" fontId="15" fillId="0" borderId="27" xfId="59" applyFont="1" applyBorder="1">
      <alignment/>
      <protection/>
    </xf>
    <xf numFmtId="0" fontId="15" fillId="0" borderId="28" xfId="59" applyFont="1" applyBorder="1">
      <alignment/>
      <protection/>
    </xf>
    <xf numFmtId="0" fontId="15" fillId="0" borderId="29" xfId="59" applyFont="1" applyBorder="1">
      <alignment/>
      <protection/>
    </xf>
    <xf numFmtId="0" fontId="6" fillId="0" borderId="14" xfId="59" applyFont="1" applyBorder="1" applyAlignment="1">
      <alignment/>
      <protection/>
    </xf>
    <xf numFmtId="0" fontId="4" fillId="0" borderId="13" xfId="59" applyFont="1" applyBorder="1" applyAlignment="1">
      <alignment horizontal="left" vertical="center"/>
      <protection/>
    </xf>
    <xf numFmtId="207" fontId="4" fillId="0" borderId="13" xfId="59" applyNumberFormat="1" applyFont="1" applyBorder="1" applyAlignment="1">
      <alignment vertical="center"/>
      <protection/>
    </xf>
    <xf numFmtId="0" fontId="8" fillId="0" borderId="13" xfId="59" applyFont="1" applyBorder="1" applyAlignment="1">
      <alignment horizontal="left" vertical="center"/>
      <protection/>
    </xf>
    <xf numFmtId="0" fontId="21" fillId="0" borderId="13" xfId="59" applyFont="1" applyBorder="1" applyAlignment="1">
      <alignment horizontal="left" vertical="center"/>
      <protection/>
    </xf>
    <xf numFmtId="0" fontId="15" fillId="0" borderId="12" xfId="59" applyFont="1" applyBorder="1" applyAlignment="1">
      <alignment horizontal="left" vertical="center"/>
      <protection/>
    </xf>
    <xf numFmtId="207" fontId="4" fillId="0" borderId="17" xfId="59" applyNumberFormat="1" applyFont="1" applyBorder="1" applyAlignment="1">
      <alignment vertical="center"/>
      <protection/>
    </xf>
    <xf numFmtId="0" fontId="9" fillId="0" borderId="0" xfId="59" applyFont="1" applyFill="1" applyBorder="1" applyAlignment="1">
      <alignment vertical="center"/>
      <protection/>
    </xf>
    <xf numFmtId="0" fontId="11" fillId="0" borderId="14" xfId="59" applyFont="1" applyBorder="1" applyAlignment="1">
      <alignment/>
      <protection/>
    </xf>
    <xf numFmtId="202" fontId="4" fillId="0" borderId="22" xfId="59" applyNumberFormat="1" applyFont="1" applyBorder="1" applyAlignment="1">
      <alignment vertical="center"/>
      <protection/>
    </xf>
    <xf numFmtId="202" fontId="4" fillId="0" borderId="14" xfId="59" applyNumberFormat="1" applyFont="1" applyBorder="1" applyAlignment="1">
      <alignment vertical="center"/>
      <protection/>
    </xf>
    <xf numFmtId="0" fontId="23" fillId="0" borderId="13" xfId="59" applyFont="1" applyFill="1" applyBorder="1" applyAlignment="1">
      <alignment vertical="center"/>
      <protection/>
    </xf>
    <xf numFmtId="207" fontId="4" fillId="0" borderId="13" xfId="59" applyNumberFormat="1" applyFont="1" applyFill="1" applyBorder="1" applyAlignment="1">
      <alignment vertical="center"/>
      <protection/>
    </xf>
    <xf numFmtId="0" fontId="15" fillId="0" borderId="13" xfId="59" applyFont="1" applyBorder="1" applyAlignment="1">
      <alignment vertical="center"/>
      <protection/>
    </xf>
    <xf numFmtId="0" fontId="11" fillId="0" borderId="13" xfId="59" applyFont="1" applyBorder="1" applyAlignment="1">
      <alignment vertical="center"/>
      <protection/>
    </xf>
    <xf numFmtId="0" fontId="15" fillId="0" borderId="17" xfId="59" applyFont="1" applyBorder="1" applyAlignment="1">
      <alignment vertical="center"/>
      <protection/>
    </xf>
    <xf numFmtId="207" fontId="4" fillId="0" borderId="17" xfId="59" applyNumberFormat="1" applyFont="1" applyFill="1" applyBorder="1" applyAlignment="1">
      <alignment vertical="center"/>
      <protection/>
    </xf>
    <xf numFmtId="0" fontId="9" fillId="0" borderId="0" xfId="59" applyFont="1" applyBorder="1">
      <alignment/>
      <protection/>
    </xf>
    <xf numFmtId="0" fontId="28" fillId="0" borderId="12" xfId="59" applyFont="1" applyBorder="1" applyAlignment="1">
      <alignment/>
      <protection/>
    </xf>
    <xf numFmtId="0" fontId="28" fillId="0" borderId="12" xfId="59" applyFont="1" applyBorder="1" applyAlignment="1">
      <alignment vertical="center"/>
      <protection/>
    </xf>
    <xf numFmtId="0" fontId="6" fillId="0" borderId="13" xfId="59" applyFont="1" applyBorder="1" applyAlignment="1">
      <alignment horizontal="center" vertical="center" wrapText="1"/>
      <protection/>
    </xf>
    <xf numFmtId="0" fontId="15" fillId="0" borderId="12" xfId="59" applyFont="1" applyBorder="1" applyAlignment="1">
      <alignment vertical="center"/>
      <protection/>
    </xf>
    <xf numFmtId="0" fontId="15" fillId="0" borderId="12" xfId="59" applyFont="1" applyBorder="1" applyAlignment="1">
      <alignment vertical="center" wrapText="1"/>
      <protection/>
    </xf>
    <xf numFmtId="0" fontId="15" fillId="0" borderId="12" xfId="59" applyFont="1" applyFill="1" applyBorder="1" applyAlignment="1">
      <alignment vertical="center"/>
      <protection/>
    </xf>
    <xf numFmtId="0" fontId="11" fillId="0" borderId="12" xfId="59" applyFont="1" applyBorder="1" applyAlignment="1">
      <alignment/>
      <protection/>
    </xf>
    <xf numFmtId="207" fontId="4" fillId="0" borderId="13" xfId="59" applyNumberFormat="1" applyFont="1" applyBorder="1" applyAlignment="1">
      <alignment horizontal="right" vertical="center"/>
      <protection/>
    </xf>
    <xf numFmtId="0" fontId="15" fillId="0" borderId="13" xfId="59" applyFont="1" applyFill="1" applyBorder="1" applyAlignment="1">
      <alignment vertical="center"/>
      <protection/>
    </xf>
    <xf numFmtId="0" fontId="9" fillId="0" borderId="0" xfId="59" applyFont="1" applyAlignment="1">
      <alignment/>
      <protection/>
    </xf>
    <xf numFmtId="0" fontId="15" fillId="0" borderId="13" xfId="59" applyFont="1" applyBorder="1" applyAlignment="1">
      <alignment vertical="center" wrapText="1"/>
      <protection/>
    </xf>
    <xf numFmtId="0" fontId="11" fillId="0" borderId="12" xfId="59" applyFont="1" applyBorder="1" applyAlignment="1">
      <alignment vertical="center"/>
      <protection/>
    </xf>
    <xf numFmtId="0" fontId="23" fillId="0" borderId="12" xfId="59" applyFont="1" applyBorder="1" applyAlignment="1">
      <alignment vertical="center"/>
      <protection/>
    </xf>
    <xf numFmtId="0" fontId="28" fillId="0" borderId="13" xfId="59" applyFont="1" applyBorder="1" applyAlignment="1">
      <alignment vertical="center"/>
      <protection/>
    </xf>
    <xf numFmtId="207" fontId="4" fillId="0" borderId="20" xfId="59" applyNumberFormat="1" applyFont="1" applyBorder="1" applyAlignment="1">
      <alignment vertical="center"/>
      <protection/>
    </xf>
    <xf numFmtId="207" fontId="2" fillId="0" borderId="0" xfId="59" applyNumberFormat="1">
      <alignment/>
      <protection/>
    </xf>
    <xf numFmtId="211" fontId="2" fillId="0" borderId="0" xfId="59" applyNumberFormat="1">
      <alignment/>
      <protection/>
    </xf>
    <xf numFmtId="207" fontId="2" fillId="0" borderId="14" xfId="59" applyNumberFormat="1" applyBorder="1">
      <alignment/>
      <protection/>
    </xf>
    <xf numFmtId="0" fontId="2" fillId="0" borderId="14" xfId="59" applyBorder="1">
      <alignment/>
      <protection/>
    </xf>
    <xf numFmtId="0" fontId="2" fillId="0" borderId="13" xfId="59" applyBorder="1">
      <alignment/>
      <protection/>
    </xf>
    <xf numFmtId="0" fontId="2" fillId="0" borderId="16" xfId="59" applyBorder="1">
      <alignment/>
      <protection/>
    </xf>
    <xf numFmtId="202" fontId="4" fillId="0" borderId="17" xfId="59" applyNumberFormat="1" applyFont="1" applyBorder="1" applyAlignment="1">
      <alignment vertical="center"/>
      <protection/>
    </xf>
    <xf numFmtId="0" fontId="9" fillId="0" borderId="0" xfId="59" applyFont="1" applyAlignment="1">
      <alignment horizontal="right"/>
      <protection/>
    </xf>
    <xf numFmtId="207" fontId="15" fillId="0" borderId="0" xfId="59" applyNumberFormat="1" applyFont="1">
      <alignment/>
      <protection/>
    </xf>
    <xf numFmtId="211" fontId="15" fillId="0" borderId="0" xfId="59" applyNumberFormat="1" applyFont="1">
      <alignment/>
      <protection/>
    </xf>
    <xf numFmtId="212" fontId="4" fillId="0" borderId="0" xfId="59" applyNumberFormat="1" applyFont="1" applyBorder="1" applyAlignment="1">
      <alignment horizontal="center" vertical="center"/>
      <protection/>
    </xf>
    <xf numFmtId="164" fontId="4" fillId="0" borderId="17" xfId="59" applyNumberFormat="1" applyFont="1" applyBorder="1" applyAlignment="1">
      <alignment vertical="center"/>
      <protection/>
    </xf>
    <xf numFmtId="164" fontId="4" fillId="0" borderId="17" xfId="59" applyNumberFormat="1" applyFont="1" applyBorder="1" applyAlignment="1">
      <alignment horizontal="left"/>
      <protection/>
    </xf>
    <xf numFmtId="164" fontId="4" fillId="0" borderId="13" xfId="59" applyNumberFormat="1" applyFont="1" applyBorder="1" applyAlignment="1">
      <alignment horizontal="left"/>
      <protection/>
    </xf>
    <xf numFmtId="164" fontId="4" fillId="0" borderId="13" xfId="59" applyNumberFormat="1" applyFont="1" applyFill="1" applyBorder="1" applyAlignment="1">
      <alignment horizontal="left"/>
      <protection/>
    </xf>
    <xf numFmtId="164" fontId="4" fillId="0" borderId="15" xfId="59" applyNumberFormat="1" applyFont="1" applyFill="1" applyBorder="1" applyAlignment="1">
      <alignment vertical="center"/>
      <protection/>
    </xf>
    <xf numFmtId="164" fontId="4" fillId="0" borderId="0" xfId="59" applyNumberFormat="1" applyFont="1" applyAlignment="1">
      <alignment vertical="center"/>
      <protection/>
    </xf>
    <xf numFmtId="164" fontId="4" fillId="0" borderId="15" xfId="59" applyNumberFormat="1" applyFont="1" applyBorder="1" applyAlignment="1">
      <alignment horizontal="left" vertical="center"/>
      <protection/>
    </xf>
    <xf numFmtId="164" fontId="4" fillId="0" borderId="12" xfId="59" applyNumberFormat="1" applyFont="1" applyBorder="1" applyAlignment="1">
      <alignment vertical="center"/>
      <protection/>
    </xf>
    <xf numFmtId="213" fontId="4" fillId="0" borderId="15" xfId="59" applyNumberFormat="1" applyFont="1" applyBorder="1" applyAlignment="1">
      <alignment vertical="center"/>
      <protection/>
    </xf>
    <xf numFmtId="164" fontId="6" fillId="0" borderId="13" xfId="59" applyNumberFormat="1" applyFont="1" applyBorder="1" applyAlignment="1">
      <alignment horizontal="center" vertical="center"/>
      <protection/>
    </xf>
    <xf numFmtId="0" fontId="29" fillId="0" borderId="0" xfId="59" applyFont="1">
      <alignment/>
      <protection/>
    </xf>
    <xf numFmtId="164" fontId="4" fillId="0" borderId="13" xfId="59" applyNumberFormat="1" applyFont="1" applyBorder="1" applyAlignment="1">
      <alignment horizontal="right" vertical="center"/>
      <protection/>
    </xf>
    <xf numFmtId="164" fontId="4" fillId="0" borderId="22" xfId="59" applyNumberFormat="1" applyFont="1" applyBorder="1" applyAlignment="1">
      <alignment vertical="center"/>
      <protection/>
    </xf>
    <xf numFmtId="164" fontId="6" fillId="0" borderId="22" xfId="59" applyNumberFormat="1" applyFont="1" applyBorder="1" applyAlignment="1">
      <alignment/>
      <protection/>
    </xf>
    <xf numFmtId="0" fontId="6" fillId="0" borderId="11" xfId="59" applyFont="1" applyBorder="1" applyAlignment="1">
      <alignment horizontal="centerContinuous"/>
      <protection/>
    </xf>
    <xf numFmtId="0" fontId="15" fillId="0" borderId="0" xfId="59" applyFont="1" applyAlignment="1">
      <alignment horizontal="center" vertical="top"/>
      <protection/>
    </xf>
    <xf numFmtId="0" fontId="15" fillId="0" borderId="0" xfId="59" applyFont="1" applyAlignment="1">
      <alignment vertical="top"/>
      <protection/>
    </xf>
    <xf numFmtId="0" fontId="30" fillId="0" borderId="0" xfId="59" applyFont="1" applyAlignment="1">
      <alignment vertical="top"/>
      <protection/>
    </xf>
    <xf numFmtId="0" fontId="11" fillId="0" borderId="0" xfId="59" applyFont="1" applyAlignment="1" quotePrefix="1">
      <alignment/>
      <protection/>
    </xf>
    <xf numFmtId="214" fontId="4" fillId="0" borderId="13" xfId="59" applyNumberFormat="1" applyFont="1" applyFill="1" applyBorder="1" applyAlignment="1">
      <alignment vertical="center"/>
      <protection/>
    </xf>
    <xf numFmtId="0" fontId="21" fillId="0" borderId="13" xfId="59" applyFont="1" applyFill="1" applyBorder="1" applyAlignment="1">
      <alignment vertical="center"/>
      <protection/>
    </xf>
    <xf numFmtId="0" fontId="6" fillId="0" borderId="13" xfId="59" applyFont="1" applyBorder="1" applyAlignment="1">
      <alignment/>
      <protection/>
    </xf>
    <xf numFmtId="164" fontId="4" fillId="0" borderId="17" xfId="59" applyNumberFormat="1" applyFont="1" applyFill="1" applyBorder="1" applyAlignment="1">
      <alignment vertical="center"/>
      <protection/>
    </xf>
    <xf numFmtId="164" fontId="4" fillId="0" borderId="20" xfId="59" applyNumberFormat="1" applyFont="1" applyBorder="1" applyAlignment="1">
      <alignment vertical="center"/>
      <protection/>
    </xf>
    <xf numFmtId="164" fontId="4" fillId="0" borderId="15" xfId="59" applyNumberFormat="1" applyFont="1" applyBorder="1" applyAlignment="1">
      <alignment horizontal="center" vertical="center"/>
      <protection/>
    </xf>
    <xf numFmtId="0" fontId="8" fillId="0" borderId="12" xfId="59" applyFont="1" applyBorder="1" applyAlignment="1">
      <alignment/>
      <protection/>
    </xf>
    <xf numFmtId="164" fontId="4" fillId="0" borderId="13" xfId="59" applyNumberFormat="1" applyFont="1" applyBorder="1" applyAlignment="1">
      <alignment horizontal="center" vertical="center"/>
      <protection/>
    </xf>
    <xf numFmtId="178" fontId="31" fillId="0" borderId="0" xfId="59" applyNumberFormat="1" applyFont="1" applyBorder="1" applyAlignment="1">
      <alignment vertical="center"/>
      <protection/>
    </xf>
    <xf numFmtId="178" fontId="4" fillId="0" borderId="0" xfId="59" applyNumberFormat="1" applyFont="1" applyBorder="1" applyAlignment="1">
      <alignment vertical="center"/>
      <protection/>
    </xf>
    <xf numFmtId="178" fontId="21" fillId="0" borderId="0" xfId="59" applyNumberFormat="1" applyFont="1" applyBorder="1" applyAlignment="1">
      <alignment vertical="center"/>
      <protection/>
    </xf>
    <xf numFmtId="0" fontId="4" fillId="0" borderId="17" xfId="59" applyFont="1" applyBorder="1" applyAlignment="1">
      <alignment horizontal="left" vertical="center"/>
      <protection/>
    </xf>
    <xf numFmtId="178" fontId="4" fillId="0" borderId="20" xfId="59" applyNumberFormat="1" applyFont="1" applyBorder="1" applyAlignment="1">
      <alignment vertical="center"/>
      <protection/>
    </xf>
    <xf numFmtId="178" fontId="4" fillId="0" borderId="17" xfId="59" applyNumberFormat="1" applyFont="1" applyFill="1" applyBorder="1" applyAlignment="1">
      <alignment vertical="center"/>
      <protection/>
    </xf>
    <xf numFmtId="164" fontId="120" fillId="0" borderId="13" xfId="59" applyNumberFormat="1" applyFont="1" applyFill="1" applyBorder="1" applyAlignment="1">
      <alignment vertical="center"/>
      <protection/>
    </xf>
    <xf numFmtId="178" fontId="120" fillId="0" borderId="13" xfId="59" applyNumberFormat="1" applyFont="1" applyFill="1" applyBorder="1" applyAlignment="1">
      <alignment vertical="center"/>
      <protection/>
    </xf>
    <xf numFmtId="0" fontId="120" fillId="0" borderId="12" xfId="59" applyFont="1" applyFill="1" applyBorder="1" applyAlignment="1">
      <alignment vertical="center"/>
      <protection/>
    </xf>
    <xf numFmtId="178" fontId="4" fillId="0" borderId="13" xfId="59" applyNumberFormat="1" applyFont="1" applyBorder="1" applyAlignment="1">
      <alignment horizontal="center" vertical="center"/>
      <protection/>
    </xf>
    <xf numFmtId="164" fontId="6" fillId="0" borderId="15" xfId="59" applyNumberFormat="1" applyFont="1" applyBorder="1" applyAlignment="1">
      <alignment horizontal="center" vertical="center"/>
      <protection/>
    </xf>
    <xf numFmtId="0" fontId="4" fillId="0" borderId="12" xfId="59" applyFont="1" applyBorder="1" applyAlignment="1">
      <alignment vertical="center" wrapText="1"/>
      <protection/>
    </xf>
    <xf numFmtId="0" fontId="9" fillId="0" borderId="0" xfId="59" applyFont="1" applyBorder="1" applyAlignment="1">
      <alignment horizontal="right"/>
      <protection/>
    </xf>
    <xf numFmtId="0" fontId="2" fillId="0" borderId="17" xfId="59" applyFont="1" applyBorder="1">
      <alignment/>
      <protection/>
    </xf>
    <xf numFmtId="0" fontId="21" fillId="0" borderId="12" xfId="59" applyFont="1" applyBorder="1" applyAlignment="1">
      <alignment vertical="center"/>
      <protection/>
    </xf>
    <xf numFmtId="164" fontId="4" fillId="0" borderId="13" xfId="59" applyNumberFormat="1" applyFont="1" applyFill="1" applyBorder="1" applyAlignment="1">
      <alignment horizontal="center" vertical="center"/>
      <protection/>
    </xf>
    <xf numFmtId="178" fontId="4" fillId="0" borderId="15" xfId="59" applyNumberFormat="1" applyFont="1" applyFill="1" applyBorder="1" applyAlignment="1">
      <alignment horizontal="center" vertical="center"/>
      <protection/>
    </xf>
    <xf numFmtId="178" fontId="4" fillId="0" borderId="15" xfId="59" applyNumberFormat="1" applyFont="1" applyFill="1" applyBorder="1" applyAlignment="1">
      <alignment vertical="center"/>
      <protection/>
    </xf>
    <xf numFmtId="183" fontId="4" fillId="0" borderId="13" xfId="59" applyNumberFormat="1" applyFont="1" applyFill="1" applyBorder="1" applyAlignment="1">
      <alignment vertical="center"/>
      <protection/>
    </xf>
    <xf numFmtId="0" fontId="4" fillId="0" borderId="13" xfId="59" applyFont="1" applyBorder="1" applyAlignment="1">
      <alignment vertical="center" wrapText="1"/>
      <protection/>
    </xf>
    <xf numFmtId="0" fontId="9" fillId="0" borderId="0" xfId="59" applyFont="1" applyFill="1" applyAlignment="1">
      <alignment/>
      <protection/>
    </xf>
    <xf numFmtId="164" fontId="4" fillId="0" borderId="15" xfId="59" applyNumberFormat="1" applyFont="1" applyBorder="1" applyAlignment="1">
      <alignment horizontal="right" vertical="center"/>
      <protection/>
    </xf>
    <xf numFmtId="164" fontId="4" fillId="0" borderId="13" xfId="59" applyNumberFormat="1" applyFont="1" applyBorder="1" applyAlignment="1">
      <alignment horizontal="left" vertical="center"/>
      <protection/>
    </xf>
    <xf numFmtId="0" fontId="6" fillId="0" borderId="12" xfId="59" applyFont="1" applyBorder="1" applyAlignment="1">
      <alignment vertical="center" wrapText="1"/>
      <protection/>
    </xf>
    <xf numFmtId="214" fontId="4" fillId="0" borderId="15" xfId="59" applyNumberFormat="1" applyFont="1" applyBorder="1" applyAlignment="1">
      <alignment horizontal="center" vertical="center"/>
      <protection/>
    </xf>
    <xf numFmtId="178" fontId="4" fillId="0" borderId="15" xfId="59" applyNumberFormat="1" applyFont="1" applyBorder="1" applyAlignment="1">
      <alignment horizontal="center" vertical="center"/>
      <protection/>
    </xf>
    <xf numFmtId="183" fontId="4" fillId="0" borderId="15" xfId="59" applyNumberFormat="1" applyFont="1" applyBorder="1" applyAlignment="1">
      <alignment vertical="center"/>
      <protection/>
    </xf>
    <xf numFmtId="0" fontId="4" fillId="0" borderId="13" xfId="59" applyFont="1" applyFill="1" applyBorder="1" applyAlignment="1">
      <alignment horizontal="left" vertical="center"/>
      <protection/>
    </xf>
    <xf numFmtId="164" fontId="4" fillId="0" borderId="13" xfId="59" applyNumberFormat="1" applyFont="1" applyFill="1" applyBorder="1" applyAlignment="1">
      <alignment horizontal="right" vertical="center"/>
      <protection/>
    </xf>
    <xf numFmtId="164" fontId="4" fillId="0" borderId="17" xfId="59" applyNumberFormat="1" applyFont="1" applyBorder="1" applyAlignment="1">
      <alignment horizontal="center" vertical="center"/>
      <protection/>
    </xf>
    <xf numFmtId="3" fontId="4" fillId="0" borderId="17" xfId="59" applyNumberFormat="1" applyFont="1" applyBorder="1" applyAlignment="1">
      <alignment vertical="center"/>
      <protection/>
    </xf>
    <xf numFmtId="214" fontId="4" fillId="0" borderId="13" xfId="59" applyNumberFormat="1" applyFont="1" applyBorder="1" applyAlignment="1">
      <alignment horizontal="right" vertical="center"/>
      <protection/>
    </xf>
    <xf numFmtId="0" fontId="6" fillId="0" borderId="14" xfId="59" applyFont="1" applyBorder="1" applyAlignment="1">
      <alignment vertical="center"/>
      <protection/>
    </xf>
    <xf numFmtId="0" fontId="4" fillId="0" borderId="11" xfId="59" applyFont="1" applyBorder="1" applyAlignment="1">
      <alignment vertical="center"/>
      <protection/>
    </xf>
    <xf numFmtId="0" fontId="11" fillId="0" borderId="0" xfId="59" applyFont="1" applyFill="1" applyAlignment="1" quotePrefix="1">
      <alignment/>
      <protection/>
    </xf>
    <xf numFmtId="0" fontId="11" fillId="0" borderId="0" xfId="59" applyFont="1" applyFill="1" applyAlignment="1" quotePrefix="1">
      <alignment horizontal="left"/>
      <protection/>
    </xf>
    <xf numFmtId="0" fontId="30" fillId="0" borderId="0" xfId="59" applyFont="1" applyFill="1" applyAlignment="1">
      <alignment vertical="top"/>
      <protection/>
    </xf>
    <xf numFmtId="0" fontId="15" fillId="0" borderId="0" xfId="59" applyFont="1" applyFill="1" applyAlignment="1">
      <alignment horizontal="right" vertical="top"/>
      <protection/>
    </xf>
    <xf numFmtId="0" fontId="9" fillId="0" borderId="0" xfId="59" applyFont="1" applyFill="1" applyBorder="1">
      <alignment/>
      <protection/>
    </xf>
    <xf numFmtId="178" fontId="4" fillId="0" borderId="0" xfId="59" applyNumberFormat="1" applyFont="1" applyFill="1" applyBorder="1" applyAlignment="1">
      <alignment vertical="center"/>
      <protection/>
    </xf>
    <xf numFmtId="178" fontId="21" fillId="0" borderId="0" xfId="59" applyNumberFormat="1" applyFont="1" applyFill="1" applyBorder="1" applyAlignment="1">
      <alignment vertical="center"/>
      <protection/>
    </xf>
    <xf numFmtId="0" fontId="4" fillId="0" borderId="12" xfId="59" applyFont="1" applyFill="1" applyBorder="1" applyAlignment="1">
      <alignment vertical="center" wrapText="1"/>
      <protection/>
    </xf>
    <xf numFmtId="0" fontId="9" fillId="0" borderId="0" xfId="59" applyFont="1" applyFill="1" applyAlignment="1">
      <alignment horizontal="right"/>
      <protection/>
    </xf>
    <xf numFmtId="214" fontId="4" fillId="0" borderId="13" xfId="59" applyNumberFormat="1" applyFont="1" applyBorder="1" applyAlignment="1">
      <alignment vertical="center"/>
      <protection/>
    </xf>
    <xf numFmtId="0" fontId="33" fillId="0" borderId="0" xfId="59" applyFont="1">
      <alignment/>
      <protection/>
    </xf>
    <xf numFmtId="0" fontId="35" fillId="0" borderId="0" xfId="59" applyFont="1" applyBorder="1">
      <alignment/>
      <protection/>
    </xf>
    <xf numFmtId="0" fontId="35" fillId="0" borderId="0" xfId="59" applyFont="1">
      <alignment/>
      <protection/>
    </xf>
    <xf numFmtId="0" fontId="34" fillId="0" borderId="11" xfId="59" applyFont="1" applyBorder="1" applyAlignment="1">
      <alignment horizontal="center" vertical="center"/>
      <protection/>
    </xf>
    <xf numFmtId="0" fontId="34" fillId="0" borderId="11" xfId="59" applyFont="1" applyFill="1" applyBorder="1" applyAlignment="1">
      <alignment horizontal="center" vertical="center"/>
      <protection/>
    </xf>
    <xf numFmtId="0" fontId="34" fillId="0" borderId="13" xfId="59" applyNumberFormat="1" applyFont="1" applyFill="1" applyBorder="1" applyAlignment="1" applyProtection="1">
      <alignment/>
      <protection/>
    </xf>
    <xf numFmtId="0" fontId="121" fillId="0" borderId="13" xfId="59" applyFont="1" applyBorder="1" applyAlignment="1">
      <alignment horizontal="center"/>
      <protection/>
    </xf>
    <xf numFmtId="184" fontId="36" fillId="0" borderId="13" xfId="59" applyNumberFormat="1" applyFont="1" applyBorder="1" applyAlignment="1">
      <alignment horizontal="right"/>
      <protection/>
    </xf>
    <xf numFmtId="0" fontId="122" fillId="0" borderId="13" xfId="59" applyNumberFormat="1" applyFont="1" applyFill="1" applyBorder="1" applyAlignment="1" applyProtection="1">
      <alignment horizontal="left" indent="1"/>
      <protection/>
    </xf>
    <xf numFmtId="184" fontId="34" fillId="0" borderId="13" xfId="59" applyNumberFormat="1" applyFont="1" applyBorder="1" applyAlignment="1">
      <alignment horizontal="right"/>
      <protection/>
    </xf>
    <xf numFmtId="0" fontId="123" fillId="0" borderId="13" xfId="59" applyNumberFormat="1" applyFont="1" applyFill="1" applyBorder="1" applyAlignment="1" applyProtection="1">
      <alignment horizontal="left" indent="3"/>
      <protection/>
    </xf>
    <xf numFmtId="184" fontId="38" fillId="0" borderId="13" xfId="59" applyNumberFormat="1" applyFont="1" applyBorder="1" applyAlignment="1">
      <alignment horizontal="right"/>
      <protection/>
    </xf>
    <xf numFmtId="184" fontId="39" fillId="0" borderId="13" xfId="59" applyNumberFormat="1" applyFont="1" applyBorder="1" applyAlignment="1">
      <alignment horizontal="right"/>
      <protection/>
    </xf>
    <xf numFmtId="0" fontId="40" fillId="0" borderId="0" xfId="59" applyFont="1">
      <alignment/>
      <protection/>
    </xf>
    <xf numFmtId="184" fontId="39" fillId="0" borderId="13" xfId="59" applyNumberFormat="1" applyFont="1" applyBorder="1" applyAlignment="1">
      <alignment horizontal="center"/>
      <protection/>
    </xf>
    <xf numFmtId="0" fontId="2" fillId="0" borderId="0" xfId="59" applyFont="1" applyAlignment="1">
      <alignment vertical="center"/>
      <protection/>
    </xf>
    <xf numFmtId="0" fontId="2" fillId="0" borderId="0" xfId="59" applyBorder="1">
      <alignment/>
      <protection/>
    </xf>
    <xf numFmtId="0" fontId="122" fillId="0" borderId="13" xfId="59" applyNumberFormat="1" applyFont="1" applyFill="1" applyBorder="1" applyAlignment="1" applyProtection="1">
      <alignment wrapText="1"/>
      <protection/>
    </xf>
    <xf numFmtId="0" fontId="34" fillId="0" borderId="11" xfId="59" applyFont="1" applyBorder="1" applyAlignment="1">
      <alignment horizontal="left" vertical="center"/>
      <protection/>
    </xf>
    <xf numFmtId="171" fontId="121" fillId="0" borderId="11" xfId="59" applyNumberFormat="1" applyFont="1" applyBorder="1" applyAlignment="1">
      <alignment horizontal="center" vertical="center"/>
      <protection/>
    </xf>
    <xf numFmtId="0" fontId="121" fillId="0" borderId="11" xfId="59" applyFont="1" applyBorder="1" applyAlignment="1">
      <alignment horizontal="right" vertical="center" indent="1"/>
      <protection/>
    </xf>
    <xf numFmtId="171" fontId="121" fillId="0" borderId="11" xfId="59" applyNumberFormat="1" applyFont="1" applyBorder="1" applyAlignment="1">
      <alignment horizontal="right" vertical="center" indent="1"/>
      <protection/>
    </xf>
    <xf numFmtId="0" fontId="2" fillId="0" borderId="0" xfId="59" applyAlignment="1">
      <alignment/>
      <protection/>
    </xf>
    <xf numFmtId="0" fontId="41" fillId="0" borderId="0" xfId="59" applyFont="1">
      <alignment/>
      <protection/>
    </xf>
    <xf numFmtId="165" fontId="34" fillId="0" borderId="0" xfId="59" applyNumberFormat="1" applyFont="1" applyBorder="1" applyAlignment="1">
      <alignment horizontal="right"/>
      <protection/>
    </xf>
    <xf numFmtId="0" fontId="38" fillId="0" borderId="0" xfId="59" applyFont="1">
      <alignment/>
      <protection/>
    </xf>
    <xf numFmtId="0" fontId="124" fillId="0" borderId="13" xfId="59" applyFont="1" applyBorder="1" applyAlignment="1">
      <alignment horizontal="center"/>
      <protection/>
    </xf>
    <xf numFmtId="184" fontId="38" fillId="0" borderId="13" xfId="59" applyNumberFormat="1" applyFont="1" applyBorder="1" applyAlignment="1">
      <alignment horizontal="center"/>
      <protection/>
    </xf>
    <xf numFmtId="0" fontId="32" fillId="0" borderId="11" xfId="59" applyFont="1" applyBorder="1" applyAlignment="1">
      <alignment horizontal="left" vertical="center"/>
      <protection/>
    </xf>
    <xf numFmtId="171" fontId="121" fillId="0" borderId="11" xfId="59" applyNumberFormat="1" applyFont="1" applyBorder="1" applyAlignment="1">
      <alignment horizontal="center"/>
      <protection/>
    </xf>
    <xf numFmtId="184" fontId="34" fillId="0" borderId="11" xfId="59" applyNumberFormat="1" applyFont="1" applyBorder="1" applyAlignment="1">
      <alignment horizontal="right" vertical="center"/>
      <protection/>
    </xf>
    <xf numFmtId="0" fontId="38" fillId="0" borderId="0" xfId="59" applyFont="1" applyAlignment="1">
      <alignment horizontal="left"/>
      <protection/>
    </xf>
    <xf numFmtId="0" fontId="32" fillId="0" borderId="0" xfId="59" applyFont="1" applyAlignment="1">
      <alignment horizontal="centerContinuous"/>
      <protection/>
    </xf>
    <xf numFmtId="0" fontId="42" fillId="0" borderId="0" xfId="59" applyFont="1" applyAlignment="1">
      <alignment horizontal="centerContinuous"/>
      <protection/>
    </xf>
    <xf numFmtId="0" fontId="39" fillId="0" borderId="0" xfId="59" applyFont="1">
      <alignment/>
      <protection/>
    </xf>
    <xf numFmtId="0" fontId="32" fillId="0" borderId="0" xfId="59" applyFont="1" applyAlignment="1">
      <alignment vertical="center"/>
      <protection/>
    </xf>
    <xf numFmtId="0" fontId="42" fillId="0" borderId="0" xfId="59" applyFont="1" applyBorder="1">
      <alignment/>
      <protection/>
    </xf>
    <xf numFmtId="0" fontId="42" fillId="0" borderId="0" xfId="59" applyFont="1">
      <alignment/>
      <protection/>
    </xf>
    <xf numFmtId="215" fontId="42" fillId="0" borderId="0" xfId="59" applyNumberFormat="1" applyFont="1">
      <alignment/>
      <protection/>
    </xf>
    <xf numFmtId="215" fontId="39" fillId="0" borderId="0" xfId="59" applyNumberFormat="1" applyFont="1">
      <alignment/>
      <protection/>
    </xf>
    <xf numFmtId="184" fontId="34" fillId="0" borderId="13" xfId="59" applyNumberFormat="1" applyFont="1" applyBorder="1" applyAlignment="1">
      <alignment horizontal="right" indent="1"/>
      <protection/>
    </xf>
    <xf numFmtId="210" fontId="34" fillId="0" borderId="13" xfId="59" applyNumberFormat="1" applyFont="1" applyBorder="1" applyAlignment="1">
      <alignment horizontal="right"/>
      <protection/>
    </xf>
    <xf numFmtId="215" fontId="6" fillId="0" borderId="0" xfId="59" applyNumberFormat="1" applyFont="1">
      <alignment/>
      <protection/>
    </xf>
    <xf numFmtId="216" fontId="6" fillId="0" borderId="0" xfId="59" applyNumberFormat="1" applyFont="1">
      <alignment/>
      <protection/>
    </xf>
    <xf numFmtId="0" fontId="12" fillId="0" borderId="0" xfId="59" applyFont="1" applyAlignment="1">
      <alignment horizontal="center"/>
      <protection/>
    </xf>
    <xf numFmtId="184" fontId="6" fillId="0" borderId="0" xfId="59" applyNumberFormat="1" applyFont="1">
      <alignment/>
      <protection/>
    </xf>
    <xf numFmtId="210" fontId="6" fillId="0" borderId="0" xfId="59" applyNumberFormat="1" applyFont="1">
      <alignment/>
      <protection/>
    </xf>
    <xf numFmtId="184" fontId="34" fillId="0" borderId="13" xfId="59" applyNumberFormat="1" applyFont="1" applyFill="1" applyBorder="1" applyAlignment="1">
      <alignment horizontal="right" indent="1"/>
      <protection/>
    </xf>
    <xf numFmtId="210" fontId="34" fillId="0" borderId="13" xfId="59" applyNumberFormat="1" applyFont="1" applyFill="1" applyBorder="1" applyAlignment="1">
      <alignment horizontal="right"/>
      <protection/>
    </xf>
    <xf numFmtId="184" fontId="38" fillId="0" borderId="13" xfId="59" applyNumberFormat="1" applyFont="1" applyBorder="1" applyAlignment="1">
      <alignment horizontal="right" indent="1"/>
      <protection/>
    </xf>
    <xf numFmtId="210" fontId="38" fillId="0" borderId="13" xfId="59" applyNumberFormat="1" applyFont="1" applyBorder="1" applyAlignment="1">
      <alignment horizontal="right"/>
      <protection/>
    </xf>
    <xf numFmtId="215" fontId="4" fillId="0" borderId="0" xfId="59" applyNumberFormat="1" applyFont="1">
      <alignment/>
      <protection/>
    </xf>
    <xf numFmtId="216" fontId="4" fillId="0" borderId="0" xfId="59" applyNumberFormat="1" applyFont="1">
      <alignment/>
      <protection/>
    </xf>
    <xf numFmtId="184" fontId="38" fillId="0" borderId="13" xfId="59" applyNumberFormat="1" applyFont="1" applyBorder="1" applyAlignment="1">
      <alignment/>
      <protection/>
    </xf>
    <xf numFmtId="210" fontId="4" fillId="0" borderId="0" xfId="59" applyNumberFormat="1" applyFont="1">
      <alignment/>
      <protection/>
    </xf>
    <xf numFmtId="0" fontId="121" fillId="0" borderId="11" xfId="59" applyFont="1" applyBorder="1" applyAlignment="1">
      <alignment horizontal="center" vertical="center"/>
      <protection/>
    </xf>
    <xf numFmtId="184" fontId="34" fillId="0" borderId="11" xfId="59" applyNumberFormat="1" applyFont="1" applyBorder="1" applyAlignment="1">
      <alignment horizontal="right" vertical="center" indent="1"/>
      <protection/>
    </xf>
    <xf numFmtId="210" fontId="34" fillId="0" borderId="11" xfId="59" applyNumberFormat="1" applyFont="1" applyBorder="1" applyAlignment="1">
      <alignment horizontal="right" vertical="center"/>
      <protection/>
    </xf>
    <xf numFmtId="0" fontId="121" fillId="0" borderId="0" xfId="59" applyFont="1" applyBorder="1" applyAlignment="1">
      <alignment horizontal="center" vertical="center"/>
      <protection/>
    </xf>
    <xf numFmtId="184" fontId="34" fillId="0" borderId="0" xfId="59" applyNumberFormat="1" applyFont="1" applyBorder="1" applyAlignment="1">
      <alignment horizontal="right" vertical="center"/>
      <protection/>
    </xf>
    <xf numFmtId="184" fontId="34" fillId="0" borderId="0" xfId="59" applyNumberFormat="1" applyFont="1" applyBorder="1" applyAlignment="1">
      <alignment horizontal="right" indent="1"/>
      <protection/>
    </xf>
    <xf numFmtId="184" fontId="34" fillId="0" borderId="0" xfId="59" applyNumberFormat="1" applyFont="1" applyBorder="1" applyAlignment="1">
      <alignment horizontal="right"/>
      <protection/>
    </xf>
    <xf numFmtId="0" fontId="38" fillId="0" borderId="0" xfId="59" applyFont="1" applyBorder="1">
      <alignment/>
      <protection/>
    </xf>
    <xf numFmtId="0" fontId="41" fillId="0" borderId="0" xfId="62" applyFont="1">
      <alignment/>
      <protection/>
    </xf>
    <xf numFmtId="177" fontId="41" fillId="0" borderId="0" xfId="59" applyNumberFormat="1" applyFont="1" applyBorder="1" applyAlignment="1">
      <alignment horizontal="left"/>
      <protection/>
    </xf>
    <xf numFmtId="0" fontId="32" fillId="0" borderId="0" xfId="62" applyFont="1" applyAlignment="1">
      <alignment wrapText="1"/>
      <protection/>
    </xf>
    <xf numFmtId="0" fontId="45" fillId="0" borderId="0" xfId="62" applyFont="1">
      <alignment/>
      <protection/>
    </xf>
    <xf numFmtId="0" fontId="42" fillId="0" borderId="0" xfId="62" applyFont="1">
      <alignment/>
      <protection/>
    </xf>
    <xf numFmtId="0" fontId="46" fillId="0" borderId="0" xfId="62" applyFont="1">
      <alignment/>
      <protection/>
    </xf>
    <xf numFmtId="0" fontId="32" fillId="0" borderId="30" xfId="62" applyFont="1" applyBorder="1" applyAlignment="1">
      <alignment horizontal="center" vertical="center"/>
      <protection/>
    </xf>
    <xf numFmtId="0" fontId="32" fillId="0" borderId="31" xfId="62" applyFont="1" applyBorder="1" applyAlignment="1">
      <alignment horizontal="center" vertical="center"/>
      <protection/>
    </xf>
    <xf numFmtId="0" fontId="42" fillId="0" borderId="32" xfId="62" applyFont="1" applyBorder="1" applyAlignment="1">
      <alignment horizontal="left" vertical="center" indent="1"/>
      <protection/>
    </xf>
    <xf numFmtId="200" fontId="42" fillId="0" borderId="13" xfId="62" applyNumberFormat="1" applyFont="1" applyBorder="1" applyAlignment="1">
      <alignment horizontal="left" vertical="center" indent="2"/>
      <protection/>
    </xf>
    <xf numFmtId="200" fontId="42" fillId="0" borderId="13" xfId="62" applyNumberFormat="1" applyFont="1" applyBorder="1" applyAlignment="1">
      <alignment vertical="center"/>
      <protection/>
    </xf>
    <xf numFmtId="0" fontId="47" fillId="0" borderId="0" xfId="62" applyFont="1">
      <alignment/>
      <protection/>
    </xf>
    <xf numFmtId="0" fontId="48" fillId="0" borderId="32" xfId="62" applyFont="1" applyBorder="1" applyAlignment="1">
      <alignment horizontal="left" vertical="center" indent="1"/>
      <protection/>
    </xf>
    <xf numFmtId="200" fontId="48" fillId="0" borderId="13" xfId="62" applyNumberFormat="1" applyFont="1" applyBorder="1" applyAlignment="1">
      <alignment vertical="center"/>
      <protection/>
    </xf>
    <xf numFmtId="177" fontId="32" fillId="0" borderId="0" xfId="59" applyNumberFormat="1" applyFont="1" applyBorder="1" applyAlignment="1">
      <alignment horizontal="right"/>
      <protection/>
    </xf>
    <xf numFmtId="200" fontId="42" fillId="0" borderId="0" xfId="62" applyNumberFormat="1" applyFont="1" applyBorder="1" applyAlignment="1">
      <alignment vertical="center"/>
      <protection/>
    </xf>
    <xf numFmtId="0" fontId="46" fillId="0" borderId="0" xfId="62" applyFont="1" applyBorder="1">
      <alignment/>
      <protection/>
    </xf>
    <xf numFmtId="0" fontId="32" fillId="0" borderId="32" xfId="62" applyFont="1" applyBorder="1" applyAlignment="1">
      <alignment horizontal="left" vertical="center" indent="1"/>
      <protection/>
    </xf>
    <xf numFmtId="200" fontId="32" fillId="0" borderId="13" xfId="62" applyNumberFormat="1" applyFont="1" applyBorder="1" applyAlignment="1">
      <alignment vertical="center"/>
      <protection/>
    </xf>
    <xf numFmtId="0" fontId="48" fillId="0" borderId="30" xfId="62" applyFont="1" applyBorder="1" applyAlignment="1">
      <alignment horizontal="left" vertical="center" indent="1"/>
      <protection/>
    </xf>
    <xf numFmtId="200" fontId="32" fillId="0" borderId="31" xfId="62" applyNumberFormat="1" applyFont="1" applyBorder="1" applyAlignment="1">
      <alignment horizontal="right" vertical="center"/>
      <protection/>
    </xf>
    <xf numFmtId="200" fontId="32" fillId="0" borderId="31" xfId="62" applyNumberFormat="1" applyFont="1" applyBorder="1" applyAlignment="1">
      <alignment vertical="center"/>
      <protection/>
    </xf>
    <xf numFmtId="0" fontId="50" fillId="0" borderId="0" xfId="62" applyFont="1">
      <alignment/>
      <protection/>
    </xf>
    <xf numFmtId="0" fontId="32" fillId="0" borderId="11" xfId="59" applyFont="1" applyBorder="1" applyAlignment="1">
      <alignment horizontal="center" vertical="center"/>
      <protection/>
    </xf>
    <xf numFmtId="0" fontId="32" fillId="0" borderId="11" xfId="59" applyFont="1" applyBorder="1" applyAlignment="1">
      <alignment horizontal="left" vertical="center" indent="1"/>
      <protection/>
    </xf>
    <xf numFmtId="171" fontId="38" fillId="0" borderId="11" xfId="59" applyNumberFormat="1" applyFont="1" applyBorder="1" applyAlignment="1">
      <alignment horizontal="right" vertical="center" indent="1"/>
      <protection/>
    </xf>
    <xf numFmtId="171" fontId="38" fillId="0" borderId="11" xfId="59" applyNumberFormat="1" applyFont="1" applyBorder="1" applyAlignment="1">
      <alignment horizontal="center" vertical="center"/>
      <protection/>
    </xf>
    <xf numFmtId="200" fontId="48" fillId="0" borderId="0" xfId="62" applyNumberFormat="1" applyFont="1" applyBorder="1" applyAlignment="1">
      <alignment vertical="center"/>
      <protection/>
    </xf>
    <xf numFmtId="0" fontId="42" fillId="0" borderId="24" xfId="59" applyFont="1" applyBorder="1">
      <alignment/>
      <protection/>
    </xf>
    <xf numFmtId="171" fontId="34" fillId="0" borderId="11" xfId="59" applyNumberFormat="1" applyFont="1" applyBorder="1" applyAlignment="1">
      <alignment horizontal="right" vertical="center" indent="1"/>
      <protection/>
    </xf>
    <xf numFmtId="171" fontId="34" fillId="0" borderId="11" xfId="59" applyNumberFormat="1" applyFont="1" applyBorder="1" applyAlignment="1">
      <alignment horizontal="center" vertical="center"/>
      <protection/>
    </xf>
    <xf numFmtId="0" fontId="38" fillId="0" borderId="0" xfId="59" applyFont="1" applyAlignment="1">
      <alignment wrapText="1"/>
      <protection/>
    </xf>
    <xf numFmtId="0" fontId="35" fillId="0" borderId="0" xfId="59" applyFont="1" applyAlignment="1">
      <alignment vertical="center" wrapText="1"/>
      <protection/>
    </xf>
    <xf numFmtId="0" fontId="38" fillId="0" borderId="0" xfId="59" applyFont="1" applyAlignment="1">
      <alignment vertical="center"/>
      <protection/>
    </xf>
    <xf numFmtId="0" fontId="38" fillId="0" borderId="0" xfId="59" applyFont="1" applyAlignment="1">
      <alignment/>
      <protection/>
    </xf>
    <xf numFmtId="0" fontId="35" fillId="0" borderId="0" xfId="59" applyFont="1" applyAlignment="1">
      <alignment vertical="center"/>
      <protection/>
    </xf>
    <xf numFmtId="0" fontId="38" fillId="0" borderId="0" xfId="62" applyFont="1">
      <alignment/>
      <protection/>
    </xf>
    <xf numFmtId="200" fontId="32" fillId="0" borderId="0" xfId="62" applyNumberFormat="1" applyFont="1" applyBorder="1" applyAlignment="1">
      <alignment vertical="center"/>
      <protection/>
    </xf>
    <xf numFmtId="0" fontId="11" fillId="0" borderId="18" xfId="59" applyFont="1" applyBorder="1" applyAlignment="1">
      <alignment horizontal="centerContinuous" vertical="center"/>
      <protection/>
    </xf>
    <xf numFmtId="0" fontId="11" fillId="0" borderId="19" xfId="59" applyFont="1" applyBorder="1" applyAlignment="1">
      <alignment vertical="center"/>
      <protection/>
    </xf>
    <xf numFmtId="0" fontId="15" fillId="0" borderId="10" xfId="59" applyFont="1" applyBorder="1">
      <alignment/>
      <protection/>
    </xf>
    <xf numFmtId="0" fontId="15" fillId="0" borderId="22" xfId="59" applyFont="1" applyBorder="1">
      <alignment/>
      <protection/>
    </xf>
    <xf numFmtId="0" fontId="11" fillId="0" borderId="22" xfId="59" applyFont="1" applyBorder="1" applyAlignment="1">
      <alignment horizontal="center" vertical="center"/>
      <protection/>
    </xf>
    <xf numFmtId="0" fontId="11" fillId="0" borderId="14" xfId="59" applyFont="1" applyBorder="1" applyAlignment="1">
      <alignment horizontal="center" vertical="center"/>
      <protection/>
    </xf>
    <xf numFmtId="0" fontId="15" fillId="0" borderId="12" xfId="59" applyFont="1" applyBorder="1">
      <alignment/>
      <protection/>
    </xf>
    <xf numFmtId="164" fontId="15" fillId="0" borderId="15" xfId="59" applyNumberFormat="1" applyFont="1" applyBorder="1" applyAlignment="1">
      <alignment vertical="center"/>
      <protection/>
    </xf>
    <xf numFmtId="0" fontId="15" fillId="0" borderId="16" xfId="59" applyFont="1" applyBorder="1">
      <alignment/>
      <protection/>
    </xf>
    <xf numFmtId="0" fontId="15" fillId="0" borderId="20" xfId="59" applyFont="1" applyBorder="1" applyAlignment="1">
      <alignment vertical="center"/>
      <protection/>
    </xf>
    <xf numFmtId="164" fontId="15" fillId="0" borderId="20" xfId="59" applyNumberFormat="1" applyFont="1" applyBorder="1" applyAlignment="1">
      <alignment vertical="center"/>
      <protection/>
    </xf>
    <xf numFmtId="164" fontId="15" fillId="0" borderId="17" xfId="59" applyNumberFormat="1" applyFont="1" applyBorder="1" applyAlignment="1">
      <alignment horizontal="center" vertical="center"/>
      <protection/>
    </xf>
    <xf numFmtId="0" fontId="15" fillId="0" borderId="0" xfId="59" applyFont="1" applyBorder="1" applyAlignment="1">
      <alignment vertical="center"/>
      <protection/>
    </xf>
    <xf numFmtId="164" fontId="15" fillId="0" borderId="0" xfId="59" applyNumberFormat="1" applyFont="1" applyBorder="1" applyAlignment="1">
      <alignment vertical="center"/>
      <protection/>
    </xf>
    <xf numFmtId="0" fontId="42" fillId="0" borderId="0" xfId="59" applyFont="1" applyFill="1" applyBorder="1">
      <alignment/>
      <protection/>
    </xf>
    <xf numFmtId="0" fontId="36" fillId="0" borderId="0" xfId="59" applyFont="1" applyFill="1" applyBorder="1" applyAlignment="1" quotePrefix="1">
      <alignment horizontal="left" vertical="center"/>
      <protection/>
    </xf>
    <xf numFmtId="164" fontId="11" fillId="0" borderId="0" xfId="59" applyNumberFormat="1" applyFont="1" applyFill="1" applyBorder="1" applyAlignment="1">
      <alignment vertical="center"/>
      <protection/>
    </xf>
    <xf numFmtId="0" fontId="11" fillId="0" borderId="0" xfId="59" applyFont="1" applyBorder="1" applyAlignment="1" quotePrefix="1">
      <alignment horizontal="left"/>
      <protection/>
    </xf>
    <xf numFmtId="0" fontId="15" fillId="0" borderId="24" xfId="59" applyFont="1" applyBorder="1">
      <alignment/>
      <protection/>
    </xf>
    <xf numFmtId="0" fontId="11" fillId="0" borderId="18" xfId="59" applyFont="1" applyBorder="1" applyAlignment="1">
      <alignment vertical="center"/>
      <protection/>
    </xf>
    <xf numFmtId="0" fontId="11" fillId="0" borderId="23" xfId="59" applyFont="1" applyBorder="1" applyAlignment="1">
      <alignment vertical="center"/>
      <protection/>
    </xf>
    <xf numFmtId="0" fontId="11" fillId="0" borderId="23" xfId="59" applyFont="1" applyBorder="1" applyAlignment="1">
      <alignment horizontal="center" vertical="center"/>
      <protection/>
    </xf>
    <xf numFmtId="0" fontId="11" fillId="0" borderId="19" xfId="59" applyFont="1" applyBorder="1" applyAlignment="1">
      <alignment horizontal="center" vertical="center"/>
      <protection/>
    </xf>
    <xf numFmtId="164" fontId="15" fillId="0" borderId="13" xfId="59" applyNumberFormat="1" applyFont="1" applyBorder="1" applyAlignment="1">
      <alignment horizontal="center" vertical="center"/>
      <protection/>
    </xf>
    <xf numFmtId="0" fontId="15" fillId="0" borderId="18" xfId="59" applyFont="1" applyBorder="1">
      <alignment/>
      <protection/>
    </xf>
    <xf numFmtId="0" fontId="11" fillId="0" borderId="23" xfId="59" applyFont="1" applyBorder="1" applyAlignment="1" quotePrefix="1">
      <alignment horizontal="left" vertical="center"/>
      <protection/>
    </xf>
    <xf numFmtId="0" fontId="15" fillId="0" borderId="23" xfId="59" applyFont="1" applyBorder="1">
      <alignment/>
      <protection/>
    </xf>
    <xf numFmtId="164" fontId="11" fillId="0" borderId="0" xfId="59" applyNumberFormat="1" applyFont="1" applyBorder="1" applyAlignment="1">
      <alignment vertical="center"/>
      <protection/>
    </xf>
    <xf numFmtId="0" fontId="15" fillId="0" borderId="21" xfId="59" applyFont="1" applyBorder="1">
      <alignment/>
      <protection/>
    </xf>
    <xf numFmtId="0" fontId="15" fillId="0" borderId="19" xfId="59" applyFont="1" applyBorder="1">
      <alignment/>
      <protection/>
    </xf>
    <xf numFmtId="0" fontId="11" fillId="0" borderId="0" xfId="59" applyFont="1" applyBorder="1" applyAlignment="1" quotePrefix="1">
      <alignment horizontal="left" vertical="center"/>
      <protection/>
    </xf>
    <xf numFmtId="218" fontId="6" fillId="0" borderId="13" xfId="59" applyNumberFormat="1" applyFont="1" applyBorder="1" applyAlignment="1">
      <alignment vertical="center"/>
      <protection/>
    </xf>
    <xf numFmtId="184" fontId="6" fillId="0" borderId="13" xfId="59" applyNumberFormat="1" applyFont="1" applyBorder="1" applyAlignment="1">
      <alignment vertical="center"/>
      <protection/>
    </xf>
    <xf numFmtId="218" fontId="8" fillId="0" borderId="13" xfId="59" applyNumberFormat="1" applyFont="1" applyBorder="1" applyAlignment="1">
      <alignment vertical="center"/>
      <protection/>
    </xf>
    <xf numFmtId="184" fontId="8" fillId="0" borderId="13" xfId="59" applyNumberFormat="1" applyFont="1" applyBorder="1" applyAlignment="1">
      <alignment vertical="center"/>
      <protection/>
    </xf>
    <xf numFmtId="184" fontId="8" fillId="0" borderId="13" xfId="59" applyNumberFormat="1" applyFont="1" applyBorder="1" applyAlignment="1">
      <alignment/>
      <protection/>
    </xf>
    <xf numFmtId="218" fontId="8" fillId="0" borderId="13" xfId="59" applyNumberFormat="1" applyFont="1" applyFill="1" applyBorder="1" applyAlignment="1">
      <alignment vertical="center"/>
      <protection/>
    </xf>
    <xf numFmtId="184" fontId="6" fillId="0" borderId="13" xfId="59" applyNumberFormat="1" applyFont="1" applyBorder="1" applyAlignment="1">
      <alignment/>
      <protection/>
    </xf>
    <xf numFmtId="0" fontId="4" fillId="0" borderId="17" xfId="59" applyFont="1" applyBorder="1" applyAlignment="1">
      <alignment/>
      <protection/>
    </xf>
    <xf numFmtId="0" fontId="4" fillId="0" borderId="0" xfId="59" applyFont="1" applyBorder="1" applyAlignment="1">
      <alignment/>
      <protection/>
    </xf>
    <xf numFmtId="0" fontId="4" fillId="0" borderId="0" xfId="59" applyFont="1" applyAlignment="1">
      <alignment horizontal="right"/>
      <protection/>
    </xf>
    <xf numFmtId="219" fontId="6" fillId="0" borderId="12" xfId="59" applyNumberFormat="1" applyFont="1" applyBorder="1" applyAlignment="1">
      <alignment vertical="center"/>
      <protection/>
    </xf>
    <xf numFmtId="219" fontId="8" fillId="0" borderId="12" xfId="59" applyNumberFormat="1" applyFont="1" applyBorder="1" applyAlignment="1">
      <alignment vertical="center"/>
      <protection/>
    </xf>
    <xf numFmtId="219" fontId="8" fillId="0" borderId="12" xfId="59" applyNumberFormat="1" applyFont="1" applyBorder="1" applyAlignment="1">
      <alignment horizontal="left" vertical="center"/>
      <protection/>
    </xf>
    <xf numFmtId="219" fontId="6" fillId="0" borderId="13" xfId="59" applyNumberFormat="1" applyFont="1" applyBorder="1" applyAlignment="1">
      <alignment vertical="center"/>
      <protection/>
    </xf>
    <xf numFmtId="219" fontId="6" fillId="0" borderId="15" xfId="59" applyNumberFormat="1" applyFont="1" applyBorder="1" applyAlignment="1">
      <alignment vertical="center"/>
      <protection/>
    </xf>
    <xf numFmtId="219" fontId="6" fillId="0" borderId="11" xfId="59" applyNumberFormat="1" applyFont="1" applyBorder="1" applyAlignment="1">
      <alignment vertical="center" wrapText="1"/>
      <protection/>
    </xf>
    <xf numFmtId="218" fontId="6" fillId="0" borderId="11" xfId="59" applyNumberFormat="1" applyFont="1" applyBorder="1" applyAlignment="1">
      <alignment vertical="center"/>
      <protection/>
    </xf>
    <xf numFmtId="0" fontId="30" fillId="0" borderId="0" xfId="59" applyFont="1" applyAlignment="1">
      <alignment horizontal="right" vertical="top"/>
      <protection/>
    </xf>
    <xf numFmtId="178" fontId="4" fillId="0" borderId="14" xfId="59" applyNumberFormat="1" applyFont="1" applyBorder="1" applyAlignment="1">
      <alignment/>
      <protection/>
    </xf>
    <xf numFmtId="178" fontId="4" fillId="0" borderId="14" xfId="59" applyNumberFormat="1" applyFont="1" applyFill="1" applyBorder="1" applyAlignment="1">
      <alignment/>
      <protection/>
    </xf>
    <xf numFmtId="0" fontId="4" fillId="0" borderId="12" xfId="59" applyFont="1" applyBorder="1" applyAlignment="1">
      <alignment wrapText="1"/>
      <protection/>
    </xf>
    <xf numFmtId="0" fontId="4" fillId="0" borderId="16" xfId="59" applyFont="1" applyBorder="1" applyAlignment="1">
      <alignment wrapText="1"/>
      <protection/>
    </xf>
    <xf numFmtId="0" fontId="51" fillId="0" borderId="0" xfId="59" applyFont="1">
      <alignment/>
      <protection/>
    </xf>
    <xf numFmtId="164" fontId="4" fillId="0" borderId="11" xfId="59" applyNumberFormat="1" applyFont="1" applyBorder="1" applyAlignment="1">
      <alignment horizontal="center" vertical="center"/>
      <protection/>
    </xf>
    <xf numFmtId="164" fontId="4" fillId="0" borderId="19" xfId="59" applyNumberFormat="1" applyFont="1" applyBorder="1" applyAlignment="1">
      <alignment horizontal="center" vertical="center"/>
      <protection/>
    </xf>
    <xf numFmtId="164" fontId="4" fillId="0" borderId="16" xfId="59" applyNumberFormat="1" applyFont="1" applyBorder="1" applyAlignment="1">
      <alignment vertical="center"/>
      <protection/>
    </xf>
    <xf numFmtId="0" fontId="6" fillId="0" borderId="14" xfId="59" applyFont="1" applyBorder="1" applyAlignment="1">
      <alignment horizontal="left" indent="1"/>
      <protection/>
    </xf>
    <xf numFmtId="0" fontId="13" fillId="0" borderId="0" xfId="59" applyFont="1" applyBorder="1">
      <alignment/>
      <protection/>
    </xf>
    <xf numFmtId="0" fontId="4" fillId="0" borderId="13" xfId="59" applyFont="1" applyBorder="1" applyAlignment="1">
      <alignment horizontal="left" indent="1"/>
      <protection/>
    </xf>
    <xf numFmtId="38" fontId="4" fillId="0" borderId="13" xfId="44" applyNumberFormat="1" applyFont="1" applyBorder="1" applyAlignment="1">
      <alignment horizontal="center"/>
    </xf>
    <xf numFmtId="0" fontId="6" fillId="0" borderId="13" xfId="59" applyFont="1" applyBorder="1" applyAlignment="1">
      <alignment horizontal="left" indent="1"/>
      <protection/>
    </xf>
    <xf numFmtId="38" fontId="4" fillId="0" borderId="13" xfId="44" applyNumberFormat="1" applyFont="1" applyBorder="1" applyAlignment="1">
      <alignment/>
    </xf>
    <xf numFmtId="38" fontId="4" fillId="0" borderId="13" xfId="44" applyNumberFormat="1" applyFont="1" applyFill="1" applyBorder="1" applyAlignment="1">
      <alignment horizontal="center"/>
    </xf>
    <xf numFmtId="0" fontId="125" fillId="0" borderId="0" xfId="59" applyFont="1">
      <alignment/>
      <protection/>
    </xf>
    <xf numFmtId="0" fontId="126" fillId="0" borderId="0" xfId="59" applyFont="1">
      <alignment/>
      <protection/>
    </xf>
    <xf numFmtId="14" fontId="4" fillId="0" borderId="13" xfId="59" applyNumberFormat="1" applyFont="1" applyBorder="1" applyAlignment="1">
      <alignment horizontal="left" indent="1"/>
      <protection/>
    </xf>
    <xf numFmtId="0" fontId="4" fillId="0" borderId="17" xfId="59" applyFont="1" applyBorder="1" applyAlignment="1">
      <alignment horizontal="left" indent="1"/>
      <protection/>
    </xf>
    <xf numFmtId="38" fontId="4" fillId="0" borderId="17" xfId="44" applyNumberFormat="1" applyFont="1" applyBorder="1" applyAlignment="1">
      <alignment horizontal="center"/>
    </xf>
    <xf numFmtId="0" fontId="4" fillId="0" borderId="14" xfId="59" applyFont="1" applyBorder="1" applyAlignment="1">
      <alignment horizontal="right" vertical="center"/>
      <protection/>
    </xf>
    <xf numFmtId="0" fontId="6" fillId="0" borderId="17" xfId="59" applyFont="1" applyBorder="1" applyAlignment="1">
      <alignment horizontal="centerContinuous" vertical="center" wrapText="1"/>
      <protection/>
    </xf>
    <xf numFmtId="0" fontId="4" fillId="0" borderId="23" xfId="59" applyFont="1" applyBorder="1" applyAlignment="1">
      <alignment horizontal="center" vertical="center" wrapText="1"/>
      <protection/>
    </xf>
    <xf numFmtId="216" fontId="4" fillId="0" borderId="14" xfId="59" applyNumberFormat="1" applyFont="1" applyBorder="1" applyAlignment="1">
      <alignment/>
      <protection/>
    </xf>
    <xf numFmtId="220" fontId="4" fillId="0" borderId="0" xfId="59" applyNumberFormat="1" applyFont="1" applyAlignment="1">
      <alignment/>
      <protection/>
    </xf>
    <xf numFmtId="220" fontId="4" fillId="0" borderId="13" xfId="59" applyNumberFormat="1" applyFont="1" applyBorder="1" applyAlignment="1">
      <alignment/>
      <protection/>
    </xf>
    <xf numFmtId="0" fontId="4" fillId="0" borderId="0" xfId="59" applyFont="1" applyAlignment="1">
      <alignment horizontal="center"/>
      <protection/>
    </xf>
    <xf numFmtId="216" fontId="4" fillId="0" borderId="13" xfId="59" applyNumberFormat="1" applyFont="1" applyBorder="1" applyAlignment="1">
      <alignment/>
      <protection/>
    </xf>
    <xf numFmtId="220" fontId="4" fillId="0" borderId="0" xfId="59" applyNumberFormat="1" applyFont="1" applyBorder="1" applyAlignment="1">
      <alignment/>
      <protection/>
    </xf>
    <xf numFmtId="216" fontId="4" fillId="0" borderId="17" xfId="59" applyNumberFormat="1" applyFont="1" applyBorder="1" applyAlignment="1">
      <alignment/>
      <protection/>
    </xf>
    <xf numFmtId="220" fontId="4" fillId="0" borderId="24" xfId="59" applyNumberFormat="1" applyFont="1" applyBorder="1" applyAlignment="1">
      <alignment/>
      <protection/>
    </xf>
    <xf numFmtId="220" fontId="4" fillId="0" borderId="17" xfId="59" applyNumberFormat="1" applyFont="1" applyBorder="1" applyAlignment="1">
      <alignment/>
      <protection/>
    </xf>
    <xf numFmtId="216" fontId="4" fillId="0" borderId="0" xfId="59" applyNumberFormat="1" applyFont="1" applyBorder="1" applyAlignment="1">
      <alignment/>
      <protection/>
    </xf>
    <xf numFmtId="220" fontId="4" fillId="0" borderId="0" xfId="59" applyNumberFormat="1" applyFont="1" applyBorder="1" applyAlignment="1">
      <alignment horizontal="center"/>
      <protection/>
    </xf>
    <xf numFmtId="2" fontId="4" fillId="0" borderId="0" xfId="59" applyNumberFormat="1" applyFont="1" applyAlignment="1">
      <alignment horizontal="center"/>
      <protection/>
    </xf>
    <xf numFmtId="0" fontId="4" fillId="0" borderId="19" xfId="59" applyFont="1" applyBorder="1" applyAlignment="1">
      <alignment horizontal="center" vertical="center" wrapText="1"/>
      <protection/>
    </xf>
    <xf numFmtId="171" fontId="4" fillId="0" borderId="11" xfId="59" applyNumberFormat="1" applyFont="1" applyBorder="1" applyAlignment="1">
      <alignment horizontal="center" vertical="center"/>
      <protection/>
    </xf>
    <xf numFmtId="221" fontId="4" fillId="0" borderId="11" xfId="59" applyNumberFormat="1" applyFont="1" applyBorder="1" applyAlignment="1">
      <alignment horizontal="center" vertical="center"/>
      <protection/>
    </xf>
    <xf numFmtId="220" fontId="6" fillId="0" borderId="0" xfId="59" applyNumberFormat="1" applyFont="1" applyBorder="1" applyAlignment="1">
      <alignment horizontal="center" vertical="center"/>
      <protection/>
    </xf>
    <xf numFmtId="171" fontId="6" fillId="0" borderId="0" xfId="59" applyNumberFormat="1" applyFont="1" applyBorder="1" applyAlignment="1">
      <alignment horizontal="center" vertical="center"/>
      <protection/>
    </xf>
    <xf numFmtId="0" fontId="127" fillId="0" borderId="15" xfId="59" applyFont="1" applyBorder="1" applyAlignment="1">
      <alignment vertical="center"/>
      <protection/>
    </xf>
    <xf numFmtId="0" fontId="128" fillId="0" borderId="0" xfId="59" applyFont="1">
      <alignment/>
      <protection/>
    </xf>
    <xf numFmtId="0" fontId="127" fillId="0" borderId="24" xfId="59" applyFont="1" applyBorder="1" applyAlignment="1">
      <alignment vertical="center"/>
      <protection/>
    </xf>
    <xf numFmtId="0" fontId="129" fillId="0" borderId="0" xfId="59" applyFont="1">
      <alignment/>
      <protection/>
    </xf>
    <xf numFmtId="0" fontId="120" fillId="0" borderId="11" xfId="59" applyFont="1" applyBorder="1" applyAlignment="1">
      <alignment horizontal="center" textRotation="90"/>
      <protection/>
    </xf>
    <xf numFmtId="0" fontId="120" fillId="0" borderId="19" xfId="59" applyFont="1" applyBorder="1" applyAlignment="1">
      <alignment horizontal="center" textRotation="90"/>
      <protection/>
    </xf>
    <xf numFmtId="0" fontId="120" fillId="0" borderId="11" xfId="59" applyFont="1" applyBorder="1" applyAlignment="1">
      <alignment horizontal="center" textRotation="90" wrapText="1"/>
      <protection/>
    </xf>
    <xf numFmtId="0" fontId="130" fillId="0" borderId="11" xfId="59" applyFont="1" applyBorder="1" applyAlignment="1">
      <alignment horizontal="center" textRotation="90" wrapText="1"/>
      <protection/>
    </xf>
    <xf numFmtId="0" fontId="120" fillId="0" borderId="14" xfId="59" applyFont="1" applyBorder="1" applyAlignment="1">
      <alignment wrapText="1"/>
      <protection/>
    </xf>
    <xf numFmtId="41" fontId="120" fillId="0" borderId="14" xfId="59" applyNumberFormat="1" applyFont="1" applyBorder="1" applyAlignment="1">
      <alignment/>
      <protection/>
    </xf>
    <xf numFmtId="41" fontId="130" fillId="0" borderId="14" xfId="59" applyNumberFormat="1" applyFont="1" applyBorder="1" applyAlignment="1">
      <alignment/>
      <protection/>
    </xf>
    <xf numFmtId="0" fontId="120" fillId="0" borderId="13" xfId="59" applyFont="1" applyBorder="1" applyAlignment="1">
      <alignment wrapText="1"/>
      <protection/>
    </xf>
    <xf numFmtId="41" fontId="4" fillId="0" borderId="13" xfId="44" applyNumberFormat="1" applyFont="1" applyFill="1" applyBorder="1" applyAlignment="1">
      <alignment/>
    </xf>
    <xf numFmtId="41" fontId="130" fillId="0" borderId="13" xfId="59" applyNumberFormat="1" applyFont="1" applyBorder="1" applyAlignment="1">
      <alignment/>
      <protection/>
    </xf>
    <xf numFmtId="41" fontId="120" fillId="0" borderId="13" xfId="59" applyNumberFormat="1" applyFont="1" applyBorder="1" applyAlignment="1">
      <alignment/>
      <protection/>
    </xf>
    <xf numFmtId="0" fontId="130" fillId="0" borderId="31" xfId="59" applyFont="1" applyBorder="1" applyAlignment="1">
      <alignment horizontal="center" vertical="center" wrapText="1"/>
      <protection/>
    </xf>
    <xf numFmtId="41" fontId="130" fillId="0" borderId="31" xfId="59" applyNumberFormat="1" applyFont="1" applyBorder="1" applyAlignment="1">
      <alignment/>
      <protection/>
    </xf>
    <xf numFmtId="41" fontId="130" fillId="0" borderId="33" xfId="59" applyNumberFormat="1" applyFont="1" applyBorder="1" applyAlignment="1">
      <alignment/>
      <protection/>
    </xf>
    <xf numFmtId="41" fontId="130" fillId="0" borderId="34" xfId="59" applyNumberFormat="1" applyFont="1" applyBorder="1" applyAlignment="1">
      <alignment/>
      <protection/>
    </xf>
    <xf numFmtId="0" fontId="130" fillId="0" borderId="0" xfId="59" applyFont="1" applyBorder="1" applyAlignment="1">
      <alignment wrapText="1"/>
      <protection/>
    </xf>
    <xf numFmtId="41" fontId="120" fillId="0" borderId="0" xfId="59" applyNumberFormat="1" applyFont="1" applyBorder="1" applyAlignment="1">
      <alignment/>
      <protection/>
    </xf>
    <xf numFmtId="41" fontId="130" fillId="0" borderId="0" xfId="59" applyNumberFormat="1" applyFont="1" applyBorder="1" applyAlignment="1">
      <alignment/>
      <protection/>
    </xf>
    <xf numFmtId="0" fontId="120" fillId="0" borderId="0" xfId="59" applyFont="1" applyFill="1" applyBorder="1" applyAlignment="1">
      <alignment/>
      <protection/>
    </xf>
    <xf numFmtId="0" fontId="120" fillId="0" borderId="0" xfId="59" applyFont="1">
      <alignment/>
      <protection/>
    </xf>
    <xf numFmtId="0" fontId="130" fillId="0" borderId="11" xfId="59" applyFont="1" applyBorder="1" applyAlignment="1">
      <alignment horizontal="center" vertical="center" wrapText="1"/>
      <protection/>
    </xf>
    <xf numFmtId="0" fontId="120" fillId="0" borderId="11" xfId="59" applyFont="1" applyBorder="1" applyAlignment="1">
      <alignment horizontal="center" vertical="center" wrapText="1"/>
      <protection/>
    </xf>
    <xf numFmtId="0" fontId="2" fillId="0" borderId="0" xfId="59" applyAlignment="1">
      <alignment horizontal="center"/>
      <protection/>
    </xf>
    <xf numFmtId="0" fontId="120" fillId="0" borderId="14" xfId="59" applyFont="1" applyBorder="1">
      <alignment/>
      <protection/>
    </xf>
    <xf numFmtId="41" fontId="120" fillId="0" borderId="14" xfId="59" applyNumberFormat="1" applyFont="1" applyBorder="1">
      <alignment/>
      <protection/>
    </xf>
    <xf numFmtId="41" fontId="130" fillId="0" borderId="14" xfId="59" applyNumberFormat="1" applyFont="1" applyBorder="1">
      <alignment/>
      <protection/>
    </xf>
    <xf numFmtId="0" fontId="120" fillId="0" borderId="13" xfId="59" applyFont="1" applyBorder="1">
      <alignment/>
      <protection/>
    </xf>
    <xf numFmtId="41" fontId="120" fillId="0" borderId="13" xfId="59" applyNumberFormat="1" applyFont="1" applyBorder="1">
      <alignment/>
      <protection/>
    </xf>
    <xf numFmtId="41" fontId="130" fillId="0" borderId="13" xfId="59" applyNumberFormat="1" applyFont="1" applyBorder="1">
      <alignment/>
      <protection/>
    </xf>
    <xf numFmtId="0" fontId="130" fillId="0" borderId="31" xfId="59" applyFont="1" applyBorder="1" applyAlignment="1">
      <alignment horizontal="center"/>
      <protection/>
    </xf>
    <xf numFmtId="41" fontId="130" fillId="0" borderId="35" xfId="59" applyNumberFormat="1" applyFont="1" applyBorder="1">
      <alignment/>
      <protection/>
    </xf>
    <xf numFmtId="41" fontId="130" fillId="0" borderId="31" xfId="59" applyNumberFormat="1" applyFont="1" applyBorder="1">
      <alignment/>
      <protection/>
    </xf>
    <xf numFmtId="0" fontId="11" fillId="0" borderId="0" xfId="61" applyFont="1">
      <alignment/>
      <protection/>
    </xf>
    <xf numFmtId="0" fontId="15" fillId="0" borderId="0" xfId="61" applyFont="1">
      <alignment/>
      <protection/>
    </xf>
    <xf numFmtId="0" fontId="6" fillId="0" borderId="0" xfId="61" applyFont="1">
      <alignment/>
      <protection/>
    </xf>
    <xf numFmtId="0" fontId="4" fillId="0" borderId="0" xfId="61" applyFont="1">
      <alignment/>
      <protection/>
    </xf>
    <xf numFmtId="0" fontId="4" fillId="0" borderId="0" xfId="61" applyFont="1" applyAlignment="1">
      <alignment horizontal="right" vertical="center"/>
      <protection/>
    </xf>
    <xf numFmtId="0" fontId="4" fillId="0" borderId="0" xfId="61" applyFont="1" applyAlignment="1">
      <alignment horizontal="centerContinuous" vertical="center"/>
      <protection/>
    </xf>
    <xf numFmtId="0" fontId="6" fillId="0" borderId="11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vertical="center"/>
      <protection/>
    </xf>
    <xf numFmtId="178" fontId="4" fillId="0" borderId="0" xfId="61" applyNumberFormat="1" applyFont="1" applyBorder="1" applyAlignment="1">
      <alignment vertical="center"/>
      <protection/>
    </xf>
    <xf numFmtId="171" fontId="4" fillId="0" borderId="0" xfId="61" applyNumberFormat="1" applyFont="1" applyBorder="1" applyAlignment="1">
      <alignment horizontal="center" vertical="center"/>
      <protection/>
    </xf>
    <xf numFmtId="171" fontId="4" fillId="0" borderId="22" xfId="61" applyNumberFormat="1" applyFont="1" applyBorder="1" applyAlignment="1">
      <alignment horizontal="center" vertical="center"/>
      <protection/>
    </xf>
    <xf numFmtId="178" fontId="4" fillId="0" borderId="22" xfId="61" applyNumberFormat="1" applyFont="1" applyBorder="1" applyAlignment="1">
      <alignment vertical="center"/>
      <protection/>
    </xf>
    <xf numFmtId="171" fontId="4" fillId="0" borderId="14" xfId="61" applyNumberFormat="1" applyFont="1" applyBorder="1" applyAlignment="1">
      <alignment horizontal="center" vertical="center"/>
      <protection/>
    </xf>
    <xf numFmtId="171" fontId="4" fillId="0" borderId="22" xfId="61" applyNumberFormat="1" applyFont="1" applyFill="1" applyBorder="1" applyAlignment="1">
      <alignment horizontal="center" vertical="center"/>
      <protection/>
    </xf>
    <xf numFmtId="171" fontId="4" fillId="0" borderId="13" xfId="61" applyNumberFormat="1" applyFont="1" applyBorder="1" applyAlignment="1">
      <alignment horizontal="center" vertical="center"/>
      <protection/>
    </xf>
    <xf numFmtId="222" fontId="15" fillId="0" borderId="0" xfId="61" applyNumberFormat="1" applyFont="1">
      <alignment/>
      <protection/>
    </xf>
    <xf numFmtId="222" fontId="15" fillId="0" borderId="0" xfId="61" applyNumberFormat="1" applyFont="1" applyFill="1">
      <alignment/>
      <protection/>
    </xf>
    <xf numFmtId="171" fontId="4" fillId="0" borderId="15" xfId="61" applyNumberFormat="1" applyFont="1" applyBorder="1" applyAlignment="1">
      <alignment horizontal="center" vertical="center"/>
      <protection/>
    </xf>
    <xf numFmtId="178" fontId="4" fillId="0" borderId="15" xfId="61" applyNumberFormat="1" applyFont="1" applyBorder="1" applyAlignment="1">
      <alignment vertical="center"/>
      <protection/>
    </xf>
    <xf numFmtId="178" fontId="4" fillId="0" borderId="24" xfId="61" applyNumberFormat="1" applyFont="1" applyBorder="1" applyAlignment="1">
      <alignment vertical="center"/>
      <protection/>
    </xf>
    <xf numFmtId="171" fontId="4" fillId="0" borderId="24" xfId="61" applyNumberFormat="1" applyFont="1" applyBorder="1" applyAlignment="1">
      <alignment horizontal="center" vertical="center"/>
      <protection/>
    </xf>
    <xf numFmtId="171" fontId="4" fillId="0" borderId="20" xfId="61" applyNumberFormat="1" applyFont="1" applyBorder="1" applyAlignment="1">
      <alignment horizontal="center" vertical="center"/>
      <protection/>
    </xf>
    <xf numFmtId="171" fontId="4" fillId="0" borderId="17" xfId="61" applyNumberFormat="1" applyFont="1" applyBorder="1" applyAlignment="1">
      <alignment horizontal="center" vertical="center"/>
      <protection/>
    </xf>
    <xf numFmtId="178" fontId="6" fillId="0" borderId="11" xfId="61" applyNumberFormat="1" applyFont="1" applyBorder="1" applyAlignment="1">
      <alignment vertical="center"/>
      <protection/>
    </xf>
    <xf numFmtId="171" fontId="6" fillId="0" borderId="17" xfId="61" applyNumberFormat="1" applyFont="1" applyBorder="1" applyAlignment="1">
      <alignment horizontal="center" vertical="center"/>
      <protection/>
    </xf>
    <xf numFmtId="171" fontId="6" fillId="0" borderId="11" xfId="61" applyNumberFormat="1" applyFont="1" applyBorder="1" applyAlignment="1">
      <alignment horizontal="center" vertical="center"/>
      <protection/>
    </xf>
    <xf numFmtId="0" fontId="6" fillId="0" borderId="0" xfId="61" applyFont="1" applyBorder="1" applyAlignment="1">
      <alignment horizontal="center" vertical="center"/>
      <protection/>
    </xf>
    <xf numFmtId="0" fontId="44" fillId="0" borderId="0" xfId="61" applyFont="1" applyBorder="1" applyAlignment="1">
      <alignment horizontal="center" vertical="center"/>
      <protection/>
    </xf>
    <xf numFmtId="178" fontId="6" fillId="0" borderId="0" xfId="61" applyNumberFormat="1" applyFont="1" applyBorder="1" applyAlignment="1">
      <alignment vertical="center"/>
      <protection/>
    </xf>
    <xf numFmtId="171" fontId="6" fillId="0" borderId="0" xfId="61" applyNumberFormat="1" applyFont="1" applyBorder="1" applyAlignment="1">
      <alignment horizontal="center" vertical="center"/>
      <protection/>
    </xf>
    <xf numFmtId="0" fontId="9" fillId="0" borderId="0" xfId="61" applyFont="1" applyBorder="1" applyAlignment="1">
      <alignment horizontal="left" vertical="center"/>
      <protection/>
    </xf>
    <xf numFmtId="174" fontId="15" fillId="0" borderId="0" xfId="61" applyNumberFormat="1" applyFont="1" applyBorder="1" applyAlignment="1">
      <alignment vertical="center"/>
      <protection/>
    </xf>
    <xf numFmtId="171" fontId="15" fillId="0" borderId="0" xfId="61" applyNumberFormat="1" applyFont="1" applyBorder="1" applyAlignment="1">
      <alignment vertical="center"/>
      <protection/>
    </xf>
    <xf numFmtId="0" fontId="11" fillId="0" borderId="0" xfId="61" applyFont="1" applyBorder="1" applyAlignment="1">
      <alignment horizontal="center"/>
      <protection/>
    </xf>
    <xf numFmtId="178" fontId="11" fillId="0" borderId="0" xfId="61" applyNumberFormat="1" applyFont="1" applyBorder="1" applyAlignment="1">
      <alignment horizontal="center" vertical="center"/>
      <protection/>
    </xf>
    <xf numFmtId="174" fontId="4" fillId="0" borderId="0" xfId="61" applyNumberFormat="1" applyFont="1" applyBorder="1" applyAlignment="1">
      <alignment vertical="center"/>
      <protection/>
    </xf>
    <xf numFmtId="171" fontId="4" fillId="0" borderId="0" xfId="61" applyNumberFormat="1" applyFont="1" applyBorder="1" applyAlignment="1">
      <alignment vertical="center"/>
      <protection/>
    </xf>
    <xf numFmtId="0" fontId="52" fillId="0" borderId="0" xfId="61" applyFont="1">
      <alignment/>
      <protection/>
    </xf>
    <xf numFmtId="0" fontId="17" fillId="0" borderId="0" xfId="61" applyFont="1" applyBorder="1" applyAlignment="1">
      <alignment horizontal="left" vertical="center"/>
      <protection/>
    </xf>
    <xf numFmtId="0" fontId="15" fillId="0" borderId="36" xfId="61" applyFont="1" applyBorder="1" applyAlignment="1">
      <alignment vertical="center"/>
      <protection/>
    </xf>
    <xf numFmtId="171" fontId="15" fillId="0" borderId="25" xfId="61" applyNumberFormat="1" applyFont="1" applyBorder="1" applyAlignment="1">
      <alignment vertical="center"/>
      <protection/>
    </xf>
    <xf numFmtId="0" fontId="15" fillId="0" borderId="32" xfId="61" applyFont="1" applyBorder="1" applyAlignment="1">
      <alignment vertical="center"/>
      <protection/>
    </xf>
    <xf numFmtId="0" fontId="53" fillId="0" borderId="0" xfId="61" applyFont="1">
      <alignment/>
      <protection/>
    </xf>
    <xf numFmtId="171" fontId="53" fillId="0" borderId="0" xfId="61" applyNumberFormat="1" applyFont="1">
      <alignment/>
      <protection/>
    </xf>
    <xf numFmtId="171" fontId="15" fillId="0" borderId="0" xfId="61" applyNumberFormat="1" applyFont="1">
      <alignment/>
      <protection/>
    </xf>
    <xf numFmtId="0" fontId="54" fillId="0" borderId="0" xfId="61" applyFont="1">
      <alignment/>
      <protection/>
    </xf>
    <xf numFmtId="0" fontId="15" fillId="0" borderId="0" xfId="61" applyFont="1" applyBorder="1" applyAlignment="1">
      <alignment vertical="center"/>
      <protection/>
    </xf>
    <xf numFmtId="0" fontId="11" fillId="0" borderId="0" xfId="61" applyFont="1" applyAlignment="1">
      <alignment/>
      <protection/>
    </xf>
    <xf numFmtId="0" fontId="11" fillId="0" borderId="0" xfId="61" applyFont="1" applyAlignment="1">
      <alignment horizontal="center"/>
      <protection/>
    </xf>
    <xf numFmtId="0" fontId="15" fillId="0" borderId="0" xfId="61" applyFont="1" applyAlignment="1">
      <alignment horizontal="centerContinuous"/>
      <protection/>
    </xf>
    <xf numFmtId="0" fontId="53" fillId="0" borderId="0" xfId="61" applyFont="1" applyAlignment="1">
      <alignment/>
      <protection/>
    </xf>
    <xf numFmtId="0" fontId="53" fillId="0" borderId="0" xfId="61" applyFont="1" applyAlignment="1">
      <alignment horizontal="centerContinuous"/>
      <protection/>
    </xf>
    <xf numFmtId="0" fontId="40" fillId="0" borderId="0" xfId="61" applyFont="1" applyAlignment="1">
      <alignment horizontal="centerContinuous"/>
      <protection/>
    </xf>
    <xf numFmtId="223" fontId="15" fillId="0" borderId="0" xfId="59" applyNumberFormat="1" applyFont="1">
      <alignment/>
      <protection/>
    </xf>
    <xf numFmtId="0" fontId="6" fillId="0" borderId="13" xfId="59" applyFont="1" applyBorder="1" applyAlignment="1">
      <alignment horizontal="centerContinuous" vertical="center"/>
      <protection/>
    </xf>
    <xf numFmtId="171" fontId="4" fillId="0" borderId="13" xfId="59" applyNumberFormat="1" applyFont="1" applyBorder="1" applyAlignment="1">
      <alignment horizontal="center" vertical="center"/>
      <protection/>
    </xf>
    <xf numFmtId="206" fontId="6" fillId="0" borderId="0" xfId="59" applyNumberFormat="1" applyFont="1" applyBorder="1" applyAlignment="1">
      <alignment vertical="center"/>
      <protection/>
    </xf>
    <xf numFmtId="0" fontId="6" fillId="0" borderId="0" xfId="59" applyFont="1" applyBorder="1">
      <alignment/>
      <protection/>
    </xf>
    <xf numFmtId="206" fontId="4" fillId="0" borderId="0" xfId="59" applyNumberFormat="1" applyFont="1" applyBorder="1" applyAlignment="1">
      <alignment vertical="center"/>
      <protection/>
    </xf>
    <xf numFmtId="0" fontId="6" fillId="0" borderId="17" xfId="59" applyFont="1" applyBorder="1" applyAlignment="1">
      <alignment horizontal="centerContinuous"/>
      <protection/>
    </xf>
    <xf numFmtId="175" fontId="4" fillId="0" borderId="17" xfId="59" applyNumberFormat="1" applyFont="1" applyBorder="1" applyAlignment="1">
      <alignment vertical="center"/>
      <protection/>
    </xf>
    <xf numFmtId="171" fontId="4" fillId="0" borderId="17" xfId="59" applyNumberFormat="1" applyFont="1" applyBorder="1" applyAlignment="1">
      <alignment horizontal="center" vertical="center"/>
      <protection/>
    </xf>
    <xf numFmtId="224" fontId="6" fillId="0" borderId="14" xfId="59" applyNumberFormat="1" applyFont="1" applyBorder="1" applyAlignment="1">
      <alignment vertical="center"/>
      <protection/>
    </xf>
    <xf numFmtId="224" fontId="16" fillId="0" borderId="0" xfId="59" applyNumberFormat="1" applyFont="1">
      <alignment/>
      <protection/>
    </xf>
    <xf numFmtId="224" fontId="4" fillId="0" borderId="13" xfId="59" applyNumberFormat="1" applyFont="1" applyBorder="1" applyAlignment="1">
      <alignment vertical="center"/>
      <protection/>
    </xf>
    <xf numFmtId="224" fontId="6" fillId="0" borderId="13" xfId="59" applyNumberFormat="1" applyFont="1" applyBorder="1" applyAlignment="1">
      <alignment vertical="center"/>
      <protection/>
    </xf>
    <xf numFmtId="224" fontId="6" fillId="0" borderId="17" xfId="59" applyNumberFormat="1" applyFont="1" applyBorder="1" applyAlignment="1">
      <alignment vertical="center"/>
      <protection/>
    </xf>
    <xf numFmtId="224" fontId="6" fillId="0" borderId="11" xfId="59" applyNumberFormat="1" applyFont="1" applyBorder="1" applyAlignment="1">
      <alignment vertical="center"/>
      <protection/>
    </xf>
    <xf numFmtId="0" fontId="3" fillId="0" borderId="0" xfId="59" applyFont="1" applyAlignment="1">
      <alignment horizontal="centerContinuous"/>
      <protection/>
    </xf>
    <xf numFmtId="0" fontId="11" fillId="0" borderId="0" xfId="59" applyFont="1" applyAlignment="1">
      <alignment horizontal="centerContinuous"/>
      <protection/>
    </xf>
    <xf numFmtId="224" fontId="15" fillId="0" borderId="0" xfId="59" applyNumberFormat="1" applyFont="1" applyBorder="1" applyAlignment="1">
      <alignment vertical="center"/>
      <protection/>
    </xf>
    <xf numFmtId="224" fontId="11" fillId="0" borderId="0" xfId="59" applyNumberFormat="1" applyFont="1" applyBorder="1" applyAlignment="1">
      <alignment vertical="center"/>
      <protection/>
    </xf>
    <xf numFmtId="224" fontId="11" fillId="0" borderId="0" xfId="59" applyNumberFormat="1" applyFont="1" applyAlignment="1">
      <alignment horizontal="centerContinuous"/>
      <protection/>
    </xf>
    <xf numFmtId="0" fontId="30" fillId="0" borderId="0" xfId="59" applyFont="1">
      <alignment/>
      <protection/>
    </xf>
    <xf numFmtId="164" fontId="11" fillId="0" borderId="11" xfId="59" applyNumberFormat="1" applyFont="1" applyBorder="1" applyAlignment="1">
      <alignment horizontal="right" vertical="center"/>
      <protection/>
    </xf>
    <xf numFmtId="165" fontId="11" fillId="0" borderId="15" xfId="59" applyNumberFormat="1" applyFont="1" applyBorder="1" applyAlignment="1">
      <alignment horizontal="right" vertical="center"/>
      <protection/>
    </xf>
    <xf numFmtId="0" fontId="11" fillId="0" borderId="10" xfId="59" applyFont="1" applyBorder="1" applyAlignment="1">
      <alignment vertical="center"/>
      <protection/>
    </xf>
    <xf numFmtId="0" fontId="11" fillId="0" borderId="21" xfId="59" applyFont="1" applyBorder="1" applyAlignment="1">
      <alignment vertical="center"/>
      <protection/>
    </xf>
    <xf numFmtId="0" fontId="11" fillId="0" borderId="22" xfId="59" applyFont="1" applyBorder="1" applyAlignment="1">
      <alignment vertical="center"/>
      <protection/>
    </xf>
    <xf numFmtId="0" fontId="11" fillId="0" borderId="15" xfId="59" applyFont="1" applyBorder="1" applyAlignment="1">
      <alignment vertical="center"/>
      <protection/>
    </xf>
    <xf numFmtId="0" fontId="15" fillId="0" borderId="20" xfId="59" applyFont="1" applyBorder="1">
      <alignment/>
      <protection/>
    </xf>
    <xf numFmtId="227" fontId="11" fillId="0" borderId="17" xfId="59" applyNumberFormat="1" applyFont="1" applyBorder="1" applyAlignment="1">
      <alignment horizontal="center" vertical="center"/>
      <protection/>
    </xf>
    <xf numFmtId="228" fontId="11" fillId="0" borderId="17" xfId="59" applyNumberFormat="1" applyFont="1" applyBorder="1" applyAlignment="1">
      <alignment horizontal="center" vertical="center"/>
      <protection/>
    </xf>
    <xf numFmtId="228" fontId="11" fillId="0" borderId="16" xfId="59" applyNumberFormat="1" applyFont="1" applyBorder="1" applyAlignment="1">
      <alignment horizontal="center" vertical="center"/>
      <protection/>
    </xf>
    <xf numFmtId="3" fontId="15" fillId="0" borderId="0" xfId="59" applyNumberFormat="1" applyFont="1">
      <alignment/>
      <protection/>
    </xf>
    <xf numFmtId="0" fontId="6" fillId="0" borderId="14" xfId="59" applyFont="1" applyBorder="1" applyAlignment="1">
      <alignment horizontal="center" vertical="center" wrapText="1"/>
      <protection/>
    </xf>
    <xf numFmtId="184" fontId="41" fillId="0" borderId="0" xfId="59" applyNumberFormat="1" applyFont="1" applyBorder="1" applyAlignment="1">
      <alignment horizontal="left" vertical="center"/>
      <protection/>
    </xf>
    <xf numFmtId="0" fontId="15" fillId="0" borderId="10" xfId="59" applyFont="1" applyBorder="1" applyAlignment="1">
      <alignment vertical="center"/>
      <protection/>
    </xf>
    <xf numFmtId="0" fontId="15" fillId="0" borderId="21" xfId="59" applyFont="1" applyBorder="1" applyAlignment="1">
      <alignment vertical="center"/>
      <protection/>
    </xf>
    <xf numFmtId="180" fontId="15" fillId="0" borderId="13" xfId="59" applyNumberFormat="1" applyFont="1" applyBorder="1" applyAlignment="1">
      <alignment vertical="center"/>
      <protection/>
    </xf>
    <xf numFmtId="0" fontId="30" fillId="0" borderId="0" xfId="59" applyFont="1" applyBorder="1" applyAlignment="1">
      <alignment vertical="center"/>
      <protection/>
    </xf>
    <xf numFmtId="0" fontId="15" fillId="0" borderId="13" xfId="59" applyFont="1" applyBorder="1">
      <alignment/>
      <protection/>
    </xf>
    <xf numFmtId="208" fontId="15" fillId="0" borderId="13" xfId="59" applyNumberFormat="1" applyFont="1" applyBorder="1" applyAlignment="1">
      <alignment vertical="center"/>
      <protection/>
    </xf>
    <xf numFmtId="0" fontId="15" fillId="0" borderId="16" xfId="59" applyFont="1" applyBorder="1" applyAlignment="1">
      <alignment vertical="center"/>
      <protection/>
    </xf>
    <xf numFmtId="0" fontId="15" fillId="0" borderId="24" xfId="59" applyFont="1" applyBorder="1" applyAlignment="1">
      <alignment vertical="center"/>
      <protection/>
    </xf>
    <xf numFmtId="208" fontId="15" fillId="0" borderId="17" xfId="59" applyNumberFormat="1" applyFont="1" applyBorder="1" applyAlignment="1">
      <alignment vertical="center"/>
      <protection/>
    </xf>
    <xf numFmtId="0" fontId="42" fillId="0" borderId="0" xfId="59" applyFont="1" applyBorder="1" applyAlignment="1">
      <alignment/>
      <protection/>
    </xf>
    <xf numFmtId="0" fontId="42" fillId="0" borderId="0" xfId="59" applyFont="1" applyBorder="1" applyAlignment="1">
      <alignment vertical="center"/>
      <protection/>
    </xf>
    <xf numFmtId="208" fontId="15" fillId="0" borderId="0" xfId="59" applyNumberFormat="1" applyFont="1" applyBorder="1" applyAlignment="1">
      <alignment vertical="center"/>
      <protection/>
    </xf>
    <xf numFmtId="0" fontId="53" fillId="0" borderId="24" xfId="61" applyFont="1" applyBorder="1">
      <alignment/>
      <protection/>
    </xf>
    <xf numFmtId="0" fontId="15" fillId="0" borderId="12" xfId="61" applyFont="1" applyBorder="1">
      <alignment/>
      <protection/>
    </xf>
    <xf numFmtId="0" fontId="15" fillId="0" borderId="0" xfId="61" applyFont="1" applyBorder="1">
      <alignment/>
      <protection/>
    </xf>
    <xf numFmtId="0" fontId="15" fillId="0" borderId="15" xfId="61" applyFont="1" applyBorder="1">
      <alignment/>
      <protection/>
    </xf>
    <xf numFmtId="0" fontId="11" fillId="0" borderId="14" xfId="61" applyFont="1" applyBorder="1" applyAlignment="1">
      <alignment horizontal="center"/>
      <protection/>
    </xf>
    <xf numFmtId="0" fontId="11" fillId="0" borderId="13" xfId="61" applyFont="1" applyBorder="1" applyAlignment="1">
      <alignment horizontal="center"/>
      <protection/>
    </xf>
    <xf numFmtId="229" fontId="15" fillId="0" borderId="14" xfId="61" applyNumberFormat="1" applyFont="1" applyBorder="1">
      <alignment/>
      <protection/>
    </xf>
    <xf numFmtId="230" fontId="15" fillId="0" borderId="14" xfId="61" applyNumberFormat="1" applyFont="1" applyBorder="1">
      <alignment/>
      <protection/>
    </xf>
    <xf numFmtId="0" fontId="28" fillId="0" borderId="12" xfId="61" applyFont="1" applyBorder="1">
      <alignment/>
      <protection/>
    </xf>
    <xf numFmtId="0" fontId="28" fillId="0" borderId="0" xfId="61" applyFont="1">
      <alignment/>
      <protection/>
    </xf>
    <xf numFmtId="229" fontId="28" fillId="0" borderId="13" xfId="61" applyNumberFormat="1" applyFont="1" applyBorder="1">
      <alignment/>
      <protection/>
    </xf>
    <xf numFmtId="231" fontId="28" fillId="0" borderId="13" xfId="61" applyNumberFormat="1" applyFont="1" applyBorder="1">
      <alignment/>
      <protection/>
    </xf>
    <xf numFmtId="229" fontId="15" fillId="0" borderId="13" xfId="61" applyNumberFormat="1" applyFont="1" applyBorder="1">
      <alignment/>
      <protection/>
    </xf>
    <xf numFmtId="230" fontId="15" fillId="0" borderId="13" xfId="61" applyNumberFormat="1" applyFont="1" applyBorder="1">
      <alignment/>
      <protection/>
    </xf>
    <xf numFmtId="229" fontId="11" fillId="0" borderId="13" xfId="61" applyNumberFormat="1" applyFont="1" applyBorder="1">
      <alignment/>
      <protection/>
    </xf>
    <xf numFmtId="230" fontId="11" fillId="0" borderId="17" xfId="61" applyNumberFormat="1" applyFont="1" applyBorder="1">
      <alignment/>
      <protection/>
    </xf>
    <xf numFmtId="1" fontId="15" fillId="0" borderId="0" xfId="61" applyNumberFormat="1" applyFont="1">
      <alignment/>
      <protection/>
    </xf>
    <xf numFmtId="229" fontId="11" fillId="0" borderId="11" xfId="61" applyNumberFormat="1" applyFont="1" applyBorder="1" applyAlignment="1">
      <alignment vertical="center"/>
      <protection/>
    </xf>
    <xf numFmtId="230" fontId="11" fillId="0" borderId="11" xfId="61" applyNumberFormat="1" applyFont="1" applyBorder="1" applyAlignment="1">
      <alignment vertical="center"/>
      <protection/>
    </xf>
    <xf numFmtId="0" fontId="11" fillId="0" borderId="0" xfId="61" applyFont="1" applyAlignment="1">
      <alignment horizontal="right"/>
      <protection/>
    </xf>
    <xf numFmtId="3" fontId="15" fillId="0" borderId="0" xfId="61" applyNumberFormat="1" applyFont="1">
      <alignment/>
      <protection/>
    </xf>
    <xf numFmtId="3" fontId="15" fillId="0" borderId="0" xfId="61" applyNumberFormat="1" applyFont="1" applyAlignment="1">
      <alignment horizontal="right"/>
      <protection/>
    </xf>
    <xf numFmtId="232" fontId="11" fillId="0" borderId="0" xfId="45" applyNumberFormat="1" applyFont="1" applyAlignment="1">
      <alignment/>
    </xf>
    <xf numFmtId="232" fontId="28" fillId="0" borderId="0" xfId="45" applyNumberFormat="1" applyFont="1" applyAlignment="1">
      <alignment/>
    </xf>
    <xf numFmtId="232" fontId="15" fillId="0" borderId="0" xfId="45" applyNumberFormat="1" applyFont="1" applyAlignment="1">
      <alignment/>
    </xf>
    <xf numFmtId="0" fontId="131" fillId="0" borderId="0" xfId="0" applyFont="1" applyAlignment="1">
      <alignment/>
    </xf>
    <xf numFmtId="0" fontId="120" fillId="0" borderId="0" xfId="0" applyFont="1" applyAlignment="1">
      <alignment horizontal="right"/>
    </xf>
    <xf numFmtId="0" fontId="131" fillId="0" borderId="11" xfId="0" applyFont="1" applyBorder="1" applyAlignment="1">
      <alignment horizontal="center"/>
    </xf>
    <xf numFmtId="0" fontId="132" fillId="0" borderId="11" xfId="0" applyFont="1" applyBorder="1" applyAlignment="1">
      <alignment horizontal="center"/>
    </xf>
    <xf numFmtId="0" fontId="120" fillId="0" borderId="0" xfId="0" applyFont="1" applyAlignment="1">
      <alignment horizontal="left"/>
    </xf>
    <xf numFmtId="219" fontId="4" fillId="0" borderId="15" xfId="59" applyNumberFormat="1" applyFont="1" applyBorder="1" applyAlignment="1">
      <alignment vertical="center"/>
      <protection/>
    </xf>
    <xf numFmtId="0" fontId="127" fillId="0" borderId="0" xfId="0" applyFont="1" applyAlignment="1">
      <alignment horizontal="center"/>
    </xf>
    <xf numFmtId="0" fontId="128" fillId="0" borderId="0" xfId="0" applyFont="1" applyAlignment="1">
      <alignment/>
    </xf>
    <xf numFmtId="0" fontId="127" fillId="0" borderId="0" xfId="0" applyFont="1" applyAlignment="1">
      <alignment/>
    </xf>
    <xf numFmtId="0" fontId="128" fillId="0" borderId="0" xfId="0" applyFont="1" applyAlignment="1">
      <alignment horizontal="left"/>
    </xf>
    <xf numFmtId="0" fontId="127" fillId="0" borderId="0" xfId="0" applyFont="1" applyAlignment="1">
      <alignment wrapText="1"/>
    </xf>
    <xf numFmtId="0" fontId="127" fillId="0" borderId="0" xfId="0" applyFont="1" applyAlignment="1">
      <alignment vertical="center"/>
    </xf>
    <xf numFmtId="0" fontId="127" fillId="0" borderId="0" xfId="0" applyFont="1" applyAlignment="1">
      <alignment/>
    </xf>
    <xf numFmtId="0" fontId="127" fillId="0" borderId="0" xfId="0" applyFont="1" applyAlignment="1">
      <alignment horizontal="right"/>
    </xf>
    <xf numFmtId="0" fontId="128" fillId="0" borderId="0" xfId="0" applyFont="1" applyAlignment="1">
      <alignment horizontal="left" indent="7"/>
    </xf>
    <xf numFmtId="0" fontId="112" fillId="0" borderId="0" xfId="55" applyAlignment="1" applyProtection="1">
      <alignment/>
      <protection/>
    </xf>
    <xf numFmtId="0" fontId="112" fillId="0" borderId="0" xfId="55" applyAlignment="1" applyProtection="1">
      <alignment horizontal="left"/>
      <protection/>
    </xf>
    <xf numFmtId="0" fontId="112" fillId="0" borderId="0" xfId="55" applyAlignment="1" applyProtection="1">
      <alignment vertical="top" wrapText="1"/>
      <protection/>
    </xf>
    <xf numFmtId="0" fontId="112" fillId="0" borderId="0" xfId="55" applyAlignment="1" applyProtection="1">
      <alignment vertical="center"/>
      <protection/>
    </xf>
    <xf numFmtId="0" fontId="112" fillId="0" borderId="0" xfId="55" applyAlignment="1" applyProtection="1">
      <alignment vertical="center" wrapText="1"/>
      <protection/>
    </xf>
    <xf numFmtId="0" fontId="112" fillId="0" borderId="0" xfId="55" applyNumberFormat="1" applyAlignment="1" applyProtection="1">
      <alignment/>
      <protection/>
    </xf>
    <xf numFmtId="0" fontId="112" fillId="0" borderId="0" xfId="55" applyAlignment="1" applyProtection="1">
      <alignment horizontal="left" vertical="top"/>
      <protection/>
    </xf>
    <xf numFmtId="171" fontId="4" fillId="0" borderId="0" xfId="59" applyNumberFormat="1" applyFont="1" applyBorder="1" applyAlignment="1">
      <alignment horizontal="center" vertical="center"/>
      <protection/>
    </xf>
    <xf numFmtId="0" fontId="11" fillId="0" borderId="0" xfId="61" applyFont="1" applyAlignment="1">
      <alignment horizontal="center"/>
      <protection/>
    </xf>
    <xf numFmtId="0" fontId="6" fillId="0" borderId="10" xfId="61" applyFont="1" applyBorder="1" applyAlignment="1">
      <alignment horizontal="center" vertical="center"/>
      <protection/>
    </xf>
    <xf numFmtId="0" fontId="44" fillId="0" borderId="21" xfId="61" applyFont="1" applyBorder="1" applyAlignment="1">
      <alignment horizontal="center" vertical="center"/>
      <protection/>
    </xf>
    <xf numFmtId="0" fontId="44" fillId="0" borderId="22" xfId="61" applyFont="1" applyBorder="1" applyAlignment="1">
      <alignment horizontal="center" vertical="center"/>
      <protection/>
    </xf>
    <xf numFmtId="0" fontId="6" fillId="0" borderId="16" xfId="61" applyFont="1" applyBorder="1" applyAlignment="1">
      <alignment horizontal="center" vertical="center"/>
      <protection/>
    </xf>
    <xf numFmtId="0" fontId="44" fillId="0" borderId="24" xfId="61" applyFont="1" applyBorder="1" applyAlignment="1">
      <alignment horizontal="center" vertical="center"/>
      <protection/>
    </xf>
    <xf numFmtId="0" fontId="44" fillId="0" borderId="20" xfId="61" applyFont="1" applyBorder="1" applyAlignment="1">
      <alignment horizontal="center" vertical="center"/>
      <protection/>
    </xf>
    <xf numFmtId="0" fontId="6" fillId="0" borderId="18" xfId="61" applyFont="1" applyBorder="1" applyAlignment="1">
      <alignment horizontal="center" vertical="center"/>
      <protection/>
    </xf>
    <xf numFmtId="0" fontId="6" fillId="0" borderId="19" xfId="61" applyFont="1" applyBorder="1" applyAlignment="1">
      <alignment horizontal="center" vertical="center"/>
      <protection/>
    </xf>
    <xf numFmtId="0" fontId="44" fillId="0" borderId="23" xfId="61" applyFont="1" applyBorder="1" applyAlignment="1">
      <alignment horizontal="center" vertical="center"/>
      <protection/>
    </xf>
    <xf numFmtId="0" fontId="44" fillId="0" borderId="19" xfId="61" applyFont="1" applyBorder="1" applyAlignment="1">
      <alignment horizontal="center" vertical="center"/>
      <protection/>
    </xf>
    <xf numFmtId="0" fontId="3" fillId="0" borderId="0" xfId="59" applyFont="1" applyAlignment="1">
      <alignment horizontal="left" vertical="top" wrapText="1" readingOrder="1"/>
      <protection/>
    </xf>
    <xf numFmtId="0" fontId="6" fillId="0" borderId="14" xfId="59" applyFont="1" applyBorder="1" applyAlignment="1">
      <alignment horizontal="center" vertical="center"/>
      <protection/>
    </xf>
    <xf numFmtId="0" fontId="2" fillId="0" borderId="17" xfId="59" applyFont="1" applyBorder="1" applyAlignment="1">
      <alignment horizontal="center" vertical="center"/>
      <protection/>
    </xf>
    <xf numFmtId="0" fontId="6" fillId="0" borderId="18" xfId="59" applyFont="1" applyBorder="1" applyAlignment="1">
      <alignment horizontal="center" vertical="center"/>
      <protection/>
    </xf>
    <xf numFmtId="0" fontId="4" fillId="0" borderId="19" xfId="59" applyFont="1" applyBorder="1">
      <alignment/>
      <protection/>
    </xf>
    <xf numFmtId="0" fontId="4" fillId="0" borderId="17" xfId="59" applyFont="1" applyBorder="1" applyAlignment="1">
      <alignment horizontal="center" vertical="center"/>
      <protection/>
    </xf>
    <xf numFmtId="0" fontId="4" fillId="0" borderId="13" xfId="59" applyFont="1" applyBorder="1" applyAlignment="1">
      <alignment horizontal="center" vertical="center"/>
      <protection/>
    </xf>
    <xf numFmtId="0" fontId="2" fillId="0" borderId="13" xfId="59" applyBorder="1" applyAlignment="1">
      <alignment horizontal="center"/>
      <protection/>
    </xf>
    <xf numFmtId="0" fontId="4" fillId="0" borderId="12" xfId="59" applyFont="1" applyBorder="1" applyAlignment="1">
      <alignment horizontal="center" vertical="center"/>
      <protection/>
    </xf>
    <xf numFmtId="0" fontId="4" fillId="0" borderId="15" xfId="59" applyFont="1" applyBorder="1" applyAlignment="1">
      <alignment horizontal="center" vertical="center"/>
      <protection/>
    </xf>
    <xf numFmtId="0" fontId="6" fillId="0" borderId="17" xfId="59" applyFont="1" applyBorder="1" applyAlignment="1">
      <alignment horizontal="center" vertical="center"/>
      <protection/>
    </xf>
    <xf numFmtId="0" fontId="6" fillId="0" borderId="23" xfId="59" applyFont="1" applyBorder="1" applyAlignment="1">
      <alignment horizontal="center" vertical="center"/>
      <protection/>
    </xf>
    <xf numFmtId="0" fontId="6" fillId="0" borderId="19" xfId="59" applyFont="1" applyBorder="1" applyAlignment="1">
      <alignment horizontal="center" vertical="center"/>
      <protection/>
    </xf>
    <xf numFmtId="0" fontId="6" fillId="0" borderId="13" xfId="59" applyFont="1" applyBorder="1" applyAlignment="1">
      <alignment horizontal="center" vertical="center"/>
      <protection/>
    </xf>
    <xf numFmtId="0" fontId="4" fillId="0" borderId="13" xfId="59" applyFont="1" applyBorder="1" applyAlignment="1">
      <alignment vertical="center"/>
      <protection/>
    </xf>
    <xf numFmtId="0" fontId="4" fillId="0" borderId="17" xfId="59" applyFont="1" applyBorder="1" applyAlignment="1">
      <alignment vertical="center"/>
      <protection/>
    </xf>
    <xf numFmtId="0" fontId="6" fillId="0" borderId="14" xfId="59" applyFont="1" applyBorder="1" applyAlignment="1">
      <alignment horizontal="center" vertical="center" wrapText="1"/>
      <protection/>
    </xf>
    <xf numFmtId="0" fontId="2" fillId="0" borderId="13" xfId="59" applyFont="1" applyBorder="1" applyAlignment="1">
      <alignment/>
      <protection/>
    </xf>
    <xf numFmtId="0" fontId="2" fillId="0" borderId="17" xfId="59" applyFont="1" applyBorder="1" applyAlignment="1">
      <alignment/>
      <protection/>
    </xf>
    <xf numFmtId="0" fontId="2" fillId="0" borderId="13" xfId="59" applyFont="1" applyBorder="1" applyAlignment="1">
      <alignment vertical="center"/>
      <protection/>
    </xf>
    <xf numFmtId="0" fontId="2" fillId="0" borderId="17" xfId="59" applyFont="1" applyBorder="1" applyAlignment="1">
      <alignment vertical="center"/>
      <protection/>
    </xf>
    <xf numFmtId="0" fontId="4" fillId="0" borderId="17" xfId="59" applyFont="1" applyBorder="1" applyAlignment="1">
      <alignment horizontal="center" vertical="center" wrapText="1"/>
      <protection/>
    </xf>
    <xf numFmtId="0" fontId="4" fillId="0" borderId="0" xfId="59" applyFont="1" applyAlignment="1">
      <alignment horizontal="right" vertical="center"/>
      <protection/>
    </xf>
    <xf numFmtId="0" fontId="4" fillId="0" borderId="0" xfId="59" applyFont="1" applyAlignment="1">
      <alignment wrapText="1"/>
      <protection/>
    </xf>
    <xf numFmtId="0" fontId="6" fillId="0" borderId="18" xfId="59" applyNumberFormat="1" applyFont="1" applyBorder="1" applyAlignment="1">
      <alignment horizontal="center" vertical="center"/>
      <protection/>
    </xf>
    <xf numFmtId="0" fontId="6" fillId="0" borderId="23" xfId="59" applyNumberFormat="1" applyFont="1" applyBorder="1" applyAlignment="1">
      <alignment horizontal="center" vertical="center"/>
      <protection/>
    </xf>
    <xf numFmtId="0" fontId="6" fillId="0" borderId="19" xfId="59" applyNumberFormat="1" applyFont="1" applyBorder="1" applyAlignment="1">
      <alignment horizontal="center" vertical="center"/>
      <protection/>
    </xf>
    <xf numFmtId="0" fontId="2" fillId="0" borderId="23" xfId="59" applyBorder="1" applyAlignment="1">
      <alignment vertical="center"/>
      <protection/>
    </xf>
    <xf numFmtId="0" fontId="2" fillId="0" borderId="19" xfId="59" applyBorder="1" applyAlignment="1">
      <alignment vertical="center"/>
      <protection/>
    </xf>
    <xf numFmtId="225" fontId="11" fillId="0" borderId="14" xfId="59" applyNumberFormat="1" applyFont="1" applyBorder="1" applyAlignment="1">
      <alignment horizontal="right" vertical="center"/>
      <protection/>
    </xf>
    <xf numFmtId="225" fontId="11" fillId="0" borderId="13" xfId="59" applyNumberFormat="1" applyFont="1" applyBorder="1" applyAlignment="1">
      <alignment horizontal="right" vertical="center"/>
      <protection/>
    </xf>
    <xf numFmtId="226" fontId="11" fillId="0" borderId="14" xfId="59" applyNumberFormat="1" applyFont="1" applyBorder="1" applyAlignment="1">
      <alignment horizontal="right" vertical="center"/>
      <protection/>
    </xf>
    <xf numFmtId="226" fontId="11" fillId="0" borderId="13" xfId="59" applyNumberFormat="1" applyFont="1" applyBorder="1" applyAlignment="1">
      <alignment horizontal="right" vertical="center"/>
      <protection/>
    </xf>
    <xf numFmtId="192" fontId="6" fillId="0" borderId="18" xfId="59" applyNumberFormat="1" applyFont="1" applyBorder="1" applyAlignment="1">
      <alignment horizontal="center" vertical="center"/>
      <protection/>
    </xf>
    <xf numFmtId="192" fontId="6" fillId="0" borderId="23" xfId="59" applyNumberFormat="1" applyFont="1" applyBorder="1" applyAlignment="1">
      <alignment horizontal="center" vertical="center"/>
      <protection/>
    </xf>
    <xf numFmtId="192" fontId="6" fillId="0" borderId="19" xfId="59" applyNumberFormat="1" applyFont="1" applyBorder="1" applyAlignment="1">
      <alignment horizontal="center" vertical="center"/>
      <protection/>
    </xf>
    <xf numFmtId="193" fontId="6" fillId="0" borderId="11" xfId="59" applyNumberFormat="1" applyFont="1" applyBorder="1" applyAlignment="1">
      <alignment horizontal="right" vertical="center"/>
      <protection/>
    </xf>
    <xf numFmtId="3" fontId="4" fillId="0" borderId="12" xfId="59" applyNumberFormat="1" applyFont="1" applyBorder="1" applyAlignment="1">
      <alignment horizontal="left" vertical="center"/>
      <protection/>
    </xf>
    <xf numFmtId="3" fontId="4" fillId="0" borderId="15" xfId="59" applyNumberFormat="1" applyFont="1" applyBorder="1" applyAlignment="1">
      <alignment horizontal="left" vertical="center"/>
      <protection/>
    </xf>
    <xf numFmtId="0" fontId="4" fillId="0" borderId="16" xfId="59" applyFont="1" applyBorder="1" applyAlignment="1">
      <alignment horizontal="left" vertical="center"/>
      <protection/>
    </xf>
    <xf numFmtId="0" fontId="4" fillId="0" borderId="20" xfId="59" applyFont="1" applyBorder="1" applyAlignment="1">
      <alignment horizontal="left" vertical="center"/>
      <protection/>
    </xf>
    <xf numFmtId="193" fontId="4" fillId="0" borderId="12" xfId="59" applyNumberFormat="1" applyFont="1" applyBorder="1" applyAlignment="1">
      <alignment horizontal="right" vertical="center"/>
      <protection/>
    </xf>
    <xf numFmtId="193" fontId="4" fillId="0" borderId="15" xfId="59" applyNumberFormat="1" applyFont="1" applyBorder="1" applyAlignment="1">
      <alignment horizontal="right" vertical="center"/>
      <protection/>
    </xf>
    <xf numFmtId="0" fontId="6" fillId="0" borderId="18" xfId="59" applyFont="1" applyBorder="1" applyAlignment="1">
      <alignment horizontal="center" vertical="center" wrapText="1"/>
      <protection/>
    </xf>
    <xf numFmtId="0" fontId="6" fillId="0" borderId="19" xfId="59" applyFont="1" applyBorder="1" applyAlignment="1">
      <alignment horizontal="center" vertical="center" wrapText="1"/>
      <protection/>
    </xf>
    <xf numFmtId="0" fontId="4" fillId="0" borderId="10" xfId="59" applyFont="1" applyBorder="1" applyAlignment="1">
      <alignment horizontal="left" vertical="center"/>
      <protection/>
    </xf>
    <xf numFmtId="0" fontId="4" fillId="0" borderId="22" xfId="59" applyFont="1" applyBorder="1" applyAlignment="1">
      <alignment horizontal="left" vertical="center"/>
      <protection/>
    </xf>
    <xf numFmtId="193" fontId="4" fillId="0" borderId="10" xfId="59" applyNumberFormat="1" applyFont="1" applyBorder="1" applyAlignment="1">
      <alignment horizontal="right" vertical="center"/>
      <protection/>
    </xf>
    <xf numFmtId="193" fontId="4" fillId="0" borderId="22" xfId="59" applyNumberFormat="1" applyFont="1" applyBorder="1" applyAlignment="1">
      <alignment horizontal="right" vertical="center"/>
      <protection/>
    </xf>
    <xf numFmtId="0" fontId="4" fillId="0" borderId="12" xfId="59" applyFont="1" applyBorder="1" applyAlignment="1">
      <alignment horizontal="left" vertical="center"/>
      <protection/>
    </xf>
    <xf numFmtId="0" fontId="4" fillId="0" borderId="15" xfId="59" applyFont="1" applyBorder="1" applyAlignment="1">
      <alignment horizontal="left" vertical="center"/>
      <protection/>
    </xf>
    <xf numFmtId="0" fontId="6" fillId="0" borderId="10" xfId="59" applyFont="1" applyBorder="1" applyAlignment="1">
      <alignment horizontal="center" vertical="center" wrapText="1"/>
      <protection/>
    </xf>
    <xf numFmtId="0" fontId="6" fillId="0" borderId="22" xfId="59" applyFont="1" applyBorder="1" applyAlignment="1">
      <alignment horizontal="center" vertical="center" wrapText="1"/>
      <protection/>
    </xf>
    <xf numFmtId="0" fontId="6" fillId="0" borderId="16" xfId="59" applyFont="1" applyBorder="1" applyAlignment="1">
      <alignment horizontal="center" vertical="center" wrapText="1"/>
      <protection/>
    </xf>
    <xf numFmtId="0" fontId="6" fillId="0" borderId="20" xfId="59" applyFont="1" applyBorder="1" applyAlignment="1">
      <alignment horizontal="center" vertical="center" wrapText="1"/>
      <protection/>
    </xf>
    <xf numFmtId="0" fontId="6" fillId="0" borderId="11" xfId="59" applyFont="1" applyBorder="1" applyAlignment="1">
      <alignment horizontal="center" vertical="center"/>
      <protection/>
    </xf>
    <xf numFmtId="0" fontId="6" fillId="0" borderId="17" xfId="59" applyFont="1" applyBorder="1" applyAlignment="1">
      <alignment horizontal="center" vertical="center" wrapText="1"/>
      <protection/>
    </xf>
    <xf numFmtId="0" fontId="6" fillId="0" borderId="10" xfId="59" applyFont="1" applyBorder="1" applyAlignment="1">
      <alignment horizontal="center" vertical="center"/>
      <protection/>
    </xf>
    <xf numFmtId="0" fontId="6" fillId="0" borderId="16" xfId="59" applyFont="1" applyBorder="1" applyAlignment="1">
      <alignment horizontal="center" vertical="center"/>
      <protection/>
    </xf>
    <xf numFmtId="0" fontId="6" fillId="0" borderId="12" xfId="59" applyFont="1" applyBorder="1" applyAlignment="1">
      <alignment horizontal="center" vertical="center"/>
      <protection/>
    </xf>
    <xf numFmtId="0" fontId="4" fillId="0" borderId="18" xfId="59" applyFont="1" applyBorder="1" applyAlignment="1">
      <alignment horizontal="left"/>
      <protection/>
    </xf>
    <xf numFmtId="0" fontId="4" fillId="0" borderId="23" xfId="59" applyFont="1" applyBorder="1" applyAlignment="1">
      <alignment horizontal="left"/>
      <protection/>
    </xf>
    <xf numFmtId="0" fontId="4" fillId="0" borderId="19" xfId="59" applyFont="1" applyBorder="1" applyAlignment="1">
      <alignment horizontal="left"/>
      <protection/>
    </xf>
    <xf numFmtId="0" fontId="4" fillId="0" borderId="14" xfId="59" applyFont="1" applyBorder="1" applyAlignment="1">
      <alignment horizontal="center" vertical="center"/>
      <protection/>
    </xf>
    <xf numFmtId="0" fontId="4" fillId="0" borderId="14" xfId="59" applyFont="1" applyBorder="1" applyAlignment="1">
      <alignment horizontal="center" vertical="center" wrapText="1"/>
      <protection/>
    </xf>
    <xf numFmtId="0" fontId="4" fillId="0" borderId="13" xfId="59" applyFont="1" applyBorder="1" applyAlignment="1">
      <alignment horizontal="center" vertical="center" wrapText="1"/>
      <protection/>
    </xf>
    <xf numFmtId="0" fontId="4" fillId="0" borderId="11" xfId="59" applyFont="1" applyBorder="1" applyAlignment="1">
      <alignment horizontal="center" vertical="center"/>
      <protection/>
    </xf>
    <xf numFmtId="0" fontId="4" fillId="0" borderId="11" xfId="59" applyFont="1" applyBorder="1" applyAlignment="1">
      <alignment horizontal="center" vertical="center" wrapText="1"/>
      <protection/>
    </xf>
    <xf numFmtId="0" fontId="4" fillId="0" borderId="22" xfId="59" applyFont="1" applyBorder="1" applyAlignment="1">
      <alignment horizontal="center" vertical="center"/>
      <protection/>
    </xf>
    <xf numFmtId="0" fontId="4" fillId="0" borderId="20" xfId="59" applyFont="1" applyBorder="1" applyAlignment="1">
      <alignment horizontal="center" vertical="center"/>
      <protection/>
    </xf>
    <xf numFmtId="0" fontId="9" fillId="0" borderId="0" xfId="59" applyFont="1" applyAlignment="1">
      <alignment wrapText="1"/>
      <protection/>
    </xf>
    <xf numFmtId="0" fontId="9" fillId="0" borderId="0" xfId="59" applyFont="1" applyAlignment="1">
      <alignment horizontal="left"/>
      <protection/>
    </xf>
    <xf numFmtId="0" fontId="2" fillId="0" borderId="0" xfId="59" applyAlignment="1">
      <alignment horizontal="left"/>
      <protection/>
    </xf>
    <xf numFmtId="0" fontId="34" fillId="0" borderId="14" xfId="59" applyFont="1" applyBorder="1" applyAlignment="1">
      <alignment horizontal="center" vertical="center"/>
      <protection/>
    </xf>
    <xf numFmtId="0" fontId="34" fillId="0" borderId="17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horizontal="center" vertical="center"/>
      <protection/>
    </xf>
    <xf numFmtId="184" fontId="38" fillId="0" borderId="0" xfId="59" applyNumberFormat="1" applyFont="1" applyBorder="1" applyAlignment="1">
      <alignment horizontal="left" vertical="center"/>
      <protection/>
    </xf>
    <xf numFmtId="184" fontId="41" fillId="0" borderId="0" xfId="59" applyNumberFormat="1" applyFont="1" applyBorder="1" applyAlignment="1">
      <alignment horizontal="left" vertical="center"/>
      <protection/>
    </xf>
    <xf numFmtId="0" fontId="32" fillId="0" borderId="0" xfId="59" applyFont="1" applyAlignment="1">
      <alignment horizontal="center"/>
      <protection/>
    </xf>
    <xf numFmtId="0" fontId="32" fillId="0" borderId="24" xfId="59" applyFont="1" applyBorder="1" applyAlignment="1">
      <alignment horizontal="left" vertical="center"/>
      <protection/>
    </xf>
    <xf numFmtId="0" fontId="35" fillId="0" borderId="17" xfId="59" applyFont="1" applyBorder="1">
      <alignment/>
      <protection/>
    </xf>
    <xf numFmtId="0" fontId="34" fillId="0" borderId="18" xfId="59" applyFont="1" applyBorder="1" applyAlignment="1">
      <alignment horizontal="center" vertical="center"/>
      <protection/>
    </xf>
    <xf numFmtId="0" fontId="35" fillId="0" borderId="23" xfId="59" applyFont="1" applyBorder="1">
      <alignment/>
      <protection/>
    </xf>
    <xf numFmtId="0" fontId="35" fillId="0" borderId="19" xfId="59" applyFont="1" applyBorder="1">
      <alignment/>
      <protection/>
    </xf>
    <xf numFmtId="0" fontId="6" fillId="0" borderId="0" xfId="62" applyFont="1" applyAlignment="1">
      <alignment horizontal="left" wrapText="1"/>
      <protection/>
    </xf>
    <xf numFmtId="0" fontId="6" fillId="0" borderId="0" xfId="62" applyFont="1" applyAlignment="1">
      <alignment horizontal="center" wrapText="1"/>
      <protection/>
    </xf>
    <xf numFmtId="0" fontId="6" fillId="0" borderId="0" xfId="59" applyFont="1" applyAlignment="1">
      <alignment horizontal="left" vertical="center"/>
      <protection/>
    </xf>
    <xf numFmtId="0" fontId="41" fillId="0" borderId="21" xfId="59" applyFont="1" applyBorder="1" applyAlignment="1">
      <alignment horizontal="left" vertical="center" wrapText="1"/>
      <protection/>
    </xf>
    <xf numFmtId="0" fontId="11" fillId="0" borderId="14" xfId="61" applyFont="1" applyBorder="1" applyAlignment="1">
      <alignment horizontal="center" vertical="center"/>
      <protection/>
    </xf>
    <xf numFmtId="0" fontId="11" fillId="0" borderId="13" xfId="61" applyFont="1" applyBorder="1" applyAlignment="1">
      <alignment horizontal="center" vertical="center"/>
      <protection/>
    </xf>
    <xf numFmtId="0" fontId="11" fillId="0" borderId="18" xfId="61" applyFont="1" applyBorder="1" applyAlignment="1">
      <alignment horizontal="center" vertical="center"/>
      <protection/>
    </xf>
    <xf numFmtId="0" fontId="11" fillId="0" borderId="23" xfId="61" applyFont="1" applyBorder="1" applyAlignment="1">
      <alignment horizontal="center" vertical="center"/>
      <protection/>
    </xf>
    <xf numFmtId="0" fontId="11" fillId="0" borderId="19" xfId="61" applyFont="1" applyBorder="1" applyAlignment="1">
      <alignment horizontal="center" vertical="center"/>
      <protection/>
    </xf>
    <xf numFmtId="0" fontId="4" fillId="0" borderId="0" xfId="59" applyFont="1" applyBorder="1" applyAlignment="1">
      <alignment horizontal="left" vertical="top" wrapText="1"/>
      <protection/>
    </xf>
    <xf numFmtId="0" fontId="4" fillId="0" borderId="0" xfId="59" applyFont="1" applyBorder="1" applyAlignment="1">
      <alignment horizontal="center"/>
      <protection/>
    </xf>
    <xf numFmtId="164" fontId="6" fillId="0" borderId="14" xfId="59" applyNumberFormat="1" applyFont="1" applyBorder="1" applyAlignment="1">
      <alignment horizontal="center" vertical="center"/>
      <protection/>
    </xf>
    <xf numFmtId="0" fontId="2" fillId="0" borderId="17" xfId="59" applyBorder="1" applyAlignment="1">
      <alignment horizontal="center" vertical="center"/>
      <protection/>
    </xf>
    <xf numFmtId="1" fontId="6" fillId="0" borderId="18" xfId="59" applyNumberFormat="1" applyFont="1" applyBorder="1" applyAlignment="1">
      <alignment horizontal="center" vertical="center"/>
      <protection/>
    </xf>
    <xf numFmtId="1" fontId="6" fillId="0" borderId="19" xfId="59" applyNumberFormat="1" applyFont="1" applyBorder="1" applyAlignment="1">
      <alignment horizontal="center" vertical="center"/>
      <protection/>
    </xf>
    <xf numFmtId="3" fontId="132" fillId="0" borderId="11" xfId="0" applyNumberFormat="1" applyFont="1" applyBorder="1" applyAlignment="1">
      <alignment horizontal="center"/>
    </xf>
    <xf numFmtId="0" fontId="131" fillId="0" borderId="11" xfId="0" applyFont="1" applyBorder="1" applyAlignment="1">
      <alignment horizontal="center"/>
    </xf>
    <xf numFmtId="3" fontId="132" fillId="0" borderId="18" xfId="0" applyNumberFormat="1" applyFont="1" applyBorder="1" applyAlignment="1">
      <alignment horizontal="center"/>
    </xf>
    <xf numFmtId="3" fontId="132" fillId="0" borderId="19" xfId="0" applyNumberFormat="1" applyFont="1" applyBorder="1" applyAlignment="1">
      <alignment horizontal="center"/>
    </xf>
    <xf numFmtId="0" fontId="13" fillId="0" borderId="24" xfId="59" applyFont="1" applyBorder="1" applyAlignment="1">
      <alignment horizontal="right"/>
      <protection/>
    </xf>
    <xf numFmtId="0" fontId="4" fillId="0" borderId="0" xfId="59" applyFont="1" applyAlignment="1">
      <alignment horizontal="center"/>
      <protection/>
    </xf>
    <xf numFmtId="0" fontId="131" fillId="0" borderId="14" xfId="59" applyFont="1" applyBorder="1" applyAlignment="1">
      <alignment horizontal="center" vertical="center"/>
      <protection/>
    </xf>
    <xf numFmtId="0" fontId="131" fillId="0" borderId="17" xfId="59" applyFont="1" applyBorder="1" applyAlignment="1">
      <alignment horizontal="center" vertical="center"/>
      <protection/>
    </xf>
    <xf numFmtId="0" fontId="131" fillId="0" borderId="11" xfId="59" applyFont="1" applyBorder="1" applyAlignment="1">
      <alignment horizontal="center" vertical="center"/>
      <protection/>
    </xf>
    <xf numFmtId="0" fontId="6" fillId="0" borderId="0" xfId="59" applyFont="1" applyAlignment="1">
      <alignment horizontal="left" wrapText="1"/>
      <protection/>
    </xf>
    <xf numFmtId="0" fontId="130" fillId="0" borderId="0" xfId="59" applyFont="1" applyAlignment="1">
      <alignment horizontal="left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 4" xfId="61"/>
    <cellStyle name="Normal_PPI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styles" Target="styles.xml" /><Relationship Id="rId80" Type="http://schemas.openxmlformats.org/officeDocument/2006/relationships/sharedStrings" Target="sharedStrings.xml" /><Relationship Id="rId81" Type="http://schemas.openxmlformats.org/officeDocument/2006/relationships/externalLink" Target="externalLinks/externalLink1.xml" /><Relationship Id="rId8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7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2525"/>
          <c:y val="0.1075"/>
          <c:w val="0.56175"/>
          <c:h val="0.545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607A2A"/>
                  </a:gs>
                  <a:gs pos="80000">
                    <a:srgbClr val="7FA13A"/>
                  </a:gs>
                  <a:gs pos="100000">
                    <a:srgbClr val="80A43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558ED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B3A2C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'Tab1-2'!$M$19:$M$21</c:f>
              <c:strCache/>
            </c:strRef>
          </c:cat>
          <c:val>
            <c:numRef>
              <c:f>'Tab1-2'!$N$19:$N$21</c:f>
              <c:numCache/>
            </c:numRef>
          </c:val>
        </c:ser>
        <c:firstSliceAng val="8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Figure 11 - Exports of green and  black tea - Island of Mauritius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,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2005 - 2014                                                         (at current &amp; constant 2007 prices)</a:t>
            </a:r>
          </a:p>
        </c:rich>
      </c:tx>
      <c:layout>
        <c:manualLayout>
          <c:xMode val="factor"/>
          <c:yMode val="factor"/>
          <c:x val="0.02375"/>
          <c:y val="-0.01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25"/>
          <c:y val="0.126"/>
          <c:w val="0.9615"/>
          <c:h val="0.88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66699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'Tab3-5'!$A$52:$A$61</c:f>
              <c:numCache/>
            </c:numRef>
          </c:cat>
          <c:val>
            <c:numRef>
              <c:f>'Tab3-5'!$B$52:$B$61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'Tab3-5'!$A$52:$A$61</c:f>
              <c:numCache/>
            </c:numRef>
          </c:cat>
          <c:val>
            <c:numRef>
              <c:f>'Tab3-5'!$C$52:$C$61</c:f>
              <c:numCache/>
            </c:numRef>
          </c:val>
          <c:smooth val="0"/>
        </c:ser>
        <c:marker val="1"/>
        <c:axId val="15926050"/>
        <c:axId val="9116723"/>
      </c:lineChart>
      <c:catAx>
        <c:axId val="1592605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116723"/>
        <c:crosses val="autoZero"/>
        <c:auto val="0"/>
        <c:lblOffset val="100"/>
        <c:tickLblSkip val="1"/>
        <c:noMultiLvlLbl val="0"/>
      </c:catAx>
      <c:valAx>
        <c:axId val="9116723"/>
        <c:scaling>
          <c:orientation val="minMax"/>
          <c:max val="20"/>
          <c:min val="5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926050"/>
        <c:crossesAt val="1"/>
        <c:crossBetween val="midCat"/>
        <c:dispUnits/>
        <c:majorUnit val="5"/>
        <c:minorUnit val="5"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210" b="0" i="0" u="none" baseline="0">
              <a:solidFill>
                <a:srgbClr val="000000"/>
              </a:solidFill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'Tab8.1'!$B$32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'Tab8.1'!$B$33:$B$40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4075"/>
          <c:y val="0.24025"/>
          <c:w val="0.316"/>
          <c:h val="0.467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A6A6A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'Tab8.1'!$B$44:$B$49</c:f>
              <c:strCache/>
            </c:strRef>
          </c:cat>
          <c:val>
            <c:numRef>
              <c:f>'Tab8.1'!$C$44:$C$49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375"/>
          <c:y val="0.26625"/>
          <c:w val="0.38875"/>
          <c:h val="0.47075"/>
        </c:manualLayout>
      </c:layout>
      <c:pieChart>
        <c:varyColors val="1"/>
        <c:ser>
          <c:idx val="0"/>
          <c:order val="0"/>
          <c:spPr>
            <a:pattFill prst="lgCheck">
              <a:fgClr>
                <a:srgbClr val="96969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ltVert">
                <a:fgClr>
                  <a:srgbClr val="96969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pct50">
                <a:fgClr>
                  <a:srgbClr val="969696"/>
                </a:fgClr>
                <a:bgClr>
                  <a:srgbClr val="333333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ltDnDiag">
                <a:fgClr>
                  <a:srgbClr val="96969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pct50">
                <a:fgClr>
                  <a:srgbClr val="96969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pct5">
                <a:fgClr>
                  <a:srgbClr val="96969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lgCheck">
                <a:fgClr>
                  <a:srgbClr val="96969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'Tab8.1'!$B$44:$B$49</c:f>
              <c:strCache/>
            </c:strRef>
          </c:cat>
          <c:val>
            <c:numRef>
              <c:f>'Tab8.1'!$C$44:$C$49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Figure 16 - Consumption of fertiliser (Product weight)- Republic of Mauritius, 2010 - 2014</a:t>
            </a:r>
          </a:p>
        </c:rich>
      </c:tx>
      <c:layout>
        <c:manualLayout>
          <c:xMode val="factor"/>
          <c:yMode val="factor"/>
          <c:x val="-0.0017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375"/>
          <c:y val="0.093"/>
          <c:w val="0.90025"/>
          <c:h val="0.9095"/>
        </c:manualLayout>
      </c:layout>
      <c:lineChart>
        <c:grouping val="standard"/>
        <c:varyColors val="0"/>
        <c:ser>
          <c:idx val="0"/>
          <c:order val="0"/>
          <c:tx>
            <c:strRef>
              <c:f>'[1]Fig 16(workings)'!$A$2</c:f>
              <c:strCache>
                <c:ptCount val="1"/>
                <c:pt idx="0">
                  <c:v>Consumption of fertiliser (tonnes)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numRef>
              <c:f>'[1]Fig 16(workings)'!$B$1:$F$1</c:f>
              <c:numCach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'[1]Fig 16(workings)'!$B$2:$F$2</c:f>
              <c:numCache>
                <c:ptCount val="5"/>
                <c:pt idx="0">
                  <c:v>36002</c:v>
                </c:pt>
                <c:pt idx="1">
                  <c:v>43338</c:v>
                </c:pt>
                <c:pt idx="2">
                  <c:v>38833</c:v>
                </c:pt>
                <c:pt idx="3">
                  <c:v>33137</c:v>
                </c:pt>
                <c:pt idx="4">
                  <c:v>34868</c:v>
                </c:pt>
              </c:numCache>
            </c:numRef>
          </c:val>
          <c:smooth val="0"/>
        </c:ser>
        <c:marker val="1"/>
        <c:axId val="14941644"/>
        <c:axId val="257069"/>
      </c:lineChart>
      <c:catAx>
        <c:axId val="1494164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57069"/>
        <c:crosses val="autoZero"/>
        <c:auto val="1"/>
        <c:lblOffset val="100"/>
        <c:tickLblSkip val="1"/>
        <c:noMultiLvlLbl val="0"/>
      </c:catAx>
      <c:valAx>
        <c:axId val="257069"/>
        <c:scaling>
          <c:orientation val="minMax"/>
          <c:max val="44000"/>
          <c:min val="3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Product weight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(tonnes)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941644"/>
        <c:crossesAt val="1"/>
        <c:crossBetween val="midCat"/>
        <c:dispUnits/>
        <c:minorUnit val="1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Agriculture
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Services
67%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firstSliceAng val="70"/>
      </c:pieChart>
      <c:spPr>
        <a:noFill/>
        <a:ln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Livestock &amp; poultry
10%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Sugar cane,tea &amp; tobacco
66%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Foodcrops        &amp; others
20%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54075"/>
          <c:y val="0.2465"/>
          <c:w val="0.28925"/>
          <c:h val="0.32075"/>
        </c:manualLayout>
      </c:layout>
      <c:pieChart>
        <c:varyColors val="1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95"/>
          <c:y val="0.186"/>
          <c:w val="0.358"/>
          <c:h val="0.628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solidFill>
                  <a:srgbClr val="333399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solidFill>
                  <a:srgbClr val="808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solidFill>
                  <a:srgbClr val="666699"/>
                </a:solidFill>
              </a:ln>
            </c:spPr>
          </c:dPt>
          <c:dPt>
            <c:idx val="4"/>
            <c:explosion val="2"/>
            <c:spPr>
              <a:solidFill>
                <a:srgbClr val="C4BD97"/>
              </a:solidFill>
              <a:ln w="3175">
                <a:solidFill>
                  <a:srgbClr val="339966"/>
                </a:solidFill>
              </a:ln>
            </c:spPr>
          </c:dPt>
          <c:cat>
            <c:strRef>
              <c:f>'Tab1-2'!$M$26:$M$30</c:f>
              <c:strCache/>
            </c:strRef>
          </c:cat>
          <c:val>
            <c:numRef>
              <c:f>'Tab1-2'!$N$26:$N$30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solidFill>
                  <a:srgbClr val="333399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solidFill>
                  <a:srgbClr val="808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solidFill>
                  <a:srgbClr val="666699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solidFill>
                  <a:srgbClr val="339966"/>
                </a:solidFill>
              </a:ln>
            </c:spPr>
          </c:dPt>
          <c:cat>
            <c:strRef>
              <c:f>'Tab1-2'!$M$26:$M$30</c:f>
              <c:strCache/>
            </c:strRef>
          </c:cat>
          <c:val>
            <c:numRef>
              <c:f>'Tab1-2'!$O$26:$O$30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"/>
          <c:y val="0.14175"/>
          <c:w val="0.84025"/>
          <c:h val="0.8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'Tab1-9'!$Q$6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'Tab1-9'!$R$5:$V$5</c:f>
              <c:numCache/>
            </c:numRef>
          </c:cat>
          <c:val>
            <c:numRef>
              <c:f>'Tab1-9'!$R$6:$V$6</c:f>
              <c:numCache/>
            </c:numRef>
          </c:val>
        </c:ser>
        <c:ser>
          <c:idx val="1"/>
          <c:order val="1"/>
          <c:tx>
            <c:strRef>
              <c:f>'Tab1-9'!$Q$7</c:f>
              <c:strCache>
                <c:ptCount val="1"/>
                <c:pt idx="0">
                  <c:v>Industrial</c:v>
                </c:pt>
              </c:strCache>
            </c:strRef>
          </c:tx>
          <c:spPr>
            <a:solidFill>
              <a:srgbClr val="B8CDE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'Tab1-9'!$R$5:$V$5</c:f>
              <c:numCache/>
            </c:numRef>
          </c:cat>
          <c:val>
            <c:numRef>
              <c:f>'Tab1-9'!$R$7:$V$7</c:f>
              <c:numCache/>
            </c:numRef>
          </c:val>
        </c:ser>
        <c:ser>
          <c:idx val="2"/>
          <c:order val="2"/>
          <c:tx>
            <c:strRef>
              <c:f>'Tab1-9'!$Q$8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rgbClr val="E6B9B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'Tab1-9'!$R$5:$V$5</c:f>
              <c:numCache/>
            </c:numRef>
          </c:cat>
          <c:val>
            <c:numRef>
              <c:f>'Tab1-9'!$R$8:$V$8</c:f>
              <c:numCache/>
            </c:numRef>
          </c:val>
        </c:ser>
        <c:overlap val="100"/>
        <c:axId val="4605230"/>
        <c:axId val="41447071"/>
      </c:barChart>
      <c:catAx>
        <c:axId val="4605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41447071"/>
        <c:crosses val="autoZero"/>
        <c:auto val="1"/>
        <c:lblOffset val="100"/>
        <c:tickLblSkip val="1"/>
        <c:noMultiLvlLbl val="0"/>
      </c:catAx>
      <c:valAx>
        <c:axId val="41447071"/>
        <c:scaling>
          <c:orientation val="minMax"/>
          <c:max val="35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4605230"/>
        <c:crossesAt val="1"/>
        <c:crossBetween val="between"/>
        <c:dispUnits/>
        <c:majorUnit val="50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1"/>
          <c:y val="0.94125"/>
          <c:w val="0.53475"/>
          <c:h val="0.05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15"/>
          <c:y val="0.2655"/>
          <c:w val="0.4315"/>
          <c:h val="0.3615"/>
        </c:manualLayout>
      </c:layout>
      <c:pieChart>
        <c:varyColors val="1"/>
        <c:ser>
          <c:idx val="0"/>
          <c:order val="0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25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EB4E3"/>
              </a:solidFill>
              <a:ln w="3175"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Miller Planters
58%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Tenant planters
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Owner planters
41%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'Tab2-3'!$A$35:$A$37</c:f>
              <c:strCache/>
            </c:strRef>
          </c:cat>
          <c:val>
            <c:numRef>
              <c:f>'Tab2-3'!$B$35:$B$37</c:f>
              <c:numCache/>
            </c:numRef>
          </c:val>
        </c:ser>
      </c:pieChart>
      <c:spPr>
        <a:noFill/>
        <a:ln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275"/>
          <c:y val="0.325"/>
          <c:w val="0.334"/>
          <c:h val="0.236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1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Virgins
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Plant canes
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1st to 5th ratoons
52%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6th and other ratoons
31%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'Tab2-3'!$A$41:$A$44</c:f>
              <c:strCache/>
            </c:strRef>
          </c:cat>
          <c:val>
            <c:numRef>
              <c:f>'Tab2-3'!$B$41:$B$44</c:f>
              <c:numCache/>
            </c:numRef>
          </c:val>
        </c:ser>
      </c:pieChart>
      <c:spPr>
        <a:noFill/>
        <a:ln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Figure 10 - Average ex-syndicate price of sugar 
          - Island of Mauritius, 2005 - 2014
(before charging sugar insurance premium)</a:t>
            </a:r>
          </a:p>
        </c:rich>
      </c:tx>
      <c:layout>
        <c:manualLayout>
          <c:xMode val="factor"/>
          <c:yMode val="factor"/>
          <c:x val="0.0075"/>
          <c:y val="-0.0197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1575"/>
          <c:y val="0.095"/>
          <c:w val="0.97825"/>
          <c:h val="0.887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66CC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'Tab2-14'!$F$56:$F$65</c:f>
              <c:numCache/>
            </c:numRef>
          </c:cat>
          <c:val>
            <c:numRef>
              <c:f>'Tab2-14'!$G$56:$G$65</c:f>
              <c:numCache/>
            </c:numRef>
          </c:val>
          <c:smooth val="0"/>
        </c:ser>
        <c:marker val="1"/>
        <c:axId val="37479320"/>
        <c:axId val="1769561"/>
      </c:lineChart>
      <c:catAx>
        <c:axId val="3747932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1769561"/>
        <c:crossesAt val="1000"/>
        <c:auto val="0"/>
        <c:lblOffset val="100"/>
        <c:tickLblSkip val="1"/>
        <c:noMultiLvlLbl val="0"/>
      </c:catAx>
      <c:valAx>
        <c:axId val="1769561"/>
        <c:scaling>
          <c:orientation val="minMax"/>
          <c:max val="19000"/>
          <c:min val="11000"/>
        </c:scaling>
        <c:axPos val="l"/>
        <c:delete val="0"/>
        <c:numFmt formatCode="#,##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37479320"/>
        <c:crossesAt val="1"/>
        <c:crossBetween val="midCat"/>
        <c:dispUnits/>
        <c:majorUnit val="1000"/>
        <c:minorUnit val="100"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5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0.775</cdr:x>
      <cdr:y>0.59</cdr:y>
    </cdr:from>
    <cdr:to>
      <cdr:x>1</cdr:x>
      <cdr:y>0.74675</cdr:y>
    </cdr:to>
    <cdr:sp>
      <cdr:nvSpPr>
        <cdr:cNvPr id="1" name="Text Box 8"/>
        <cdr:cNvSpPr txBox="1">
          <a:spLocks noChangeArrowheads="1"/>
        </cdr:cNvSpPr>
      </cdr:nvSpPr>
      <cdr:spPr>
        <a:xfrm>
          <a:off x="1828800" y="1428750"/>
          <a:ext cx="5905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75" b="0" i="0" u="none" baseline="0">
              <a:solidFill>
                <a:srgbClr val="000000"/>
              </a:solidFill>
            </a:rPr>
            <a:t>Industrial 19%</a:t>
          </a:r>
        </a:p>
      </cdr:txBody>
    </cdr:sp>
  </cdr:relSizeAnchor>
  <cdr:relSizeAnchor xmlns:cdr="http://schemas.openxmlformats.org/drawingml/2006/chartDrawing">
    <cdr:from>
      <cdr:x>0.15375</cdr:x>
      <cdr:y>0.086</cdr:y>
    </cdr:from>
    <cdr:to>
      <cdr:x>0.48075</cdr:x>
      <cdr:y>0.286</cdr:y>
    </cdr:to>
    <cdr:sp>
      <cdr:nvSpPr>
        <cdr:cNvPr id="2" name="TextBox 3"/>
        <cdr:cNvSpPr txBox="1">
          <a:spLocks noChangeArrowheads="1"/>
        </cdr:cNvSpPr>
      </cdr:nvSpPr>
      <cdr:spPr>
        <a:xfrm>
          <a:off x="361950" y="200025"/>
          <a:ext cx="77152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Services                                     78%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171450</xdr:rowOff>
    </xdr:from>
    <xdr:to>
      <xdr:col>7</xdr:col>
      <xdr:colOff>0</xdr:colOff>
      <xdr:row>14</xdr:row>
      <xdr:rowOff>171450</xdr:rowOff>
    </xdr:to>
    <xdr:sp>
      <xdr:nvSpPr>
        <xdr:cNvPr id="1" name="Text 3"/>
        <xdr:cNvSpPr txBox="1">
          <a:spLocks noChangeArrowheads="1"/>
        </xdr:cNvSpPr>
      </xdr:nvSpPr>
      <xdr:spPr>
        <a:xfrm>
          <a:off x="8467725" y="361950"/>
          <a:ext cx="0" cy="5772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36</a:t>
          </a:r>
        </a:p>
      </xdr:txBody>
    </xdr:sp>
    <xdr:clientData/>
  </xdr:twoCellAnchor>
  <xdr:twoCellAnchor>
    <xdr:from>
      <xdr:col>7</xdr:col>
      <xdr:colOff>0</xdr:colOff>
      <xdr:row>1</xdr:row>
      <xdr:rowOff>171450</xdr:rowOff>
    </xdr:from>
    <xdr:to>
      <xdr:col>7</xdr:col>
      <xdr:colOff>0</xdr:colOff>
      <xdr:row>12</xdr:row>
      <xdr:rowOff>171450</xdr:rowOff>
    </xdr:to>
    <xdr:sp>
      <xdr:nvSpPr>
        <xdr:cNvPr id="2" name="Text 3"/>
        <xdr:cNvSpPr txBox="1">
          <a:spLocks noChangeArrowheads="1"/>
        </xdr:cNvSpPr>
      </xdr:nvSpPr>
      <xdr:spPr>
        <a:xfrm>
          <a:off x="8467725" y="361950"/>
          <a:ext cx="0" cy="5343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35</a:t>
          </a:r>
        </a:p>
      </xdr:txBody>
    </xdr:sp>
    <xdr:clientData/>
  </xdr:twoCellAnchor>
  <xdr:twoCellAnchor>
    <xdr:from>
      <xdr:col>7</xdr:col>
      <xdr:colOff>0</xdr:colOff>
      <xdr:row>1</xdr:row>
      <xdr:rowOff>47625</xdr:rowOff>
    </xdr:from>
    <xdr:to>
      <xdr:col>7</xdr:col>
      <xdr:colOff>0</xdr:colOff>
      <xdr:row>14</xdr:row>
      <xdr:rowOff>104775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8467725" y="238125"/>
          <a:ext cx="0" cy="5829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36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57150</xdr:rowOff>
    </xdr:from>
    <xdr:to>
      <xdr:col>1</xdr:col>
      <xdr:colOff>409575</xdr:colOff>
      <xdr:row>32</xdr:row>
      <xdr:rowOff>152400</xdr:rowOff>
    </xdr:to>
    <xdr:graphicFrame>
      <xdr:nvGraphicFramePr>
        <xdr:cNvPr id="1" name="Chart 6"/>
        <xdr:cNvGraphicFramePr/>
      </xdr:nvGraphicFramePr>
      <xdr:xfrm>
        <a:off x="0" y="5581650"/>
        <a:ext cx="315277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209550</xdr:colOff>
      <xdr:row>18</xdr:row>
      <xdr:rowOff>38100</xdr:rowOff>
    </xdr:from>
    <xdr:to>
      <xdr:col>2</xdr:col>
      <xdr:colOff>1323975</xdr:colOff>
      <xdr:row>32</xdr:row>
      <xdr:rowOff>266700</xdr:rowOff>
    </xdr:to>
    <xdr:graphicFrame>
      <xdr:nvGraphicFramePr>
        <xdr:cNvPr id="2" name="Chart 4"/>
        <xdr:cNvGraphicFramePr/>
      </xdr:nvGraphicFramePr>
      <xdr:xfrm>
        <a:off x="2952750" y="5562600"/>
        <a:ext cx="2762250" cy="4000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1752600</xdr:colOff>
      <xdr:row>27</xdr:row>
      <xdr:rowOff>142875</xdr:rowOff>
    </xdr:from>
    <xdr:to>
      <xdr:col>1</xdr:col>
      <xdr:colOff>1562100</xdr:colOff>
      <xdr:row>27</xdr:row>
      <xdr:rowOff>304800</xdr:rowOff>
    </xdr:to>
    <xdr:sp>
      <xdr:nvSpPr>
        <xdr:cNvPr id="3" name="Line 9"/>
        <xdr:cNvSpPr>
          <a:spLocks/>
        </xdr:cNvSpPr>
      </xdr:nvSpPr>
      <xdr:spPr>
        <a:xfrm flipV="1">
          <a:off x="1752600" y="7867650"/>
          <a:ext cx="25527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1724025</xdr:colOff>
      <xdr:row>23</xdr:row>
      <xdr:rowOff>295275</xdr:rowOff>
    </xdr:from>
    <xdr:to>
      <xdr:col>2</xdr:col>
      <xdr:colOff>66675</xdr:colOff>
      <xdr:row>24</xdr:row>
      <xdr:rowOff>209550</xdr:rowOff>
    </xdr:to>
    <xdr:sp>
      <xdr:nvSpPr>
        <xdr:cNvPr id="4" name="Line 11"/>
        <xdr:cNvSpPr>
          <a:spLocks/>
        </xdr:cNvSpPr>
      </xdr:nvSpPr>
      <xdr:spPr>
        <a:xfrm>
          <a:off x="1724025" y="6762750"/>
          <a:ext cx="27336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</xdr:row>
      <xdr:rowOff>161925</xdr:rowOff>
    </xdr:from>
    <xdr:to>
      <xdr:col>13</xdr:col>
      <xdr:colOff>0</xdr:colOff>
      <xdr:row>14</xdr:row>
      <xdr:rowOff>352425</xdr:rowOff>
    </xdr:to>
    <xdr:sp>
      <xdr:nvSpPr>
        <xdr:cNvPr id="1" name="Text 2"/>
        <xdr:cNvSpPr txBox="1">
          <a:spLocks noChangeArrowheads="1"/>
        </xdr:cNvSpPr>
      </xdr:nvSpPr>
      <xdr:spPr>
        <a:xfrm>
          <a:off x="8753475" y="352425"/>
          <a:ext cx="0" cy="5457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39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</xdr:row>
      <xdr:rowOff>104775</xdr:rowOff>
    </xdr:from>
    <xdr:to>
      <xdr:col>13</xdr:col>
      <xdr:colOff>0</xdr:colOff>
      <xdr:row>16</xdr:row>
      <xdr:rowOff>209550</xdr:rowOff>
    </xdr:to>
    <xdr:sp>
      <xdr:nvSpPr>
        <xdr:cNvPr id="1" name="Text 1"/>
        <xdr:cNvSpPr txBox="1">
          <a:spLocks noChangeArrowheads="1"/>
        </xdr:cNvSpPr>
      </xdr:nvSpPr>
      <xdr:spPr>
        <a:xfrm>
          <a:off x="8648700" y="295275"/>
          <a:ext cx="0" cy="5038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40</a:t>
          </a:r>
        </a:p>
      </xdr:txBody>
    </xdr:sp>
    <xdr:clientData/>
  </xdr:twoCellAnchor>
  <xdr:twoCellAnchor>
    <xdr:from>
      <xdr:col>13</xdr:col>
      <xdr:colOff>0</xdr:colOff>
      <xdr:row>1</xdr:row>
      <xdr:rowOff>104775</xdr:rowOff>
    </xdr:from>
    <xdr:to>
      <xdr:col>13</xdr:col>
      <xdr:colOff>0</xdr:colOff>
      <xdr:row>16</xdr:row>
      <xdr:rowOff>209550</xdr:rowOff>
    </xdr:to>
    <xdr:sp>
      <xdr:nvSpPr>
        <xdr:cNvPr id="2" name="Text 1"/>
        <xdr:cNvSpPr txBox="1">
          <a:spLocks noChangeArrowheads="1"/>
        </xdr:cNvSpPr>
      </xdr:nvSpPr>
      <xdr:spPr>
        <a:xfrm>
          <a:off x="8648700" y="295275"/>
          <a:ext cx="0" cy="5038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30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</xdr:row>
      <xdr:rowOff>142875</xdr:rowOff>
    </xdr:from>
    <xdr:to>
      <xdr:col>13</xdr:col>
      <xdr:colOff>0</xdr:colOff>
      <xdr:row>17</xdr:row>
      <xdr:rowOff>228600</xdr:rowOff>
    </xdr:to>
    <xdr:sp>
      <xdr:nvSpPr>
        <xdr:cNvPr id="1" name="Text 1"/>
        <xdr:cNvSpPr txBox="1">
          <a:spLocks noChangeArrowheads="1"/>
        </xdr:cNvSpPr>
      </xdr:nvSpPr>
      <xdr:spPr>
        <a:xfrm>
          <a:off x="8886825" y="333375"/>
          <a:ext cx="0" cy="5724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43</a:t>
          </a:r>
        </a:p>
      </xdr:txBody>
    </xdr:sp>
    <xdr:clientData/>
  </xdr:twoCellAnchor>
  <xdr:twoCellAnchor>
    <xdr:from>
      <xdr:col>13</xdr:col>
      <xdr:colOff>0</xdr:colOff>
      <xdr:row>1</xdr:row>
      <xdr:rowOff>28575</xdr:rowOff>
    </xdr:from>
    <xdr:to>
      <xdr:col>13</xdr:col>
      <xdr:colOff>0</xdr:colOff>
      <xdr:row>18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886825" y="219075"/>
          <a:ext cx="0" cy="5991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43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</xdr:row>
      <xdr:rowOff>180975</xdr:rowOff>
    </xdr:from>
    <xdr:to>
      <xdr:col>10</xdr:col>
      <xdr:colOff>0</xdr:colOff>
      <xdr:row>15</xdr:row>
      <xdr:rowOff>333375</xdr:rowOff>
    </xdr:to>
    <xdr:sp>
      <xdr:nvSpPr>
        <xdr:cNvPr id="1" name="Text 1"/>
        <xdr:cNvSpPr txBox="1">
          <a:spLocks noChangeArrowheads="1"/>
        </xdr:cNvSpPr>
      </xdr:nvSpPr>
      <xdr:spPr>
        <a:xfrm>
          <a:off x="8753475" y="371475"/>
          <a:ext cx="0" cy="5476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45
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</xdr:row>
      <xdr:rowOff>180975</xdr:rowOff>
    </xdr:from>
    <xdr:to>
      <xdr:col>9</xdr:col>
      <xdr:colOff>0</xdr:colOff>
      <xdr:row>15</xdr:row>
      <xdr:rowOff>161925</xdr:rowOff>
    </xdr:to>
    <xdr:sp>
      <xdr:nvSpPr>
        <xdr:cNvPr id="1" name="Text 1"/>
        <xdr:cNvSpPr txBox="1">
          <a:spLocks noChangeArrowheads="1"/>
        </xdr:cNvSpPr>
      </xdr:nvSpPr>
      <xdr:spPr>
        <a:xfrm>
          <a:off x="8620125" y="371475"/>
          <a:ext cx="0" cy="5619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45
</a:t>
          </a:r>
        </a:p>
      </xdr:txBody>
    </xdr:sp>
    <xdr:clientData/>
  </xdr:twoCellAnchor>
  <xdr:twoCellAnchor>
    <xdr:from>
      <xdr:col>9</xdr:col>
      <xdr:colOff>0</xdr:colOff>
      <xdr:row>1</xdr:row>
      <xdr:rowOff>38100</xdr:rowOff>
    </xdr:from>
    <xdr:to>
      <xdr:col>9</xdr:col>
      <xdr:colOff>0</xdr:colOff>
      <xdr:row>16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8620125" y="228600"/>
          <a:ext cx="0" cy="5762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161925</xdr:rowOff>
    </xdr:from>
    <xdr:to>
      <xdr:col>9</xdr:col>
      <xdr:colOff>0</xdr:colOff>
      <xdr:row>15</xdr:row>
      <xdr:rowOff>9525</xdr:rowOff>
    </xdr:to>
    <xdr:sp>
      <xdr:nvSpPr>
        <xdr:cNvPr id="3" name="Text 1"/>
        <xdr:cNvSpPr txBox="1">
          <a:spLocks noChangeArrowheads="1"/>
        </xdr:cNvSpPr>
      </xdr:nvSpPr>
      <xdr:spPr>
        <a:xfrm>
          <a:off x="8620125" y="352425"/>
          <a:ext cx="0" cy="5486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46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</xdr:row>
      <xdr:rowOff>190500</xdr:rowOff>
    </xdr:from>
    <xdr:to>
      <xdr:col>9</xdr:col>
      <xdr:colOff>0</xdr:colOff>
      <xdr:row>16</xdr:row>
      <xdr:rowOff>247650</xdr:rowOff>
    </xdr:to>
    <xdr:sp>
      <xdr:nvSpPr>
        <xdr:cNvPr id="1" name="Text 1"/>
        <xdr:cNvSpPr txBox="1">
          <a:spLocks noChangeArrowheads="1"/>
        </xdr:cNvSpPr>
      </xdr:nvSpPr>
      <xdr:spPr>
        <a:xfrm>
          <a:off x="8991600" y="381000"/>
          <a:ext cx="0" cy="5343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47</a:t>
          </a:r>
        </a:p>
      </xdr:txBody>
    </xdr:sp>
    <xdr:clientData/>
  </xdr:twoCellAnchor>
  <xdr:twoCellAnchor>
    <xdr:from>
      <xdr:col>9</xdr:col>
      <xdr:colOff>0</xdr:colOff>
      <xdr:row>1</xdr:row>
      <xdr:rowOff>28575</xdr:rowOff>
    </xdr:from>
    <xdr:to>
      <xdr:col>9</xdr:col>
      <xdr:colOff>0</xdr:colOff>
      <xdr:row>18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991600" y="219075"/>
          <a:ext cx="0" cy="5848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47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</xdr:row>
      <xdr:rowOff>76200</xdr:rowOff>
    </xdr:from>
    <xdr:to>
      <xdr:col>10</xdr:col>
      <xdr:colOff>0</xdr:colOff>
      <xdr:row>9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6791325" y="266700"/>
          <a:ext cx="0" cy="5076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51</a:t>
          </a:r>
        </a:p>
      </xdr:txBody>
    </xdr:sp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0.0085</cdr:x>
      <cdr:y>0.05775</cdr:y>
    </cdr:from>
    <cdr:to>
      <cdr:x>0.1865</cdr:x>
      <cdr:y>0.103</cdr:y>
    </cdr:to>
    <cdr:sp>
      <cdr:nvSpPr>
        <cdr:cNvPr id="1" name="Text 2"/>
        <cdr:cNvSpPr txBox="1">
          <a:spLocks noChangeArrowheads="1"/>
        </cdr:cNvSpPr>
      </cdr:nvSpPr>
      <cdr:spPr>
        <a:xfrm>
          <a:off x="38100" y="304800"/>
          <a:ext cx="923925" cy="2476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Rupees/tonne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0.205</cdr:x>
      <cdr:y>-0.03125</cdr:y>
    </cdr:from>
    <cdr:to>
      <cdr:x>0.5015</cdr:x>
      <cdr:y>0.2035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-47624"/>
          <a:ext cx="87630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Government               services 15%
</a:t>
          </a:r>
        </a:p>
      </cdr:txBody>
    </cdr:sp>
  </cdr:relSizeAnchor>
  <cdr:relSizeAnchor xmlns:cdr="http://schemas.openxmlformats.org/drawingml/2006/chartDrawing">
    <cdr:from>
      <cdr:x>0.67125</cdr:x>
      <cdr:y>0.2035</cdr:y>
    </cdr:from>
    <cdr:to>
      <cdr:x>0.9445</cdr:x>
      <cdr:y>0.409</cdr:y>
    </cdr:to>
    <cdr:sp>
      <cdr:nvSpPr>
        <cdr:cNvPr id="2" name="Text Box 2"/>
        <cdr:cNvSpPr txBox="1">
          <a:spLocks noChangeArrowheads="1"/>
        </cdr:cNvSpPr>
      </cdr:nvSpPr>
      <cdr:spPr>
        <a:xfrm>
          <a:off x="1981200" y="342900"/>
          <a:ext cx="8096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Foodcrops &amp; others 28%</a:t>
          </a:r>
        </a:p>
      </cdr:txBody>
    </cdr:sp>
  </cdr:relSizeAnchor>
  <cdr:relSizeAnchor xmlns:cdr="http://schemas.openxmlformats.org/drawingml/2006/chartDrawing">
    <cdr:from>
      <cdr:x>0.668</cdr:x>
      <cdr:y>0.62625</cdr:y>
    </cdr:from>
    <cdr:to>
      <cdr:x>0.9245</cdr:x>
      <cdr:y>0.8315</cdr:y>
    </cdr:to>
    <cdr:sp>
      <cdr:nvSpPr>
        <cdr:cNvPr id="3" name="Text Box 3"/>
        <cdr:cNvSpPr txBox="1">
          <a:spLocks noChangeArrowheads="1"/>
        </cdr:cNvSpPr>
      </cdr:nvSpPr>
      <cdr:spPr>
        <a:xfrm>
          <a:off x="1971675" y="1066800"/>
          <a:ext cx="7620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Livestock &amp; poultry 24%
</a:t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28575</xdr:rowOff>
    </xdr:from>
    <xdr:to>
      <xdr:col>7</xdr:col>
      <xdr:colOff>638175</xdr:colOff>
      <xdr:row>45</xdr:row>
      <xdr:rowOff>76200</xdr:rowOff>
    </xdr:to>
    <xdr:graphicFrame>
      <xdr:nvGraphicFramePr>
        <xdr:cNvPr id="1" name="Chart 1"/>
        <xdr:cNvGraphicFramePr/>
      </xdr:nvGraphicFramePr>
      <xdr:xfrm>
        <a:off x="0" y="4133850"/>
        <a:ext cx="5172075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</xdr:row>
      <xdr:rowOff>190500</xdr:rowOff>
    </xdr:from>
    <xdr:to>
      <xdr:col>10</xdr:col>
      <xdr:colOff>0</xdr:colOff>
      <xdr:row>12</xdr:row>
      <xdr:rowOff>19050</xdr:rowOff>
    </xdr:to>
    <xdr:sp>
      <xdr:nvSpPr>
        <xdr:cNvPr id="1" name="Text 1"/>
        <xdr:cNvSpPr txBox="1">
          <a:spLocks noChangeArrowheads="1"/>
        </xdr:cNvSpPr>
      </xdr:nvSpPr>
      <xdr:spPr>
        <a:xfrm>
          <a:off x="6810375" y="381000"/>
          <a:ext cx="0" cy="4962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55</a:t>
          </a: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114300</xdr:colOff>
      <xdr:row>14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8867775" y="190500"/>
          <a:ext cx="0" cy="5534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180975</xdr:rowOff>
    </xdr:from>
    <xdr:to>
      <xdr:col>6</xdr:col>
      <xdr:colOff>0</xdr:colOff>
      <xdr:row>11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8686800" y="371475"/>
          <a:ext cx="0" cy="5372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60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161925</xdr:rowOff>
    </xdr:from>
    <xdr:to>
      <xdr:col>6</xdr:col>
      <xdr:colOff>0</xdr:colOff>
      <xdr:row>10</xdr:row>
      <xdr:rowOff>9525</xdr:rowOff>
    </xdr:to>
    <xdr:sp>
      <xdr:nvSpPr>
        <xdr:cNvPr id="1" name="Text 1"/>
        <xdr:cNvSpPr txBox="1">
          <a:spLocks noChangeArrowheads="1"/>
        </xdr:cNvSpPr>
      </xdr:nvSpPr>
      <xdr:spPr>
        <a:xfrm>
          <a:off x="7210425" y="352425"/>
          <a:ext cx="0" cy="56673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61</a:t>
          </a:r>
        </a:p>
      </xdr:txBody>
    </xdr:sp>
    <xdr:clientData/>
  </xdr:twoCellAnchor>
</xdr:wsDr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0.00575</cdr:x>
      <cdr:y>0.05525</cdr:y>
    </cdr:from>
    <cdr:to>
      <cdr:x>0.13475</cdr:x>
      <cdr:y>0.12125</cdr:y>
    </cdr:to>
    <cdr:sp>
      <cdr:nvSpPr>
        <cdr:cNvPr id="1" name="Text 2"/>
        <cdr:cNvSpPr txBox="1">
          <a:spLocks noChangeArrowheads="1"/>
        </cdr:cNvSpPr>
      </cdr:nvSpPr>
      <cdr:spPr>
        <a:xfrm>
          <a:off x="28575" y="323850"/>
          <a:ext cx="790575" cy="3905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(Rs million)</a:t>
          </a:r>
        </a:p>
      </cdr:txBody>
    </cdr:sp>
  </cdr:relSizeAnchor>
  <cdr:relSizeAnchor xmlns:cdr="http://schemas.openxmlformats.org/drawingml/2006/chartDrawing">
    <cdr:from>
      <cdr:x>0.54475</cdr:x>
      <cdr:y>0.5305</cdr:y>
    </cdr:from>
    <cdr:to>
      <cdr:x>0.72575</cdr:x>
      <cdr:y>0.6</cdr:y>
    </cdr:to>
    <cdr:sp>
      <cdr:nvSpPr>
        <cdr:cNvPr id="2" name="Text 3"/>
        <cdr:cNvSpPr txBox="1">
          <a:spLocks noChangeArrowheads="1"/>
        </cdr:cNvSpPr>
      </cdr:nvSpPr>
      <cdr:spPr>
        <a:xfrm>
          <a:off x="3324225" y="3114675"/>
          <a:ext cx="1104900" cy="4095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at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current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prices</a:t>
          </a:r>
        </a:p>
      </cdr:txBody>
    </cdr:sp>
  </cdr:relSizeAnchor>
  <cdr:relSizeAnchor xmlns:cdr="http://schemas.openxmlformats.org/drawingml/2006/chartDrawing">
    <cdr:from>
      <cdr:x>0.35125</cdr:x>
      <cdr:y>0.827</cdr:y>
    </cdr:from>
    <cdr:to>
      <cdr:x>0.567</cdr:x>
      <cdr:y>0.88675</cdr:y>
    </cdr:to>
    <cdr:sp>
      <cdr:nvSpPr>
        <cdr:cNvPr id="3" name="Text 4"/>
        <cdr:cNvSpPr txBox="1">
          <a:spLocks noChangeArrowheads="1"/>
        </cdr:cNvSpPr>
      </cdr:nvSpPr>
      <cdr:spPr>
        <a:xfrm flipV="1">
          <a:off x="2143125" y="4857750"/>
          <a:ext cx="1314450" cy="3524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22860" rIns="27432" bIns="2286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at constant 2007 prices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19050</xdr:rowOff>
    </xdr:from>
    <xdr:to>
      <xdr:col>8</xdr:col>
      <xdr:colOff>0</xdr:colOff>
      <xdr:row>42</xdr:row>
      <xdr:rowOff>180975</xdr:rowOff>
    </xdr:to>
    <xdr:graphicFrame>
      <xdr:nvGraphicFramePr>
        <xdr:cNvPr id="1" name="Chart 1"/>
        <xdr:cNvGraphicFramePr/>
      </xdr:nvGraphicFramePr>
      <xdr:xfrm>
        <a:off x="0" y="3409950"/>
        <a:ext cx="6105525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</xdr:row>
      <xdr:rowOff>180975</xdr:rowOff>
    </xdr:from>
    <xdr:to>
      <xdr:col>12</xdr:col>
      <xdr:colOff>0</xdr:colOff>
      <xdr:row>13</xdr:row>
      <xdr:rowOff>257175</xdr:rowOff>
    </xdr:to>
    <xdr:sp>
      <xdr:nvSpPr>
        <xdr:cNvPr id="1" name="Text 1"/>
        <xdr:cNvSpPr txBox="1">
          <a:spLocks noChangeArrowheads="1"/>
        </xdr:cNvSpPr>
      </xdr:nvSpPr>
      <xdr:spPr>
        <a:xfrm>
          <a:off x="8648700" y="371475"/>
          <a:ext cx="0" cy="5619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53</a:t>
          </a:r>
        </a:p>
      </xdr:txBody>
    </xdr:sp>
    <xdr:clientData/>
  </xdr:twoCellAnchor>
  <xdr:twoCellAnchor>
    <xdr:from>
      <xdr:col>12</xdr:col>
      <xdr:colOff>0</xdr:colOff>
      <xdr:row>1</xdr:row>
      <xdr:rowOff>180975</xdr:rowOff>
    </xdr:from>
    <xdr:to>
      <xdr:col>12</xdr:col>
      <xdr:colOff>0</xdr:colOff>
      <xdr:row>13</xdr:row>
      <xdr:rowOff>257175</xdr:rowOff>
    </xdr:to>
    <xdr:sp>
      <xdr:nvSpPr>
        <xdr:cNvPr id="2" name="Text 1"/>
        <xdr:cNvSpPr txBox="1">
          <a:spLocks noChangeArrowheads="1"/>
        </xdr:cNvSpPr>
      </xdr:nvSpPr>
      <xdr:spPr>
        <a:xfrm>
          <a:off x="8648700" y="371475"/>
          <a:ext cx="0" cy="5619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63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133350</xdr:rowOff>
    </xdr:from>
    <xdr:to>
      <xdr:col>9</xdr:col>
      <xdr:colOff>0</xdr:colOff>
      <xdr:row>23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8667750" y="666750"/>
          <a:ext cx="0" cy="52863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64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161925</xdr:rowOff>
    </xdr:from>
    <xdr:to>
      <xdr:col>6</xdr:col>
      <xdr:colOff>0</xdr:colOff>
      <xdr:row>16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8572500" y="352425"/>
          <a:ext cx="0" cy="5295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65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95250</xdr:rowOff>
    </xdr:from>
    <xdr:to>
      <xdr:col>11</xdr:col>
      <xdr:colOff>0</xdr:colOff>
      <xdr:row>29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8810625" y="285750"/>
          <a:ext cx="0" cy="6124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69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22</xdr:row>
      <xdr:rowOff>47625</xdr:rowOff>
    </xdr:from>
    <xdr:to>
      <xdr:col>5</xdr:col>
      <xdr:colOff>333375</xdr:colOff>
      <xdr:row>28</xdr:row>
      <xdr:rowOff>333375</xdr:rowOff>
    </xdr:to>
    <xdr:graphicFrame>
      <xdr:nvGraphicFramePr>
        <xdr:cNvPr id="1" name="Chart 12"/>
        <xdr:cNvGraphicFramePr/>
      </xdr:nvGraphicFramePr>
      <xdr:xfrm>
        <a:off x="66675" y="6486525"/>
        <a:ext cx="237172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49</xdr:row>
      <xdr:rowOff>219075</xdr:rowOff>
    </xdr:to>
    <xdr:graphicFrame>
      <xdr:nvGraphicFramePr>
        <xdr:cNvPr id="2" name="Chart 4"/>
        <xdr:cNvGraphicFramePr/>
      </xdr:nvGraphicFramePr>
      <xdr:xfrm>
        <a:off x="0" y="11210925"/>
        <a:ext cx="0" cy="3990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37</xdr:row>
      <xdr:rowOff>19050</xdr:rowOff>
    </xdr:from>
    <xdr:to>
      <xdr:col>0</xdr:col>
      <xdr:colOff>0</xdr:colOff>
      <xdr:row>49</xdr:row>
      <xdr:rowOff>190500</xdr:rowOff>
    </xdr:to>
    <xdr:graphicFrame>
      <xdr:nvGraphicFramePr>
        <xdr:cNvPr id="3" name="Chart 5"/>
        <xdr:cNvGraphicFramePr/>
      </xdr:nvGraphicFramePr>
      <xdr:xfrm>
        <a:off x="0" y="11229975"/>
        <a:ext cx="0" cy="3943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41</xdr:row>
      <xdr:rowOff>209550</xdr:rowOff>
    </xdr:from>
    <xdr:to>
      <xdr:col>0</xdr:col>
      <xdr:colOff>0</xdr:colOff>
      <xdr:row>42</xdr:row>
      <xdr:rowOff>180975</xdr:rowOff>
    </xdr:to>
    <xdr:sp>
      <xdr:nvSpPr>
        <xdr:cNvPr id="4" name="Line 6"/>
        <xdr:cNvSpPr>
          <a:spLocks/>
        </xdr:cNvSpPr>
      </xdr:nvSpPr>
      <xdr:spPr>
        <a:xfrm flipV="1">
          <a:off x="0" y="126777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45</xdr:row>
      <xdr:rowOff>0</xdr:rowOff>
    </xdr:to>
    <xdr:sp>
      <xdr:nvSpPr>
        <xdr:cNvPr id="5" name="Line 7"/>
        <xdr:cNvSpPr>
          <a:spLocks/>
        </xdr:cNvSpPr>
      </xdr:nvSpPr>
      <xdr:spPr>
        <a:xfrm>
          <a:off x="0" y="1337310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457200</xdr:colOff>
      <xdr:row>19</xdr:row>
      <xdr:rowOff>57150</xdr:rowOff>
    </xdr:from>
    <xdr:to>
      <xdr:col>10</xdr:col>
      <xdr:colOff>485775</xdr:colOff>
      <xdr:row>29</xdr:row>
      <xdr:rowOff>19050</xdr:rowOff>
    </xdr:to>
    <xdr:graphicFrame>
      <xdr:nvGraphicFramePr>
        <xdr:cNvPr id="6" name="Chart 13"/>
        <xdr:cNvGraphicFramePr/>
      </xdr:nvGraphicFramePr>
      <xdr:xfrm>
        <a:off x="2562225" y="6000750"/>
        <a:ext cx="3381375" cy="3038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466725</xdr:colOff>
      <xdr:row>18</xdr:row>
      <xdr:rowOff>85725</xdr:rowOff>
    </xdr:from>
    <xdr:to>
      <xdr:col>10</xdr:col>
      <xdr:colOff>257175</xdr:colOff>
      <xdr:row>18</xdr:row>
      <xdr:rowOff>342900</xdr:rowOff>
    </xdr:to>
    <xdr:sp>
      <xdr:nvSpPr>
        <xdr:cNvPr id="7" name="Text Box 16"/>
        <xdr:cNvSpPr txBox="1">
          <a:spLocks noChangeArrowheads="1"/>
        </xdr:cNvSpPr>
      </xdr:nvSpPr>
      <xdr:spPr>
        <a:xfrm>
          <a:off x="609600" y="5600700"/>
          <a:ext cx="51054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Figure 1: Share of Agriculture in the economy - Republic of Mauritius, 2014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5</xdr:col>
      <xdr:colOff>647700</xdr:colOff>
      <xdr:row>22</xdr:row>
      <xdr:rowOff>361950</xdr:rowOff>
    </xdr:from>
    <xdr:to>
      <xdr:col>10</xdr:col>
      <xdr:colOff>257175</xdr:colOff>
      <xdr:row>27</xdr:row>
      <xdr:rowOff>371475</xdr:rowOff>
    </xdr:to>
    <xdr:graphicFrame>
      <xdr:nvGraphicFramePr>
        <xdr:cNvPr id="8" name="Chart 46"/>
        <xdr:cNvGraphicFramePr/>
      </xdr:nvGraphicFramePr>
      <xdr:xfrm>
        <a:off x="2752725" y="6800850"/>
        <a:ext cx="2962275" cy="1714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628650</xdr:colOff>
      <xdr:row>27</xdr:row>
      <xdr:rowOff>85725</xdr:rowOff>
    </xdr:from>
    <xdr:to>
      <xdr:col>9</xdr:col>
      <xdr:colOff>561975</xdr:colOff>
      <xdr:row>28</xdr:row>
      <xdr:rowOff>9525</xdr:rowOff>
    </xdr:to>
    <xdr:sp>
      <xdr:nvSpPr>
        <xdr:cNvPr id="9" name="Text Box 47"/>
        <xdr:cNvSpPr txBox="1">
          <a:spLocks noChangeArrowheads="1"/>
        </xdr:cNvSpPr>
      </xdr:nvSpPr>
      <xdr:spPr>
        <a:xfrm>
          <a:off x="4057650" y="8229600"/>
          <a:ext cx="1257300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Fishing 8%</a:t>
          </a:r>
        </a:p>
      </xdr:txBody>
    </xdr:sp>
    <xdr:clientData/>
  </xdr:twoCellAnchor>
  <xdr:twoCellAnchor>
    <xdr:from>
      <xdr:col>6</xdr:col>
      <xdr:colOff>314325</xdr:colOff>
      <xdr:row>27</xdr:row>
      <xdr:rowOff>9525</xdr:rowOff>
    </xdr:from>
    <xdr:to>
      <xdr:col>7</xdr:col>
      <xdr:colOff>542925</xdr:colOff>
      <xdr:row>27</xdr:row>
      <xdr:rowOff>400050</xdr:rowOff>
    </xdr:to>
    <xdr:sp>
      <xdr:nvSpPr>
        <xdr:cNvPr id="10" name="Text Box 48"/>
        <xdr:cNvSpPr txBox="1">
          <a:spLocks noChangeArrowheads="1"/>
        </xdr:cNvSpPr>
      </xdr:nvSpPr>
      <xdr:spPr>
        <a:xfrm>
          <a:off x="3124200" y="8153400"/>
          <a:ext cx="847725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Sugar cane, tea  &amp; tobacco 26%
</a:t>
          </a:r>
        </a:p>
      </xdr:txBody>
    </xdr:sp>
    <xdr:clientData/>
  </xdr:twoCellAnchor>
  <xdr:twoCellAnchor>
    <xdr:from>
      <xdr:col>4</xdr:col>
      <xdr:colOff>304800</xdr:colOff>
      <xdr:row>24</xdr:row>
      <xdr:rowOff>295275</xdr:rowOff>
    </xdr:from>
    <xdr:to>
      <xdr:col>7</xdr:col>
      <xdr:colOff>666750</xdr:colOff>
      <xdr:row>27</xdr:row>
      <xdr:rowOff>47625</xdr:rowOff>
    </xdr:to>
    <xdr:sp>
      <xdr:nvSpPr>
        <xdr:cNvPr id="11" name="Line 49"/>
        <xdr:cNvSpPr>
          <a:spLocks/>
        </xdr:cNvSpPr>
      </xdr:nvSpPr>
      <xdr:spPr>
        <a:xfrm>
          <a:off x="2095500" y="7477125"/>
          <a:ext cx="200025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295275</xdr:colOff>
      <xdr:row>23</xdr:row>
      <xdr:rowOff>352425</xdr:rowOff>
    </xdr:from>
    <xdr:to>
      <xdr:col>7</xdr:col>
      <xdr:colOff>628650</xdr:colOff>
      <xdr:row>24</xdr:row>
      <xdr:rowOff>152400</xdr:rowOff>
    </xdr:to>
    <xdr:sp>
      <xdr:nvSpPr>
        <xdr:cNvPr id="12" name="Line 50"/>
        <xdr:cNvSpPr>
          <a:spLocks/>
        </xdr:cNvSpPr>
      </xdr:nvSpPr>
      <xdr:spPr>
        <a:xfrm flipV="1">
          <a:off x="2085975" y="7162800"/>
          <a:ext cx="19716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342900</xdr:colOff>
      <xdr:row>24</xdr:row>
      <xdr:rowOff>142875</xdr:rowOff>
    </xdr:from>
    <xdr:to>
      <xdr:col>7</xdr:col>
      <xdr:colOff>180975</xdr:colOff>
      <xdr:row>25</xdr:row>
      <xdr:rowOff>38100</xdr:rowOff>
    </xdr:to>
    <xdr:sp>
      <xdr:nvSpPr>
        <xdr:cNvPr id="13" name="Text Box 51"/>
        <xdr:cNvSpPr txBox="1">
          <a:spLocks noChangeArrowheads="1"/>
        </xdr:cNvSpPr>
      </xdr:nvSpPr>
      <xdr:spPr>
        <a:xfrm>
          <a:off x="2447925" y="7324725"/>
          <a:ext cx="11620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Agriculture 3%</a:t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180975</xdr:rowOff>
    </xdr:from>
    <xdr:to>
      <xdr:col>11</xdr:col>
      <xdr:colOff>0</xdr:colOff>
      <xdr:row>13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8543925" y="371475"/>
          <a:ext cx="0" cy="52863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72</a:t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</xdr:row>
      <xdr:rowOff>142875</xdr:rowOff>
    </xdr:from>
    <xdr:to>
      <xdr:col>10</xdr:col>
      <xdr:colOff>0</xdr:colOff>
      <xdr:row>10</xdr:row>
      <xdr:rowOff>323850</xdr:rowOff>
    </xdr:to>
    <xdr:sp>
      <xdr:nvSpPr>
        <xdr:cNvPr id="1" name="Text 1"/>
        <xdr:cNvSpPr txBox="1">
          <a:spLocks noChangeArrowheads="1"/>
        </xdr:cNvSpPr>
      </xdr:nvSpPr>
      <xdr:spPr>
        <a:xfrm>
          <a:off x="8658225" y="333375"/>
          <a:ext cx="0" cy="48482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73</a:t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</xdr:row>
      <xdr:rowOff>104775</xdr:rowOff>
    </xdr:from>
    <xdr:to>
      <xdr:col>14</xdr:col>
      <xdr:colOff>0</xdr:colOff>
      <xdr:row>24</xdr:row>
      <xdr:rowOff>152400</xdr:rowOff>
    </xdr:to>
    <xdr:sp>
      <xdr:nvSpPr>
        <xdr:cNvPr id="1" name="Text 1"/>
        <xdr:cNvSpPr txBox="1">
          <a:spLocks noChangeArrowheads="1"/>
        </xdr:cNvSpPr>
      </xdr:nvSpPr>
      <xdr:spPr>
        <a:xfrm>
          <a:off x="8934450" y="333375"/>
          <a:ext cx="0" cy="5572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77
</a:t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</xdr:row>
      <xdr:rowOff>66675</xdr:rowOff>
    </xdr:from>
    <xdr:to>
      <xdr:col>14</xdr:col>
      <xdr:colOff>0</xdr:colOff>
      <xdr:row>24</xdr:row>
      <xdr:rowOff>38100</xdr:rowOff>
    </xdr:to>
    <xdr:sp>
      <xdr:nvSpPr>
        <xdr:cNvPr id="1" name="Text 1"/>
        <xdr:cNvSpPr txBox="1">
          <a:spLocks noChangeArrowheads="1"/>
        </xdr:cNvSpPr>
      </xdr:nvSpPr>
      <xdr:spPr>
        <a:xfrm>
          <a:off x="8953500" y="257175"/>
          <a:ext cx="0" cy="5619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75
</a:t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</xdr:row>
      <xdr:rowOff>66675</xdr:rowOff>
    </xdr:from>
    <xdr:to>
      <xdr:col>14</xdr:col>
      <xdr:colOff>0</xdr:colOff>
      <xdr:row>24</xdr:row>
      <xdr:rowOff>38100</xdr:rowOff>
    </xdr:to>
    <xdr:sp>
      <xdr:nvSpPr>
        <xdr:cNvPr id="1" name="Text 1"/>
        <xdr:cNvSpPr txBox="1">
          <a:spLocks noChangeArrowheads="1"/>
        </xdr:cNvSpPr>
      </xdr:nvSpPr>
      <xdr:spPr>
        <a:xfrm>
          <a:off x="8953500" y="257175"/>
          <a:ext cx="0" cy="56388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75
</a:t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</xdr:row>
      <xdr:rowOff>104775</xdr:rowOff>
    </xdr:from>
    <xdr:to>
      <xdr:col>14</xdr:col>
      <xdr:colOff>0</xdr:colOff>
      <xdr:row>24</xdr:row>
      <xdr:rowOff>152400</xdr:rowOff>
    </xdr:to>
    <xdr:sp>
      <xdr:nvSpPr>
        <xdr:cNvPr id="1" name="Text 1"/>
        <xdr:cNvSpPr txBox="1">
          <a:spLocks noChangeArrowheads="1"/>
        </xdr:cNvSpPr>
      </xdr:nvSpPr>
      <xdr:spPr>
        <a:xfrm>
          <a:off x="8943975" y="333375"/>
          <a:ext cx="0" cy="5572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77
</a:t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152400</xdr:rowOff>
    </xdr:from>
    <xdr:to>
      <xdr:col>11</xdr:col>
      <xdr:colOff>0</xdr:colOff>
      <xdr:row>15</xdr:row>
      <xdr:rowOff>361950</xdr:rowOff>
    </xdr:to>
    <xdr:sp>
      <xdr:nvSpPr>
        <xdr:cNvPr id="1" name="Text 1"/>
        <xdr:cNvSpPr txBox="1">
          <a:spLocks noChangeArrowheads="1"/>
        </xdr:cNvSpPr>
      </xdr:nvSpPr>
      <xdr:spPr>
        <a:xfrm>
          <a:off x="8982075" y="342900"/>
          <a:ext cx="0" cy="54387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78</a:t>
          </a: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123825</xdr:rowOff>
    </xdr:from>
    <xdr:to>
      <xdr:col>11</xdr:col>
      <xdr:colOff>0</xdr:colOff>
      <xdr:row>14</xdr:row>
      <xdr:rowOff>342900</xdr:rowOff>
    </xdr:to>
    <xdr:sp>
      <xdr:nvSpPr>
        <xdr:cNvPr id="1" name="Text 1"/>
        <xdr:cNvSpPr txBox="1">
          <a:spLocks noChangeArrowheads="1"/>
        </xdr:cNvSpPr>
      </xdr:nvSpPr>
      <xdr:spPr>
        <a:xfrm>
          <a:off x="8877300" y="314325"/>
          <a:ext cx="0" cy="5105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79</a:t>
          </a: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123825</xdr:rowOff>
    </xdr:from>
    <xdr:to>
      <xdr:col>11</xdr:col>
      <xdr:colOff>0</xdr:colOff>
      <xdr:row>15</xdr:row>
      <xdr:rowOff>342900</xdr:rowOff>
    </xdr:to>
    <xdr:sp>
      <xdr:nvSpPr>
        <xdr:cNvPr id="1" name="Text 1"/>
        <xdr:cNvSpPr txBox="1">
          <a:spLocks noChangeArrowheads="1"/>
        </xdr:cNvSpPr>
      </xdr:nvSpPr>
      <xdr:spPr>
        <a:xfrm>
          <a:off x="8572500" y="314325"/>
          <a:ext cx="0" cy="52292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80</a:t>
          </a:r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114300</xdr:rowOff>
    </xdr:from>
    <xdr:to>
      <xdr:col>11</xdr:col>
      <xdr:colOff>0</xdr:colOff>
      <xdr:row>14</xdr:row>
      <xdr:rowOff>238125</xdr:rowOff>
    </xdr:to>
    <xdr:sp>
      <xdr:nvSpPr>
        <xdr:cNvPr id="1" name="Text 1"/>
        <xdr:cNvSpPr txBox="1">
          <a:spLocks noChangeArrowheads="1"/>
        </xdr:cNvSpPr>
      </xdr:nvSpPr>
      <xdr:spPr>
        <a:xfrm>
          <a:off x="8629650" y="304800"/>
          <a:ext cx="0" cy="5105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81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152400</xdr:rowOff>
    </xdr:from>
    <xdr:to>
      <xdr:col>5</xdr:col>
      <xdr:colOff>0</xdr:colOff>
      <xdr:row>3</xdr:row>
      <xdr:rowOff>180975</xdr:rowOff>
    </xdr:to>
    <xdr:sp fLocksText="0">
      <xdr:nvSpPr>
        <xdr:cNvPr id="1" name="Text 4"/>
        <xdr:cNvSpPr txBox="1">
          <a:spLocks noChangeArrowheads="1"/>
        </xdr:cNvSpPr>
      </xdr:nvSpPr>
      <xdr:spPr>
        <a:xfrm>
          <a:off x="5619750" y="752475"/>
          <a:ext cx="0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161925</xdr:rowOff>
    </xdr:from>
    <xdr:to>
      <xdr:col>11</xdr:col>
      <xdr:colOff>0</xdr:colOff>
      <xdr:row>14</xdr:row>
      <xdr:rowOff>381000</xdr:rowOff>
    </xdr:to>
    <xdr:sp>
      <xdr:nvSpPr>
        <xdr:cNvPr id="1" name="Text 1"/>
        <xdr:cNvSpPr txBox="1">
          <a:spLocks noChangeArrowheads="1"/>
        </xdr:cNvSpPr>
      </xdr:nvSpPr>
      <xdr:spPr>
        <a:xfrm>
          <a:off x="8620125" y="352425"/>
          <a:ext cx="0" cy="5181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82</a:t>
          </a:r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152400</xdr:rowOff>
    </xdr:from>
    <xdr:to>
      <xdr:col>11</xdr:col>
      <xdr:colOff>0</xdr:colOff>
      <xdr:row>14</xdr:row>
      <xdr:rowOff>247650</xdr:rowOff>
    </xdr:to>
    <xdr:sp>
      <xdr:nvSpPr>
        <xdr:cNvPr id="1" name="Text 1"/>
        <xdr:cNvSpPr txBox="1">
          <a:spLocks noChangeArrowheads="1"/>
        </xdr:cNvSpPr>
      </xdr:nvSpPr>
      <xdr:spPr>
        <a:xfrm>
          <a:off x="8601075" y="342900"/>
          <a:ext cx="0" cy="5067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83</a:t>
          </a:r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95250</xdr:rowOff>
    </xdr:from>
    <xdr:to>
      <xdr:col>11</xdr:col>
      <xdr:colOff>0</xdr:colOff>
      <xdr:row>14</xdr:row>
      <xdr:rowOff>371475</xdr:rowOff>
    </xdr:to>
    <xdr:sp>
      <xdr:nvSpPr>
        <xdr:cNvPr id="1" name="Text 1"/>
        <xdr:cNvSpPr txBox="1">
          <a:spLocks noChangeArrowheads="1"/>
        </xdr:cNvSpPr>
      </xdr:nvSpPr>
      <xdr:spPr>
        <a:xfrm>
          <a:off x="8610600" y="285750"/>
          <a:ext cx="0" cy="5362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84</a:t>
          </a:r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161925</xdr:rowOff>
    </xdr:from>
    <xdr:to>
      <xdr:col>11</xdr:col>
      <xdr:colOff>0</xdr:colOff>
      <xdr:row>14</xdr:row>
      <xdr:rowOff>219075</xdr:rowOff>
    </xdr:to>
    <xdr:sp>
      <xdr:nvSpPr>
        <xdr:cNvPr id="1" name="Text 1"/>
        <xdr:cNvSpPr txBox="1">
          <a:spLocks noChangeArrowheads="1"/>
        </xdr:cNvSpPr>
      </xdr:nvSpPr>
      <xdr:spPr>
        <a:xfrm>
          <a:off x="8572500" y="352425"/>
          <a:ext cx="0" cy="5105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85</a:t>
          </a:r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161925</xdr:rowOff>
    </xdr:from>
    <xdr:to>
      <xdr:col>11</xdr:col>
      <xdr:colOff>0</xdr:colOff>
      <xdr:row>14</xdr:row>
      <xdr:rowOff>228600</xdr:rowOff>
    </xdr:to>
    <xdr:sp>
      <xdr:nvSpPr>
        <xdr:cNvPr id="1" name="Text 2"/>
        <xdr:cNvSpPr txBox="1">
          <a:spLocks noChangeArrowheads="1"/>
        </xdr:cNvSpPr>
      </xdr:nvSpPr>
      <xdr:spPr>
        <a:xfrm>
          <a:off x="8639175" y="352425"/>
          <a:ext cx="0" cy="50577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86</a:t>
          </a:r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142875</xdr:rowOff>
    </xdr:from>
    <xdr:to>
      <xdr:col>11</xdr:col>
      <xdr:colOff>0</xdr:colOff>
      <xdr:row>16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8667750" y="333375"/>
          <a:ext cx="0" cy="5372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87</a:t>
          </a:r>
        </a:p>
      </xdr:txBody>
    </xdr: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171450</xdr:rowOff>
    </xdr:from>
    <xdr:to>
      <xdr:col>11</xdr:col>
      <xdr:colOff>0</xdr:colOff>
      <xdr:row>14</xdr:row>
      <xdr:rowOff>371475</xdr:rowOff>
    </xdr:to>
    <xdr:sp>
      <xdr:nvSpPr>
        <xdr:cNvPr id="1" name="Text 1"/>
        <xdr:cNvSpPr txBox="1">
          <a:spLocks noChangeArrowheads="1"/>
        </xdr:cNvSpPr>
      </xdr:nvSpPr>
      <xdr:spPr>
        <a:xfrm>
          <a:off x="8620125" y="361950"/>
          <a:ext cx="0" cy="52768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88</a:t>
          </a:r>
        </a:p>
      </xdr:txBody>
    </xdr: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171450</xdr:rowOff>
    </xdr:from>
    <xdr:to>
      <xdr:col>11</xdr:col>
      <xdr:colOff>0</xdr:colOff>
      <xdr:row>14</xdr:row>
      <xdr:rowOff>342900</xdr:rowOff>
    </xdr:to>
    <xdr:sp>
      <xdr:nvSpPr>
        <xdr:cNvPr id="1" name="Text 1"/>
        <xdr:cNvSpPr txBox="1">
          <a:spLocks noChangeArrowheads="1"/>
        </xdr:cNvSpPr>
      </xdr:nvSpPr>
      <xdr:spPr>
        <a:xfrm>
          <a:off x="8658225" y="361950"/>
          <a:ext cx="0" cy="5553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89</a:t>
          </a:r>
        </a:p>
      </xdr:txBody>
    </xdr: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</xdr:row>
      <xdr:rowOff>161925</xdr:rowOff>
    </xdr:from>
    <xdr:to>
      <xdr:col>14</xdr:col>
      <xdr:colOff>0</xdr:colOff>
      <xdr:row>20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8686800" y="352425"/>
          <a:ext cx="0" cy="42576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92</a:t>
          </a:r>
        </a:p>
      </xdr:txBody>
    </xdr: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</xdr:row>
      <xdr:rowOff>161925</xdr:rowOff>
    </xdr:from>
    <xdr:to>
      <xdr:col>14</xdr:col>
      <xdr:colOff>0</xdr:colOff>
      <xdr:row>20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8686800" y="352425"/>
          <a:ext cx="0" cy="42576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92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104775</xdr:rowOff>
    </xdr:from>
    <xdr:to>
      <xdr:col>5</xdr:col>
      <xdr:colOff>0</xdr:colOff>
      <xdr:row>17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7658100" y="295275"/>
          <a:ext cx="0" cy="60674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29</a:t>
          </a:r>
        </a:p>
      </xdr:txBody>
    </xdr:sp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57150</xdr:rowOff>
    </xdr:from>
    <xdr:to>
      <xdr:col>9</xdr:col>
      <xdr:colOff>0</xdr:colOff>
      <xdr:row>23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9067800" y="609600"/>
          <a:ext cx="0" cy="5514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98</a:t>
          </a:r>
        </a:p>
      </xdr:txBody>
    </xdr:sp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</xdr:row>
      <xdr:rowOff>19050</xdr:rowOff>
    </xdr:from>
    <xdr:to>
      <xdr:col>11</xdr:col>
      <xdr:colOff>0</xdr:colOff>
      <xdr:row>20</xdr:row>
      <xdr:rowOff>133350</xdr:rowOff>
    </xdr:to>
    <xdr:sp>
      <xdr:nvSpPr>
        <xdr:cNvPr id="1" name="Text 1"/>
        <xdr:cNvSpPr txBox="1">
          <a:spLocks noChangeArrowheads="1"/>
        </xdr:cNvSpPr>
      </xdr:nvSpPr>
      <xdr:spPr>
        <a:xfrm>
          <a:off x="8905875" y="390525"/>
          <a:ext cx="0" cy="52101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99</a:t>
          </a:r>
        </a:p>
      </xdr:txBody>
    </xdr:sp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</xdr:row>
      <xdr:rowOff>95250</xdr:rowOff>
    </xdr:from>
    <xdr:to>
      <xdr:col>9</xdr:col>
      <xdr:colOff>0</xdr:colOff>
      <xdr:row>23</xdr:row>
      <xdr:rowOff>123825</xdr:rowOff>
    </xdr:to>
    <xdr:sp>
      <xdr:nvSpPr>
        <xdr:cNvPr id="1" name="Text 1"/>
        <xdr:cNvSpPr txBox="1">
          <a:spLocks noChangeArrowheads="1"/>
        </xdr:cNvSpPr>
      </xdr:nvSpPr>
      <xdr:spPr>
        <a:xfrm>
          <a:off x="8582025" y="285750"/>
          <a:ext cx="0" cy="5905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107</a:t>
          </a:r>
        </a:p>
      </xdr:txBody>
    </xdr:sp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123825</xdr:rowOff>
    </xdr:from>
    <xdr:to>
      <xdr:col>1</xdr:col>
      <xdr:colOff>0</xdr:colOff>
      <xdr:row>22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3371850" y="314325"/>
          <a:ext cx="0" cy="5143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109
</a:t>
          </a:r>
        </a:p>
      </xdr:txBody>
    </xdr:sp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</xdr:row>
      <xdr:rowOff>0</xdr:rowOff>
    </xdr:from>
    <xdr:to>
      <xdr:col>14</xdr:col>
      <xdr:colOff>0</xdr:colOff>
      <xdr:row>29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010650" y="190500"/>
          <a:ext cx="0" cy="6000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114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28</xdr:row>
      <xdr:rowOff>0</xdr:rowOff>
    </xdr:to>
    <xdr:sp>
      <xdr:nvSpPr>
        <xdr:cNvPr id="2" name="Text 1"/>
        <xdr:cNvSpPr txBox="1">
          <a:spLocks noChangeArrowheads="1"/>
        </xdr:cNvSpPr>
      </xdr:nvSpPr>
      <xdr:spPr>
        <a:xfrm>
          <a:off x="8448675" y="190500"/>
          <a:ext cx="0" cy="57626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- 84-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- 84 -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111</a:t>
          </a:r>
        </a:p>
      </xdr:txBody>
    </xdr:sp>
    <xdr:clientData/>
  </xdr:twoCellAnchor>
  <xdr:twoCellAnchor>
    <xdr:from>
      <xdr:col>14</xdr:col>
      <xdr:colOff>0</xdr:colOff>
      <xdr:row>1</xdr:row>
      <xdr:rowOff>0</xdr:rowOff>
    </xdr:from>
    <xdr:to>
      <xdr:col>14</xdr:col>
      <xdr:colOff>0</xdr:colOff>
      <xdr:row>28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010650" y="190500"/>
          <a:ext cx="0" cy="5762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119</a:t>
          </a:r>
        </a:p>
      </xdr:txBody>
    </xdr:sp>
    <xdr:clientData/>
  </xdr:twoCellAnchor>
  <xdr:twoCellAnchor>
    <xdr:from>
      <xdr:col>1</xdr:col>
      <xdr:colOff>0</xdr:colOff>
      <xdr:row>45</xdr:row>
      <xdr:rowOff>152400</xdr:rowOff>
    </xdr:from>
    <xdr:to>
      <xdr:col>1</xdr:col>
      <xdr:colOff>0</xdr:colOff>
      <xdr:row>46</xdr:row>
      <xdr:rowOff>0</xdr:rowOff>
    </xdr:to>
    <xdr:sp>
      <xdr:nvSpPr>
        <xdr:cNvPr id="4" name="Text 3"/>
        <xdr:cNvSpPr txBox="1">
          <a:spLocks noChangeArrowheads="1"/>
        </xdr:cNvSpPr>
      </xdr:nvSpPr>
      <xdr:spPr>
        <a:xfrm>
          <a:off x="2028825" y="8991600"/>
          <a:ext cx="0" cy="47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
</a:t>
          </a:r>
        </a:p>
      </xdr:txBody>
    </xdr:sp>
    <xdr:clientData/>
  </xdr:twoCellAnchor>
  <xdr:twoCellAnchor>
    <xdr:from>
      <xdr:col>1</xdr:col>
      <xdr:colOff>0</xdr:colOff>
      <xdr:row>45</xdr:row>
      <xdr:rowOff>152400</xdr:rowOff>
    </xdr:from>
    <xdr:to>
      <xdr:col>1</xdr:col>
      <xdr:colOff>0</xdr:colOff>
      <xdr:row>46</xdr:row>
      <xdr:rowOff>0</xdr:rowOff>
    </xdr:to>
    <xdr:sp>
      <xdr:nvSpPr>
        <xdr:cNvPr id="5" name="Text 3"/>
        <xdr:cNvSpPr txBox="1">
          <a:spLocks noChangeArrowheads="1"/>
        </xdr:cNvSpPr>
      </xdr:nvSpPr>
      <xdr:spPr>
        <a:xfrm>
          <a:off x="2028825" y="8991600"/>
          <a:ext cx="0" cy="47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
</a:t>
          </a:r>
        </a:p>
      </xdr:txBody>
    </xdr:sp>
    <xdr:clientData/>
  </xdr:twoCellAnchor>
  <xdr:twoCellAnchor>
    <xdr:from>
      <xdr:col>1</xdr:col>
      <xdr:colOff>0</xdr:colOff>
      <xdr:row>45</xdr:row>
      <xdr:rowOff>152400</xdr:rowOff>
    </xdr:from>
    <xdr:to>
      <xdr:col>1</xdr:col>
      <xdr:colOff>0</xdr:colOff>
      <xdr:row>46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2028825" y="8991600"/>
          <a:ext cx="0" cy="47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
</a:t>
          </a:r>
        </a:p>
      </xdr:txBody>
    </xdr:sp>
    <xdr:clientData/>
  </xdr:twoCellAnchor>
  <xdr:twoCellAnchor>
    <xdr:from>
      <xdr:col>1</xdr:col>
      <xdr:colOff>0</xdr:colOff>
      <xdr:row>61</xdr:row>
      <xdr:rowOff>152400</xdr:rowOff>
    </xdr:from>
    <xdr:to>
      <xdr:col>1</xdr:col>
      <xdr:colOff>0</xdr:colOff>
      <xdr:row>67</xdr:row>
      <xdr:rowOff>0</xdr:rowOff>
    </xdr:to>
    <xdr:sp>
      <xdr:nvSpPr>
        <xdr:cNvPr id="7" name="Text 3"/>
        <xdr:cNvSpPr txBox="1">
          <a:spLocks noChangeArrowheads="1"/>
        </xdr:cNvSpPr>
      </xdr:nvSpPr>
      <xdr:spPr>
        <a:xfrm>
          <a:off x="2028825" y="11915775"/>
          <a:ext cx="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
</a:t>
          </a:r>
        </a:p>
      </xdr:txBody>
    </xdr:sp>
    <xdr:clientData/>
  </xdr:twoCellAnchor>
  <xdr:twoCellAnchor>
    <xdr:from>
      <xdr:col>1</xdr:col>
      <xdr:colOff>0</xdr:colOff>
      <xdr:row>61</xdr:row>
      <xdr:rowOff>152400</xdr:rowOff>
    </xdr:from>
    <xdr:to>
      <xdr:col>1</xdr:col>
      <xdr:colOff>0</xdr:colOff>
      <xdr:row>67</xdr:row>
      <xdr:rowOff>0</xdr:rowOff>
    </xdr:to>
    <xdr:sp>
      <xdr:nvSpPr>
        <xdr:cNvPr id="8" name="Text 3"/>
        <xdr:cNvSpPr txBox="1">
          <a:spLocks noChangeArrowheads="1"/>
        </xdr:cNvSpPr>
      </xdr:nvSpPr>
      <xdr:spPr>
        <a:xfrm>
          <a:off x="2028825" y="11915775"/>
          <a:ext cx="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
</a:t>
          </a:r>
        </a:p>
      </xdr:txBody>
    </xdr:sp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</xdr:row>
      <xdr:rowOff>0</xdr:rowOff>
    </xdr:from>
    <xdr:to>
      <xdr:col>14</xdr:col>
      <xdr:colOff>0</xdr:colOff>
      <xdr:row>29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010650" y="190500"/>
          <a:ext cx="0" cy="5962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114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28</xdr:row>
      <xdr:rowOff>0</xdr:rowOff>
    </xdr:to>
    <xdr:sp>
      <xdr:nvSpPr>
        <xdr:cNvPr id="2" name="Text 1"/>
        <xdr:cNvSpPr txBox="1">
          <a:spLocks noChangeArrowheads="1"/>
        </xdr:cNvSpPr>
      </xdr:nvSpPr>
      <xdr:spPr>
        <a:xfrm>
          <a:off x="8448675" y="190500"/>
          <a:ext cx="0" cy="5724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- 84-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- 84 -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111</a:t>
          </a:r>
        </a:p>
      </xdr:txBody>
    </xdr:sp>
    <xdr:clientData/>
  </xdr:twoCellAnchor>
  <xdr:twoCellAnchor>
    <xdr:from>
      <xdr:col>14</xdr:col>
      <xdr:colOff>0</xdr:colOff>
      <xdr:row>1</xdr:row>
      <xdr:rowOff>0</xdr:rowOff>
    </xdr:from>
    <xdr:to>
      <xdr:col>14</xdr:col>
      <xdr:colOff>0</xdr:colOff>
      <xdr:row>28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010650" y="190500"/>
          <a:ext cx="0" cy="5724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119</a:t>
          </a:r>
        </a:p>
      </xdr:txBody>
    </xdr:sp>
    <xdr:clientData/>
  </xdr:twoCellAnchor>
  <xdr:twoCellAnchor>
    <xdr:from>
      <xdr:col>1</xdr:col>
      <xdr:colOff>0</xdr:colOff>
      <xdr:row>45</xdr:row>
      <xdr:rowOff>152400</xdr:rowOff>
    </xdr:from>
    <xdr:to>
      <xdr:col>1</xdr:col>
      <xdr:colOff>0</xdr:colOff>
      <xdr:row>46</xdr:row>
      <xdr:rowOff>0</xdr:rowOff>
    </xdr:to>
    <xdr:sp>
      <xdr:nvSpPr>
        <xdr:cNvPr id="4" name="Text 3"/>
        <xdr:cNvSpPr txBox="1">
          <a:spLocks noChangeArrowheads="1"/>
        </xdr:cNvSpPr>
      </xdr:nvSpPr>
      <xdr:spPr>
        <a:xfrm>
          <a:off x="2028825" y="9039225"/>
          <a:ext cx="0" cy="47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
</a:t>
          </a:r>
        </a:p>
      </xdr:txBody>
    </xdr:sp>
    <xdr:clientData/>
  </xdr:twoCellAnchor>
  <xdr:twoCellAnchor>
    <xdr:from>
      <xdr:col>1</xdr:col>
      <xdr:colOff>0</xdr:colOff>
      <xdr:row>45</xdr:row>
      <xdr:rowOff>152400</xdr:rowOff>
    </xdr:from>
    <xdr:to>
      <xdr:col>1</xdr:col>
      <xdr:colOff>0</xdr:colOff>
      <xdr:row>46</xdr:row>
      <xdr:rowOff>0</xdr:rowOff>
    </xdr:to>
    <xdr:sp>
      <xdr:nvSpPr>
        <xdr:cNvPr id="5" name="Text 3"/>
        <xdr:cNvSpPr txBox="1">
          <a:spLocks noChangeArrowheads="1"/>
        </xdr:cNvSpPr>
      </xdr:nvSpPr>
      <xdr:spPr>
        <a:xfrm>
          <a:off x="2028825" y="9039225"/>
          <a:ext cx="0" cy="47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
</a:t>
          </a:r>
        </a:p>
      </xdr:txBody>
    </xdr:sp>
    <xdr:clientData/>
  </xdr:twoCellAnchor>
  <xdr:twoCellAnchor>
    <xdr:from>
      <xdr:col>1</xdr:col>
      <xdr:colOff>0</xdr:colOff>
      <xdr:row>45</xdr:row>
      <xdr:rowOff>152400</xdr:rowOff>
    </xdr:from>
    <xdr:to>
      <xdr:col>1</xdr:col>
      <xdr:colOff>0</xdr:colOff>
      <xdr:row>46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2028825" y="9039225"/>
          <a:ext cx="0" cy="47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
</a:t>
          </a:r>
        </a:p>
      </xdr:txBody>
    </xdr:sp>
    <xdr:clientData/>
  </xdr:twoCellAnchor>
  <xdr:twoCellAnchor>
    <xdr:from>
      <xdr:col>1</xdr:col>
      <xdr:colOff>0</xdr:colOff>
      <xdr:row>61</xdr:row>
      <xdr:rowOff>152400</xdr:rowOff>
    </xdr:from>
    <xdr:to>
      <xdr:col>1</xdr:col>
      <xdr:colOff>0</xdr:colOff>
      <xdr:row>67</xdr:row>
      <xdr:rowOff>0</xdr:rowOff>
    </xdr:to>
    <xdr:sp>
      <xdr:nvSpPr>
        <xdr:cNvPr id="7" name="Text 3"/>
        <xdr:cNvSpPr txBox="1">
          <a:spLocks noChangeArrowheads="1"/>
        </xdr:cNvSpPr>
      </xdr:nvSpPr>
      <xdr:spPr>
        <a:xfrm>
          <a:off x="2028825" y="12049125"/>
          <a:ext cx="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
</a:t>
          </a:r>
        </a:p>
      </xdr:txBody>
    </xdr:sp>
    <xdr:clientData/>
  </xdr:twoCellAnchor>
  <xdr:twoCellAnchor>
    <xdr:from>
      <xdr:col>1</xdr:col>
      <xdr:colOff>0</xdr:colOff>
      <xdr:row>61</xdr:row>
      <xdr:rowOff>152400</xdr:rowOff>
    </xdr:from>
    <xdr:to>
      <xdr:col>1</xdr:col>
      <xdr:colOff>0</xdr:colOff>
      <xdr:row>67</xdr:row>
      <xdr:rowOff>0</xdr:rowOff>
    </xdr:to>
    <xdr:sp>
      <xdr:nvSpPr>
        <xdr:cNvPr id="8" name="Text 3"/>
        <xdr:cNvSpPr txBox="1">
          <a:spLocks noChangeArrowheads="1"/>
        </xdr:cNvSpPr>
      </xdr:nvSpPr>
      <xdr:spPr>
        <a:xfrm>
          <a:off x="2028825" y="12049125"/>
          <a:ext cx="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
</a:t>
          </a:r>
        </a:p>
      </xdr:txBody>
    </xdr:sp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0</xdr:rowOff>
    </xdr:from>
    <xdr:to>
      <xdr:col>11</xdr:col>
      <xdr:colOff>0</xdr:colOff>
      <xdr:row>20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115050" y="190500"/>
          <a:ext cx="0" cy="6886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- 16 -</a:t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14</xdr:row>
      <xdr:rowOff>209550</xdr:rowOff>
    </xdr:to>
    <xdr:sp>
      <xdr:nvSpPr>
        <xdr:cNvPr id="2" name="Text 2"/>
        <xdr:cNvSpPr txBox="1">
          <a:spLocks noChangeArrowheads="1"/>
        </xdr:cNvSpPr>
      </xdr:nvSpPr>
      <xdr:spPr>
        <a:xfrm>
          <a:off x="8953500" y="190500"/>
          <a:ext cx="0" cy="4972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10</a:t>
          </a:r>
        </a:p>
      </xdr:txBody>
    </xdr:sp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0</xdr:colOff>
      <xdr:row>20</xdr:row>
      <xdr:rowOff>123825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6115050" y="190500"/>
          <a:ext cx="0" cy="6886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- 16 -</a:t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14</xdr:row>
      <xdr:rowOff>209550</xdr:rowOff>
    </xdr:to>
    <xdr:sp>
      <xdr:nvSpPr>
        <xdr:cNvPr id="4" name="Text 2"/>
        <xdr:cNvSpPr txBox="1">
          <a:spLocks noChangeArrowheads="1"/>
        </xdr:cNvSpPr>
      </xdr:nvSpPr>
      <xdr:spPr>
        <a:xfrm>
          <a:off x="8953500" y="190500"/>
          <a:ext cx="0" cy="4972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10</a:t>
          </a:r>
        </a:p>
      </xdr:txBody>
    </xdr:sp>
    <xdr:clientData/>
  </xdr:twoCellAnchor>
</xdr:wsDr>
</file>

<file path=xl/drawings/drawing5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0.666</cdr:x>
      <cdr:y>0.2915</cdr:y>
    </cdr:from>
    <cdr:to>
      <cdr:x>0.89975</cdr:x>
      <cdr:y>0.35075</cdr:y>
    </cdr:to>
    <cdr:sp>
      <cdr:nvSpPr>
        <cdr:cNvPr id="1" name="Text Box 1"/>
        <cdr:cNvSpPr txBox="1">
          <a:spLocks noChangeArrowheads="1"/>
        </cdr:cNvSpPr>
      </cdr:nvSpPr>
      <cdr:spPr>
        <a:xfrm>
          <a:off x="3524250" y="1047750"/>
          <a:ext cx="1238250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000000"/>
              </a:solidFill>
            </a:rPr>
            <a:t>Forests 25.3%</a:t>
          </a:r>
        </a:p>
      </cdr:txBody>
    </cdr:sp>
  </cdr:relSizeAnchor>
  <cdr:relSizeAnchor xmlns:cdr="http://schemas.openxmlformats.org/drawingml/2006/chartDrawing">
    <cdr:from>
      <cdr:x>0.666</cdr:x>
      <cdr:y>0.469</cdr:y>
    </cdr:from>
    <cdr:to>
      <cdr:x>0.88875</cdr:x>
      <cdr:y>0.537</cdr:y>
    </cdr:to>
    <cdr:sp>
      <cdr:nvSpPr>
        <cdr:cNvPr id="2" name="Text Box 2"/>
        <cdr:cNvSpPr txBox="1">
          <a:spLocks noChangeArrowheads="1"/>
        </cdr:cNvSpPr>
      </cdr:nvSpPr>
      <cdr:spPr>
        <a:xfrm>
          <a:off x="3524250" y="1685925"/>
          <a:ext cx="1181100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Reservoirs 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1.6%</a:t>
          </a:r>
          <a:r>
            <a: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0.14</cdr:x>
      <cdr:y>0.521</cdr:y>
    </cdr:from>
    <cdr:to>
      <cdr:x>0.33725</cdr:x>
      <cdr:y>0.61825</cdr:y>
    </cdr:to>
    <cdr:sp>
      <cdr:nvSpPr>
        <cdr:cNvPr id="3" name="Text Box 3"/>
        <cdr:cNvSpPr txBox="1">
          <a:spLocks noChangeArrowheads="1"/>
        </cdr:cNvSpPr>
      </cdr:nvSpPr>
      <cdr:spPr>
        <a:xfrm>
          <a:off x="733425" y="1876425"/>
          <a:ext cx="1047750" cy="352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925" b="0" i="0" u="none" baseline="0">
              <a:solidFill>
                <a:srgbClr val="000000"/>
              </a:solidFill>
            </a:rPr>
            <a:t>Roads 2.4%</a:t>
          </a:r>
        </a:p>
      </cdr:txBody>
    </cdr:sp>
  </cdr:relSizeAnchor>
  <cdr:relSizeAnchor xmlns:cdr="http://schemas.openxmlformats.org/drawingml/2006/chartDrawing">
    <cdr:from>
      <cdr:x>0.4815</cdr:x>
      <cdr:y>0.74075</cdr:y>
    </cdr:from>
    <cdr:to>
      <cdr:x>0.71025</cdr:x>
      <cdr:y>0.7925</cdr:y>
    </cdr:to>
    <cdr:sp>
      <cdr:nvSpPr>
        <cdr:cNvPr id="4" name="Text Box 4"/>
        <cdr:cNvSpPr txBox="1">
          <a:spLocks noChangeArrowheads="1"/>
        </cdr:cNvSpPr>
      </cdr:nvSpPr>
      <cdr:spPr>
        <a:xfrm>
          <a:off x="2552700" y="2667000"/>
          <a:ext cx="120967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000000"/>
              </a:solidFill>
            </a:rPr>
            <a:t>Agriculture 43.3%</a:t>
          </a:r>
        </a:p>
      </cdr:txBody>
    </cdr:sp>
  </cdr:relSizeAnchor>
  <cdr:relSizeAnchor xmlns:cdr="http://schemas.openxmlformats.org/drawingml/2006/chartDrawing">
    <cdr:from>
      <cdr:x>0.12325</cdr:x>
      <cdr:y>0.2915</cdr:y>
    </cdr:from>
    <cdr:to>
      <cdr:x>0.359</cdr:x>
      <cdr:y>0.35075</cdr:y>
    </cdr:to>
    <cdr:sp>
      <cdr:nvSpPr>
        <cdr:cNvPr id="5" name="Text Box 5"/>
        <cdr:cNvSpPr txBox="1">
          <a:spLocks noChangeArrowheads="1"/>
        </cdr:cNvSpPr>
      </cdr:nvSpPr>
      <cdr:spPr>
        <a:xfrm>
          <a:off x="647700" y="1047750"/>
          <a:ext cx="1247775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925" b="0" i="0" u="none" baseline="0">
              <a:solidFill>
                <a:srgbClr val="000000"/>
              </a:solidFill>
            </a:rPr>
            <a:t>Built-up areas 24.9%</a:t>
          </a:r>
        </a:p>
      </cdr:txBody>
    </cdr:sp>
  </cdr:relSizeAnchor>
</c:userShapes>
</file>

<file path=xl/drawings/drawing5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0.5175</cdr:x>
      <cdr:y>0.306</cdr:y>
    </cdr:from>
    <cdr:to>
      <cdr:x>0.801</cdr:x>
      <cdr:y>0.3735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00" y="933450"/>
          <a:ext cx="1047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25" b="0" i="0" u="none" baseline="0">
              <a:solidFill>
                <a:srgbClr val="000000"/>
              </a:solidFill>
            </a:rPr>
            <a:t>Forests</a:t>
          </a:r>
        </a:p>
      </cdr:txBody>
    </cdr:sp>
  </cdr:relSizeAnchor>
  <cdr:relSizeAnchor xmlns:cdr="http://schemas.openxmlformats.org/drawingml/2006/chartDrawing">
    <cdr:from>
      <cdr:x>0.55</cdr:x>
      <cdr:y>0.58975</cdr:y>
    </cdr:from>
    <cdr:to>
      <cdr:x>0.85475</cdr:x>
      <cdr:y>0.67025</cdr:y>
    </cdr:to>
    <cdr:sp>
      <cdr:nvSpPr>
        <cdr:cNvPr id="2" name="Text Box 2"/>
        <cdr:cNvSpPr txBox="1">
          <a:spLocks noChangeArrowheads="1"/>
        </cdr:cNvSpPr>
      </cdr:nvSpPr>
      <cdr:spPr>
        <a:xfrm>
          <a:off x="2019300" y="1800225"/>
          <a:ext cx="11239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25" b="0" i="0" u="none" baseline="0">
              <a:solidFill>
                <a:srgbClr val="000000"/>
              </a:solidFill>
            </a:rPr>
            <a:t>Reservoirs 
</a:t>
          </a:r>
        </a:p>
      </cdr:txBody>
    </cdr:sp>
  </cdr:relSizeAnchor>
  <cdr:relSizeAnchor xmlns:cdr="http://schemas.openxmlformats.org/drawingml/2006/chartDrawing">
    <cdr:from>
      <cdr:x>0.068</cdr:x>
      <cdr:y>0.391</cdr:y>
    </cdr:from>
    <cdr:to>
      <cdr:x>0.19775</cdr:x>
      <cdr:y>0.44875</cdr:y>
    </cdr:to>
    <cdr:sp>
      <cdr:nvSpPr>
        <cdr:cNvPr id="3" name="Text Box 3"/>
        <cdr:cNvSpPr txBox="1">
          <a:spLocks noChangeArrowheads="1"/>
        </cdr:cNvSpPr>
      </cdr:nvSpPr>
      <cdr:spPr>
        <a:xfrm>
          <a:off x="247650" y="1190625"/>
          <a:ext cx="4762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25" b="0" i="0" u="none" baseline="0">
              <a:solidFill>
                <a:srgbClr val="000000"/>
              </a:solidFill>
            </a:rPr>
            <a:t>Roads</a:t>
          </a:r>
        </a:p>
      </cdr:txBody>
    </cdr:sp>
  </cdr:relSizeAnchor>
  <cdr:relSizeAnchor xmlns:cdr="http://schemas.openxmlformats.org/drawingml/2006/chartDrawing">
    <cdr:from>
      <cdr:x>0.217</cdr:x>
      <cdr:y>0.72825</cdr:y>
    </cdr:from>
    <cdr:to>
      <cdr:x>0.408</cdr:x>
      <cdr:y>0.8085</cdr:y>
    </cdr:to>
    <cdr:sp>
      <cdr:nvSpPr>
        <cdr:cNvPr id="4" name="Text Box 4"/>
        <cdr:cNvSpPr txBox="1">
          <a:spLocks noChangeArrowheads="1"/>
        </cdr:cNvSpPr>
      </cdr:nvSpPr>
      <cdr:spPr>
        <a:xfrm>
          <a:off x="790575" y="2219325"/>
          <a:ext cx="7048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25" b="0" i="0" u="none" baseline="0">
              <a:solidFill>
                <a:srgbClr val="000000"/>
              </a:solidFill>
            </a:rPr>
            <a:t>Agriculture</a:t>
          </a:r>
        </a:p>
      </cdr:txBody>
    </cdr:sp>
  </cdr:relSizeAnchor>
  <cdr:relSizeAnchor xmlns:cdr="http://schemas.openxmlformats.org/drawingml/2006/chartDrawing">
    <cdr:from>
      <cdr:x>0.03875</cdr:x>
      <cdr:y>0.171</cdr:y>
    </cdr:from>
    <cdr:to>
      <cdr:x>0.28275</cdr:x>
      <cdr:y>0.2255</cdr:y>
    </cdr:to>
    <cdr:sp>
      <cdr:nvSpPr>
        <cdr:cNvPr id="5" name="Text Box 5"/>
        <cdr:cNvSpPr txBox="1">
          <a:spLocks noChangeArrowheads="1"/>
        </cdr:cNvSpPr>
      </cdr:nvSpPr>
      <cdr:spPr>
        <a:xfrm>
          <a:off x="133350" y="514350"/>
          <a:ext cx="895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25" b="0" i="0" u="none" baseline="0">
              <a:solidFill>
                <a:srgbClr val="000000"/>
              </a:solidFill>
            </a:rPr>
            <a:t>Built-up areas</a:t>
          </a:r>
        </a:p>
      </cdr:txBody>
    </cdr:sp>
  </cdr:relSizeAnchor>
  <cdr:relSizeAnchor xmlns:cdr="http://schemas.openxmlformats.org/drawingml/2006/chartDrawing">
    <cdr:from>
      <cdr:x>0.60225</cdr:x>
      <cdr:y>0.658</cdr:y>
    </cdr:from>
    <cdr:to>
      <cdr:x>0.69525</cdr:x>
      <cdr:y>0.7095</cdr:y>
    </cdr:to>
    <cdr:sp>
      <cdr:nvSpPr>
        <cdr:cNvPr id="6" name="Text Box 6"/>
        <cdr:cNvSpPr txBox="1">
          <a:spLocks noChangeArrowheads="1"/>
        </cdr:cNvSpPr>
      </cdr:nvSpPr>
      <cdr:spPr>
        <a:xfrm>
          <a:off x="2219325" y="2009775"/>
          <a:ext cx="3429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25" b="0" i="0" u="none" baseline="0">
              <a:solidFill>
                <a:srgbClr val="000000"/>
              </a:solidFill>
            </a:rPr>
            <a:t>1 %
</a:t>
          </a:r>
        </a:p>
      </cdr:txBody>
    </cdr:sp>
  </cdr:relSizeAnchor>
  <cdr:relSizeAnchor xmlns:cdr="http://schemas.openxmlformats.org/drawingml/2006/chartDrawing">
    <cdr:from>
      <cdr:x>0.55</cdr:x>
      <cdr:y>0.391</cdr:y>
    </cdr:from>
    <cdr:to>
      <cdr:x>0.68275</cdr:x>
      <cdr:y>0.46825</cdr:y>
    </cdr:to>
    <cdr:sp>
      <cdr:nvSpPr>
        <cdr:cNvPr id="7" name="Text Box 7"/>
        <cdr:cNvSpPr txBox="1">
          <a:spLocks noChangeArrowheads="1"/>
        </cdr:cNvSpPr>
      </cdr:nvSpPr>
      <cdr:spPr>
        <a:xfrm>
          <a:off x="2019300" y="1190625"/>
          <a:ext cx="4857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25" b="0" i="0" u="none" baseline="0">
              <a:solidFill>
                <a:srgbClr val="000000"/>
              </a:solidFill>
            </a:rPr>
            <a:t>31 %</a:t>
          </a:r>
        </a:p>
      </cdr:txBody>
    </cdr:sp>
  </cdr:relSizeAnchor>
  <cdr:relSizeAnchor xmlns:cdr="http://schemas.openxmlformats.org/drawingml/2006/chartDrawing">
    <cdr:from>
      <cdr:x>0.11675</cdr:x>
      <cdr:y>0.26525</cdr:y>
    </cdr:from>
    <cdr:to>
      <cdr:x>0.2145</cdr:x>
      <cdr:y>0.32625</cdr:y>
    </cdr:to>
    <cdr:sp>
      <cdr:nvSpPr>
        <cdr:cNvPr id="8" name="Text Box 8"/>
        <cdr:cNvSpPr txBox="1">
          <a:spLocks noChangeArrowheads="1"/>
        </cdr:cNvSpPr>
      </cdr:nvSpPr>
      <cdr:spPr>
        <a:xfrm>
          <a:off x="428625" y="809625"/>
          <a:ext cx="3619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25" b="0" i="0" u="none" baseline="0">
              <a:solidFill>
                <a:srgbClr val="000000"/>
              </a:solidFill>
            </a:rPr>
            <a:t>20 %</a:t>
          </a:r>
        </a:p>
      </cdr:txBody>
    </cdr:sp>
  </cdr:relSizeAnchor>
  <cdr:relSizeAnchor xmlns:cdr="http://schemas.openxmlformats.org/drawingml/2006/chartDrawing">
    <cdr:from>
      <cdr:x>0.09825</cdr:x>
      <cdr:y>0.472</cdr:y>
    </cdr:from>
    <cdr:to>
      <cdr:x>0.22</cdr:x>
      <cdr:y>0.5425</cdr:y>
    </cdr:to>
    <cdr:sp>
      <cdr:nvSpPr>
        <cdr:cNvPr id="9" name="Text Box 9"/>
        <cdr:cNvSpPr txBox="1">
          <a:spLocks noChangeArrowheads="1"/>
        </cdr:cNvSpPr>
      </cdr:nvSpPr>
      <cdr:spPr>
        <a:xfrm>
          <a:off x="361950" y="1438275"/>
          <a:ext cx="4476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25" b="0" i="0" u="none" baseline="0">
              <a:solidFill>
                <a:srgbClr val="000000"/>
              </a:solidFill>
            </a:rPr>
            <a:t>2 %</a:t>
          </a:r>
        </a:p>
      </cdr:txBody>
    </cdr:sp>
  </cdr:relSizeAnchor>
  <cdr:relSizeAnchor xmlns:cdr="http://schemas.openxmlformats.org/drawingml/2006/chartDrawing">
    <cdr:from>
      <cdr:x>0.281</cdr:x>
      <cdr:y>0.83675</cdr:y>
    </cdr:from>
    <cdr:to>
      <cdr:x>0.4055</cdr:x>
      <cdr:y>0.904</cdr:y>
    </cdr:to>
    <cdr:sp>
      <cdr:nvSpPr>
        <cdr:cNvPr id="10" name="Text Box 10"/>
        <cdr:cNvSpPr txBox="1">
          <a:spLocks noChangeArrowheads="1"/>
        </cdr:cNvSpPr>
      </cdr:nvSpPr>
      <cdr:spPr>
        <a:xfrm>
          <a:off x="1028700" y="2552700"/>
          <a:ext cx="457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25" b="0" i="0" u="none" baseline="0">
              <a:solidFill>
                <a:srgbClr val="000000"/>
              </a:solidFill>
            </a:rPr>
            <a:t>46 %</a:t>
          </a:r>
        </a:p>
      </cdr:txBody>
    </cdr:sp>
  </cdr:relSizeAnchor>
  <cdr:relSizeAnchor xmlns:cdr="http://schemas.openxmlformats.org/drawingml/2006/chartDrawing">
    <cdr:from>
      <cdr:x>0.00525</cdr:x>
      <cdr:y>0.004</cdr:y>
    </cdr:from>
    <cdr:to>
      <cdr:x>0.93825</cdr:x>
      <cdr:y>0.078</cdr:y>
    </cdr:to>
    <cdr:sp>
      <cdr:nvSpPr>
        <cdr:cNvPr id="11" name="Text Box 11"/>
        <cdr:cNvSpPr txBox="1">
          <a:spLocks noChangeArrowheads="1"/>
        </cdr:cNvSpPr>
      </cdr:nvSpPr>
      <cdr:spPr>
        <a:xfrm>
          <a:off x="19050" y="9525"/>
          <a:ext cx="34385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25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Land Utilisation - 1995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5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1362075</xdr:colOff>
      <xdr:row>35</xdr:row>
      <xdr:rowOff>0</xdr:rowOff>
    </xdr:from>
    <xdr:to>
      <xdr:col>1</xdr:col>
      <xdr:colOff>1362075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1543050" y="87058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20</xdr:row>
      <xdr:rowOff>28575</xdr:rowOff>
    </xdr:from>
    <xdr:to>
      <xdr:col>7</xdr:col>
      <xdr:colOff>19050</xdr:colOff>
      <xdr:row>39</xdr:row>
      <xdr:rowOff>19050</xdr:rowOff>
    </xdr:to>
    <xdr:graphicFrame>
      <xdr:nvGraphicFramePr>
        <xdr:cNvPr id="2" name="Chart 4"/>
        <xdr:cNvGraphicFramePr/>
      </xdr:nvGraphicFramePr>
      <xdr:xfrm>
        <a:off x="180975" y="5876925"/>
        <a:ext cx="5305425" cy="3609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28</xdr:col>
      <xdr:colOff>104775</xdr:colOff>
      <xdr:row>1</xdr:row>
      <xdr:rowOff>0</xdr:rowOff>
    </xdr:from>
    <xdr:to>
      <xdr:col>34</xdr:col>
      <xdr:colOff>133350</xdr:colOff>
      <xdr:row>11</xdr:row>
      <xdr:rowOff>171450</xdr:rowOff>
    </xdr:to>
    <xdr:graphicFrame>
      <xdr:nvGraphicFramePr>
        <xdr:cNvPr id="3" name="Chart 5"/>
        <xdr:cNvGraphicFramePr/>
      </xdr:nvGraphicFramePr>
      <xdr:xfrm>
        <a:off x="18373725" y="190500"/>
        <a:ext cx="3686175" cy="3057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381000</xdr:colOff>
      <xdr:row>20</xdr:row>
      <xdr:rowOff>95250</xdr:rowOff>
    </xdr:from>
    <xdr:to>
      <xdr:col>6</xdr:col>
      <xdr:colOff>180975</xdr:colOff>
      <xdr:row>21</xdr:row>
      <xdr:rowOff>142875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561975" y="5943600"/>
          <a:ext cx="40957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 Figure 15 - Land Utilisation - Island of Mauritius, 2005</a:t>
          </a:r>
        </a:p>
      </xdr:txBody>
    </xdr:sp>
    <xdr:clientData/>
  </xdr:twoCellAnchor>
  <xdr:twoCellAnchor>
    <xdr:from>
      <xdr:col>3</xdr:col>
      <xdr:colOff>504825</xdr:colOff>
      <xdr:row>23</xdr:row>
      <xdr:rowOff>38100</xdr:rowOff>
    </xdr:from>
    <xdr:to>
      <xdr:col>5</xdr:col>
      <xdr:colOff>1000125</xdr:colOff>
      <xdr:row>24</xdr:row>
      <xdr:rowOff>28575</xdr:rowOff>
    </xdr:to>
    <xdr:sp>
      <xdr:nvSpPr>
        <xdr:cNvPr id="5" name="Text Box 13"/>
        <xdr:cNvSpPr txBox="1">
          <a:spLocks noChangeArrowheads="1"/>
        </xdr:cNvSpPr>
      </xdr:nvSpPr>
      <xdr:spPr>
        <a:xfrm>
          <a:off x="2609850" y="6457950"/>
          <a:ext cx="1771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Abandoned cane fields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2.5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104775</xdr:rowOff>
    </xdr:from>
    <xdr:to>
      <xdr:col>9</xdr:col>
      <xdr:colOff>609600</xdr:colOff>
      <xdr:row>43</xdr:row>
      <xdr:rowOff>0</xdr:rowOff>
    </xdr:to>
    <xdr:graphicFrame>
      <xdr:nvGraphicFramePr>
        <xdr:cNvPr id="1" name="Chart 2"/>
        <xdr:cNvGraphicFramePr/>
      </xdr:nvGraphicFramePr>
      <xdr:xfrm>
        <a:off x="0" y="4724400"/>
        <a:ext cx="5857875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285750</xdr:colOff>
      <xdr:row>17</xdr:row>
      <xdr:rowOff>76200</xdr:rowOff>
    </xdr:from>
    <xdr:to>
      <xdr:col>3</xdr:col>
      <xdr:colOff>209550</xdr:colOff>
      <xdr:row>18</xdr:row>
      <xdr:rowOff>76200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381000" y="5086350"/>
          <a:ext cx="4476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('000)</a:t>
          </a:r>
        </a:p>
      </xdr:txBody>
    </xdr:sp>
    <xdr:clientData/>
  </xdr:twoCellAnchor>
  <xdr:twoCellAnchor>
    <xdr:from>
      <xdr:col>3</xdr:col>
      <xdr:colOff>171450</xdr:colOff>
      <xdr:row>16</xdr:row>
      <xdr:rowOff>66675</xdr:rowOff>
    </xdr:from>
    <xdr:to>
      <xdr:col>9</xdr:col>
      <xdr:colOff>409575</xdr:colOff>
      <xdr:row>20</xdr:row>
      <xdr:rowOff>38100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790575" y="4886325"/>
          <a:ext cx="4867275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Figure 3 - Employment by sector - Republic of Mauritius,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March 2010 - March 2014 (large establishments)</a:t>
          </a:r>
        </a:p>
      </xdr:txBody>
    </xdr:sp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171450</xdr:rowOff>
    </xdr:from>
    <xdr:to>
      <xdr:col>6</xdr:col>
      <xdr:colOff>0</xdr:colOff>
      <xdr:row>28</xdr:row>
      <xdr:rowOff>9525</xdr:rowOff>
    </xdr:to>
    <xdr:sp>
      <xdr:nvSpPr>
        <xdr:cNvPr id="1" name="Text 1"/>
        <xdr:cNvSpPr txBox="1">
          <a:spLocks noChangeArrowheads="1"/>
        </xdr:cNvSpPr>
      </xdr:nvSpPr>
      <xdr:spPr>
        <a:xfrm>
          <a:off x="8867775" y="361950"/>
          <a:ext cx="0" cy="6000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137</a:t>
          </a:r>
        </a:p>
      </xdr:txBody>
    </xdr:sp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200025</xdr:rowOff>
    </xdr:from>
    <xdr:to>
      <xdr:col>11</xdr:col>
      <xdr:colOff>0</xdr:colOff>
      <xdr:row>10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8877300" y="390525"/>
          <a:ext cx="0" cy="5200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141</a:t>
          </a:r>
        </a:p>
      </xdr:txBody>
    </xdr:sp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123825</xdr:colOff>
      <xdr:row>14</xdr:row>
      <xdr:rowOff>114300</xdr:rowOff>
    </xdr:from>
    <xdr:ext cx="200025" cy="133350"/>
    <xdr:sp>
      <xdr:nvSpPr>
        <xdr:cNvPr id="1" name="TextBox 1"/>
        <xdr:cNvSpPr txBox="1">
          <a:spLocks noChangeArrowheads="1"/>
        </xdr:cNvSpPr>
      </xdr:nvSpPr>
      <xdr:spPr>
        <a:xfrm>
          <a:off x="7896225" y="3686175"/>
          <a:ext cx="2000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Figure 16 - Consumption of fertilisers (Product weight)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Republic of Mauritius,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2010 - 2014</a:t>
          </a:r>
        </a:p>
      </xdr:txBody>
    </xdr:sp>
    <xdr:clientData/>
  </xdr:oneCellAnchor>
  <xdr:oneCellAnchor>
    <xdr:from>
      <xdr:col>11</xdr:col>
      <xdr:colOff>161925</xdr:colOff>
      <xdr:row>16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7324725" y="3952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0</xdr:col>
      <xdr:colOff>0</xdr:colOff>
      <xdr:row>16</xdr:row>
      <xdr:rowOff>0</xdr:rowOff>
    </xdr:from>
    <xdr:to>
      <xdr:col>8</xdr:col>
      <xdr:colOff>104775</xdr:colOff>
      <xdr:row>40</xdr:row>
      <xdr:rowOff>57150</xdr:rowOff>
    </xdr:to>
    <xdr:graphicFrame>
      <xdr:nvGraphicFramePr>
        <xdr:cNvPr id="3" name="Chart 4"/>
        <xdr:cNvGraphicFramePr/>
      </xdr:nvGraphicFramePr>
      <xdr:xfrm>
        <a:off x="0" y="3952875"/>
        <a:ext cx="543877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2</xdr:row>
      <xdr:rowOff>0</xdr:rowOff>
    </xdr:from>
    <xdr:to>
      <xdr:col>13</xdr:col>
      <xdr:colOff>0</xdr:colOff>
      <xdr:row>18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8753475" y="428625"/>
          <a:ext cx="0" cy="5429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144
</a:t>
          </a:r>
        </a:p>
      </xdr:txBody>
    </xdr:sp>
    <xdr:clientData/>
  </xdr:twoCellAnchor>
  <xdr:twoCellAnchor>
    <xdr:from>
      <xdr:col>0</xdr:col>
      <xdr:colOff>19050</xdr:colOff>
      <xdr:row>4</xdr:row>
      <xdr:rowOff>28575</xdr:rowOff>
    </xdr:from>
    <xdr:to>
      <xdr:col>1</xdr:col>
      <xdr:colOff>9525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742950"/>
          <a:ext cx="85725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238125</xdr:colOff>
      <xdr:row>4</xdr:row>
      <xdr:rowOff>66675</xdr:rowOff>
    </xdr:from>
    <xdr:ext cx="400050" cy="171450"/>
    <xdr:sp>
      <xdr:nvSpPr>
        <xdr:cNvPr id="3" name="Text Box 3"/>
        <xdr:cNvSpPr txBox="1">
          <a:spLocks noChangeArrowheads="1"/>
        </xdr:cNvSpPr>
      </xdr:nvSpPr>
      <xdr:spPr>
        <a:xfrm>
          <a:off x="238125" y="781050"/>
          <a:ext cx="4000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Region</a:t>
          </a:r>
        </a:p>
      </xdr:txBody>
    </xdr:sp>
    <xdr:clientData/>
  </xdr:oneCellAnchor>
  <xdr:oneCellAnchor>
    <xdr:from>
      <xdr:col>0</xdr:col>
      <xdr:colOff>47625</xdr:colOff>
      <xdr:row>5</xdr:row>
      <xdr:rowOff>219075</xdr:rowOff>
    </xdr:from>
    <xdr:ext cx="457200" cy="171450"/>
    <xdr:sp>
      <xdr:nvSpPr>
        <xdr:cNvPr id="4" name="Text Box 4"/>
        <xdr:cNvSpPr txBox="1">
          <a:spLocks noChangeArrowheads="1"/>
        </xdr:cNvSpPr>
      </xdr:nvSpPr>
      <xdr:spPr>
        <a:xfrm>
          <a:off x="47625" y="1266825"/>
          <a:ext cx="457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  Month</a:t>
          </a:r>
        </a:p>
      </xdr:txBody>
    </xdr:sp>
    <xdr:clientData/>
  </xdr:oneCellAnchor>
  <xdr:twoCellAnchor>
    <xdr:from>
      <xdr:col>13</xdr:col>
      <xdr:colOff>0</xdr:colOff>
      <xdr:row>1</xdr:row>
      <xdr:rowOff>0</xdr:rowOff>
    </xdr:from>
    <xdr:to>
      <xdr:col>13</xdr:col>
      <xdr:colOff>0</xdr:colOff>
      <xdr:row>20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8753475" y="190500"/>
          <a:ext cx="0" cy="6010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153</a:t>
          </a:r>
        </a:p>
      </xdr:txBody>
    </xdr:sp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</xdr:row>
      <xdr:rowOff>171450</xdr:rowOff>
    </xdr:from>
    <xdr:to>
      <xdr:col>13</xdr:col>
      <xdr:colOff>0</xdr:colOff>
      <xdr:row>18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8858250" y="361950"/>
          <a:ext cx="0" cy="5543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146</a:t>
          </a:r>
        </a:p>
      </xdr:txBody>
    </xdr:sp>
    <xdr:clientData/>
  </xdr:twoCellAnchor>
  <xdr:twoCellAnchor>
    <xdr:from>
      <xdr:col>0</xdr:col>
      <xdr:colOff>0</xdr:colOff>
      <xdr:row>4</xdr:row>
      <xdr:rowOff>9525</xdr:rowOff>
    </xdr:from>
    <xdr:to>
      <xdr:col>1</xdr:col>
      <xdr:colOff>9525</xdr:colOff>
      <xdr:row>6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714375"/>
          <a:ext cx="96202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257175</xdr:colOff>
      <xdr:row>4</xdr:row>
      <xdr:rowOff>85725</xdr:rowOff>
    </xdr:from>
    <xdr:ext cx="400050" cy="171450"/>
    <xdr:sp>
      <xdr:nvSpPr>
        <xdr:cNvPr id="3" name="Text Box 3"/>
        <xdr:cNvSpPr txBox="1">
          <a:spLocks noChangeArrowheads="1"/>
        </xdr:cNvSpPr>
      </xdr:nvSpPr>
      <xdr:spPr>
        <a:xfrm>
          <a:off x="257175" y="790575"/>
          <a:ext cx="4000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Region</a:t>
          </a:r>
        </a:p>
      </xdr:txBody>
    </xdr:sp>
    <xdr:clientData/>
  </xdr:oneCellAnchor>
  <xdr:oneCellAnchor>
    <xdr:from>
      <xdr:col>0</xdr:col>
      <xdr:colOff>57150</xdr:colOff>
      <xdr:row>5</xdr:row>
      <xdr:rowOff>219075</xdr:rowOff>
    </xdr:from>
    <xdr:ext cx="419100" cy="0"/>
    <xdr:sp>
      <xdr:nvSpPr>
        <xdr:cNvPr id="4" name="Text Box 4"/>
        <xdr:cNvSpPr txBox="1">
          <a:spLocks noChangeArrowheads="1"/>
        </xdr:cNvSpPr>
      </xdr:nvSpPr>
      <xdr:spPr>
        <a:xfrm>
          <a:off x="57150" y="1266825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 Month</a:t>
          </a:r>
        </a:p>
      </xdr:txBody>
    </xdr:sp>
    <xdr:clientData/>
  </xdr:oneCellAnchor>
</xdr:wsDr>
</file>

<file path=xl/drawings/drawing6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2</xdr:row>
      <xdr:rowOff>0</xdr:rowOff>
    </xdr:from>
    <xdr:to>
      <xdr:col>13</xdr:col>
      <xdr:colOff>0</xdr:colOff>
      <xdr:row>18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8839200" y="419100"/>
          <a:ext cx="0" cy="5543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147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19050</xdr:colOff>
      <xdr:row>6</xdr:row>
      <xdr:rowOff>9525</xdr:rowOff>
    </xdr:to>
    <xdr:sp>
      <xdr:nvSpPr>
        <xdr:cNvPr id="2" name="Line 2"/>
        <xdr:cNvSpPr>
          <a:spLocks/>
        </xdr:cNvSpPr>
      </xdr:nvSpPr>
      <xdr:spPr>
        <a:xfrm>
          <a:off x="9525" y="771525"/>
          <a:ext cx="94297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257175</xdr:colOff>
      <xdr:row>4</xdr:row>
      <xdr:rowOff>47625</xdr:rowOff>
    </xdr:from>
    <xdr:ext cx="400050" cy="171450"/>
    <xdr:sp>
      <xdr:nvSpPr>
        <xdr:cNvPr id="3" name="Text Box 3"/>
        <xdr:cNvSpPr txBox="1">
          <a:spLocks noChangeArrowheads="1"/>
        </xdr:cNvSpPr>
      </xdr:nvSpPr>
      <xdr:spPr>
        <a:xfrm>
          <a:off x="257175" y="809625"/>
          <a:ext cx="4000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Region</a:t>
          </a:r>
        </a:p>
      </xdr:txBody>
    </xdr:sp>
    <xdr:clientData/>
  </xdr:oneCellAnchor>
  <xdr:oneCellAnchor>
    <xdr:from>
      <xdr:col>0</xdr:col>
      <xdr:colOff>66675</xdr:colOff>
      <xdr:row>5</xdr:row>
      <xdr:rowOff>190500</xdr:rowOff>
    </xdr:from>
    <xdr:ext cx="457200" cy="171450"/>
    <xdr:sp>
      <xdr:nvSpPr>
        <xdr:cNvPr id="4" name="Text Box 4"/>
        <xdr:cNvSpPr txBox="1">
          <a:spLocks noChangeArrowheads="1"/>
        </xdr:cNvSpPr>
      </xdr:nvSpPr>
      <xdr:spPr>
        <a:xfrm>
          <a:off x="66675" y="1295400"/>
          <a:ext cx="457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  Month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19</xdr:row>
      <xdr:rowOff>0</xdr:rowOff>
    </xdr:from>
    <xdr:to>
      <xdr:col>0</xdr:col>
      <xdr:colOff>133350</xdr:colOff>
      <xdr:row>19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19050" y="6619875"/>
          <a:ext cx="114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55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5</xdr:col>
      <xdr:colOff>0</xdr:colOff>
      <xdr:row>1</xdr:row>
      <xdr:rowOff>152400</xdr:rowOff>
    </xdr:from>
    <xdr:to>
      <xdr:col>5</xdr:col>
      <xdr:colOff>0</xdr:colOff>
      <xdr:row>19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7553325" y="342900"/>
          <a:ext cx="0" cy="6276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31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</xdr:row>
      <xdr:rowOff>28575</xdr:rowOff>
    </xdr:from>
    <xdr:to>
      <xdr:col>10</xdr:col>
      <xdr:colOff>0</xdr:colOff>
      <xdr:row>21</xdr:row>
      <xdr:rowOff>66675</xdr:rowOff>
    </xdr:to>
    <xdr:sp>
      <xdr:nvSpPr>
        <xdr:cNvPr id="1" name="Text 1"/>
        <xdr:cNvSpPr txBox="1">
          <a:spLocks noChangeArrowheads="1"/>
        </xdr:cNvSpPr>
      </xdr:nvSpPr>
      <xdr:spPr>
        <a:xfrm>
          <a:off x="8915400" y="219075"/>
          <a:ext cx="0" cy="6677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32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171450</xdr:rowOff>
    </xdr:from>
    <xdr:to>
      <xdr:col>7</xdr:col>
      <xdr:colOff>0</xdr:colOff>
      <xdr:row>14</xdr:row>
      <xdr:rowOff>171450</xdr:rowOff>
    </xdr:to>
    <xdr:sp>
      <xdr:nvSpPr>
        <xdr:cNvPr id="1" name="Text 3"/>
        <xdr:cNvSpPr txBox="1">
          <a:spLocks noChangeArrowheads="1"/>
        </xdr:cNvSpPr>
      </xdr:nvSpPr>
      <xdr:spPr>
        <a:xfrm>
          <a:off x="8467725" y="361950"/>
          <a:ext cx="0" cy="5772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36</a:t>
          </a:r>
        </a:p>
      </xdr:txBody>
    </xdr:sp>
    <xdr:clientData/>
  </xdr:twoCellAnchor>
  <xdr:twoCellAnchor>
    <xdr:from>
      <xdr:col>7</xdr:col>
      <xdr:colOff>0</xdr:colOff>
      <xdr:row>1</xdr:row>
      <xdr:rowOff>171450</xdr:rowOff>
    </xdr:from>
    <xdr:to>
      <xdr:col>7</xdr:col>
      <xdr:colOff>0</xdr:colOff>
      <xdr:row>12</xdr:row>
      <xdr:rowOff>171450</xdr:rowOff>
    </xdr:to>
    <xdr:sp>
      <xdr:nvSpPr>
        <xdr:cNvPr id="2" name="Text 3"/>
        <xdr:cNvSpPr txBox="1">
          <a:spLocks noChangeArrowheads="1"/>
        </xdr:cNvSpPr>
      </xdr:nvSpPr>
      <xdr:spPr>
        <a:xfrm>
          <a:off x="8467725" y="361950"/>
          <a:ext cx="0" cy="5343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35</a:t>
          </a:r>
        </a:p>
      </xdr:txBody>
    </xdr:sp>
    <xdr:clientData/>
  </xdr:twoCellAnchor>
  <xdr:twoCellAnchor>
    <xdr:from>
      <xdr:col>7</xdr:col>
      <xdr:colOff>0</xdr:colOff>
      <xdr:row>1</xdr:row>
      <xdr:rowOff>47625</xdr:rowOff>
    </xdr:from>
    <xdr:to>
      <xdr:col>7</xdr:col>
      <xdr:colOff>0</xdr:colOff>
      <xdr:row>14</xdr:row>
      <xdr:rowOff>104775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8467725" y="238125"/>
          <a:ext cx="0" cy="5829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36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lture%20Unit-Chinnee\2015\Digest%20of%20Agriculture%202014\Digest%20of%20Agriculture%202014\Graphs\Fig16%20working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8.7"/>
      <sheetName val="Fig 16(workings)"/>
    </sheetNames>
    <sheetDataSet>
      <sheetData sheetId="1">
        <row r="1">
          <cell r="B1">
            <v>2010</v>
          </cell>
          <cell r="C1">
            <v>2011</v>
          </cell>
          <cell r="D1">
            <v>2012</v>
          </cell>
          <cell r="E1">
            <v>2013</v>
          </cell>
          <cell r="F1">
            <v>2014</v>
          </cell>
        </row>
        <row r="2">
          <cell r="A2" t="str">
            <v>Consumption of fertiliser (tonnes)</v>
          </cell>
          <cell r="B2">
            <v>36002</v>
          </cell>
          <cell r="C2">
            <v>43338</v>
          </cell>
          <cell r="D2">
            <v>38833</v>
          </cell>
          <cell r="E2">
            <v>33137</v>
          </cell>
          <cell r="F2">
            <v>34868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Relationship Id="rId2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9.xml" /><Relationship Id="rId2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0.xml" /><Relationship Id="rId2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1.xml" /><Relationship Id="rId2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2.xml" /><Relationship Id="rId2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3.xml" /><Relationship Id="rId2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4.xml" /><Relationship Id="rId2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5.xml" /><Relationship Id="rId2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7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27.28125" style="983" customWidth="1"/>
    <col min="2" max="16384" width="9.140625" style="983" customWidth="1"/>
  </cols>
  <sheetData>
    <row r="1" ht="15.75">
      <c r="A1" s="982" t="s">
        <v>1259</v>
      </c>
    </row>
    <row r="3" ht="15.75">
      <c r="A3" s="984" t="s">
        <v>1260</v>
      </c>
    </row>
    <row r="4" ht="15.75">
      <c r="A4" s="991" t="s">
        <v>1261</v>
      </c>
    </row>
    <row r="5" ht="15.75">
      <c r="A5" s="991" t="s">
        <v>1262</v>
      </c>
    </row>
    <row r="6" ht="15.75">
      <c r="A6" s="991" t="s">
        <v>1263</v>
      </c>
    </row>
    <row r="7" ht="15.75">
      <c r="A7" s="992" t="s">
        <v>1264</v>
      </c>
    </row>
    <row r="8" ht="15.75">
      <c r="A8" s="992" t="s">
        <v>1265</v>
      </c>
    </row>
    <row r="9" ht="15.75">
      <c r="A9" s="991" t="s">
        <v>1317</v>
      </c>
    </row>
    <row r="10" ht="15.75">
      <c r="A10" s="992" t="s">
        <v>1266</v>
      </c>
    </row>
    <row r="11" ht="15.75">
      <c r="A11" s="992" t="s">
        <v>1267</v>
      </c>
    </row>
    <row r="12" ht="15.75">
      <c r="A12" s="991" t="s">
        <v>1268</v>
      </c>
    </row>
    <row r="13" ht="15.75">
      <c r="A13" s="992" t="s">
        <v>1269</v>
      </c>
    </row>
    <row r="14" ht="15.75">
      <c r="A14" s="991" t="s">
        <v>1270</v>
      </c>
    </row>
    <row r="15" ht="15.75">
      <c r="A15" s="984"/>
    </row>
    <row r="16" ht="15" customHeight="1">
      <c r="A16" s="984" t="s">
        <v>1271</v>
      </c>
    </row>
    <row r="17" ht="15.75">
      <c r="A17" s="992" t="s">
        <v>1318</v>
      </c>
    </row>
    <row r="18" ht="15.75">
      <c r="A18" s="992" t="s">
        <v>1319</v>
      </c>
    </row>
    <row r="19" ht="15.75">
      <c r="A19" s="992" t="s">
        <v>1320</v>
      </c>
    </row>
    <row r="20" ht="15.75">
      <c r="A20" s="992" t="s">
        <v>1321</v>
      </c>
    </row>
    <row r="21" ht="15.75">
      <c r="A21" s="992" t="s">
        <v>1272</v>
      </c>
    </row>
    <row r="22" ht="15.75">
      <c r="A22" s="992" t="s">
        <v>1273</v>
      </c>
    </row>
    <row r="23" ht="15.75">
      <c r="A23" s="992" t="s">
        <v>1322</v>
      </c>
    </row>
    <row r="24" ht="15.75">
      <c r="A24" s="991" t="s">
        <v>1323</v>
      </c>
    </row>
    <row r="25" ht="17.25" customHeight="1">
      <c r="A25" s="991" t="s">
        <v>1274</v>
      </c>
    </row>
    <row r="26" ht="15.75">
      <c r="A26" s="991" t="s">
        <v>1275</v>
      </c>
    </row>
    <row r="27" ht="15.75">
      <c r="A27" s="991" t="s">
        <v>1276</v>
      </c>
    </row>
    <row r="28" ht="15.75">
      <c r="A28" s="991" t="s">
        <v>1277</v>
      </c>
    </row>
    <row r="29" ht="15.75">
      <c r="A29" s="991" t="s">
        <v>1278</v>
      </c>
    </row>
    <row r="30" ht="15.75">
      <c r="A30" s="991" t="s">
        <v>1279</v>
      </c>
    </row>
    <row r="31" ht="15.75">
      <c r="A31" s="991" t="s">
        <v>1280</v>
      </c>
    </row>
    <row r="33" ht="15" customHeight="1">
      <c r="A33" s="986" t="s">
        <v>1281</v>
      </c>
    </row>
    <row r="34" ht="15.75">
      <c r="A34" s="991" t="s">
        <v>1282</v>
      </c>
    </row>
    <row r="35" ht="15.75">
      <c r="A35" s="991" t="s">
        <v>1283</v>
      </c>
    </row>
    <row r="36" ht="16.5" customHeight="1">
      <c r="A36" s="993" t="s">
        <v>1284</v>
      </c>
    </row>
    <row r="37" ht="15.75">
      <c r="A37" s="991" t="s">
        <v>1285</v>
      </c>
    </row>
    <row r="38" ht="15.75">
      <c r="A38" s="991" t="s">
        <v>1286</v>
      </c>
    </row>
    <row r="39" ht="15.75">
      <c r="A39" s="991" t="s">
        <v>1287</v>
      </c>
    </row>
    <row r="40" ht="15.75">
      <c r="A40" s="991" t="s">
        <v>1288</v>
      </c>
    </row>
    <row r="41" ht="15.75">
      <c r="A41" s="991" t="s">
        <v>1289</v>
      </c>
    </row>
    <row r="43" ht="15.75">
      <c r="A43" s="987" t="s">
        <v>1290</v>
      </c>
    </row>
    <row r="44" ht="15.75">
      <c r="A44" s="994" t="s">
        <v>1291</v>
      </c>
    </row>
    <row r="45" ht="15" customHeight="1">
      <c r="A45" s="995" t="s">
        <v>1292</v>
      </c>
    </row>
    <row r="46" ht="15.75">
      <c r="A46" s="991" t="s">
        <v>1293</v>
      </c>
    </row>
    <row r="47" ht="15.75">
      <c r="A47" s="992" t="s">
        <v>1294</v>
      </c>
    </row>
    <row r="48" ht="15.75">
      <c r="A48" s="992" t="s">
        <v>1295</v>
      </c>
    </row>
    <row r="49" ht="15.75">
      <c r="A49" s="992" t="s">
        <v>1296</v>
      </c>
    </row>
    <row r="50" ht="15.75">
      <c r="A50" s="992" t="s">
        <v>1297</v>
      </c>
    </row>
    <row r="51" ht="15.75">
      <c r="A51" s="992" t="s">
        <v>1298</v>
      </c>
    </row>
    <row r="52" ht="15.75">
      <c r="A52" s="992" t="s">
        <v>1299</v>
      </c>
    </row>
    <row r="53" ht="15.75">
      <c r="A53" s="992" t="s">
        <v>1300</v>
      </c>
    </row>
    <row r="54" ht="15.75">
      <c r="A54" s="992" t="s">
        <v>1301</v>
      </c>
    </row>
    <row r="55" ht="15.75">
      <c r="A55" s="992" t="s">
        <v>1302</v>
      </c>
    </row>
    <row r="56" ht="15.75">
      <c r="A56" s="992" t="s">
        <v>1303</v>
      </c>
    </row>
    <row r="57" ht="15.75">
      <c r="A57" s="992" t="s">
        <v>1304</v>
      </c>
    </row>
    <row r="58" ht="15.75">
      <c r="A58" s="992" t="s">
        <v>1326</v>
      </c>
    </row>
    <row r="59" ht="15.75">
      <c r="A59" s="991" t="s">
        <v>1305</v>
      </c>
    </row>
    <row r="60" ht="15.75">
      <c r="A60" s="991" t="s">
        <v>1306</v>
      </c>
    </row>
    <row r="61" ht="15.75">
      <c r="A61" s="991" t="s">
        <v>1307</v>
      </c>
    </row>
    <row r="62" ht="15.75">
      <c r="A62" s="991" t="s">
        <v>1308</v>
      </c>
    </row>
    <row r="63" ht="15.75">
      <c r="A63" s="991" t="s">
        <v>1309</v>
      </c>
    </row>
    <row r="64" ht="15.75">
      <c r="A64" s="997" t="s">
        <v>1310</v>
      </c>
    </row>
    <row r="65" ht="15.75">
      <c r="A65" s="982"/>
    </row>
    <row r="66" ht="15.75">
      <c r="A66" s="988" t="s">
        <v>1311</v>
      </c>
    </row>
    <row r="67" ht="15.75">
      <c r="A67" s="992" t="s">
        <v>1324</v>
      </c>
    </row>
    <row r="68" spans="1:2" ht="15.75">
      <c r="A68" s="992" t="s">
        <v>1312</v>
      </c>
      <c r="B68" s="985"/>
    </row>
    <row r="69" ht="15.75">
      <c r="A69" s="992" t="s">
        <v>1325</v>
      </c>
    </row>
    <row r="70" ht="15.75">
      <c r="A70" s="992" t="s">
        <v>1313</v>
      </c>
    </row>
    <row r="71" ht="15.75">
      <c r="A71" s="992" t="s">
        <v>1314</v>
      </c>
    </row>
    <row r="72" ht="15.75">
      <c r="A72" s="992" t="s">
        <v>1315</v>
      </c>
    </row>
    <row r="74" ht="15.75">
      <c r="A74" s="984" t="s">
        <v>1327</v>
      </c>
    </row>
    <row r="75" ht="15.75">
      <c r="A75" s="992" t="s">
        <v>1328</v>
      </c>
    </row>
    <row r="76" ht="15.75">
      <c r="A76" s="992" t="s">
        <v>1329</v>
      </c>
    </row>
    <row r="77" ht="15.75">
      <c r="A77" s="992" t="s">
        <v>1330</v>
      </c>
    </row>
    <row r="78" ht="15.75">
      <c r="A78" s="992" t="s">
        <v>1331</v>
      </c>
    </row>
    <row r="80" ht="15.75">
      <c r="A80" s="984" t="s">
        <v>1332</v>
      </c>
    </row>
    <row r="81" ht="15.75">
      <c r="A81" s="992" t="s">
        <v>1333</v>
      </c>
    </row>
    <row r="82" ht="15.75">
      <c r="A82" s="992" t="s">
        <v>1334</v>
      </c>
    </row>
    <row r="83" ht="15.75">
      <c r="A83" s="992" t="s">
        <v>1335</v>
      </c>
    </row>
    <row r="84" ht="15.75">
      <c r="A84" s="992" t="s">
        <v>1336</v>
      </c>
    </row>
    <row r="86" ht="15.75">
      <c r="A86" s="984" t="s">
        <v>1337</v>
      </c>
    </row>
    <row r="87" ht="15.75">
      <c r="A87" s="992" t="s">
        <v>1338</v>
      </c>
    </row>
    <row r="88" ht="15.75">
      <c r="A88" s="992" t="s">
        <v>1339</v>
      </c>
    </row>
    <row r="89" ht="15.75">
      <c r="A89" s="992" t="s">
        <v>1340</v>
      </c>
    </row>
    <row r="90" ht="15.75">
      <c r="A90" s="992" t="s">
        <v>1341</v>
      </c>
    </row>
    <row r="91" ht="15.75">
      <c r="A91" s="992" t="s">
        <v>1342</v>
      </c>
    </row>
    <row r="92" ht="15.75">
      <c r="A92" s="992" t="s">
        <v>1343</v>
      </c>
    </row>
    <row r="93" ht="15.75">
      <c r="A93" s="992" t="s">
        <v>1344</v>
      </c>
    </row>
    <row r="94" ht="15.75">
      <c r="A94" s="992" t="s">
        <v>1345</v>
      </c>
    </row>
    <row r="95" ht="15.75">
      <c r="A95" s="992" t="s">
        <v>1346</v>
      </c>
    </row>
    <row r="96" ht="15.75">
      <c r="A96" s="992" t="s">
        <v>1347</v>
      </c>
    </row>
    <row r="97" ht="15.75">
      <c r="A97" s="992" t="s">
        <v>1348</v>
      </c>
    </row>
    <row r="98" ht="15.75">
      <c r="A98" s="992" t="s">
        <v>1349</v>
      </c>
    </row>
    <row r="99" ht="15.75">
      <c r="A99" s="992" t="s">
        <v>1350</v>
      </c>
    </row>
    <row r="100" ht="15.75">
      <c r="A100" s="992" t="s">
        <v>1351</v>
      </c>
    </row>
    <row r="123" ht="15.75">
      <c r="A123" s="982"/>
    </row>
    <row r="124" ht="15.75">
      <c r="A124" s="984"/>
    </row>
    <row r="158" ht="15.75">
      <c r="A158" s="984"/>
    </row>
    <row r="160" ht="15.75">
      <c r="A160" s="989"/>
    </row>
    <row r="170" ht="15.75">
      <c r="A170" s="990"/>
    </row>
    <row r="171" ht="15.75">
      <c r="A171" s="990"/>
    </row>
    <row r="176" ht="15.75">
      <c r="A176" s="984"/>
    </row>
    <row r="177" ht="15.75">
      <c r="A177" s="984"/>
    </row>
    <row r="178" ht="15.75">
      <c r="A178" s="984"/>
    </row>
    <row r="179" ht="15.75">
      <c r="A179" s="982"/>
    </row>
    <row r="180" ht="15.75">
      <c r="A180" s="984"/>
    </row>
    <row r="183" ht="15.75">
      <c r="A183" s="984"/>
    </row>
    <row r="201" ht="15.75">
      <c r="A201" s="984"/>
    </row>
    <row r="219" ht="15.75">
      <c r="A219" s="984"/>
    </row>
    <row r="220" ht="15.75">
      <c r="A220" s="984"/>
    </row>
    <row r="227" ht="15.75">
      <c r="A227" s="984"/>
    </row>
    <row r="237" ht="15.75">
      <c r="A237" s="982"/>
    </row>
    <row r="277" ht="15.75">
      <c r="A277" s="982"/>
    </row>
  </sheetData>
  <sheetProtection/>
  <hyperlinks>
    <hyperlink ref="A4" location="'Tab1-1'!A1" display="1.1 - Share of agriculture in the economy - Republic of Mauritius, 2012 - 2014"/>
    <hyperlink ref="A5" location="'Tab1-2'!A1" display="1.2 - Distribution of gross domestic product at basic prices by industrial group - Republic of Mauritius, 2012 - 2014"/>
    <hyperlink ref="A6" location="'Tab1-3&amp;1-4'!A1" display="1.3 - Production account of agriculture - Republic of Mauritius, 2012 - 2014"/>
    <hyperlink ref="A7" location="'Tab1-3&amp;1-4'!A12" display="1.4 - Value added of agriculture at basic prices by main product   group - Republic of Mauritius, 2012 - 2014   "/>
    <hyperlink ref="A8" location="'Tab1-5'!A1" display="1.5 - Agricultural production, growth rate (% increase over previous year) - Republic of Mauritius, 2012 - 2014"/>
    <hyperlink ref="A9" location="'Tab1-6&amp;1-7'!A1" display="1.6 - Agricultural crops: area harvested and production - Island of Mauritius, 2013 - 2014"/>
    <hyperlink ref="A10" location="'Tab1-6&amp;1-7'!A16" display="1.7 - Production of agro-industrial products - Island of Mauritius, 2013 - 2014          "/>
    <hyperlink ref="A11" location="'Tab1-8'!A1" display="1.8 - Domestic exports of agricultural products -Republic of Mauritius, 2010 - 2014  "/>
    <hyperlink ref="A12" location="'Tab1-9'!A1" display="1.9 - Employment in agricultural, industrial and services sector (large establishments) - Republic of Mauritius, March 2010 - 2014"/>
    <hyperlink ref="A13" location="'Tab1-10'!A1" display="1.10 - Employment in the agricultural sector (large establishments) - Republic of Mauritius, March 2010 - March 2014"/>
    <hyperlink ref="A14" location="'Tab1-11'!A1" display="1.11 - Employment in the agricultural sector (large and other than large establishments) - Republic of Mauritius, June 2013 &amp; June 2014    "/>
    <hyperlink ref="A17" location="'Tab2-1 '!A1" display="2.1 - Production account of the sugar industry - Island of Mauritius, 2012"/>
    <hyperlink ref="A18" location="'Tab2-2'!A1" display="2.2 - Production account of the sugar industry - Island of Mauritius, 2013"/>
    <hyperlink ref="A19" location="'Tab2-3'!A1" display="2.3 - Area under sugar cane cultivation, Island of Mauritius, 2013 - 2014 (as at 30 June) "/>
    <hyperlink ref="A20" location="'Tab2-4'!A1" display="2.4 - Area harvested, cane production, cane yield of estates, metayers and owner-planters - Island of  Mauritius, 2005 - 2014 "/>
    <hyperlink ref="A21" location="'tab2-5'!A1" display="2.5 - Area harvested, cane production, cane yield of estates, metayers and owner-planters by region - Island of Mauritius, 2013 - 2014"/>
    <hyperlink ref="A22" location="'Tab2-6'!A1" display="2.6 - Sugar crop 2013 (area harvested, cane produced, yield and sugar production by factory area) - Island of Mauritius"/>
    <hyperlink ref="A23" location="'Tab2-7'!A1" display="2.7 - Sugar crop 2014 (area harvested, cane produced, yield and sugar production by factory area) - Island of Mauritius"/>
    <hyperlink ref="A24" location="'Tab2-8'!A1" display="2.8 - Distribution of owner and tenant planters by size of plantation - Island of Mauritius, 2013 - 2014"/>
    <hyperlink ref="A25" location="'Tab2-9'!A1" display="2.9 - Production of sugar, molasses and scum - Island of Mauritius, 2005 - 2014"/>
    <hyperlink ref="A26" location="'Tab2-10'!A1" display="2.10 - Supply and disposal of sugar - Republic of Mauritius, 2005 - 2014"/>
    <hyperlink ref="A27" location="'Tab2-11'!A1" display="2.11 - Monthly supply and disposal of sugar - Republic of Mauritius, 2014"/>
    <hyperlink ref="A28" location="'Tab2-12'!A1" display="2.12 - Sugar sales and revenue - Island of Mauritius, crop year: 2004/05 - 2014/15                 "/>
    <hyperlink ref="A29" location="'Tab2-13'!A1" display="2.13 - Sugar exports by main markets - Island of Mauritius, crop year : 2011/12 - 2014/15"/>
    <hyperlink ref="A30" location="'Tab2-14'!A1" display="2.14 - Earnings of sugar producers - Ex-syndicate, before charging sugar insurance premium - Island of Mauritius, 2010 - 2014"/>
    <hyperlink ref="A31" location="'Tab2-15'!A1" display="2.15 - Employment by sugar estates and large sugar cane planters and by sex - Island of Mauritius, March 2011 - March 2014"/>
    <hyperlink ref="A34" location="'TAB3-1'!A1" display="3.1 - Area under tea cultivation - Island of Mauritius, 2010 - 2014"/>
    <hyperlink ref="A35" location="'TAB3-1'!A11" display="3.2 - Distribution of individual tea plantations by size - Island of Mauritius, 2014 "/>
    <hyperlink ref="A36" location="'Tab3-3'!A1" display="'Tab3-3'!A1"/>
    <hyperlink ref="A37" location="'tab3-4'!A1" display="3.4 - Production of black tea by factories - Island of Mauritius, 2010 - 2014 "/>
    <hyperlink ref="A38" location="'Tab3-5'!A1" display="3.5 - Exports of green and black tea (at current and constant 2007 prices) - Island of Mauritius, 2010 - 2014"/>
    <hyperlink ref="A39" location="'Tab3-6'!A1" display="3.6 - Exports of green and black tea by country of destination - Island of Mauritius, 2010 - 2014"/>
    <hyperlink ref="A40" location="'tab3-7'!A1" display="3.7 - Tobacco: Area harvested, yield and production of leaf, Island of Mauritius: 2010 - 2014"/>
    <hyperlink ref="A41" location="'Tab3-8'!A1" display="3.8 - Tobacco: Average price paid to planters and value of production - Island of Mauritius: 2010 - 2014"/>
    <hyperlink ref="A44" location="'TAB4-1'!A1" display="4.1 - Area harvested and production of food crops - Island of Mauritius, 2010 - 2014"/>
    <hyperlink ref="A45" location="'tab4-2'!A1" display="'tab4-2'!A1"/>
    <hyperlink ref="A46" location="'tab4-3'!A1" display="4.3 - Area harvested and production of food crops grown in interline plantations -Island of Mauritius, 2012 - 2014"/>
    <hyperlink ref="A47" location="'tab4-4'!A1" display="4.4 - Food crops: Monthly area harvested - Island of Mauritius, 2013          "/>
    <hyperlink ref="A48" location="'tab4-5'!A1" display="4.5 - Food crops: Monthly area harvested - Island of Mauritius, 2014"/>
    <hyperlink ref="A49" location="'tab4-6'!A1" display="4.6 - Monthly production of food crops - Island of Mauritius, 2013"/>
    <hyperlink ref="A50" location="'tab4-7'!A1" display="4.7 -  Monthly production of food crops- Island of Mauritius, 2014"/>
    <hyperlink ref="A51" location="'tab4-8'!A1" display="4.8 - Area harvested and production of food crops by district , Island of Mauritius, 2010 - 2014"/>
    <hyperlink ref="A52" location="'tab4-9'!A1" display="4.9 - Area harvested and production of beans and peas by district - Island of Mauritius, 2010 - 2014"/>
    <hyperlink ref="A53" location="'tab4-10'!A1" display="4.10 - Area harvested and production of potato by district - Island of Mauritius, 2010 - 2014"/>
    <hyperlink ref="A54" location="'tab4-11'!A1" display="4.11 - Area harvested and production of maize by district - Island of Mauritius, 2010 - 2014"/>
    <hyperlink ref="A55" location="'tab4-12'!A1" display="4.12 - Area harvested and production of groundnut by district -  Island of Mauritius, 2010 - 2014"/>
    <hyperlink ref="A56" location="'tab4-13'!A1" display="4.13 - Area harvested and production of onion by district - Island of Mauritius, 2010 - 2014"/>
    <hyperlink ref="A57" location="'tab4-14'!A1" display="4.14 - Area harvested and production of tomato by district - Island of Mauritius, 2010 - 2014"/>
    <hyperlink ref="A58" location="'tab4-15'!A1" display="4.15 - Area harvested and production of cabbage and cauliflower by district - Island of Mauritius, 2010 - 2014"/>
    <hyperlink ref="A59" location="'tab4-16'!A1" display="4.16 - Area harvested and production of creepers by district - Island of Mauritius, 2010 - 2014"/>
    <hyperlink ref="A60" location="'tab4-17'!A1" display="4.17 -  Area harvested and production of mixed vegetables by district - Island of Mauritius, 2010 - 2014"/>
    <hyperlink ref="A61" location="'tab4-18'!A1" display="4.18 - Area harvested and production of banana by district -  Island of Mauritius, 2010 - 2014"/>
    <hyperlink ref="A62" location="'tab4-19'!A1" display="4.19 -  Area harvested and production of pineapple by district - Island of Mauritius, 2010 - 2014"/>
    <hyperlink ref="A63" location="'tab4-20'!A1" display="4.20 - Average monthly retail prices of food crops - Island of Mauritius, 2013 "/>
    <hyperlink ref="A64" location="'tab4-21'!A1" display="4.21 - Average monthly retail prices of food crops - Island of Mauritius, 2014  "/>
    <hyperlink ref="A67" location="'Tab5-1&amp;5-2'!A1" display="5.1 - Number of cattle, goats, sheep and pigs by type of breeder, as at December 2014 - Island of Mauritius"/>
    <hyperlink ref="A68" location="'Tab5-1&amp;5-2'!A12" display="5.2 - Number of small breeders and number of livestock by district, as at December 2014 - Island of Mauritius"/>
    <hyperlink ref="A69" location="'TAB5-3'!A1" display="5.3 - Livestock slaughtered - Island of Mauritius, 2011 - 2014"/>
    <hyperlink ref="A70" location="'Tab5-4'!A1" display="5.4 - Production of fish (in wet weight equivalent) - Island of  Mauritius, 2005 - 2014"/>
    <hyperlink ref="A71" location="'Tab5-5&amp;5-6'!A1" display="5.5 - Catch from artisanal fishing by type - Island of Mauritius, 2011 - 2014  "/>
    <hyperlink ref="A72" location="'Tab5-5&amp;5-6'!A18" display="5.6 - Total exports and imports of fish and fish preparations - Republic of Mauritius, 2011 - 2014"/>
    <hyperlink ref="A75" location="'TAB6-1'!A1" display="6.1 - Per capita consumption of selected commodities - Republic of Mauritius, 2007 - 2014"/>
    <hyperlink ref="A76" location="'tab6-2'!A1" display="6.2 - Per capita consumption of food commodities - Republic of Mauritius, 2013 - 2014"/>
    <hyperlink ref="A77" location="'tab6-3'!A1" display="6.3 - Food Balance Sheet - Republic of Mauritius, 2013"/>
    <hyperlink ref="A78" location="'tab6-4 '!A1" display="6.4 - Food Balance Sheet - Republic of Mauritius, 2014"/>
    <hyperlink ref="A81" location="'Tab 7.1'!A1" display="7.1 - Monthly indices by commodity group and product - Island of Mauritius, January 2013 - December 2014"/>
    <hyperlink ref="A82" location="'Tab 7.2'!A1" display="7.2 - Annual indices, annual changes (%) and net contributions of commodity group and product to the change - Island of Mauritius, 2012 - 2014 "/>
    <hyperlink ref="A83" location="'Tab 7.3'!A1" display="7.3 - Monthly and quarterly indices for the Agricultural sector, January 2008 - December 2014 "/>
    <hyperlink ref="A84" location="'Tab 7.4'!A1" display="7.4 - Monthly indices for the Agricultural sector, January 1999 - December 2014"/>
    <hyperlink ref="A87" location="Tab8.1!A1" display="8.1 - Land utilisation - Island of Mauritius, 2005"/>
    <hyperlink ref="A88" location="'Tab8.2&amp;3'!A1" display="8.2 - Effective area under cultivation - Island of Mauritius, 2010 - 2014"/>
    <hyperlink ref="A89" location="'Tab8.2&amp;3'!A14" display="8.3 - Land under irrigation - Island of Mauritius, 2011 - 2014 (as at December)                                                                                          "/>
    <hyperlink ref="A90" location="'Tab 8.4'!A1" display="8.4 - Imports of agricultural and food products - Republic of Mauritius, 2010 - 2014                                                                                                  "/>
    <hyperlink ref="A91" location="'Tab8-5'!A1" display="8.5 - Imports of selected items (Quantity) - Republic of Mauritius, 2010 - 2014"/>
    <hyperlink ref="A92" location="'Tab8-6'!A1" display="8.6 - Imports of major agricultural inputs - Republic of Mauritius, 2010 - 2014"/>
    <hyperlink ref="A93" location="'Tab8-7'!A1" display="8.7 - Consumption of fertilisers (Product weight) – Republic of Mauritius, 2010 - 2014"/>
    <hyperlink ref="A94" location="'Tab8-8'!A1" display="8.8 - Average price of fertilisers - Republic of Mauritius, 2013 - 2014"/>
    <hyperlink ref="A95" location="'Tab8-9'!A1" display="8.9 - Monthly average rainfall by region - Island of Mauritius, 2014"/>
    <hyperlink ref="A96" location="'Tab8-10'!A1" display="8.10 - Monthly average minimum temperature by region - Island of Mauritius, 2014"/>
    <hyperlink ref="A97" location="'Tab8-11'!A1" display="8.11 - Monthly average maximum temperature by region - Island of Mauritius, 2014"/>
    <hyperlink ref="A98" location="'Tab8-12'!A1" display="8.12 - Number of housing units with kitchen garden by size and district, Republic of Mauritius, 2011 Housing Census                                           "/>
    <hyperlink ref="A99" location="'Tab8-13'!A1" display="8.13 - Geographical distribution of fruit trees of bearing age on residential premises by type, Republic of Mauritius, 2000 Housing Census              "/>
    <hyperlink ref="A100" location="'Tab8-14'!A1" display="8.14 - Geographical distribution of fruit trees of bearing age on residential premises by type, Republic of Mauritius, 2011 Housing Census              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A1" sqref="A1"/>
    </sheetView>
  </sheetViews>
  <sheetFormatPr defaultColWidth="30.8515625" defaultRowHeight="15"/>
  <cols>
    <col min="1" max="1" width="30.8515625" style="3" customWidth="1"/>
    <col min="2" max="3" width="11.421875" style="3" customWidth="1"/>
    <col min="4" max="4" width="11.421875" style="134" customWidth="1"/>
    <col min="5" max="6" width="11.421875" style="3" customWidth="1"/>
    <col min="7" max="7" width="11.421875" style="134" customWidth="1"/>
    <col min="8" max="9" width="11.421875" style="3" customWidth="1"/>
    <col min="10" max="10" width="11.421875" style="134" customWidth="1"/>
    <col min="11" max="11" width="5.421875" style="3" hidden="1" customWidth="1"/>
    <col min="12" max="12" width="15.28125" style="3" customWidth="1"/>
    <col min="13" max="255" width="10.57421875" style="3" customWidth="1"/>
    <col min="256" max="16384" width="30.8515625" style="3" customWidth="1"/>
  </cols>
  <sheetData>
    <row r="1" ht="15">
      <c r="A1" s="991" t="s">
        <v>1316</v>
      </c>
    </row>
    <row r="2" spans="1:10" ht="18.75" customHeight="1">
      <c r="A2" s="46" t="s">
        <v>126</v>
      </c>
      <c r="B2" s="2"/>
      <c r="C2" s="2"/>
      <c r="D2" s="85"/>
      <c r="E2" s="2"/>
      <c r="F2" s="2"/>
      <c r="G2" s="85"/>
      <c r="H2" s="2"/>
      <c r="I2" s="2"/>
      <c r="J2" s="85"/>
    </row>
    <row r="3" spans="1:10" ht="13.5" customHeight="1">
      <c r="A3" s="2"/>
      <c r="B3" s="2"/>
      <c r="C3" s="2"/>
      <c r="D3" s="85"/>
      <c r="E3" s="2"/>
      <c r="F3" s="2"/>
      <c r="G3" s="85"/>
      <c r="H3" s="2"/>
      <c r="I3" s="2"/>
      <c r="J3" s="85"/>
    </row>
    <row r="4" spans="1:10" ht="30.75" customHeight="1">
      <c r="A4" s="1011" t="s">
        <v>127</v>
      </c>
      <c r="B4" s="106"/>
      <c r="C4" s="107" t="s">
        <v>128</v>
      </c>
      <c r="D4" s="108"/>
      <c r="E4" s="109" t="s">
        <v>129</v>
      </c>
      <c r="F4" s="110"/>
      <c r="G4" s="111"/>
      <c r="H4" s="112" t="s">
        <v>130</v>
      </c>
      <c r="I4" s="110"/>
      <c r="J4" s="111"/>
    </row>
    <row r="5" spans="1:10" ht="30.75" customHeight="1">
      <c r="A5" s="1020"/>
      <c r="B5" s="113" t="s">
        <v>131</v>
      </c>
      <c r="C5" s="6" t="s">
        <v>132</v>
      </c>
      <c r="D5" s="114" t="s">
        <v>133</v>
      </c>
      <c r="E5" s="113" t="s">
        <v>131</v>
      </c>
      <c r="F5" s="6" t="s">
        <v>132</v>
      </c>
      <c r="G5" s="114" t="s">
        <v>133</v>
      </c>
      <c r="H5" s="113" t="s">
        <v>134</v>
      </c>
      <c r="I5" s="6" t="s">
        <v>132</v>
      </c>
      <c r="J5" s="114" t="s">
        <v>133</v>
      </c>
    </row>
    <row r="6" spans="1:10" ht="30.75" customHeight="1">
      <c r="A6" s="115">
        <v>2013</v>
      </c>
      <c r="B6" s="116"/>
      <c r="C6" s="117"/>
      <c r="D6" s="118"/>
      <c r="E6" s="116"/>
      <c r="F6" s="117"/>
      <c r="G6" s="119"/>
      <c r="H6" s="116"/>
      <c r="I6" s="120"/>
      <c r="J6" s="121"/>
    </row>
    <row r="7" spans="1:10" ht="30.75" customHeight="1">
      <c r="A7" s="122" t="s">
        <v>135</v>
      </c>
      <c r="B7" s="99">
        <v>6200</v>
      </c>
      <c r="C7" s="99">
        <v>1300</v>
      </c>
      <c r="D7" s="123">
        <v>7500</v>
      </c>
      <c r="E7" s="124">
        <v>3500</v>
      </c>
      <c r="F7" s="124">
        <v>2200</v>
      </c>
      <c r="G7" s="118">
        <v>5700</v>
      </c>
      <c r="H7" s="99">
        <v>9700</v>
      </c>
      <c r="I7" s="99">
        <v>3500</v>
      </c>
      <c r="J7" s="123">
        <v>13200</v>
      </c>
    </row>
    <row r="8" spans="1:10" ht="30.75" customHeight="1">
      <c r="A8" s="122" t="s">
        <v>136</v>
      </c>
      <c r="B8" s="125">
        <v>150</v>
      </c>
      <c r="C8" s="99">
        <v>150</v>
      </c>
      <c r="D8" s="123">
        <v>300</v>
      </c>
      <c r="E8" s="125">
        <v>100</v>
      </c>
      <c r="F8" s="99">
        <v>600</v>
      </c>
      <c r="G8" s="118">
        <v>700</v>
      </c>
      <c r="H8" s="99">
        <v>250</v>
      </c>
      <c r="I8" s="99">
        <v>750</v>
      </c>
      <c r="J8" s="123">
        <v>1000</v>
      </c>
    </row>
    <row r="9" spans="1:10" ht="30.75" customHeight="1">
      <c r="A9" s="122" t="s">
        <v>137</v>
      </c>
      <c r="B9" s="125">
        <v>600</v>
      </c>
      <c r="C9" s="99">
        <v>100</v>
      </c>
      <c r="D9" s="123">
        <v>700</v>
      </c>
      <c r="E9" s="126">
        <v>2900</v>
      </c>
      <c r="F9" s="99">
        <v>1400</v>
      </c>
      <c r="G9" s="118">
        <v>4300</v>
      </c>
      <c r="H9" s="99">
        <v>3500</v>
      </c>
      <c r="I9" s="99">
        <v>1500</v>
      </c>
      <c r="J9" s="123">
        <v>5000</v>
      </c>
    </row>
    <row r="10" spans="1:10" ht="30.75" customHeight="1">
      <c r="A10" s="127" t="s">
        <v>138</v>
      </c>
      <c r="B10" s="99">
        <v>4450</v>
      </c>
      <c r="C10" s="99">
        <v>1150</v>
      </c>
      <c r="D10" s="123">
        <v>5600</v>
      </c>
      <c r="E10" s="99">
        <v>9100</v>
      </c>
      <c r="F10" s="99">
        <v>10300</v>
      </c>
      <c r="G10" s="118">
        <v>19400</v>
      </c>
      <c r="H10" s="99">
        <v>13550</v>
      </c>
      <c r="I10" s="99">
        <v>11450</v>
      </c>
      <c r="J10" s="123">
        <v>25000</v>
      </c>
    </row>
    <row r="11" spans="1:10" ht="18" customHeight="1">
      <c r="A11" s="128"/>
      <c r="B11" s="125"/>
      <c r="C11" s="99"/>
      <c r="D11" s="129"/>
      <c r="E11" s="130"/>
      <c r="F11" s="99"/>
      <c r="G11" s="118"/>
      <c r="H11" s="99"/>
      <c r="I11" s="124"/>
      <c r="J11" s="129"/>
    </row>
    <row r="12" spans="1:10" s="133" customFormat="1" ht="30.75" customHeight="1">
      <c r="A12" s="131" t="s">
        <v>139</v>
      </c>
      <c r="B12" s="102">
        <v>11400</v>
      </c>
      <c r="C12" s="102">
        <v>2700</v>
      </c>
      <c r="D12" s="102">
        <v>14100</v>
      </c>
      <c r="E12" s="102">
        <v>15600</v>
      </c>
      <c r="F12" s="102">
        <v>14500</v>
      </c>
      <c r="G12" s="102">
        <v>30100</v>
      </c>
      <c r="H12" s="102">
        <v>27000</v>
      </c>
      <c r="I12" s="102">
        <v>17200</v>
      </c>
      <c r="J12" s="102">
        <v>44200</v>
      </c>
    </row>
    <row r="13" spans="1:10" ht="30.75" customHeight="1">
      <c r="A13" s="115" t="s">
        <v>52</v>
      </c>
      <c r="B13" s="116"/>
      <c r="C13" s="117"/>
      <c r="D13" s="118"/>
      <c r="E13" s="116"/>
      <c r="F13" s="117"/>
      <c r="G13" s="119"/>
      <c r="H13" s="116"/>
      <c r="I13" s="120"/>
      <c r="J13" s="121"/>
    </row>
    <row r="14" spans="1:10" ht="30.75" customHeight="1">
      <c r="A14" s="122" t="s">
        <v>135</v>
      </c>
      <c r="B14" s="99">
        <v>6100</v>
      </c>
      <c r="C14" s="99">
        <v>1300</v>
      </c>
      <c r="D14" s="123">
        <v>7400</v>
      </c>
      <c r="E14" s="124">
        <v>3600</v>
      </c>
      <c r="F14" s="124">
        <v>2200</v>
      </c>
      <c r="G14" s="118">
        <v>5800</v>
      </c>
      <c r="H14" s="99">
        <v>9700</v>
      </c>
      <c r="I14" s="99">
        <v>3500</v>
      </c>
      <c r="J14" s="123">
        <v>13200</v>
      </c>
    </row>
    <row r="15" spans="1:10" ht="30.75" customHeight="1">
      <c r="A15" s="122" t="s">
        <v>136</v>
      </c>
      <c r="B15" s="125">
        <v>150</v>
      </c>
      <c r="C15" s="99">
        <v>170</v>
      </c>
      <c r="D15" s="123">
        <v>320</v>
      </c>
      <c r="E15" s="125">
        <v>120</v>
      </c>
      <c r="F15" s="99">
        <v>630</v>
      </c>
      <c r="G15" s="118">
        <v>750</v>
      </c>
      <c r="H15" s="99">
        <v>270</v>
      </c>
      <c r="I15" s="99">
        <v>800</v>
      </c>
      <c r="J15" s="123">
        <v>1070</v>
      </c>
    </row>
    <row r="16" spans="1:10" ht="30.75" customHeight="1">
      <c r="A16" s="122" t="s">
        <v>137</v>
      </c>
      <c r="B16" s="125">
        <v>700</v>
      </c>
      <c r="C16" s="99">
        <v>100</v>
      </c>
      <c r="D16" s="123">
        <v>800</v>
      </c>
      <c r="E16" s="126">
        <v>3000</v>
      </c>
      <c r="F16" s="99">
        <v>1400</v>
      </c>
      <c r="G16" s="118">
        <v>4400</v>
      </c>
      <c r="H16" s="99">
        <v>3700</v>
      </c>
      <c r="I16" s="99">
        <v>1500</v>
      </c>
      <c r="J16" s="123">
        <v>5200</v>
      </c>
    </row>
    <row r="17" spans="1:10" ht="30.75" customHeight="1">
      <c r="A17" s="127" t="s">
        <v>138</v>
      </c>
      <c r="B17" s="99">
        <v>4350</v>
      </c>
      <c r="C17" s="99">
        <v>1130</v>
      </c>
      <c r="D17" s="123">
        <v>5480</v>
      </c>
      <c r="E17" s="99">
        <v>9180</v>
      </c>
      <c r="F17" s="99">
        <v>10770</v>
      </c>
      <c r="G17" s="118">
        <v>19950</v>
      </c>
      <c r="H17" s="99">
        <v>13530</v>
      </c>
      <c r="I17" s="99">
        <v>11900</v>
      </c>
      <c r="J17" s="123">
        <v>25430</v>
      </c>
    </row>
    <row r="18" spans="1:10" ht="13.5" customHeight="1">
      <c r="A18" s="128"/>
      <c r="B18" s="125"/>
      <c r="C18" s="99"/>
      <c r="D18" s="129"/>
      <c r="E18" s="130"/>
      <c r="F18" s="99"/>
      <c r="G18" s="118"/>
      <c r="H18" s="99"/>
      <c r="I18" s="124"/>
      <c r="J18" s="129"/>
    </row>
    <row r="19" spans="1:10" ht="30.75" customHeight="1">
      <c r="A19" s="131" t="s">
        <v>139</v>
      </c>
      <c r="B19" s="102">
        <v>11300</v>
      </c>
      <c r="C19" s="102">
        <v>2700</v>
      </c>
      <c r="D19" s="102">
        <v>14000</v>
      </c>
      <c r="E19" s="102">
        <v>15900</v>
      </c>
      <c r="F19" s="102">
        <v>15000</v>
      </c>
      <c r="G19" s="102">
        <v>30900</v>
      </c>
      <c r="H19" s="102">
        <v>27200</v>
      </c>
      <c r="I19" s="102">
        <v>17700</v>
      </c>
      <c r="J19" s="102">
        <v>44900</v>
      </c>
    </row>
    <row r="20" spans="1:10" s="2" customFormat="1" ht="12.75">
      <c r="A20" s="85" t="s">
        <v>140</v>
      </c>
      <c r="D20" s="85"/>
      <c r="G20" s="85"/>
      <c r="J20" s="85"/>
    </row>
    <row r="21" ht="15.75">
      <c r="A21" s="26" t="s">
        <v>71</v>
      </c>
    </row>
    <row r="22" spans="1:10" ht="15.75">
      <c r="A22" s="26"/>
      <c r="J22" s="134" t="s">
        <v>141</v>
      </c>
    </row>
  </sheetData>
  <sheetProtection/>
  <mergeCells count="1">
    <mergeCell ref="A4:A5"/>
  </mergeCells>
  <hyperlinks>
    <hyperlink ref="A1" location="'TABLE OF CONTENTS'!A1" display="Back to Table of Contents"/>
  </hyperlinks>
  <printOptions/>
  <pageMargins left="0.7086614173228347" right="0.5118110236220472" top="0.4330708661417323" bottom="0.15748031496062992" header="0.6692913385826772" footer="0.5118110236220472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1" sqref="A1"/>
    </sheetView>
  </sheetViews>
  <sheetFormatPr defaultColWidth="35.421875" defaultRowHeight="15"/>
  <cols>
    <col min="1" max="1" width="35.421875" style="7" customWidth="1"/>
    <col min="2" max="6" width="15.28125" style="7" customWidth="1"/>
    <col min="7" max="7" width="15.140625" style="7" customWidth="1"/>
    <col min="8" max="255" width="10.57421875" style="7" customWidth="1"/>
    <col min="256" max="16384" width="35.421875" style="7" customWidth="1"/>
  </cols>
  <sheetData>
    <row r="1" ht="15">
      <c r="A1" s="991" t="s">
        <v>1316</v>
      </c>
    </row>
    <row r="2" spans="1:7" ht="31.5" customHeight="1">
      <c r="A2" s="135" t="s">
        <v>142</v>
      </c>
      <c r="B2" s="2"/>
      <c r="C2" s="2"/>
      <c r="D2" s="2"/>
      <c r="E2" s="2"/>
      <c r="F2" s="2"/>
      <c r="G2" s="2"/>
    </row>
    <row r="3" spans="1:7" ht="16.5" customHeight="1">
      <c r="A3" s="2"/>
      <c r="B3" s="2"/>
      <c r="C3" s="2"/>
      <c r="D3" s="2"/>
      <c r="E3" s="105"/>
      <c r="F3" s="2"/>
      <c r="G3" s="136" t="s">
        <v>27</v>
      </c>
    </row>
    <row r="4" spans="1:7" ht="49.5" customHeight="1">
      <c r="A4" s="131" t="s">
        <v>143</v>
      </c>
      <c r="B4" s="56" t="s">
        <v>144</v>
      </c>
      <c r="C4" s="137" t="s">
        <v>145</v>
      </c>
      <c r="D4" s="56" t="s">
        <v>146</v>
      </c>
      <c r="E4" s="56" t="s">
        <v>147</v>
      </c>
      <c r="F4" s="56" t="s">
        <v>148</v>
      </c>
      <c r="G4" s="56" t="s">
        <v>149</v>
      </c>
    </row>
    <row r="5" spans="1:7" ht="49.5" customHeight="1">
      <c r="A5" s="138" t="s">
        <v>150</v>
      </c>
      <c r="B5" s="139">
        <v>5605.7</v>
      </c>
      <c r="C5" s="140">
        <v>1909.5</v>
      </c>
      <c r="D5" s="141">
        <v>3696.2</v>
      </c>
      <c r="E5" s="139">
        <v>57.8</v>
      </c>
      <c r="F5" s="140">
        <v>1468</v>
      </c>
      <c r="G5" s="140">
        <v>2170.4</v>
      </c>
    </row>
    <row r="6" spans="1:7" ht="49.5" customHeight="1">
      <c r="A6" s="142" t="s">
        <v>151</v>
      </c>
      <c r="B6" s="143">
        <v>7232.6</v>
      </c>
      <c r="C6" s="140">
        <v>6161.8</v>
      </c>
      <c r="D6" s="144">
        <v>1070.8</v>
      </c>
      <c r="E6" s="145" t="s">
        <v>152</v>
      </c>
      <c r="F6" s="140">
        <v>476.1</v>
      </c>
      <c r="G6" s="140">
        <v>594.7</v>
      </c>
    </row>
    <row r="7" spans="1:7" ht="49.5" customHeight="1">
      <c r="A7" s="146" t="s">
        <v>153</v>
      </c>
      <c r="B7" s="140">
        <v>4559.7</v>
      </c>
      <c r="C7" s="140">
        <v>3034.7</v>
      </c>
      <c r="D7" s="140">
        <v>1525</v>
      </c>
      <c r="E7" s="145" t="s">
        <v>152</v>
      </c>
      <c r="F7" s="140">
        <v>107</v>
      </c>
      <c r="G7" s="140">
        <v>1418</v>
      </c>
    </row>
    <row r="8" spans="1:8" ht="49.5" customHeight="1">
      <c r="A8" s="142" t="s">
        <v>154</v>
      </c>
      <c r="B8" s="140">
        <v>590</v>
      </c>
      <c r="C8" s="140">
        <v>172.8</v>
      </c>
      <c r="D8" s="140">
        <v>417.2</v>
      </c>
      <c r="E8" s="145" t="s">
        <v>152</v>
      </c>
      <c r="F8" s="140">
        <v>417.2</v>
      </c>
      <c r="G8" s="145" t="s">
        <v>152</v>
      </c>
      <c r="H8" s="147"/>
    </row>
    <row r="9" spans="1:7" ht="49.5" customHeight="1">
      <c r="A9" s="142" t="s">
        <v>155</v>
      </c>
      <c r="B9" s="140">
        <v>180.7</v>
      </c>
      <c r="C9" s="140">
        <v>134.4</v>
      </c>
      <c r="D9" s="140">
        <v>46.3</v>
      </c>
      <c r="E9" s="145" t="s">
        <v>152</v>
      </c>
      <c r="F9" s="140">
        <v>46.3</v>
      </c>
      <c r="G9" s="145" t="s">
        <v>152</v>
      </c>
    </row>
    <row r="10" spans="1:7" ht="17.25" customHeight="1">
      <c r="A10" s="142"/>
      <c r="B10" s="148"/>
      <c r="C10" s="140"/>
      <c r="D10" s="140"/>
      <c r="E10" s="140"/>
      <c r="F10" s="140"/>
      <c r="G10" s="140"/>
    </row>
    <row r="11" spans="1:8" s="134" customFormat="1" ht="49.5" customHeight="1">
      <c r="A11" s="131" t="s">
        <v>139</v>
      </c>
      <c r="B11" s="149">
        <v>18168.7</v>
      </c>
      <c r="C11" s="149">
        <v>11413.199999999999</v>
      </c>
      <c r="D11" s="149">
        <v>6755.5</v>
      </c>
      <c r="E11" s="149">
        <v>57.8</v>
      </c>
      <c r="F11" s="149">
        <v>2514.6</v>
      </c>
      <c r="G11" s="149">
        <v>4183.1</v>
      </c>
      <c r="H11" s="150"/>
    </row>
    <row r="12" spans="1:7" ht="9" customHeight="1">
      <c r="A12" s="2"/>
      <c r="B12" s="2"/>
      <c r="C12" s="2"/>
      <c r="D12" s="2"/>
      <c r="E12" s="2"/>
      <c r="F12" s="2"/>
      <c r="G12" s="2"/>
    </row>
    <row r="13" spans="1:7" s="19" customFormat="1" ht="15.75" customHeight="1">
      <c r="A13" s="151" t="s">
        <v>156</v>
      </c>
      <c r="B13" s="75"/>
      <c r="C13" s="75"/>
      <c r="D13" s="75"/>
      <c r="E13" s="75"/>
      <c r="F13" s="75"/>
      <c r="G13" s="75"/>
    </row>
    <row r="14" spans="1:7" ht="18" customHeight="1">
      <c r="A14" s="26" t="s">
        <v>157</v>
      </c>
      <c r="B14" s="2"/>
      <c r="C14" s="2"/>
      <c r="D14" s="2"/>
      <c r="E14" s="2"/>
      <c r="F14" s="2"/>
      <c r="G14" s="2"/>
    </row>
    <row r="15" ht="15.75">
      <c r="A15" s="26" t="s">
        <v>158</v>
      </c>
    </row>
    <row r="16" ht="15.75">
      <c r="A16" s="26" t="s">
        <v>159</v>
      </c>
    </row>
  </sheetData>
  <sheetProtection/>
  <hyperlinks>
    <hyperlink ref="A1" location="'TABLE OF CONTENTS'!A1" display="Back to Table of Contents"/>
  </hyperlinks>
  <printOptions/>
  <pageMargins left="0.9055118110236221" right="0.1968503937007874" top="0.5511811023622047" bottom="0.5511811023622047" header="0.31496062992125984" footer="0.31496062992125984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1" sqref="A1"/>
    </sheetView>
  </sheetViews>
  <sheetFormatPr defaultColWidth="35.421875" defaultRowHeight="15"/>
  <cols>
    <col min="1" max="1" width="35.421875" style="7" customWidth="1"/>
    <col min="2" max="6" width="15.28125" style="7" customWidth="1"/>
    <col min="7" max="7" width="15.140625" style="7" customWidth="1"/>
    <col min="8" max="255" width="10.57421875" style="7" customWidth="1"/>
    <col min="256" max="16384" width="35.421875" style="7" customWidth="1"/>
  </cols>
  <sheetData>
    <row r="1" ht="15">
      <c r="A1" s="991" t="s">
        <v>1316</v>
      </c>
    </row>
    <row r="2" spans="1:7" ht="31.5" customHeight="1">
      <c r="A2" s="135" t="s">
        <v>160</v>
      </c>
      <c r="B2" s="2"/>
      <c r="C2" s="2"/>
      <c r="D2" s="2"/>
      <c r="E2" s="2"/>
      <c r="F2" s="2"/>
      <c r="G2" s="2"/>
    </row>
    <row r="3" spans="1:7" ht="16.5" customHeight="1">
      <c r="A3" s="2"/>
      <c r="B3" s="2"/>
      <c r="C3" s="2"/>
      <c r="D3" s="2"/>
      <c r="E3" s="105"/>
      <c r="F3" s="2"/>
      <c r="G3" s="136" t="s">
        <v>27</v>
      </c>
    </row>
    <row r="4" spans="1:7" ht="49.5" customHeight="1">
      <c r="A4" s="131" t="s">
        <v>143</v>
      </c>
      <c r="B4" s="56" t="s">
        <v>144</v>
      </c>
      <c r="C4" s="137" t="s">
        <v>145</v>
      </c>
      <c r="D4" s="56" t="s">
        <v>146</v>
      </c>
      <c r="E4" s="56" t="s">
        <v>147</v>
      </c>
      <c r="F4" s="56" t="s">
        <v>148</v>
      </c>
      <c r="G4" s="56" t="s">
        <v>149</v>
      </c>
    </row>
    <row r="5" spans="1:7" ht="49.5" customHeight="1">
      <c r="A5" s="138" t="s">
        <v>150</v>
      </c>
      <c r="B5" s="139">
        <v>4997</v>
      </c>
      <c r="C5" s="140">
        <v>1759</v>
      </c>
      <c r="D5" s="141">
        <v>3238</v>
      </c>
      <c r="E5" s="139">
        <v>81.48032683846637</v>
      </c>
      <c r="F5" s="140">
        <v>1309.4</v>
      </c>
      <c r="G5" s="140">
        <v>1847.1196731615337</v>
      </c>
    </row>
    <row r="6" spans="1:7" ht="49.5" customHeight="1">
      <c r="A6" s="142" t="s">
        <v>151</v>
      </c>
      <c r="B6" s="143">
        <v>6452</v>
      </c>
      <c r="C6" s="140">
        <v>5494.5</v>
      </c>
      <c r="D6" s="144">
        <v>957.5</v>
      </c>
      <c r="E6" s="145" t="s">
        <v>161</v>
      </c>
      <c r="F6" s="140">
        <v>426</v>
      </c>
      <c r="G6" s="140">
        <v>531.5</v>
      </c>
    </row>
    <row r="7" spans="1:7" ht="49.5" customHeight="1">
      <c r="A7" s="146" t="s">
        <v>153</v>
      </c>
      <c r="B7" s="140">
        <v>4445</v>
      </c>
      <c r="C7" s="140">
        <v>3174.8</v>
      </c>
      <c r="D7" s="140">
        <v>1270.1999999999998</v>
      </c>
      <c r="E7" s="145" t="s">
        <v>161</v>
      </c>
      <c r="F7" s="140">
        <v>114</v>
      </c>
      <c r="G7" s="140">
        <v>1156.1999999999998</v>
      </c>
    </row>
    <row r="8" spans="1:8" ht="49.5" customHeight="1">
      <c r="A8" s="142" t="s">
        <v>154</v>
      </c>
      <c r="B8" s="140">
        <v>604</v>
      </c>
      <c r="C8" s="140">
        <v>181.9</v>
      </c>
      <c r="D8" s="140">
        <v>422.1</v>
      </c>
      <c r="E8" s="145" t="s">
        <v>161</v>
      </c>
      <c r="F8" s="140">
        <v>422.1</v>
      </c>
      <c r="G8" s="145" t="s">
        <v>161</v>
      </c>
      <c r="H8" s="147"/>
    </row>
    <row r="9" spans="1:7" ht="49.5" customHeight="1">
      <c r="A9" s="142" t="s">
        <v>155</v>
      </c>
      <c r="B9" s="140">
        <v>204.9</v>
      </c>
      <c r="C9" s="140">
        <v>161.8</v>
      </c>
      <c r="D9" s="140">
        <v>43.1</v>
      </c>
      <c r="E9" s="143">
        <v>0.4</v>
      </c>
      <c r="F9" s="140">
        <v>42.7</v>
      </c>
      <c r="G9" s="145" t="s">
        <v>161</v>
      </c>
    </row>
    <row r="10" spans="1:7" ht="17.25" customHeight="1">
      <c r="A10" s="142"/>
      <c r="B10" s="148"/>
      <c r="C10" s="140"/>
      <c r="D10" s="140"/>
      <c r="E10" s="140"/>
      <c r="F10" s="140"/>
      <c r="G10" s="140"/>
    </row>
    <row r="11" spans="1:8" s="134" customFormat="1" ht="49.5" customHeight="1">
      <c r="A11" s="131" t="s">
        <v>139</v>
      </c>
      <c r="B11" s="149">
        <v>16702.9</v>
      </c>
      <c r="C11" s="149">
        <v>10771.999999999998</v>
      </c>
      <c r="D11" s="149">
        <v>5930.900000000001</v>
      </c>
      <c r="E11" s="149">
        <v>81.88032683846637</v>
      </c>
      <c r="F11" s="149">
        <v>2314.2</v>
      </c>
      <c r="G11" s="149">
        <v>3534.8196731615335</v>
      </c>
      <c r="H11" s="150"/>
    </row>
    <row r="12" spans="1:7" ht="9" customHeight="1">
      <c r="A12" s="2"/>
      <c r="B12" s="2"/>
      <c r="C12" s="2"/>
      <c r="D12" s="2"/>
      <c r="E12" s="2"/>
      <c r="F12" s="2"/>
      <c r="G12" s="2"/>
    </row>
    <row r="13" spans="1:7" s="19" customFormat="1" ht="15.75" customHeight="1">
      <c r="A13" s="151" t="s">
        <v>156</v>
      </c>
      <c r="B13" s="75"/>
      <c r="C13" s="75"/>
      <c r="D13" s="75"/>
      <c r="E13" s="75"/>
      <c r="F13" s="75"/>
      <c r="G13" s="75"/>
    </row>
    <row r="14" spans="1:7" ht="18" customHeight="1">
      <c r="A14" s="26" t="s">
        <v>157</v>
      </c>
      <c r="B14" s="2"/>
      <c r="C14" s="2"/>
      <c r="D14" s="2"/>
      <c r="E14" s="2"/>
      <c r="F14" s="2"/>
      <c r="G14" s="2"/>
    </row>
    <row r="15" ht="15.75">
      <c r="A15" s="26" t="s">
        <v>158</v>
      </c>
    </row>
    <row r="16" ht="15.75">
      <c r="A16" s="26" t="s">
        <v>162</v>
      </c>
    </row>
  </sheetData>
  <sheetProtection/>
  <hyperlinks>
    <hyperlink ref="A1" location="'TABLE OF CONTENTS'!A1" display="Back to Table of Contents"/>
  </hyperlinks>
  <printOptions/>
  <pageMargins left="0.984251968503937" right="0.1968503937007874" top="0.5511811023622047" bottom="0.5511811023622047" header="0.31496062992125984" footer="0.31496062992125984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A1" sqref="A1"/>
    </sheetView>
  </sheetViews>
  <sheetFormatPr defaultColWidth="41.140625" defaultRowHeight="15"/>
  <cols>
    <col min="1" max="1" width="41.140625" style="207" customWidth="1"/>
    <col min="2" max="3" width="24.7109375" style="207" customWidth="1"/>
    <col min="4" max="4" width="13.421875" style="207" bestFit="1" customWidth="1"/>
    <col min="5" max="255" width="10.57421875" style="207" customWidth="1"/>
    <col min="256" max="16384" width="41.140625" style="207" customWidth="1"/>
  </cols>
  <sheetData>
    <row r="1" ht="15">
      <c r="A1" s="991" t="s">
        <v>1316</v>
      </c>
    </row>
    <row r="2" spans="1:3" ht="18" customHeight="1">
      <c r="A2" s="46" t="s">
        <v>1205</v>
      </c>
      <c r="B2" s="206"/>
      <c r="C2" s="206"/>
    </row>
    <row r="3" spans="1:3" ht="12.75" customHeight="1">
      <c r="A3" s="206"/>
      <c r="B3" s="206"/>
      <c r="C3" s="248" t="s">
        <v>304</v>
      </c>
    </row>
    <row r="4" spans="1:2" ht="4.5" customHeight="1">
      <c r="A4" s="745"/>
      <c r="B4" s="206"/>
    </row>
    <row r="5" spans="1:3" ht="28.5" customHeight="1">
      <c r="A5" s="457"/>
      <c r="B5" s="6">
        <v>2013</v>
      </c>
      <c r="C5" s="6">
        <v>2014</v>
      </c>
    </row>
    <row r="6" spans="1:4" ht="24.75" customHeight="1">
      <c r="A6" s="464" t="s">
        <v>1206</v>
      </c>
      <c r="B6" s="914">
        <v>29012</v>
      </c>
      <c r="C6" s="914">
        <v>32809</v>
      </c>
      <c r="D6" s="915"/>
    </row>
    <row r="7" spans="1:4" ht="24.75" customHeight="1">
      <c r="A7" s="32" t="s">
        <v>1207</v>
      </c>
      <c r="B7" s="916">
        <v>2555</v>
      </c>
      <c r="C7" s="916">
        <v>2670</v>
      </c>
      <c r="D7" s="915"/>
    </row>
    <row r="8" spans="1:4" ht="24.75" customHeight="1">
      <c r="A8" s="32" t="s">
        <v>1208</v>
      </c>
      <c r="B8" s="916">
        <v>2965</v>
      </c>
      <c r="C8" s="916">
        <v>2982</v>
      </c>
      <c r="D8" s="915"/>
    </row>
    <row r="9" spans="1:3" ht="24.75" customHeight="1">
      <c r="A9" s="32" t="s">
        <v>1209</v>
      </c>
      <c r="B9" s="916"/>
      <c r="C9" s="916"/>
    </row>
    <row r="10" spans="1:4" ht="24.75" customHeight="1">
      <c r="A10" s="32" t="s">
        <v>1210</v>
      </c>
      <c r="B10" s="916">
        <v>16419</v>
      </c>
      <c r="C10" s="916">
        <v>17014</v>
      </c>
      <c r="D10" s="915"/>
    </row>
    <row r="11" spans="1:4" ht="24.75" customHeight="1">
      <c r="A11" s="32" t="s">
        <v>1211</v>
      </c>
      <c r="B11" s="916">
        <v>7073</v>
      </c>
      <c r="C11" s="916">
        <v>10144</v>
      </c>
      <c r="D11" s="915"/>
    </row>
    <row r="12" spans="1:5" ht="24.75" customHeight="1">
      <c r="A12" s="464" t="s">
        <v>1212</v>
      </c>
      <c r="B12" s="917">
        <v>26819</v>
      </c>
      <c r="C12" s="917">
        <v>23648</v>
      </c>
      <c r="E12" s="207" t="s">
        <v>1213</v>
      </c>
    </row>
    <row r="13" spans="1:3" ht="24.75" customHeight="1">
      <c r="A13" s="92" t="s">
        <v>1214</v>
      </c>
      <c r="B13" s="918">
        <v>560</v>
      </c>
      <c r="C13" s="918">
        <v>623</v>
      </c>
    </row>
    <row r="14" spans="1:4" ht="29.25" customHeight="1">
      <c r="A14" s="6" t="s">
        <v>133</v>
      </c>
      <c r="B14" s="919">
        <v>56391</v>
      </c>
      <c r="C14" s="919">
        <v>57081</v>
      </c>
      <c r="D14" s="915"/>
    </row>
    <row r="15" ht="75" customHeight="1"/>
    <row r="16" spans="1:3" ht="19.5" customHeight="1">
      <c r="A16" s="920" t="s">
        <v>1215</v>
      </c>
      <c r="B16" s="921"/>
      <c r="C16" s="921"/>
    </row>
    <row r="17" spans="1:3" ht="19.5" customHeight="1">
      <c r="A17" s="920" t="s">
        <v>1216</v>
      </c>
      <c r="B17" s="921"/>
      <c r="C17" s="921"/>
    </row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spans="1:3" ht="24.75" customHeight="1">
      <c r="A35" s="207" t="s">
        <v>1217</v>
      </c>
      <c r="B35" s="915">
        <f>C6</f>
        <v>32809</v>
      </c>
      <c r="C35" s="922"/>
    </row>
    <row r="36" spans="1:3" ht="24.75" customHeight="1">
      <c r="A36" s="207" t="s">
        <v>194</v>
      </c>
      <c r="B36" s="915">
        <f>C13</f>
        <v>623</v>
      </c>
      <c r="C36" s="922"/>
    </row>
    <row r="37" spans="1:3" ht="14.25">
      <c r="A37" s="207" t="s">
        <v>169</v>
      </c>
      <c r="B37" s="915">
        <f>C12</f>
        <v>23648</v>
      </c>
      <c r="C37" s="923"/>
    </row>
    <row r="38" spans="2:3" ht="14.25">
      <c r="B38" s="921"/>
      <c r="C38" s="924"/>
    </row>
    <row r="39" ht="15">
      <c r="C39" s="922"/>
    </row>
    <row r="40" ht="15">
      <c r="C40" s="922"/>
    </row>
    <row r="41" spans="1:3" ht="15">
      <c r="A41" s="207" t="s">
        <v>1218</v>
      </c>
      <c r="B41" s="915">
        <f>C8</f>
        <v>2982</v>
      </c>
      <c r="C41" s="922"/>
    </row>
    <row r="42" spans="1:3" ht="15">
      <c r="A42" s="207" t="s">
        <v>1219</v>
      </c>
      <c r="B42" s="915">
        <f>C7</f>
        <v>2670</v>
      </c>
      <c r="C42" s="922"/>
    </row>
    <row r="43" spans="1:3" ht="15">
      <c r="A43" s="207" t="s">
        <v>1220</v>
      </c>
      <c r="B43" s="915">
        <f>C10</f>
        <v>17014</v>
      </c>
      <c r="C43" s="922"/>
    </row>
    <row r="44" spans="1:3" ht="12.75">
      <c r="A44" s="207" t="s">
        <v>1221</v>
      </c>
      <c r="B44" s="915">
        <f>C11</f>
        <v>10144</v>
      </c>
      <c r="C44" s="298"/>
    </row>
  </sheetData>
  <sheetProtection/>
  <hyperlinks>
    <hyperlink ref="A1" location="'TABLE OF CONTENTS'!A1" display="Back to Table of Contents"/>
  </hyperlinks>
  <printOptions/>
  <pageMargins left="0.7480314960629921" right="0.1968503937007874" top="0.7480314960629921" bottom="0.2362204724409449" header="0.5118110236220472" footer="0.2362204724409449"/>
  <pageSetup horizontalDpi="600" verticalDpi="600" orientation="portrait" paperSize="9" r:id="rId2"/>
  <headerFooter alignWithMargins="0">
    <oddFooter xml:space="preserve">&amp;C 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A1" sqref="A1"/>
    </sheetView>
  </sheetViews>
  <sheetFormatPr defaultColWidth="14.8515625" defaultRowHeight="15"/>
  <cols>
    <col min="1" max="1" width="14.8515625" style="7" customWidth="1"/>
    <col min="2" max="3" width="9.421875" style="7" customWidth="1"/>
    <col min="4" max="5" width="10.00390625" style="7" customWidth="1"/>
    <col min="6" max="8" width="9.421875" style="7" customWidth="1"/>
    <col min="9" max="9" width="10.00390625" style="7" customWidth="1"/>
    <col min="10" max="10" width="9.421875" style="7" customWidth="1"/>
    <col min="11" max="11" width="9.57421875" style="7" customWidth="1"/>
    <col min="12" max="13" width="10.140625" style="7" customWidth="1"/>
    <col min="14" max="255" width="9.140625" style="7" customWidth="1"/>
    <col min="256" max="16384" width="14.8515625" style="7" customWidth="1"/>
  </cols>
  <sheetData>
    <row r="1" ht="15">
      <c r="A1" s="991" t="s">
        <v>1316</v>
      </c>
    </row>
    <row r="2" spans="1:13" ht="23.25" customHeight="1">
      <c r="A2" s="152" t="s">
        <v>163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0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26.25" customHeight="1">
      <c r="A4" s="1011" t="s">
        <v>164</v>
      </c>
      <c r="B4" s="153" t="s">
        <v>63</v>
      </c>
      <c r="C4" s="154"/>
      <c r="D4" s="154"/>
      <c r="E4" s="155"/>
      <c r="F4" s="153" t="s">
        <v>165</v>
      </c>
      <c r="G4" s="154"/>
      <c r="H4" s="154"/>
      <c r="I4" s="155"/>
      <c r="J4" s="153" t="s">
        <v>166</v>
      </c>
      <c r="K4" s="154"/>
      <c r="L4" s="154"/>
      <c r="M4" s="155"/>
    </row>
    <row r="5" spans="1:13" ht="27.75" customHeight="1">
      <c r="A5" s="1020"/>
      <c r="B5" s="156" t="s">
        <v>167</v>
      </c>
      <c r="C5" s="156" t="s">
        <v>168</v>
      </c>
      <c r="D5" s="156" t="s">
        <v>169</v>
      </c>
      <c r="E5" s="157" t="s">
        <v>133</v>
      </c>
      <c r="F5" s="156" t="s">
        <v>167</v>
      </c>
      <c r="G5" s="156" t="s">
        <v>168</v>
      </c>
      <c r="H5" s="156" t="s">
        <v>169</v>
      </c>
      <c r="I5" s="157" t="s">
        <v>133</v>
      </c>
      <c r="J5" s="156" t="s">
        <v>167</v>
      </c>
      <c r="K5" s="156" t="s">
        <v>168</v>
      </c>
      <c r="L5" s="156" t="s">
        <v>169</v>
      </c>
      <c r="M5" s="157" t="s">
        <v>133</v>
      </c>
    </row>
    <row r="6" spans="1:13" ht="35.25" customHeight="1">
      <c r="A6" s="158">
        <v>2005</v>
      </c>
      <c r="B6" s="159">
        <v>27699</v>
      </c>
      <c r="C6" s="159">
        <v>1039</v>
      </c>
      <c r="D6" s="159">
        <v>39612</v>
      </c>
      <c r="E6" s="160">
        <v>68351</v>
      </c>
      <c r="F6" s="159">
        <v>2270</v>
      </c>
      <c r="G6" s="159">
        <v>50</v>
      </c>
      <c r="H6" s="159">
        <v>2664</v>
      </c>
      <c r="I6" s="160">
        <v>4984</v>
      </c>
      <c r="J6" s="161">
        <v>82</v>
      </c>
      <c r="K6" s="161">
        <v>47.8</v>
      </c>
      <c r="L6" s="161">
        <v>67.3</v>
      </c>
      <c r="M6" s="162">
        <v>72.9</v>
      </c>
    </row>
    <row r="7" spans="1:13" ht="35.25" customHeight="1">
      <c r="A7" s="158">
        <v>2006</v>
      </c>
      <c r="B7" s="159">
        <v>26614</v>
      </c>
      <c r="C7" s="159">
        <v>965</v>
      </c>
      <c r="D7" s="159">
        <v>39153</v>
      </c>
      <c r="E7" s="160">
        <v>66732</v>
      </c>
      <c r="F7" s="159">
        <v>2124</v>
      </c>
      <c r="G7" s="159">
        <v>44</v>
      </c>
      <c r="H7" s="159">
        <v>2581</v>
      </c>
      <c r="I7" s="160">
        <v>4749</v>
      </c>
      <c r="J7" s="161">
        <v>79.8</v>
      </c>
      <c r="K7" s="161">
        <v>45.6</v>
      </c>
      <c r="L7" s="161">
        <v>65.9</v>
      </c>
      <c r="M7" s="162">
        <v>71.2</v>
      </c>
    </row>
    <row r="8" spans="1:13" ht="35.25" customHeight="1">
      <c r="A8" s="158">
        <v>2007</v>
      </c>
      <c r="B8" s="159">
        <v>24360</v>
      </c>
      <c r="C8" s="159">
        <v>964</v>
      </c>
      <c r="D8" s="159">
        <v>38936</v>
      </c>
      <c r="E8" s="160">
        <v>64260</v>
      </c>
      <c r="F8" s="159">
        <v>1783</v>
      </c>
      <c r="G8" s="159">
        <v>40</v>
      </c>
      <c r="H8" s="159">
        <v>2412</v>
      </c>
      <c r="I8" s="160">
        <v>4236</v>
      </c>
      <c r="J8" s="163">
        <v>73.2</v>
      </c>
      <c r="K8" s="161">
        <v>41.8</v>
      </c>
      <c r="L8" s="161">
        <v>62</v>
      </c>
      <c r="M8" s="162">
        <v>65.9</v>
      </c>
    </row>
    <row r="9" spans="1:13" ht="35.25" customHeight="1">
      <c r="A9" s="158">
        <v>2008</v>
      </c>
      <c r="B9" s="159">
        <v>26573</v>
      </c>
      <c r="C9" s="159">
        <v>907</v>
      </c>
      <c r="D9" s="159">
        <v>34544</v>
      </c>
      <c r="E9" s="160">
        <v>62024</v>
      </c>
      <c r="F9" s="159">
        <v>2227</v>
      </c>
      <c r="G9" s="159">
        <v>45</v>
      </c>
      <c r="H9" s="159">
        <v>2261</v>
      </c>
      <c r="I9" s="160">
        <v>4533</v>
      </c>
      <c r="J9" s="163">
        <v>83.80487713092236</v>
      </c>
      <c r="K9" s="161">
        <v>49.30429988974642</v>
      </c>
      <c r="L9" s="161">
        <v>65.45853234910986</v>
      </c>
      <c r="M9" s="162">
        <v>73.08462853089127</v>
      </c>
    </row>
    <row r="10" spans="1:13" ht="35.25" customHeight="1">
      <c r="A10" s="158">
        <v>2009</v>
      </c>
      <c r="B10" s="159">
        <v>29500</v>
      </c>
      <c r="C10" s="159">
        <v>807</v>
      </c>
      <c r="D10" s="159">
        <v>30073</v>
      </c>
      <c r="E10" s="160">
        <v>60380</v>
      </c>
      <c r="F10" s="159">
        <v>2527</v>
      </c>
      <c r="G10" s="159">
        <v>40</v>
      </c>
      <c r="H10" s="159">
        <v>2100</v>
      </c>
      <c r="I10" s="160">
        <v>4667</v>
      </c>
      <c r="J10" s="163">
        <v>85.67016949152543</v>
      </c>
      <c r="K10" s="161">
        <v>49.613382899628256</v>
      </c>
      <c r="L10" s="161">
        <v>69.82765271173479</v>
      </c>
      <c r="M10" s="162">
        <v>77.2976979132163</v>
      </c>
    </row>
    <row r="11" spans="1:13" ht="35.25" customHeight="1">
      <c r="A11" s="158">
        <v>2010</v>
      </c>
      <c r="B11" s="159">
        <v>28834</v>
      </c>
      <c r="C11" s="159">
        <v>812</v>
      </c>
      <c r="D11" s="159">
        <v>29063</v>
      </c>
      <c r="E11" s="160">
        <v>58709</v>
      </c>
      <c r="F11" s="159">
        <v>2365</v>
      </c>
      <c r="G11" s="159">
        <v>35</v>
      </c>
      <c r="H11" s="159">
        <v>1966</v>
      </c>
      <c r="I11" s="160">
        <v>4366</v>
      </c>
      <c r="J11" s="163">
        <v>82</v>
      </c>
      <c r="K11" s="161">
        <v>43.2</v>
      </c>
      <c r="L11" s="161">
        <v>67.6</v>
      </c>
      <c r="M11" s="162">
        <v>74.4</v>
      </c>
    </row>
    <row r="12" spans="1:13" s="164" customFormat="1" ht="35.25" customHeight="1">
      <c r="A12" s="158">
        <v>2011</v>
      </c>
      <c r="B12" s="159">
        <v>30200</v>
      </c>
      <c r="C12" s="159">
        <v>672</v>
      </c>
      <c r="D12" s="159">
        <v>25797</v>
      </c>
      <c r="E12" s="160">
        <v>56668</v>
      </c>
      <c r="F12" s="159">
        <v>2479</v>
      </c>
      <c r="G12" s="159">
        <v>30</v>
      </c>
      <c r="H12" s="159">
        <v>1721</v>
      </c>
      <c r="I12" s="160">
        <v>4230</v>
      </c>
      <c r="J12" s="163">
        <v>82.09413907284768</v>
      </c>
      <c r="K12" s="161">
        <v>44.60565476190476</v>
      </c>
      <c r="L12" s="161">
        <v>66.71147807884638</v>
      </c>
      <c r="M12" s="162">
        <v>74.64837297945931</v>
      </c>
    </row>
    <row r="13" spans="1:13" s="164" customFormat="1" ht="35.25" customHeight="1">
      <c r="A13" s="158">
        <v>2012</v>
      </c>
      <c r="B13" s="159">
        <v>27999</v>
      </c>
      <c r="C13" s="159">
        <v>573</v>
      </c>
      <c r="D13" s="159">
        <v>25569</v>
      </c>
      <c r="E13" s="160">
        <v>54140</v>
      </c>
      <c r="F13" s="159">
        <v>2244</v>
      </c>
      <c r="G13" s="159">
        <v>26</v>
      </c>
      <c r="H13" s="159">
        <v>1677</v>
      </c>
      <c r="I13" s="160">
        <v>3947</v>
      </c>
      <c r="J13" s="163">
        <v>80.2</v>
      </c>
      <c r="K13" s="161">
        <v>45.7</v>
      </c>
      <c r="L13" s="161">
        <v>65.6</v>
      </c>
      <c r="M13" s="162">
        <v>72.9</v>
      </c>
    </row>
    <row r="14" spans="1:13" s="164" customFormat="1" ht="35.25" customHeight="1">
      <c r="A14" s="158">
        <v>2013</v>
      </c>
      <c r="B14" s="159">
        <v>28003</v>
      </c>
      <c r="C14" s="159">
        <v>456</v>
      </c>
      <c r="D14" s="159">
        <v>25005</v>
      </c>
      <c r="E14" s="160">
        <v>53464</v>
      </c>
      <c r="F14" s="159">
        <v>2237</v>
      </c>
      <c r="G14" s="159">
        <v>22</v>
      </c>
      <c r="H14" s="159">
        <v>1556</v>
      </c>
      <c r="I14" s="165">
        <v>3816</v>
      </c>
      <c r="J14" s="163">
        <v>79.9</v>
      </c>
      <c r="K14" s="161">
        <v>49</v>
      </c>
      <c r="L14" s="161">
        <v>62.2</v>
      </c>
      <c r="M14" s="162">
        <v>71.4</v>
      </c>
    </row>
    <row r="15" spans="1:15" s="164" customFormat="1" ht="35.25" customHeight="1">
      <c r="A15" s="166">
        <v>2014</v>
      </c>
      <c r="B15" s="167">
        <v>26422</v>
      </c>
      <c r="C15" s="167">
        <v>623</v>
      </c>
      <c r="D15" s="167">
        <v>23648</v>
      </c>
      <c r="E15" s="168">
        <v>50694</v>
      </c>
      <c r="F15" s="167">
        <v>2309</v>
      </c>
      <c r="G15" s="167">
        <v>32</v>
      </c>
      <c r="H15" s="167">
        <v>1703</v>
      </c>
      <c r="I15" s="169">
        <v>4044</v>
      </c>
      <c r="J15" s="170">
        <v>87.39</v>
      </c>
      <c r="K15" s="171">
        <v>51.96</v>
      </c>
      <c r="L15" s="171">
        <v>72.01</v>
      </c>
      <c r="M15" s="172">
        <v>79.78</v>
      </c>
      <c r="N15" s="173"/>
      <c r="O15" s="173"/>
    </row>
    <row r="16" spans="1:13" s="164" customFormat="1" ht="35.2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s="164" customFormat="1" ht="15.75">
      <c r="A17" s="26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2.75">
      <c r="A18" s="2"/>
      <c r="B18" s="174"/>
      <c r="C18" s="174"/>
      <c r="D18" s="174"/>
      <c r="E18" s="175"/>
      <c r="F18" s="2"/>
      <c r="G18" s="2"/>
      <c r="H18" s="175"/>
      <c r="I18" s="2"/>
      <c r="J18" s="2"/>
      <c r="K18" s="2"/>
      <c r="L18" s="2"/>
      <c r="M18" s="2"/>
    </row>
    <row r="19" spans="1:13" ht="12.75">
      <c r="A19" s="2"/>
      <c r="B19" s="2"/>
      <c r="C19" s="175"/>
      <c r="D19" s="175"/>
      <c r="E19" s="2"/>
      <c r="F19" s="176"/>
      <c r="G19" s="176"/>
      <c r="H19" s="174"/>
      <c r="I19" s="177"/>
      <c r="J19" s="2"/>
      <c r="K19" s="2"/>
      <c r="L19" s="2"/>
      <c r="M19" s="2"/>
    </row>
    <row r="20" spans="1:13" ht="12.75">
      <c r="A20" s="2"/>
      <c r="B20" s="2"/>
      <c r="C20" s="2"/>
      <c r="D20" s="2"/>
      <c r="E20" s="2"/>
      <c r="F20" s="105"/>
      <c r="G20" s="105"/>
      <c r="H20" s="105"/>
      <c r="I20" s="105"/>
      <c r="J20" s="2"/>
      <c r="K20" s="2"/>
      <c r="L20" s="2"/>
      <c r="M20" s="2"/>
    </row>
    <row r="21" spans="1:13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</sheetData>
  <sheetProtection/>
  <mergeCells count="1">
    <mergeCell ref="A4:A5"/>
  </mergeCells>
  <hyperlinks>
    <hyperlink ref="A1" location="'TABLE OF CONTENTS'!A1" display="Back to Table of Contents"/>
  </hyperlinks>
  <printOptions/>
  <pageMargins left="0.88" right="0" top="0.96" bottom="0.22" header="0.35" footer="0.16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17"/>
  <sheetViews>
    <sheetView zoomScalePageLayoutView="0" workbookViewId="0" topLeftCell="A1">
      <selection activeCell="A1" sqref="A1"/>
    </sheetView>
  </sheetViews>
  <sheetFormatPr defaultColWidth="9.7109375" defaultRowHeight="15"/>
  <cols>
    <col min="1" max="1" width="9.7109375" style="2" customWidth="1"/>
    <col min="2" max="13" width="10.00390625" style="2" customWidth="1"/>
    <col min="14" max="17" width="10.8515625" style="2" bestFit="1" customWidth="1"/>
    <col min="18" max="255" width="10.57421875" style="2" customWidth="1"/>
    <col min="256" max="16384" width="9.7109375" style="2" customWidth="1"/>
  </cols>
  <sheetData>
    <row r="1" ht="15">
      <c r="A1" s="991" t="s">
        <v>1316</v>
      </c>
    </row>
    <row r="2" spans="1:11" ht="24.75" customHeight="1">
      <c r="A2" s="46" t="s">
        <v>170</v>
      </c>
      <c r="B2" s="178"/>
      <c r="C2" s="179"/>
      <c r="D2" s="179"/>
      <c r="E2" s="179"/>
      <c r="F2" s="179"/>
      <c r="G2" s="179"/>
      <c r="H2" s="179"/>
      <c r="I2" s="179"/>
      <c r="J2" s="179"/>
      <c r="K2" s="179"/>
    </row>
    <row r="3" ht="12.75" customHeight="1"/>
    <row r="4" spans="1:13" s="3" customFormat="1" ht="27" customHeight="1">
      <c r="A4" s="1011" t="s">
        <v>164</v>
      </c>
      <c r="B4" s="153" t="s">
        <v>63</v>
      </c>
      <c r="C4" s="154"/>
      <c r="D4" s="154"/>
      <c r="E4" s="155"/>
      <c r="F4" s="153" t="s">
        <v>171</v>
      </c>
      <c r="G4" s="154"/>
      <c r="H4" s="154"/>
      <c r="I4" s="155"/>
      <c r="J4" s="153" t="s">
        <v>166</v>
      </c>
      <c r="K4" s="154"/>
      <c r="L4" s="154"/>
      <c r="M4" s="155"/>
    </row>
    <row r="5" spans="1:13" s="3" customFormat="1" ht="27" customHeight="1">
      <c r="A5" s="1020"/>
      <c r="B5" s="156" t="s">
        <v>167</v>
      </c>
      <c r="C5" s="156" t="s">
        <v>168</v>
      </c>
      <c r="D5" s="156" t="s">
        <v>169</v>
      </c>
      <c r="E5" s="157" t="s">
        <v>133</v>
      </c>
      <c r="F5" s="156" t="s">
        <v>167</v>
      </c>
      <c r="G5" s="156" t="s">
        <v>168</v>
      </c>
      <c r="H5" s="156" t="s">
        <v>169</v>
      </c>
      <c r="I5" s="157" t="s">
        <v>133</v>
      </c>
      <c r="J5" s="156" t="s">
        <v>167</v>
      </c>
      <c r="K5" s="156" t="s">
        <v>168</v>
      </c>
      <c r="L5" s="156" t="s">
        <v>169</v>
      </c>
      <c r="M5" s="157" t="s">
        <v>133</v>
      </c>
    </row>
    <row r="6" spans="1:13" ht="27" customHeight="1">
      <c r="A6" s="180">
        <v>2013</v>
      </c>
      <c r="B6" s="174"/>
      <c r="C6" s="159"/>
      <c r="D6" s="159"/>
      <c r="E6" s="160"/>
      <c r="F6" s="181"/>
      <c r="G6" s="160"/>
      <c r="H6" s="182"/>
      <c r="I6" s="183"/>
      <c r="J6" s="184"/>
      <c r="K6" s="185"/>
      <c r="L6" s="185"/>
      <c r="M6" s="186"/>
    </row>
    <row r="7" spans="1:13" ht="27" customHeight="1">
      <c r="A7" s="142" t="s">
        <v>172</v>
      </c>
      <c r="B7" s="174">
        <v>4954</v>
      </c>
      <c r="C7" s="187">
        <v>0</v>
      </c>
      <c r="D7" s="159">
        <v>7341</v>
      </c>
      <c r="E7" s="188">
        <v>12295</v>
      </c>
      <c r="F7" s="181">
        <v>357353</v>
      </c>
      <c r="G7" s="187">
        <v>0</v>
      </c>
      <c r="H7" s="189">
        <v>442791</v>
      </c>
      <c r="I7" s="188">
        <v>800144</v>
      </c>
      <c r="J7" s="190">
        <v>72.13423496164715</v>
      </c>
      <c r="K7" s="187">
        <v>0</v>
      </c>
      <c r="L7" s="190">
        <v>60.31753167143441</v>
      </c>
      <c r="M7" s="191">
        <v>65.07881252541684</v>
      </c>
    </row>
    <row r="8" spans="1:13" ht="27" customHeight="1">
      <c r="A8" s="142" t="s">
        <v>173</v>
      </c>
      <c r="B8" s="174">
        <v>11391</v>
      </c>
      <c r="C8" s="159">
        <v>102</v>
      </c>
      <c r="D8" s="159">
        <v>4891</v>
      </c>
      <c r="E8" s="188">
        <v>16384</v>
      </c>
      <c r="F8" s="181">
        <v>932668</v>
      </c>
      <c r="G8" s="159">
        <v>3789</v>
      </c>
      <c r="H8" s="182">
        <v>316032</v>
      </c>
      <c r="I8" s="188">
        <v>1252489</v>
      </c>
      <c r="J8" s="190">
        <v>81.87762268457554</v>
      </c>
      <c r="K8" s="192">
        <v>37.14705882352941</v>
      </c>
      <c r="L8" s="190">
        <v>64.61500715600081</v>
      </c>
      <c r="M8" s="191">
        <v>76.44586181640625</v>
      </c>
    </row>
    <row r="9" spans="1:13" ht="27" customHeight="1">
      <c r="A9" s="142" t="s">
        <v>174</v>
      </c>
      <c r="B9" s="193">
        <v>8267</v>
      </c>
      <c r="C9" s="194">
        <v>353</v>
      </c>
      <c r="D9" s="194">
        <v>11445</v>
      </c>
      <c r="E9" s="195">
        <v>20065</v>
      </c>
      <c r="F9" s="196">
        <v>642880</v>
      </c>
      <c r="G9" s="194">
        <v>18534</v>
      </c>
      <c r="H9" s="197">
        <v>706310</v>
      </c>
      <c r="I9" s="195">
        <v>1367723</v>
      </c>
      <c r="J9" s="190">
        <v>77.76460626587638</v>
      </c>
      <c r="K9" s="192">
        <v>52.5042492917847</v>
      </c>
      <c r="L9" s="190">
        <v>61.713411970292704</v>
      </c>
      <c r="M9" s="191">
        <v>68.16461500124595</v>
      </c>
    </row>
    <row r="10" spans="1:13" ht="27" customHeight="1">
      <c r="A10" s="142" t="s">
        <v>175</v>
      </c>
      <c r="B10" s="174">
        <v>3392</v>
      </c>
      <c r="C10" s="187">
        <v>0</v>
      </c>
      <c r="D10" s="159">
        <v>1328</v>
      </c>
      <c r="E10" s="188">
        <v>4720</v>
      </c>
      <c r="F10" s="182">
        <v>304130</v>
      </c>
      <c r="G10" s="187">
        <v>0</v>
      </c>
      <c r="H10" s="189">
        <v>91295</v>
      </c>
      <c r="I10" s="188">
        <v>395425</v>
      </c>
      <c r="J10" s="190">
        <v>89.66096698113208</v>
      </c>
      <c r="K10" s="187">
        <v>0</v>
      </c>
      <c r="L10" s="190">
        <v>68.74623493975903</v>
      </c>
      <c r="M10" s="191">
        <v>83.77648305084746</v>
      </c>
    </row>
    <row r="11" spans="1:13" ht="27" customHeight="1">
      <c r="A11" s="131" t="s">
        <v>133</v>
      </c>
      <c r="B11" s="198">
        <v>28003</v>
      </c>
      <c r="C11" s="198">
        <v>456</v>
      </c>
      <c r="D11" s="198">
        <v>25005</v>
      </c>
      <c r="E11" s="198">
        <v>53464</v>
      </c>
      <c r="F11" s="198">
        <v>2237030</v>
      </c>
      <c r="G11" s="198">
        <v>22323</v>
      </c>
      <c r="H11" s="198">
        <v>1556428</v>
      </c>
      <c r="I11" s="198">
        <v>3815782</v>
      </c>
      <c r="J11" s="199">
        <v>79.88536942470449</v>
      </c>
      <c r="K11" s="200">
        <v>48.953947368421055</v>
      </c>
      <c r="L11" s="199">
        <v>62.24467106578684</v>
      </c>
      <c r="M11" s="201">
        <v>71.37105341912314</v>
      </c>
    </row>
    <row r="12" spans="1:13" ht="27" customHeight="1">
      <c r="A12" s="180">
        <v>2014</v>
      </c>
      <c r="B12" s="174"/>
      <c r="C12" s="159"/>
      <c r="D12" s="159"/>
      <c r="E12" s="160"/>
      <c r="F12" s="181"/>
      <c r="G12" s="160"/>
      <c r="H12" s="182"/>
      <c r="I12" s="183"/>
      <c r="J12" s="184"/>
      <c r="K12" s="185"/>
      <c r="L12" s="185"/>
      <c r="M12" s="186"/>
    </row>
    <row r="13" spans="1:13" ht="27" customHeight="1">
      <c r="A13" s="142" t="s">
        <v>172</v>
      </c>
      <c r="B13" s="174">
        <v>4856</v>
      </c>
      <c r="C13" s="187">
        <v>0</v>
      </c>
      <c r="D13" s="159">
        <v>6724</v>
      </c>
      <c r="E13" s="188">
        <v>11580</v>
      </c>
      <c r="F13" s="181">
        <v>375345</v>
      </c>
      <c r="G13" s="187">
        <v>0</v>
      </c>
      <c r="H13" s="189">
        <v>488830</v>
      </c>
      <c r="I13" s="188">
        <v>864175</v>
      </c>
      <c r="J13" s="190">
        <v>77.29</v>
      </c>
      <c r="K13" s="187">
        <v>0</v>
      </c>
      <c r="L13" s="190">
        <v>72.7</v>
      </c>
      <c r="M13" s="191">
        <v>74.62</v>
      </c>
    </row>
    <row r="14" spans="1:13" ht="27" customHeight="1">
      <c r="A14" s="142" t="s">
        <v>173</v>
      </c>
      <c r="B14" s="174">
        <v>11027</v>
      </c>
      <c r="C14" s="159">
        <v>133</v>
      </c>
      <c r="D14" s="159">
        <v>4718</v>
      </c>
      <c r="E14" s="188">
        <v>15878</v>
      </c>
      <c r="F14" s="181">
        <v>972949</v>
      </c>
      <c r="G14" s="159">
        <v>5056</v>
      </c>
      <c r="H14" s="182">
        <v>330512</v>
      </c>
      <c r="I14" s="188">
        <v>1308517</v>
      </c>
      <c r="J14" s="190">
        <v>88.23</v>
      </c>
      <c r="K14" s="192">
        <v>38.06</v>
      </c>
      <c r="L14" s="190">
        <v>70.05</v>
      </c>
      <c r="M14" s="191">
        <v>82.41</v>
      </c>
    </row>
    <row r="15" spans="1:13" s="75" customFormat="1" ht="27" customHeight="1">
      <c r="A15" s="202" t="s">
        <v>174</v>
      </c>
      <c r="B15" s="193">
        <v>7165</v>
      </c>
      <c r="C15" s="194">
        <v>490</v>
      </c>
      <c r="D15" s="194">
        <v>10849</v>
      </c>
      <c r="E15" s="195">
        <v>18504</v>
      </c>
      <c r="F15" s="196">
        <v>653580</v>
      </c>
      <c r="G15" s="194">
        <v>27324</v>
      </c>
      <c r="H15" s="197">
        <v>792794</v>
      </c>
      <c r="I15" s="195">
        <v>1473698</v>
      </c>
      <c r="J15" s="190">
        <v>91.22</v>
      </c>
      <c r="K15" s="192">
        <v>55.72</v>
      </c>
      <c r="L15" s="190">
        <v>73.08</v>
      </c>
      <c r="M15" s="191">
        <v>79.64</v>
      </c>
    </row>
    <row r="16" spans="1:13" ht="27" customHeight="1">
      <c r="A16" s="142" t="s">
        <v>175</v>
      </c>
      <c r="B16" s="174">
        <v>3374</v>
      </c>
      <c r="C16" s="187">
        <v>0</v>
      </c>
      <c r="D16" s="159">
        <v>1357</v>
      </c>
      <c r="E16" s="188">
        <v>4731</v>
      </c>
      <c r="F16" s="182">
        <v>307316</v>
      </c>
      <c r="G16" s="187">
        <v>0</v>
      </c>
      <c r="H16" s="189">
        <v>90716</v>
      </c>
      <c r="I16" s="188">
        <v>398032</v>
      </c>
      <c r="J16" s="190">
        <v>91.07</v>
      </c>
      <c r="K16" s="187">
        <v>0</v>
      </c>
      <c r="L16" s="190">
        <v>66.86</v>
      </c>
      <c r="M16" s="191">
        <v>84.13</v>
      </c>
    </row>
    <row r="17" spans="1:17" s="132" customFormat="1" ht="27" customHeight="1">
      <c r="A17" s="131" t="s">
        <v>133</v>
      </c>
      <c r="B17" s="198">
        <v>26422</v>
      </c>
      <c r="C17" s="198">
        <v>623</v>
      </c>
      <c r="D17" s="198">
        <v>23648</v>
      </c>
      <c r="E17" s="198">
        <v>50694</v>
      </c>
      <c r="F17" s="198">
        <v>2309190</v>
      </c>
      <c r="G17" s="198">
        <v>32380</v>
      </c>
      <c r="H17" s="198">
        <v>1702852</v>
      </c>
      <c r="I17" s="198">
        <v>4044422</v>
      </c>
      <c r="J17" s="199">
        <v>87.39</v>
      </c>
      <c r="K17" s="200">
        <v>51.96</v>
      </c>
      <c r="L17" s="199">
        <v>72.01</v>
      </c>
      <c r="M17" s="201">
        <v>79.78</v>
      </c>
      <c r="N17" s="203"/>
      <c r="O17" s="203"/>
      <c r="P17" s="203"/>
      <c r="Q17" s="203">
        <f>I17/E17</f>
        <v>79.78107862863455</v>
      </c>
    </row>
    <row r="18" ht="28.5" customHeight="1"/>
  </sheetData>
  <sheetProtection/>
  <mergeCells count="1">
    <mergeCell ref="A4:A5"/>
  </mergeCells>
  <hyperlinks>
    <hyperlink ref="A1" location="'TABLE OF CONTENTS'!A1" display="Back to Table of Contents"/>
  </hyperlinks>
  <printOptions/>
  <pageMargins left="0.96" right="0" top="0.7086614173228347" bottom="0.7086614173228347" header="0.35433070866141736" footer="0.5118110236220472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A1" sqref="A1"/>
    </sheetView>
  </sheetViews>
  <sheetFormatPr defaultColWidth="10.57421875" defaultRowHeight="15"/>
  <cols>
    <col min="1" max="1" width="18.8515625" style="207" customWidth="1"/>
    <col min="2" max="2" width="16.57421875" style="207" customWidth="1"/>
    <col min="3" max="3" width="18.421875" style="207" customWidth="1"/>
    <col min="4" max="4" width="16.57421875" style="207" customWidth="1"/>
    <col min="5" max="5" width="17.57421875" style="207" customWidth="1"/>
    <col min="6" max="16384" width="10.57421875" style="207" customWidth="1"/>
  </cols>
  <sheetData>
    <row r="1" ht="15.75" customHeight="1">
      <c r="A1" s="991" t="s">
        <v>1316</v>
      </c>
    </row>
    <row r="2" spans="1:10" ht="24" customHeight="1">
      <c r="A2" s="204" t="s">
        <v>176</v>
      </c>
      <c r="B2" s="205"/>
      <c r="C2" s="205"/>
      <c r="D2" s="205"/>
      <c r="E2" s="205"/>
      <c r="F2" s="206"/>
      <c r="G2" s="206"/>
      <c r="H2" s="206"/>
      <c r="I2" s="206"/>
      <c r="J2" s="206"/>
    </row>
    <row r="3" spans="1:10" ht="24" customHeight="1">
      <c r="A3" s="204" t="s">
        <v>177</v>
      </c>
      <c r="B3" s="208"/>
      <c r="C3" s="208"/>
      <c r="D3" s="208"/>
      <c r="E3" s="208"/>
      <c r="F3" s="206"/>
      <c r="G3" s="206"/>
      <c r="H3" s="206"/>
      <c r="I3" s="206"/>
      <c r="J3" s="206"/>
    </row>
    <row r="4" spans="1:10" ht="14.25" customHeight="1">
      <c r="A4" s="204"/>
      <c r="B4" s="208"/>
      <c r="C4" s="208"/>
      <c r="D4" s="208"/>
      <c r="E4" s="208"/>
      <c r="F4" s="206"/>
      <c r="G4" s="206"/>
      <c r="H4" s="206"/>
      <c r="I4" s="206"/>
      <c r="J4" s="206"/>
    </row>
    <row r="5" spans="1:10" ht="51" customHeight="1">
      <c r="A5" s="131" t="s">
        <v>178</v>
      </c>
      <c r="B5" s="56" t="s">
        <v>63</v>
      </c>
      <c r="C5" s="56" t="s">
        <v>179</v>
      </c>
      <c r="D5" s="56" t="s">
        <v>180</v>
      </c>
      <c r="E5" s="56" t="s">
        <v>181</v>
      </c>
      <c r="F5" s="206"/>
      <c r="G5" s="206"/>
      <c r="H5" s="206"/>
      <c r="I5" s="206"/>
      <c r="J5" s="206"/>
    </row>
    <row r="6" spans="1:10" ht="51.75" customHeight="1">
      <c r="A6" s="209" t="s">
        <v>172</v>
      </c>
      <c r="B6" s="210">
        <v>12295</v>
      </c>
      <c r="C6" s="210">
        <v>800144</v>
      </c>
      <c r="D6" s="211">
        <v>65.1</v>
      </c>
      <c r="E6" s="210">
        <v>86650</v>
      </c>
      <c r="F6" s="206"/>
      <c r="G6" s="206"/>
      <c r="H6" s="206"/>
      <c r="I6" s="206"/>
      <c r="J6" s="206"/>
    </row>
    <row r="7" spans="1:10" ht="51.75" customHeight="1">
      <c r="A7" s="98" t="s">
        <v>182</v>
      </c>
      <c r="B7" s="99">
        <v>12295</v>
      </c>
      <c r="C7" s="125">
        <v>800144</v>
      </c>
      <c r="D7" s="211">
        <v>65.1</v>
      </c>
      <c r="E7" s="99">
        <v>86650</v>
      </c>
      <c r="F7" s="206"/>
      <c r="G7" s="206"/>
      <c r="H7" s="212"/>
      <c r="I7" s="206"/>
      <c r="J7" s="206"/>
    </row>
    <row r="8" spans="1:10" ht="51.75" customHeight="1">
      <c r="A8" s="209" t="s">
        <v>173</v>
      </c>
      <c r="B8" s="123">
        <v>16384</v>
      </c>
      <c r="C8" s="123">
        <v>1252489</v>
      </c>
      <c r="D8" s="211">
        <v>76.4</v>
      </c>
      <c r="E8" s="123">
        <v>130411</v>
      </c>
      <c r="G8" s="206"/>
      <c r="H8" s="206"/>
      <c r="I8" s="206"/>
      <c r="J8" s="206"/>
    </row>
    <row r="9" spans="1:10" ht="51.75" customHeight="1">
      <c r="A9" s="98" t="s">
        <v>183</v>
      </c>
      <c r="B9" s="99">
        <v>16384</v>
      </c>
      <c r="C9" s="125">
        <v>1252489</v>
      </c>
      <c r="D9" s="211">
        <v>76.4</v>
      </c>
      <c r="E9" s="99">
        <v>130411</v>
      </c>
      <c r="F9" s="206"/>
      <c r="G9" s="206"/>
      <c r="H9" s="206"/>
      <c r="I9" s="206"/>
      <c r="J9" s="206"/>
    </row>
    <row r="10" spans="1:10" ht="51.75" customHeight="1">
      <c r="A10" s="209" t="s">
        <v>174</v>
      </c>
      <c r="B10" s="213">
        <v>20065</v>
      </c>
      <c r="C10" s="213">
        <v>1367724</v>
      </c>
      <c r="D10" s="211">
        <v>68.2</v>
      </c>
      <c r="E10" s="123">
        <v>146009</v>
      </c>
      <c r="F10" s="206"/>
      <c r="G10" s="206"/>
      <c r="H10" s="206"/>
      <c r="I10" s="206"/>
      <c r="J10" s="206"/>
    </row>
    <row r="11" spans="1:10" ht="51.75" customHeight="1">
      <c r="A11" s="98" t="s">
        <v>184</v>
      </c>
      <c r="B11" s="99">
        <v>7691</v>
      </c>
      <c r="C11" s="125">
        <v>530171</v>
      </c>
      <c r="D11" s="211">
        <v>68.9</v>
      </c>
      <c r="E11" s="99">
        <v>68322</v>
      </c>
      <c r="F11" s="206"/>
      <c r="G11" s="206"/>
      <c r="H11" s="206"/>
      <c r="I11" s="206"/>
      <c r="J11" s="206"/>
    </row>
    <row r="12" spans="1:10" ht="51.75" customHeight="1">
      <c r="A12" s="98" t="s">
        <v>185</v>
      </c>
      <c r="B12" s="99">
        <v>12374</v>
      </c>
      <c r="C12" s="125">
        <v>837553</v>
      </c>
      <c r="D12" s="211">
        <v>67.7</v>
      </c>
      <c r="E12" s="99">
        <v>77687</v>
      </c>
      <c r="F12" s="206"/>
      <c r="G12" s="206"/>
      <c r="H12" s="206"/>
      <c r="I12" s="206"/>
      <c r="J12" s="206"/>
    </row>
    <row r="13" spans="1:10" ht="51.75" customHeight="1">
      <c r="A13" s="209" t="s">
        <v>175</v>
      </c>
      <c r="B13" s="123">
        <v>4720</v>
      </c>
      <c r="C13" s="123">
        <v>395425</v>
      </c>
      <c r="D13" s="211">
        <v>83.8</v>
      </c>
      <c r="E13" s="123">
        <v>41643</v>
      </c>
      <c r="F13" s="206"/>
      <c r="G13" s="206"/>
      <c r="H13" s="206"/>
      <c r="I13" s="206"/>
      <c r="J13" s="206"/>
    </row>
    <row r="14" spans="1:10" ht="51.75" customHeight="1">
      <c r="A14" s="98" t="s">
        <v>186</v>
      </c>
      <c r="B14" s="99">
        <v>4720</v>
      </c>
      <c r="C14" s="125">
        <v>395425</v>
      </c>
      <c r="D14" s="211">
        <v>83.8</v>
      </c>
      <c r="E14" s="99">
        <v>41643</v>
      </c>
      <c r="F14" s="206"/>
      <c r="G14" s="206"/>
      <c r="H14" s="206"/>
      <c r="I14" s="206"/>
      <c r="J14" s="206"/>
    </row>
    <row r="15" spans="1:10" s="216" customFormat="1" ht="51.75" customHeight="1">
      <c r="A15" s="37" t="s">
        <v>187</v>
      </c>
      <c r="B15" s="102">
        <v>53464</v>
      </c>
      <c r="C15" s="102">
        <v>3815782</v>
      </c>
      <c r="D15" s="214">
        <v>71.37105341912314</v>
      </c>
      <c r="E15" s="102">
        <v>404713</v>
      </c>
      <c r="F15" s="215"/>
      <c r="G15" s="206"/>
      <c r="H15" s="215"/>
      <c r="I15" s="215"/>
      <c r="J15" s="215"/>
    </row>
    <row r="16" spans="1:10" ht="26.25" customHeight="1">
      <c r="A16" s="26"/>
      <c r="B16" s="206"/>
      <c r="C16" s="206"/>
      <c r="D16" s="206"/>
      <c r="E16" s="206"/>
      <c r="F16" s="206"/>
      <c r="G16" s="206"/>
      <c r="H16" s="206"/>
      <c r="I16" s="206"/>
      <c r="J16" s="206"/>
    </row>
    <row r="17" spans="1:10" ht="15">
      <c r="A17" s="206"/>
      <c r="B17" s="212"/>
      <c r="C17" s="206"/>
      <c r="D17" s="206"/>
      <c r="E17" s="217"/>
      <c r="F17" s="206"/>
      <c r="G17" s="206"/>
      <c r="H17" s="206"/>
      <c r="I17" s="206"/>
      <c r="J17" s="206"/>
    </row>
    <row r="18" spans="1:10" ht="15">
      <c r="A18" s="206"/>
      <c r="B18" s="206"/>
      <c r="C18" s="206"/>
      <c r="D18" s="206"/>
      <c r="E18" s="206"/>
      <c r="F18" s="206"/>
      <c r="G18" s="206"/>
      <c r="H18" s="206"/>
      <c r="I18" s="206"/>
      <c r="J18" s="206"/>
    </row>
    <row r="19" spans="1:10" ht="15">
      <c r="A19" s="206"/>
      <c r="B19" s="206"/>
      <c r="C19" s="206"/>
      <c r="D19" s="206"/>
      <c r="E19" s="206"/>
      <c r="F19" s="206"/>
      <c r="G19" s="206"/>
      <c r="H19" s="206"/>
      <c r="I19" s="206"/>
      <c r="J19" s="206"/>
    </row>
    <row r="20" spans="1:10" ht="15">
      <c r="A20" s="206"/>
      <c r="B20" s="206"/>
      <c r="C20" s="206"/>
      <c r="D20" s="206"/>
      <c r="E20" s="206"/>
      <c r="F20" s="206"/>
      <c r="G20" s="206"/>
      <c r="H20" s="206"/>
      <c r="I20" s="206"/>
      <c r="J20" s="206"/>
    </row>
    <row r="21" spans="1:10" ht="15">
      <c r="A21" s="206"/>
      <c r="B21" s="206"/>
      <c r="C21" s="206"/>
      <c r="D21" s="206"/>
      <c r="E21" s="206"/>
      <c r="F21" s="206"/>
      <c r="G21" s="206"/>
      <c r="H21" s="206"/>
      <c r="I21" s="206"/>
      <c r="J21" s="206"/>
    </row>
  </sheetData>
  <sheetProtection/>
  <hyperlinks>
    <hyperlink ref="A1" location="'TABLE OF CONTENTS'!A1" display="Back to Table of Contents"/>
  </hyperlinks>
  <printOptions/>
  <pageMargins left="0.8661417322834646" right="0.2362204724409449" top="0.6692913385826772" bottom="0.15748031496062992" header="0.5118110236220472" footer="0.4724409448818898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A1" sqref="A1"/>
    </sheetView>
  </sheetViews>
  <sheetFormatPr defaultColWidth="10.57421875" defaultRowHeight="15"/>
  <cols>
    <col min="1" max="1" width="18.8515625" style="207" customWidth="1"/>
    <col min="2" max="2" width="16.57421875" style="207" customWidth="1"/>
    <col min="3" max="3" width="18.421875" style="207" customWidth="1"/>
    <col min="4" max="4" width="16.57421875" style="207" customWidth="1"/>
    <col min="5" max="5" width="17.57421875" style="207" customWidth="1"/>
    <col min="6" max="16384" width="10.57421875" style="207" customWidth="1"/>
  </cols>
  <sheetData>
    <row r="1" ht="14.25" customHeight="1">
      <c r="A1" s="991" t="s">
        <v>1316</v>
      </c>
    </row>
    <row r="2" spans="1:10" ht="18" customHeight="1">
      <c r="A2" s="204" t="s">
        <v>188</v>
      </c>
      <c r="B2" s="205"/>
      <c r="C2" s="205"/>
      <c r="D2" s="205"/>
      <c r="E2" s="205"/>
      <c r="F2" s="206"/>
      <c r="G2" s="206"/>
      <c r="H2" s="206"/>
      <c r="I2" s="206"/>
      <c r="J2" s="206"/>
    </row>
    <row r="3" spans="1:10" ht="18" customHeight="1">
      <c r="A3" s="204" t="s">
        <v>177</v>
      </c>
      <c r="B3" s="208"/>
      <c r="C3" s="208"/>
      <c r="D3" s="208"/>
      <c r="E3" s="208"/>
      <c r="F3" s="206"/>
      <c r="G3" s="206"/>
      <c r="H3" s="206"/>
      <c r="I3" s="206"/>
      <c r="J3" s="206"/>
    </row>
    <row r="4" spans="1:10" ht="13.5" customHeight="1">
      <c r="A4" s="204"/>
      <c r="B4" s="208"/>
      <c r="C4" s="208"/>
      <c r="D4" s="208"/>
      <c r="E4" s="208"/>
      <c r="F4" s="206"/>
      <c r="G4" s="206"/>
      <c r="H4" s="206"/>
      <c r="I4" s="206"/>
      <c r="J4" s="206"/>
    </row>
    <row r="5" spans="1:10" ht="57.75" customHeight="1">
      <c r="A5" s="131" t="s">
        <v>178</v>
      </c>
      <c r="B5" s="56" t="s">
        <v>63</v>
      </c>
      <c r="C5" s="56" t="s">
        <v>179</v>
      </c>
      <c r="D5" s="56" t="s">
        <v>180</v>
      </c>
      <c r="E5" s="56" t="s">
        <v>181</v>
      </c>
      <c r="F5" s="206"/>
      <c r="G5" s="206"/>
      <c r="H5" s="206"/>
      <c r="I5" s="206"/>
      <c r="J5" s="206"/>
    </row>
    <row r="6" spans="1:10" ht="57.75" customHeight="1">
      <c r="A6" s="209" t="s">
        <v>172</v>
      </c>
      <c r="B6" s="210">
        <v>11580</v>
      </c>
      <c r="C6" s="213">
        <v>864175</v>
      </c>
      <c r="D6" s="211">
        <v>74.62</v>
      </c>
      <c r="E6" s="210">
        <v>90972</v>
      </c>
      <c r="F6" s="206"/>
      <c r="G6" s="206"/>
      <c r="H6" s="206"/>
      <c r="I6" s="206"/>
      <c r="J6" s="206"/>
    </row>
    <row r="7" spans="1:10" ht="57.75" customHeight="1">
      <c r="A7" s="98" t="s">
        <v>189</v>
      </c>
      <c r="B7" s="99">
        <v>11580</v>
      </c>
      <c r="C7" s="125">
        <v>864175</v>
      </c>
      <c r="D7" s="211">
        <v>74.62</v>
      </c>
      <c r="E7" s="99">
        <v>90972</v>
      </c>
      <c r="F7" s="206"/>
      <c r="G7" s="206"/>
      <c r="H7" s="212"/>
      <c r="I7" s="206"/>
      <c r="J7" s="206"/>
    </row>
    <row r="8" spans="1:10" ht="57.75" customHeight="1">
      <c r="A8" s="209" t="s">
        <v>173</v>
      </c>
      <c r="B8" s="123">
        <v>15878</v>
      </c>
      <c r="C8" s="123">
        <v>1308517</v>
      </c>
      <c r="D8" s="211">
        <v>82.41</v>
      </c>
      <c r="E8" s="123">
        <v>130967</v>
      </c>
      <c r="G8" s="206"/>
      <c r="H8" s="206"/>
      <c r="I8" s="206"/>
      <c r="J8" s="206"/>
    </row>
    <row r="9" spans="1:10" ht="57.75" customHeight="1">
      <c r="A9" s="98" t="s">
        <v>190</v>
      </c>
      <c r="B9" s="99">
        <v>15878</v>
      </c>
      <c r="C9" s="125">
        <v>1308517</v>
      </c>
      <c r="D9" s="211">
        <v>82.41</v>
      </c>
      <c r="E9" s="99">
        <v>130967</v>
      </c>
      <c r="F9" s="206"/>
      <c r="G9" s="206"/>
      <c r="H9" s="206"/>
      <c r="I9" s="206"/>
      <c r="J9" s="206"/>
    </row>
    <row r="10" spans="1:10" ht="57.75" customHeight="1">
      <c r="A10" s="209" t="s">
        <v>174</v>
      </c>
      <c r="B10" s="213">
        <v>18504</v>
      </c>
      <c r="C10" s="213">
        <v>1473698</v>
      </c>
      <c r="D10" s="211">
        <v>79.64</v>
      </c>
      <c r="E10" s="123">
        <v>133672</v>
      </c>
      <c r="F10" s="206"/>
      <c r="G10" s="206"/>
      <c r="H10" s="206"/>
      <c r="I10" s="206"/>
      <c r="J10" s="206"/>
    </row>
    <row r="11" spans="1:10" ht="57.75" customHeight="1">
      <c r="A11" s="98" t="s">
        <v>191</v>
      </c>
      <c r="B11" s="99">
        <v>18504</v>
      </c>
      <c r="C11" s="125">
        <v>1473698</v>
      </c>
      <c r="D11" s="211">
        <v>79.64</v>
      </c>
      <c r="E11" s="99">
        <v>133672</v>
      </c>
      <c r="F11" s="206"/>
      <c r="G11" s="206"/>
      <c r="H11" s="206"/>
      <c r="I11" s="206"/>
      <c r="J11" s="206"/>
    </row>
    <row r="12" spans="1:10" ht="57.75" customHeight="1">
      <c r="A12" s="209" t="s">
        <v>175</v>
      </c>
      <c r="B12" s="123">
        <v>4731</v>
      </c>
      <c r="C12" s="213">
        <v>398032</v>
      </c>
      <c r="D12" s="211">
        <v>84.13</v>
      </c>
      <c r="E12" s="123">
        <v>44563</v>
      </c>
      <c r="F12" s="206"/>
      <c r="G12" s="206"/>
      <c r="H12" s="206"/>
      <c r="I12" s="206"/>
      <c r="J12" s="206"/>
    </row>
    <row r="13" spans="1:10" ht="57.75" customHeight="1">
      <c r="A13" s="98" t="s">
        <v>186</v>
      </c>
      <c r="B13" s="99">
        <v>4731</v>
      </c>
      <c r="C13" s="125">
        <v>398032</v>
      </c>
      <c r="D13" s="211">
        <v>84.13</v>
      </c>
      <c r="E13" s="99">
        <v>44563</v>
      </c>
      <c r="F13" s="206"/>
      <c r="G13" s="206"/>
      <c r="H13" s="206"/>
      <c r="I13" s="206"/>
      <c r="J13" s="206"/>
    </row>
    <row r="14" spans="1:10" s="216" customFormat="1" ht="57.75" customHeight="1">
      <c r="A14" s="37" t="s">
        <v>187</v>
      </c>
      <c r="B14" s="102">
        <v>50694</v>
      </c>
      <c r="C14" s="102">
        <v>4044422</v>
      </c>
      <c r="D14" s="214">
        <v>79.78</v>
      </c>
      <c r="E14" s="102">
        <v>400173</v>
      </c>
      <c r="F14" s="215"/>
      <c r="G14" s="206"/>
      <c r="H14" s="215"/>
      <c r="I14" s="215"/>
      <c r="J14" s="215"/>
    </row>
    <row r="15" spans="1:10" ht="26.25" customHeight="1">
      <c r="A15" s="26"/>
      <c r="B15" s="206"/>
      <c r="C15" s="206"/>
      <c r="D15" s="206"/>
      <c r="E15" s="206"/>
      <c r="F15" s="206"/>
      <c r="G15" s="206"/>
      <c r="H15" s="206"/>
      <c r="I15" s="206"/>
      <c r="J15" s="206"/>
    </row>
    <row r="16" spans="1:10" ht="15">
      <c r="A16" s="206"/>
      <c r="B16" s="206"/>
      <c r="C16" s="206"/>
      <c r="D16" s="206"/>
      <c r="E16" s="206"/>
      <c r="F16" s="206"/>
      <c r="G16" s="206"/>
      <c r="H16" s="206"/>
      <c r="I16" s="206"/>
      <c r="J16" s="206"/>
    </row>
    <row r="17" spans="1:10" ht="15">
      <c r="A17" s="206"/>
      <c r="B17" s="206"/>
      <c r="C17" s="206"/>
      <c r="D17" s="206"/>
      <c r="E17" s="206"/>
      <c r="F17" s="206"/>
      <c r="G17" s="206"/>
      <c r="H17" s="206"/>
      <c r="I17" s="206"/>
      <c r="J17" s="206"/>
    </row>
    <row r="18" spans="1:10" ht="15">
      <c r="A18" s="206"/>
      <c r="B18" s="206"/>
      <c r="C18" s="206"/>
      <c r="D18" s="206"/>
      <c r="E18" s="206"/>
      <c r="F18" s="206"/>
      <c r="G18" s="206"/>
      <c r="H18" s="206"/>
      <c r="I18" s="206"/>
      <c r="J18" s="206"/>
    </row>
    <row r="19" spans="1:10" ht="15">
      <c r="A19" s="206"/>
      <c r="B19" s="206"/>
      <c r="C19" s="206"/>
      <c r="D19" s="206"/>
      <c r="E19" s="206"/>
      <c r="F19" s="206"/>
      <c r="G19" s="206"/>
      <c r="H19" s="206"/>
      <c r="I19" s="206"/>
      <c r="J19" s="206"/>
    </row>
    <row r="20" spans="1:10" ht="15">
      <c r="A20" s="206"/>
      <c r="B20" s="206"/>
      <c r="C20" s="206"/>
      <c r="D20" s="206"/>
      <c r="E20" s="206"/>
      <c r="F20" s="206"/>
      <c r="G20" s="206"/>
      <c r="H20" s="206"/>
      <c r="I20" s="206"/>
      <c r="J20" s="206"/>
    </row>
  </sheetData>
  <sheetProtection/>
  <hyperlinks>
    <hyperlink ref="A1" location="'TABLE OF CONTENTS'!A1" display="Back to Table of Contents"/>
  </hyperlinks>
  <printOptions/>
  <pageMargins left="0.8661417322834646" right="0.2362204724409449" top="0.6692913385826772" bottom="0.15748031496062992" header="0.5118110236220472" footer="0.4724409448818898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A1" sqref="A1"/>
    </sheetView>
  </sheetViews>
  <sheetFormatPr defaultColWidth="17.421875" defaultRowHeight="15"/>
  <cols>
    <col min="1" max="1" width="17.421875" style="206" customWidth="1"/>
    <col min="2" max="2" width="10.140625" style="206" customWidth="1"/>
    <col min="3" max="3" width="9.8515625" style="206" customWidth="1"/>
    <col min="4" max="4" width="9.7109375" style="206" customWidth="1"/>
    <col min="5" max="5" width="10.00390625" style="206" customWidth="1"/>
    <col min="6" max="6" width="9.7109375" style="206" customWidth="1"/>
    <col min="7" max="8" width="10.00390625" style="206" customWidth="1"/>
    <col min="9" max="9" width="9.28125" style="206" customWidth="1"/>
    <col min="10" max="10" width="9.421875" style="206" customWidth="1"/>
    <col min="11" max="11" width="9.140625" style="206" customWidth="1"/>
    <col min="12" max="13" width="9.28125" style="206" customWidth="1"/>
    <col min="14" max="255" width="10.57421875" style="206" customWidth="1"/>
    <col min="256" max="16384" width="17.421875" style="206" customWidth="1"/>
  </cols>
  <sheetData>
    <row r="1" ht="15">
      <c r="A1" s="991" t="s">
        <v>1316</v>
      </c>
    </row>
    <row r="2" ht="15.75">
      <c r="A2" s="152" t="s">
        <v>192</v>
      </c>
    </row>
    <row r="3" ht="17.25" customHeight="1"/>
    <row r="4" spans="1:13" ht="21" customHeight="1">
      <c r="A4" s="218"/>
      <c r="B4" s="153">
        <v>2013</v>
      </c>
      <c r="C4" s="67"/>
      <c r="D4" s="219"/>
      <c r="E4" s="67"/>
      <c r="F4" s="219"/>
      <c r="G4" s="67"/>
      <c r="H4" s="1013">
        <v>2014</v>
      </c>
      <c r="I4" s="1021"/>
      <c r="J4" s="1021"/>
      <c r="K4" s="1021"/>
      <c r="L4" s="1021"/>
      <c r="M4" s="1022"/>
    </row>
    <row r="5" spans="1:13" ht="30" customHeight="1">
      <c r="A5" s="1023" t="s">
        <v>193</v>
      </c>
      <c r="B5" s="220" t="s">
        <v>169</v>
      </c>
      <c r="C5" s="221"/>
      <c r="D5" s="220" t="s">
        <v>194</v>
      </c>
      <c r="E5" s="221"/>
      <c r="F5" s="220" t="s">
        <v>133</v>
      </c>
      <c r="G5" s="221"/>
      <c r="H5" s="220" t="s">
        <v>169</v>
      </c>
      <c r="I5" s="221"/>
      <c r="J5" s="220" t="s">
        <v>194</v>
      </c>
      <c r="K5" s="221"/>
      <c r="L5" s="220" t="s">
        <v>133</v>
      </c>
      <c r="M5" s="221"/>
    </row>
    <row r="6" spans="1:13" ht="30" customHeight="1">
      <c r="A6" s="1020"/>
      <c r="B6" s="114" t="s">
        <v>195</v>
      </c>
      <c r="C6" s="57" t="s">
        <v>196</v>
      </c>
      <c r="D6" s="114" t="s">
        <v>195</v>
      </c>
      <c r="E6" s="57" t="s">
        <v>196</v>
      </c>
      <c r="F6" s="114" t="s">
        <v>195</v>
      </c>
      <c r="G6" s="57" t="s">
        <v>196</v>
      </c>
      <c r="H6" s="114" t="s">
        <v>195</v>
      </c>
      <c r="I6" s="57" t="s">
        <v>196</v>
      </c>
      <c r="J6" s="114" t="s">
        <v>195</v>
      </c>
      <c r="K6" s="57" t="s">
        <v>196</v>
      </c>
      <c r="L6" s="114" t="s">
        <v>195</v>
      </c>
      <c r="M6" s="57" t="s">
        <v>196</v>
      </c>
    </row>
    <row r="7" spans="1:15" ht="30" customHeight="1">
      <c r="A7" s="142" t="s">
        <v>197</v>
      </c>
      <c r="B7" s="183">
        <v>3854</v>
      </c>
      <c r="C7" s="183">
        <v>606</v>
      </c>
      <c r="D7" s="183">
        <v>15</v>
      </c>
      <c r="E7" s="183">
        <v>2</v>
      </c>
      <c r="F7" s="183">
        <v>3869</v>
      </c>
      <c r="G7" s="183">
        <v>608</v>
      </c>
      <c r="H7" s="183">
        <v>5737</v>
      </c>
      <c r="I7" s="183">
        <v>1231</v>
      </c>
      <c r="J7" s="183">
        <v>52</v>
      </c>
      <c r="K7" s="183">
        <v>17</v>
      </c>
      <c r="L7" s="183">
        <v>5789</v>
      </c>
      <c r="M7" s="183">
        <v>1248</v>
      </c>
      <c r="N7" s="222"/>
      <c r="O7" s="222"/>
    </row>
    <row r="8" spans="1:15" ht="30" customHeight="1">
      <c r="A8" s="223" t="s">
        <v>198</v>
      </c>
      <c r="B8" s="183">
        <v>4388</v>
      </c>
      <c r="C8" s="183">
        <v>1548</v>
      </c>
      <c r="D8" s="183">
        <v>23</v>
      </c>
      <c r="E8" s="183">
        <v>8</v>
      </c>
      <c r="F8" s="183">
        <v>4411</v>
      </c>
      <c r="G8" s="183">
        <v>1556</v>
      </c>
      <c r="H8" s="183">
        <v>4214</v>
      </c>
      <c r="I8" s="183">
        <v>2292</v>
      </c>
      <c r="J8" s="183">
        <v>79</v>
      </c>
      <c r="K8" s="183">
        <v>54</v>
      </c>
      <c r="L8" s="183">
        <v>4293</v>
      </c>
      <c r="M8" s="183">
        <v>2346</v>
      </c>
      <c r="N8" s="222"/>
      <c r="O8" s="222"/>
    </row>
    <row r="9" spans="1:15" ht="30" customHeight="1">
      <c r="A9" s="223" t="s">
        <v>199</v>
      </c>
      <c r="B9" s="183">
        <v>4343</v>
      </c>
      <c r="C9" s="183">
        <v>3025</v>
      </c>
      <c r="D9" s="183">
        <v>59</v>
      </c>
      <c r="E9" s="183">
        <v>37</v>
      </c>
      <c r="F9" s="183">
        <v>4402</v>
      </c>
      <c r="G9" s="183">
        <v>3062</v>
      </c>
      <c r="H9" s="183">
        <v>2884</v>
      </c>
      <c r="I9" s="183">
        <v>2640</v>
      </c>
      <c r="J9" s="183">
        <v>91</v>
      </c>
      <c r="K9" s="183">
        <v>123</v>
      </c>
      <c r="L9" s="183">
        <v>2975</v>
      </c>
      <c r="M9" s="183">
        <v>2763</v>
      </c>
      <c r="N9" s="222"/>
      <c r="O9" s="222"/>
    </row>
    <row r="10" spans="1:15" ht="30" customHeight="1">
      <c r="A10" s="223" t="s">
        <v>200</v>
      </c>
      <c r="B10" s="183">
        <v>2399</v>
      </c>
      <c r="C10" s="183">
        <v>2995</v>
      </c>
      <c r="D10" s="183">
        <v>99</v>
      </c>
      <c r="E10" s="183">
        <v>111</v>
      </c>
      <c r="F10" s="183">
        <v>2498</v>
      </c>
      <c r="G10" s="183">
        <v>3106</v>
      </c>
      <c r="H10" s="183">
        <v>1559</v>
      </c>
      <c r="I10" s="183">
        <v>2798</v>
      </c>
      <c r="J10" s="183">
        <v>87</v>
      </c>
      <c r="K10" s="183">
        <v>227</v>
      </c>
      <c r="L10" s="183">
        <v>1646</v>
      </c>
      <c r="M10" s="183">
        <v>3025</v>
      </c>
      <c r="N10" s="222"/>
      <c r="O10" s="222"/>
    </row>
    <row r="11" spans="1:15" ht="30" customHeight="1">
      <c r="A11" s="223" t="s">
        <v>201</v>
      </c>
      <c r="B11" s="183">
        <v>1196</v>
      </c>
      <c r="C11" s="183">
        <v>2984</v>
      </c>
      <c r="D11" s="183">
        <v>77</v>
      </c>
      <c r="E11" s="183">
        <v>183</v>
      </c>
      <c r="F11" s="183">
        <v>1273</v>
      </c>
      <c r="G11" s="183">
        <v>3167</v>
      </c>
      <c r="H11" s="183">
        <v>651</v>
      </c>
      <c r="I11" s="183">
        <v>2265</v>
      </c>
      <c r="J11" s="183">
        <v>17</v>
      </c>
      <c r="K11" s="183">
        <v>86</v>
      </c>
      <c r="L11" s="183">
        <v>668</v>
      </c>
      <c r="M11" s="183">
        <v>2351</v>
      </c>
      <c r="N11" s="222"/>
      <c r="O11" s="222"/>
    </row>
    <row r="12" spans="1:15" ht="30" customHeight="1">
      <c r="A12" s="223" t="s">
        <v>202</v>
      </c>
      <c r="B12" s="183">
        <v>416</v>
      </c>
      <c r="C12" s="183">
        <v>1969</v>
      </c>
      <c r="D12" s="183">
        <v>19</v>
      </c>
      <c r="E12" s="183">
        <v>78</v>
      </c>
      <c r="F12" s="183">
        <v>435</v>
      </c>
      <c r="G12" s="183">
        <v>2047</v>
      </c>
      <c r="H12" s="183">
        <v>155</v>
      </c>
      <c r="I12" s="183">
        <v>1269</v>
      </c>
      <c r="J12" s="183">
        <v>5</v>
      </c>
      <c r="K12" s="183">
        <v>60</v>
      </c>
      <c r="L12" s="183">
        <v>160</v>
      </c>
      <c r="M12" s="183">
        <v>1329</v>
      </c>
      <c r="N12" s="222"/>
      <c r="O12" s="222"/>
    </row>
    <row r="13" spans="1:15" ht="30" customHeight="1">
      <c r="A13" s="223" t="s">
        <v>203</v>
      </c>
      <c r="B13" s="183">
        <v>102</v>
      </c>
      <c r="C13" s="183">
        <v>1086</v>
      </c>
      <c r="D13" s="183">
        <v>4</v>
      </c>
      <c r="E13" s="183">
        <v>37</v>
      </c>
      <c r="F13" s="183">
        <v>106</v>
      </c>
      <c r="G13" s="183">
        <v>1123</v>
      </c>
      <c r="H13" s="183">
        <v>35</v>
      </c>
      <c r="I13" s="183">
        <v>602</v>
      </c>
      <c r="J13" s="183">
        <v>3</v>
      </c>
      <c r="K13" s="183">
        <v>57</v>
      </c>
      <c r="L13" s="183">
        <v>38</v>
      </c>
      <c r="M13" s="183">
        <v>659</v>
      </c>
      <c r="N13" s="222"/>
      <c r="O13" s="222"/>
    </row>
    <row r="14" spans="1:15" ht="30" customHeight="1">
      <c r="A14" s="223" t="s">
        <v>204</v>
      </c>
      <c r="B14" s="183">
        <v>21</v>
      </c>
      <c r="C14" s="183">
        <v>553</v>
      </c>
      <c r="D14" s="187">
        <v>0</v>
      </c>
      <c r="E14" s="187">
        <v>0</v>
      </c>
      <c r="F14" s="183">
        <v>21</v>
      </c>
      <c r="G14" s="183">
        <v>553</v>
      </c>
      <c r="H14" s="183">
        <v>8</v>
      </c>
      <c r="I14" s="183">
        <v>317</v>
      </c>
      <c r="J14" s="187">
        <v>0</v>
      </c>
      <c r="K14" s="187">
        <v>0</v>
      </c>
      <c r="L14" s="183">
        <v>8</v>
      </c>
      <c r="M14" s="183">
        <v>317</v>
      </c>
      <c r="N14" s="222"/>
      <c r="O14" s="222"/>
    </row>
    <row r="15" spans="1:15" ht="30" customHeight="1">
      <c r="A15" s="223" t="s">
        <v>205</v>
      </c>
      <c r="B15" s="183">
        <v>5</v>
      </c>
      <c r="C15" s="183">
        <v>367</v>
      </c>
      <c r="D15" s="187">
        <v>0</v>
      </c>
      <c r="E15" s="187">
        <v>0</v>
      </c>
      <c r="F15" s="183">
        <v>5</v>
      </c>
      <c r="G15" s="183">
        <v>367</v>
      </c>
      <c r="H15" s="183">
        <v>1</v>
      </c>
      <c r="I15" s="183">
        <v>84</v>
      </c>
      <c r="J15" s="187">
        <v>0</v>
      </c>
      <c r="K15" s="187">
        <v>0</v>
      </c>
      <c r="L15" s="183">
        <v>1</v>
      </c>
      <c r="M15" s="183">
        <v>84</v>
      </c>
      <c r="N15" s="222"/>
      <c r="O15" s="222"/>
    </row>
    <row r="16" spans="1:15" ht="30" customHeight="1">
      <c r="A16" s="223" t="s">
        <v>206</v>
      </c>
      <c r="B16" s="183">
        <v>6</v>
      </c>
      <c r="C16" s="183">
        <v>831</v>
      </c>
      <c r="D16" s="187">
        <v>0</v>
      </c>
      <c r="E16" s="187">
        <v>0</v>
      </c>
      <c r="F16" s="183">
        <v>6</v>
      </c>
      <c r="G16" s="183">
        <v>831</v>
      </c>
      <c r="H16" s="183">
        <v>5</v>
      </c>
      <c r="I16" s="183">
        <v>760</v>
      </c>
      <c r="J16" s="187">
        <v>0</v>
      </c>
      <c r="K16" s="187">
        <v>0</v>
      </c>
      <c r="L16" s="183">
        <v>5</v>
      </c>
      <c r="M16" s="183">
        <v>760</v>
      </c>
      <c r="N16" s="222"/>
      <c r="O16" s="222"/>
    </row>
    <row r="17" spans="1:15" ht="30" customHeight="1">
      <c r="A17" s="142" t="s">
        <v>207</v>
      </c>
      <c r="B17" s="183">
        <v>10</v>
      </c>
      <c r="C17" s="183">
        <v>9042</v>
      </c>
      <c r="D17" s="187">
        <v>0</v>
      </c>
      <c r="E17" s="187">
        <v>0</v>
      </c>
      <c r="F17" s="183">
        <v>10</v>
      </c>
      <c r="G17" s="183">
        <v>9042</v>
      </c>
      <c r="H17" s="183">
        <v>11</v>
      </c>
      <c r="I17" s="183">
        <v>9390</v>
      </c>
      <c r="J17" s="187">
        <v>0</v>
      </c>
      <c r="K17" s="187">
        <v>0</v>
      </c>
      <c r="L17" s="183">
        <v>11</v>
      </c>
      <c r="M17" s="183">
        <v>9390</v>
      </c>
      <c r="N17" s="222"/>
      <c r="O17" s="222"/>
    </row>
    <row r="18" spans="1:15" s="215" customFormat="1" ht="30" customHeight="1">
      <c r="A18" s="131" t="s">
        <v>133</v>
      </c>
      <c r="B18" s="224">
        <v>16740</v>
      </c>
      <c r="C18" s="224">
        <v>25005</v>
      </c>
      <c r="D18" s="224">
        <v>296</v>
      </c>
      <c r="E18" s="224">
        <v>456</v>
      </c>
      <c r="F18" s="224">
        <v>17036</v>
      </c>
      <c r="G18" s="224">
        <v>25461</v>
      </c>
      <c r="H18" s="224">
        <v>15260</v>
      </c>
      <c r="I18" s="224">
        <v>23648</v>
      </c>
      <c r="J18" s="224">
        <v>334</v>
      </c>
      <c r="K18" s="224">
        <v>623</v>
      </c>
      <c r="L18" s="224">
        <v>15594</v>
      </c>
      <c r="M18" s="224">
        <v>24271</v>
      </c>
      <c r="N18" s="222"/>
      <c r="O18" s="222"/>
    </row>
    <row r="21" ht="15">
      <c r="I21" s="222"/>
    </row>
  </sheetData>
  <sheetProtection/>
  <mergeCells count="2">
    <mergeCell ref="H4:M4"/>
    <mergeCell ref="A5:A6"/>
  </mergeCells>
  <hyperlinks>
    <hyperlink ref="A1" location="'TABLE OF CONTENTS'!A1" display="Back to Table of Contents"/>
  </hyperlinks>
  <printOptions/>
  <pageMargins left="0.77" right="0.16" top="0.66" bottom="0.2362204724409449" header="0.88" footer="0.15748031496062992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A1" sqref="A1"/>
    </sheetView>
  </sheetViews>
  <sheetFormatPr defaultColWidth="11.28125" defaultRowHeight="15"/>
  <cols>
    <col min="1" max="1" width="11.28125" style="206" customWidth="1"/>
    <col min="2" max="2" width="12.8515625" style="206" customWidth="1"/>
    <col min="3" max="3" width="13.7109375" style="206" customWidth="1"/>
    <col min="4" max="4" width="12.28125" style="206" customWidth="1"/>
    <col min="5" max="5" width="12.421875" style="206" customWidth="1"/>
    <col min="6" max="6" width="15.57421875" style="206" customWidth="1"/>
    <col min="7" max="7" width="14.57421875" style="206" customWidth="1"/>
    <col min="8" max="8" width="12.00390625" style="206" customWidth="1"/>
    <col min="9" max="9" width="12.421875" style="206" customWidth="1"/>
    <col min="10" max="10" width="14.140625" style="206" customWidth="1"/>
    <col min="11" max="255" width="10.57421875" style="206" customWidth="1"/>
    <col min="256" max="16384" width="11.28125" style="206" customWidth="1"/>
  </cols>
  <sheetData>
    <row r="1" ht="15">
      <c r="A1" s="991" t="s">
        <v>1316</v>
      </c>
    </row>
    <row r="2" ht="14.25" customHeight="1">
      <c r="A2" s="152" t="s">
        <v>208</v>
      </c>
    </row>
    <row r="3" ht="12.75" customHeight="1"/>
    <row r="4" spans="1:10" ht="20.25" customHeight="1">
      <c r="A4" s="1011" t="s">
        <v>164</v>
      </c>
      <c r="B4" s="112" t="s">
        <v>209</v>
      </c>
      <c r="C4" s="225"/>
      <c r="D4" s="225"/>
      <c r="E4" s="225"/>
      <c r="F4" s="225"/>
      <c r="G4" s="225"/>
      <c r="H4" s="226"/>
      <c r="I4" s="1026" t="s">
        <v>210</v>
      </c>
      <c r="J4" s="1026" t="s">
        <v>211</v>
      </c>
    </row>
    <row r="5" spans="1:10" ht="29.25" customHeight="1">
      <c r="A5" s="1024"/>
      <c r="B5" s="1013" t="s">
        <v>64</v>
      </c>
      <c r="C5" s="1021"/>
      <c r="D5" s="1022"/>
      <c r="E5" s="1026" t="s">
        <v>212</v>
      </c>
      <c r="F5" s="1026" t="s">
        <v>213</v>
      </c>
      <c r="G5" s="1026" t="s">
        <v>214</v>
      </c>
      <c r="H5" s="1026" t="s">
        <v>215</v>
      </c>
      <c r="I5" s="1027"/>
      <c r="J5" s="1029"/>
    </row>
    <row r="6" spans="1:10" ht="25.5" customHeight="1">
      <c r="A6" s="1025"/>
      <c r="B6" s="227" t="s">
        <v>216</v>
      </c>
      <c r="C6" s="6" t="s">
        <v>217</v>
      </c>
      <c r="D6" s="227" t="s">
        <v>133</v>
      </c>
      <c r="E6" s="1015"/>
      <c r="F6" s="1031"/>
      <c r="G6" s="1015"/>
      <c r="H6" s="1015"/>
      <c r="I6" s="1028"/>
      <c r="J6" s="1030"/>
    </row>
    <row r="7" spans="1:10" ht="35.25" customHeight="1">
      <c r="A7" s="158">
        <v>2005</v>
      </c>
      <c r="B7" s="228">
        <v>1537</v>
      </c>
      <c r="C7" s="99">
        <v>518279</v>
      </c>
      <c r="D7" s="124">
        <v>519816</v>
      </c>
      <c r="E7" s="229">
        <v>10.44</v>
      </c>
      <c r="F7" s="230">
        <v>9.59</v>
      </c>
      <c r="G7" s="230">
        <v>7.61</v>
      </c>
      <c r="H7" s="231">
        <v>98.5</v>
      </c>
      <c r="I7" s="232">
        <v>145425</v>
      </c>
      <c r="J7" s="232">
        <v>287659</v>
      </c>
    </row>
    <row r="8" spans="1:10" ht="35.25" customHeight="1">
      <c r="A8" s="158">
        <v>2006</v>
      </c>
      <c r="B8" s="228" t="s">
        <v>218</v>
      </c>
      <c r="C8" s="99">
        <v>504857</v>
      </c>
      <c r="D8" s="124">
        <v>504857</v>
      </c>
      <c r="E8" s="229">
        <v>10.64</v>
      </c>
      <c r="F8" s="230">
        <v>9.4</v>
      </c>
      <c r="G8" s="230">
        <v>7.57</v>
      </c>
      <c r="H8" s="231">
        <v>98.5</v>
      </c>
      <c r="I8" s="232">
        <v>139621</v>
      </c>
      <c r="J8" s="232">
        <v>261850</v>
      </c>
    </row>
    <row r="9" spans="1:10" ht="35.25" customHeight="1">
      <c r="A9" s="158">
        <v>2007</v>
      </c>
      <c r="B9" s="228" t="s">
        <v>218</v>
      </c>
      <c r="C9" s="99">
        <v>435972</v>
      </c>
      <c r="D9" s="99">
        <v>435972</v>
      </c>
      <c r="E9" s="230">
        <v>10.31</v>
      </c>
      <c r="F9" s="230">
        <v>9.72</v>
      </c>
      <c r="G9" s="230">
        <v>6.68</v>
      </c>
      <c r="H9" s="231">
        <v>98.5</v>
      </c>
      <c r="I9" s="233">
        <v>130917</v>
      </c>
      <c r="J9" s="232">
        <v>170841</v>
      </c>
    </row>
    <row r="10" spans="1:10" ht="35.25" customHeight="1">
      <c r="A10" s="158">
        <v>2008</v>
      </c>
      <c r="B10" s="228">
        <v>2852</v>
      </c>
      <c r="C10" s="99">
        <v>449210</v>
      </c>
      <c r="D10" s="99">
        <v>452062</v>
      </c>
      <c r="E10" s="230">
        <v>9.98</v>
      </c>
      <c r="F10" s="230">
        <v>10.03</v>
      </c>
      <c r="G10" s="230">
        <v>7.29</v>
      </c>
      <c r="H10" s="231">
        <v>98.5</v>
      </c>
      <c r="I10" s="233">
        <v>145113</v>
      </c>
      <c r="J10" s="233">
        <v>167934</v>
      </c>
    </row>
    <row r="11" spans="1:10" ht="35.25" customHeight="1">
      <c r="A11" s="158">
        <v>2009</v>
      </c>
      <c r="B11" s="228">
        <v>8565</v>
      </c>
      <c r="C11" s="99">
        <v>458669</v>
      </c>
      <c r="D11" s="99">
        <v>467234</v>
      </c>
      <c r="E11" s="230">
        <v>10.02</v>
      </c>
      <c r="F11" s="230">
        <v>9.98</v>
      </c>
      <c r="G11" s="230">
        <v>7.74</v>
      </c>
      <c r="H11" s="234">
        <v>98.5</v>
      </c>
      <c r="I11" s="233">
        <v>147568</v>
      </c>
      <c r="J11" s="232">
        <v>171273</v>
      </c>
    </row>
    <row r="12" spans="1:10" s="236" customFormat="1" ht="35.25" customHeight="1">
      <c r="A12" s="158">
        <v>2010</v>
      </c>
      <c r="B12" s="228" t="s">
        <v>218</v>
      </c>
      <c r="C12" s="235" t="s">
        <v>219</v>
      </c>
      <c r="D12" s="99">
        <v>452473</v>
      </c>
      <c r="E12" s="230">
        <v>10.37</v>
      </c>
      <c r="F12" s="230">
        <v>9.64</v>
      </c>
      <c r="G12" s="230">
        <v>7.71</v>
      </c>
      <c r="H12" s="234">
        <v>98.5</v>
      </c>
      <c r="I12" s="233">
        <v>143515</v>
      </c>
      <c r="J12" s="232">
        <v>160345</v>
      </c>
    </row>
    <row r="13" spans="1:10" ht="35.25" customHeight="1">
      <c r="A13" s="158">
        <v>2011</v>
      </c>
      <c r="B13" s="99" t="s">
        <v>218</v>
      </c>
      <c r="C13" s="235" t="s">
        <v>220</v>
      </c>
      <c r="D13" s="99">
        <v>435310</v>
      </c>
      <c r="E13" s="230">
        <v>10.3</v>
      </c>
      <c r="F13" s="230">
        <v>9.7</v>
      </c>
      <c r="G13" s="230">
        <v>7.68</v>
      </c>
      <c r="H13" s="234">
        <v>98.5</v>
      </c>
      <c r="I13" s="233">
        <v>138579</v>
      </c>
      <c r="J13" s="233">
        <v>144801</v>
      </c>
    </row>
    <row r="14" spans="1:10" ht="35.25" customHeight="1">
      <c r="A14" s="158">
        <v>2012</v>
      </c>
      <c r="B14" s="228" t="s">
        <v>218</v>
      </c>
      <c r="C14" s="235" t="s">
        <v>221</v>
      </c>
      <c r="D14" s="99">
        <v>409200</v>
      </c>
      <c r="E14" s="230">
        <v>10.38</v>
      </c>
      <c r="F14" s="230">
        <v>9.63</v>
      </c>
      <c r="G14" s="230">
        <v>7.56</v>
      </c>
      <c r="H14" s="234">
        <v>98.5</v>
      </c>
      <c r="I14" s="233">
        <v>125131</v>
      </c>
      <c r="J14" s="233">
        <v>150232</v>
      </c>
    </row>
    <row r="15" spans="1:10" ht="35.25" customHeight="1">
      <c r="A15" s="158">
        <v>2013</v>
      </c>
      <c r="B15" s="99" t="s">
        <v>218</v>
      </c>
      <c r="C15" s="237" t="s">
        <v>222</v>
      </c>
      <c r="D15" s="238">
        <v>404713</v>
      </c>
      <c r="E15" s="230">
        <v>10.62</v>
      </c>
      <c r="F15" s="230">
        <v>9.42</v>
      </c>
      <c r="G15" s="230">
        <v>7.57</v>
      </c>
      <c r="H15" s="234">
        <v>98.5</v>
      </c>
      <c r="I15" s="239">
        <v>126601</v>
      </c>
      <c r="J15" s="239">
        <v>148235</v>
      </c>
    </row>
    <row r="16" spans="1:10" ht="35.25" customHeight="1">
      <c r="A16" s="166">
        <v>2014</v>
      </c>
      <c r="B16" s="240" t="s">
        <v>218</v>
      </c>
      <c r="C16" s="241" t="s">
        <v>223</v>
      </c>
      <c r="D16" s="242">
        <v>400173</v>
      </c>
      <c r="E16" s="243">
        <v>9.91</v>
      </c>
      <c r="F16" s="243">
        <v>10.09</v>
      </c>
      <c r="G16" s="243">
        <v>7.89</v>
      </c>
      <c r="H16" s="244">
        <v>98.5</v>
      </c>
      <c r="I16" s="245">
        <v>138441</v>
      </c>
      <c r="J16" s="245">
        <v>145692</v>
      </c>
    </row>
    <row r="17" spans="1:8" ht="21" customHeight="1">
      <c r="A17" s="206" t="s">
        <v>224</v>
      </c>
      <c r="B17" s="236"/>
      <c r="H17" s="236"/>
    </row>
    <row r="18" ht="25.5" customHeight="1">
      <c r="A18" s="246"/>
    </row>
    <row r="22" ht="15">
      <c r="D22" s="212"/>
    </row>
  </sheetData>
  <sheetProtection/>
  <mergeCells count="8">
    <mergeCell ref="A4:A6"/>
    <mergeCell ref="I4:I6"/>
    <mergeCell ref="J4:J6"/>
    <mergeCell ref="B5:D5"/>
    <mergeCell ref="E5:E6"/>
    <mergeCell ref="F5:F6"/>
    <mergeCell ref="G5:G6"/>
    <mergeCell ref="H5:H6"/>
  </mergeCells>
  <hyperlinks>
    <hyperlink ref="A1" location="'TABLE OF CONTENTS'!A1" display="Back to Table of Contents"/>
  </hyperlinks>
  <printOptions/>
  <pageMargins left="0.91" right="0.2362204724409449" top="0.5118110236220472" bottom="0.4330708661417323" header="0.2362204724409449" footer="0.2362204724409449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80"/>
  <sheetViews>
    <sheetView zoomScalePageLayoutView="0" workbookViewId="0" topLeftCell="A1">
      <selection activeCell="A1" sqref="A1"/>
    </sheetView>
  </sheetViews>
  <sheetFormatPr defaultColWidth="56.8515625" defaultRowHeight="15"/>
  <cols>
    <col min="1" max="1" width="56.8515625" style="3" customWidth="1"/>
    <col min="2" max="2" width="17.8515625" style="3" customWidth="1"/>
    <col min="3" max="5" width="18.8515625" style="3" customWidth="1"/>
    <col min="6" max="255" width="10.57421875" style="3" customWidth="1"/>
    <col min="256" max="16384" width="56.8515625" style="3" customWidth="1"/>
  </cols>
  <sheetData>
    <row r="1" ht="15">
      <c r="A1" s="991" t="s">
        <v>1316</v>
      </c>
    </row>
    <row r="2" spans="1:5" ht="21.75" customHeight="1">
      <c r="A2" s="1" t="s">
        <v>0</v>
      </c>
      <c r="B2" s="2"/>
      <c r="C2" s="2"/>
      <c r="D2" s="2"/>
      <c r="E2" s="2"/>
    </row>
    <row r="3" spans="1:5" ht="21.75" customHeight="1">
      <c r="A3" s="4"/>
      <c r="B3" s="2"/>
      <c r="C3" s="2"/>
      <c r="D3" s="2"/>
      <c r="E3" s="2"/>
    </row>
    <row r="4" spans="1:5" s="7" customFormat="1" ht="27" customHeight="1">
      <c r="A4" s="5"/>
      <c r="B4" s="6" t="s">
        <v>1</v>
      </c>
      <c r="C4" s="6" t="s">
        <v>2</v>
      </c>
      <c r="D4" s="6" t="s">
        <v>3</v>
      </c>
      <c r="E4" s="6" t="s">
        <v>4</v>
      </c>
    </row>
    <row r="5" spans="1:5" s="7" customFormat="1" ht="21.75" customHeight="1">
      <c r="A5" s="8" t="s">
        <v>5</v>
      </c>
      <c r="B5" s="9" t="s">
        <v>6</v>
      </c>
      <c r="C5" s="10">
        <v>343813</v>
      </c>
      <c r="D5" s="10">
        <v>366195</v>
      </c>
      <c r="E5" s="10">
        <v>386059</v>
      </c>
    </row>
    <row r="6" spans="1:5" s="7" customFormat="1" ht="21.75" customHeight="1">
      <c r="A6" s="8" t="s">
        <v>7</v>
      </c>
      <c r="B6" s="9" t="s">
        <v>6</v>
      </c>
      <c r="C6" s="11">
        <v>302617</v>
      </c>
      <c r="D6" s="11">
        <v>322938</v>
      </c>
      <c r="E6" s="11">
        <v>342168</v>
      </c>
    </row>
    <row r="7" spans="1:5" s="7" customFormat="1" ht="21.75" customHeight="1">
      <c r="A7" s="8" t="s">
        <v>8</v>
      </c>
      <c r="B7" s="9" t="s">
        <v>6</v>
      </c>
      <c r="C7" s="11">
        <v>10494</v>
      </c>
      <c r="D7" s="11">
        <v>10405</v>
      </c>
      <c r="E7" s="11">
        <v>10308</v>
      </c>
    </row>
    <row r="8" spans="1:5" s="7" customFormat="1" ht="21.75" customHeight="1">
      <c r="A8" s="12" t="s">
        <v>9</v>
      </c>
      <c r="B8" s="9" t="s">
        <v>6</v>
      </c>
      <c r="C8" s="13">
        <v>3696</v>
      </c>
      <c r="D8" s="13">
        <v>3238</v>
      </c>
      <c r="E8" s="13">
        <v>2569</v>
      </c>
    </row>
    <row r="9" spans="1:5" s="7" customFormat="1" ht="21.75" customHeight="1">
      <c r="A9" s="12" t="s">
        <v>10</v>
      </c>
      <c r="B9" s="9" t="s">
        <v>6</v>
      </c>
      <c r="C9" s="13">
        <v>1279</v>
      </c>
      <c r="D9" s="13">
        <v>1455</v>
      </c>
      <c r="E9" s="13">
        <v>1516</v>
      </c>
    </row>
    <row r="10" spans="1:5" s="7" customFormat="1" ht="21.75" customHeight="1">
      <c r="A10" s="8" t="s">
        <v>11</v>
      </c>
      <c r="B10" s="9" t="s">
        <v>12</v>
      </c>
      <c r="C10" s="14">
        <v>3.467749663766411</v>
      </c>
      <c r="D10" s="14">
        <v>3.221980689791849</v>
      </c>
      <c r="E10" s="14">
        <v>3.012555236024409</v>
      </c>
    </row>
    <row r="11" spans="1:5" s="7" customFormat="1" ht="21.75" customHeight="1">
      <c r="A11" s="8" t="s">
        <v>13</v>
      </c>
      <c r="B11" s="9" t="s">
        <v>12</v>
      </c>
      <c r="C11" s="15">
        <v>35.22012578616352</v>
      </c>
      <c r="D11" s="15">
        <v>31.119654012493992</v>
      </c>
      <c r="E11" s="15">
        <v>24.922390376406675</v>
      </c>
    </row>
    <row r="12" spans="1:5" s="19" customFormat="1" ht="21.75" customHeight="1">
      <c r="A12" s="16" t="s">
        <v>14</v>
      </c>
      <c r="B12" s="17" t="s">
        <v>15</v>
      </c>
      <c r="C12" s="18">
        <v>43.2</v>
      </c>
      <c r="D12" s="18">
        <v>44.2</v>
      </c>
      <c r="E12" s="18">
        <v>44.9</v>
      </c>
    </row>
    <row r="13" spans="1:5" s="19" customFormat="1" ht="21.75" customHeight="1">
      <c r="A13" s="16" t="s">
        <v>16</v>
      </c>
      <c r="B13" s="17" t="s">
        <v>12</v>
      </c>
      <c r="C13" s="18">
        <v>8.1</v>
      </c>
      <c r="D13" s="18">
        <v>8</v>
      </c>
      <c r="E13" s="18">
        <v>8</v>
      </c>
    </row>
    <row r="14" spans="1:5" s="7" customFormat="1" ht="21.75" customHeight="1">
      <c r="A14" s="8" t="s">
        <v>17</v>
      </c>
      <c r="B14" s="9" t="s">
        <v>6</v>
      </c>
      <c r="C14" s="11">
        <v>79185</v>
      </c>
      <c r="D14" s="11">
        <v>77618</v>
      </c>
      <c r="E14" s="11">
        <v>73990</v>
      </c>
    </row>
    <row r="15" spans="1:5" s="7" customFormat="1" ht="21.75" customHeight="1">
      <c r="A15" s="8" t="s">
        <v>18</v>
      </c>
      <c r="B15" s="9" t="s">
        <v>6</v>
      </c>
      <c r="C15" s="11">
        <v>2129</v>
      </c>
      <c r="D15" s="11">
        <v>5048</v>
      </c>
      <c r="E15" s="11">
        <v>2854</v>
      </c>
    </row>
    <row r="16" spans="1:5" s="7" customFormat="1" ht="21.75" customHeight="1">
      <c r="A16" s="8" t="s">
        <v>19</v>
      </c>
      <c r="B16" s="9" t="s">
        <v>12</v>
      </c>
      <c r="C16" s="15">
        <v>2.7</v>
      </c>
      <c r="D16" s="15">
        <v>6.5</v>
      </c>
      <c r="E16" s="15">
        <v>3.8572780105419655</v>
      </c>
    </row>
    <row r="17" spans="1:5" s="7" customFormat="1" ht="21.75" customHeight="1">
      <c r="A17" s="8" t="s">
        <v>20</v>
      </c>
      <c r="B17" s="9" t="s">
        <v>12</v>
      </c>
      <c r="C17" s="20">
        <v>3.4</v>
      </c>
      <c r="D17" s="20">
        <v>3.2</v>
      </c>
      <c r="E17" s="20">
        <v>3.5</v>
      </c>
    </row>
    <row r="18" spans="1:5" s="7" customFormat="1" ht="21.75" customHeight="1">
      <c r="A18" s="8" t="s">
        <v>21</v>
      </c>
      <c r="B18" s="9" t="s">
        <v>12</v>
      </c>
      <c r="C18" s="21">
        <v>0.2</v>
      </c>
      <c r="D18" s="20">
        <v>0.4</v>
      </c>
      <c r="E18" s="20">
        <v>3.9</v>
      </c>
    </row>
    <row r="19" spans="1:5" s="7" customFormat="1" ht="21.75" customHeight="1">
      <c r="A19" s="22" t="s">
        <v>22</v>
      </c>
      <c r="B19" s="23" t="s">
        <v>12</v>
      </c>
      <c r="C19" s="24">
        <v>7.3</v>
      </c>
      <c r="D19" s="24">
        <v>1.9</v>
      </c>
      <c r="E19" s="25">
        <v>-1.7</v>
      </c>
    </row>
    <row r="20" spans="1:5" s="7" customFormat="1" ht="12.75">
      <c r="A20" s="2"/>
      <c r="B20" s="2"/>
      <c r="C20" s="2"/>
      <c r="D20" s="2"/>
      <c r="E20" s="2"/>
    </row>
    <row r="21" spans="1:5" s="7" customFormat="1" ht="15.75">
      <c r="A21" s="26" t="s">
        <v>23</v>
      </c>
      <c r="B21" s="2"/>
      <c r="C21" s="27"/>
      <c r="D21" s="27"/>
      <c r="E21" s="2"/>
    </row>
    <row r="22" spans="1:5" ht="15.75">
      <c r="A22" s="26" t="s">
        <v>24</v>
      </c>
      <c r="B22" s="2"/>
      <c r="C22" s="2"/>
      <c r="D22" s="2"/>
      <c r="E22" s="2"/>
    </row>
    <row r="23" spans="1:5" ht="12.75">
      <c r="A23" s="2"/>
      <c r="B23" s="2"/>
      <c r="C23" s="2"/>
      <c r="D23" s="2"/>
      <c r="E23" s="2"/>
    </row>
    <row r="24" spans="1:5" ht="12.75">
      <c r="A24" s="2"/>
      <c r="B24" s="2"/>
      <c r="C24" s="2"/>
      <c r="D24" s="2"/>
      <c r="E24" s="2"/>
    </row>
    <row r="25" spans="1:5" ht="12.75">
      <c r="A25" s="2"/>
      <c r="B25" s="2"/>
      <c r="C25" s="2"/>
      <c r="D25" s="2"/>
      <c r="E25" s="2"/>
    </row>
    <row r="26" spans="1:5" ht="12.75">
      <c r="A26" s="2"/>
      <c r="B26" s="2"/>
      <c r="C26" s="2"/>
      <c r="D26" s="2"/>
      <c r="E26" s="2"/>
    </row>
    <row r="27" spans="1:5" ht="12.75">
      <c r="A27" s="2"/>
      <c r="B27" s="2"/>
      <c r="C27" s="2"/>
      <c r="D27" s="2"/>
      <c r="E27" s="2"/>
    </row>
    <row r="28" spans="1:5" ht="12.75">
      <c r="A28" s="2"/>
      <c r="B28" s="2"/>
      <c r="C28" s="2"/>
      <c r="D28" s="2"/>
      <c r="E28" s="2"/>
    </row>
    <row r="29" spans="1:5" ht="12.75">
      <c r="A29" s="2"/>
      <c r="B29" s="2"/>
      <c r="C29" s="2"/>
      <c r="D29" s="2"/>
      <c r="E29" s="2"/>
    </row>
    <row r="30" spans="1:5" ht="12.75">
      <c r="A30" s="2"/>
      <c r="B30" s="2"/>
      <c r="C30" s="2"/>
      <c r="D30" s="2"/>
      <c r="E30" s="2"/>
    </row>
    <row r="31" spans="1:5" ht="12.75">
      <c r="A31" s="2"/>
      <c r="B31" s="2"/>
      <c r="C31" s="2"/>
      <c r="D31" s="2"/>
      <c r="E31" s="2"/>
    </row>
    <row r="32" spans="1:5" ht="12.75">
      <c r="A32" s="2"/>
      <c r="B32" s="2"/>
      <c r="C32" s="2"/>
      <c r="D32" s="2"/>
      <c r="E32" s="2"/>
    </row>
    <row r="580" ht="12.75">
      <c r="B580" s="3" t="s">
        <v>25</v>
      </c>
    </row>
  </sheetData>
  <sheetProtection/>
  <hyperlinks>
    <hyperlink ref="A1" location="'TABLE OF CONTENTS'!A1" display="Back to Table of Contents"/>
  </hyperlinks>
  <printOptions/>
  <pageMargins left="0.88" right="0.32" top="0.984251968503937" bottom="0.984251968503937" header="0.5118110236220472" footer="0.5118110236220472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A1" sqref="A1"/>
    </sheetView>
  </sheetViews>
  <sheetFormatPr defaultColWidth="15.00390625" defaultRowHeight="15"/>
  <cols>
    <col min="1" max="1" width="15.00390625" style="7" customWidth="1"/>
    <col min="2" max="9" width="14.28125" style="7" customWidth="1"/>
    <col min="10" max="255" width="9.140625" style="7" customWidth="1"/>
    <col min="256" max="16384" width="15.00390625" style="7" customWidth="1"/>
  </cols>
  <sheetData>
    <row r="1" ht="15">
      <c r="A1" s="991" t="s">
        <v>1316</v>
      </c>
    </row>
    <row r="2" spans="1:9" ht="23.25" customHeight="1">
      <c r="A2" s="247" t="s">
        <v>225</v>
      </c>
      <c r="B2" s="2"/>
      <c r="C2" s="2"/>
      <c r="D2" s="2"/>
      <c r="E2" s="2"/>
      <c r="F2" s="2"/>
      <c r="G2" s="2"/>
      <c r="H2" s="2"/>
      <c r="I2" s="2"/>
    </row>
    <row r="3" spans="1:9" ht="18" customHeight="1">
      <c r="A3" s="2"/>
      <c r="B3" s="2"/>
      <c r="C3" s="2"/>
      <c r="D3" s="2"/>
      <c r="E3" s="2"/>
      <c r="F3" s="2"/>
      <c r="G3" s="2"/>
      <c r="H3" s="1032" t="s">
        <v>226</v>
      </c>
      <c r="I3" s="1032"/>
    </row>
    <row r="4" spans="1:9" ht="12" customHeight="1">
      <c r="A4" s="2"/>
      <c r="B4" s="2"/>
      <c r="C4" s="2"/>
      <c r="D4" s="2"/>
      <c r="E4" s="2"/>
      <c r="F4" s="2"/>
      <c r="G4" s="2"/>
      <c r="H4" s="2"/>
      <c r="I4" s="248"/>
    </row>
    <row r="5" spans="1:9" ht="45.75" customHeight="1">
      <c r="A5" s="56" t="s">
        <v>227</v>
      </c>
      <c r="B5" s="56" t="s">
        <v>228</v>
      </c>
      <c r="C5" s="56" t="s">
        <v>229</v>
      </c>
      <c r="D5" s="56" t="s">
        <v>230</v>
      </c>
      <c r="E5" s="56" t="s">
        <v>231</v>
      </c>
      <c r="F5" s="56" t="s">
        <v>232</v>
      </c>
      <c r="G5" s="56" t="s">
        <v>233</v>
      </c>
      <c r="H5" s="56" t="s">
        <v>234</v>
      </c>
      <c r="I5" s="56" t="s">
        <v>235</v>
      </c>
    </row>
    <row r="6" spans="1:10" ht="34.5" customHeight="1">
      <c r="A6" s="158">
        <v>2005</v>
      </c>
      <c r="B6" s="249">
        <v>185.9</v>
      </c>
      <c r="C6" s="249">
        <v>519.8</v>
      </c>
      <c r="D6" s="249">
        <v>38.4</v>
      </c>
      <c r="E6" s="249">
        <v>744.1</v>
      </c>
      <c r="F6" s="249">
        <v>539.4</v>
      </c>
      <c r="G6" s="249">
        <v>39.4</v>
      </c>
      <c r="H6" s="250">
        <v>0.1</v>
      </c>
      <c r="I6" s="249">
        <v>165.1</v>
      </c>
      <c r="J6" s="251"/>
    </row>
    <row r="7" spans="1:10" ht="34.5" customHeight="1">
      <c r="A7" s="158">
        <v>2006</v>
      </c>
      <c r="B7" s="249">
        <v>165.1</v>
      </c>
      <c r="C7" s="252">
        <v>504.9</v>
      </c>
      <c r="D7" s="249">
        <v>40.9</v>
      </c>
      <c r="E7" s="252">
        <v>710.9</v>
      </c>
      <c r="F7" s="252">
        <v>542.1</v>
      </c>
      <c r="G7" s="252">
        <v>39.5</v>
      </c>
      <c r="H7" s="250">
        <v>0.1</v>
      </c>
      <c r="I7" s="249">
        <v>129.2</v>
      </c>
      <c r="J7" s="251"/>
    </row>
    <row r="8" spans="1:10" ht="34.5" customHeight="1">
      <c r="A8" s="158">
        <v>2007</v>
      </c>
      <c r="B8" s="249">
        <v>129.2</v>
      </c>
      <c r="C8" s="252">
        <v>436</v>
      </c>
      <c r="D8" s="249">
        <v>35.6</v>
      </c>
      <c r="E8" s="252">
        <v>600.7</v>
      </c>
      <c r="F8" s="252">
        <v>442.2</v>
      </c>
      <c r="G8" s="252">
        <v>39.6</v>
      </c>
      <c r="H8" s="250">
        <v>0.1</v>
      </c>
      <c r="I8" s="249">
        <v>118.9</v>
      </c>
      <c r="J8" s="251"/>
    </row>
    <row r="9" spans="1:10" ht="34.5" customHeight="1">
      <c r="A9" s="158">
        <v>2008</v>
      </c>
      <c r="B9" s="249">
        <v>118.9</v>
      </c>
      <c r="C9" s="252">
        <v>452.1</v>
      </c>
      <c r="D9" s="249">
        <v>44.8</v>
      </c>
      <c r="E9" s="252">
        <v>615.8</v>
      </c>
      <c r="F9" s="252">
        <v>427.2</v>
      </c>
      <c r="G9" s="252">
        <v>39.9</v>
      </c>
      <c r="H9" s="250">
        <v>0.5</v>
      </c>
      <c r="I9" s="249">
        <v>148.2</v>
      </c>
      <c r="J9" s="251"/>
    </row>
    <row r="10" spans="1:10" ht="34.5" customHeight="1">
      <c r="A10" s="158">
        <v>2009</v>
      </c>
      <c r="B10" s="249">
        <v>148.2</v>
      </c>
      <c r="C10" s="252">
        <v>467.2</v>
      </c>
      <c r="D10" s="249">
        <v>33.3</v>
      </c>
      <c r="E10" s="252">
        <v>648.7</v>
      </c>
      <c r="F10" s="252">
        <v>343.5</v>
      </c>
      <c r="G10" s="252">
        <v>37.9</v>
      </c>
      <c r="H10" s="250">
        <v>0.4</v>
      </c>
      <c r="I10" s="249">
        <v>266</v>
      </c>
      <c r="J10" s="251"/>
    </row>
    <row r="11" spans="1:10" ht="34.5" customHeight="1">
      <c r="A11" s="158">
        <v>2010</v>
      </c>
      <c r="B11" s="249">
        <v>266</v>
      </c>
      <c r="C11" s="249">
        <v>452.5</v>
      </c>
      <c r="D11" s="249">
        <v>26.9</v>
      </c>
      <c r="E11" s="249">
        <v>745.4</v>
      </c>
      <c r="F11" s="249">
        <v>435.1</v>
      </c>
      <c r="G11" s="249">
        <v>36.8</v>
      </c>
      <c r="H11" s="250">
        <v>3.5</v>
      </c>
      <c r="I11" s="249">
        <v>270.9</v>
      </c>
      <c r="J11" s="251"/>
    </row>
    <row r="12" spans="1:10" s="164" customFormat="1" ht="34.5" customHeight="1">
      <c r="A12" s="158">
        <v>2011</v>
      </c>
      <c r="B12" s="249">
        <v>270.9</v>
      </c>
      <c r="C12" s="249">
        <v>435.3</v>
      </c>
      <c r="D12" s="249">
        <v>17.7</v>
      </c>
      <c r="E12" s="249">
        <v>723.9</v>
      </c>
      <c r="F12" s="249">
        <v>410.9</v>
      </c>
      <c r="G12" s="249">
        <v>32.9</v>
      </c>
      <c r="H12" s="253">
        <v>7.9</v>
      </c>
      <c r="I12" s="249">
        <v>288.1</v>
      </c>
      <c r="J12" s="251"/>
    </row>
    <row r="13" spans="1:10" s="164" customFormat="1" ht="34.5" customHeight="1">
      <c r="A13" s="158">
        <v>2012</v>
      </c>
      <c r="B13" s="249">
        <v>288.1</v>
      </c>
      <c r="C13" s="249">
        <v>409.2</v>
      </c>
      <c r="D13" s="249">
        <v>18.6</v>
      </c>
      <c r="E13" s="249">
        <v>715.9</v>
      </c>
      <c r="F13" s="249">
        <v>357.7</v>
      </c>
      <c r="G13" s="249">
        <v>37.3</v>
      </c>
      <c r="H13" s="250">
        <v>8.9</v>
      </c>
      <c r="I13" s="249">
        <v>312</v>
      </c>
      <c r="J13" s="251"/>
    </row>
    <row r="14" spans="1:10" s="164" customFormat="1" ht="34.5" customHeight="1">
      <c r="A14" s="158">
        <v>2013</v>
      </c>
      <c r="B14" s="249">
        <v>312</v>
      </c>
      <c r="C14" s="249">
        <v>404.7</v>
      </c>
      <c r="D14" s="254">
        <v>29.8</v>
      </c>
      <c r="E14" s="254">
        <v>746.5</v>
      </c>
      <c r="F14" s="254">
        <v>420.9</v>
      </c>
      <c r="G14" s="254">
        <v>37.6</v>
      </c>
      <c r="H14" s="250">
        <v>12</v>
      </c>
      <c r="I14" s="249">
        <v>276</v>
      </c>
      <c r="J14" s="251"/>
    </row>
    <row r="15" spans="1:10" s="164" customFormat="1" ht="34.5" customHeight="1">
      <c r="A15" s="166">
        <v>2014</v>
      </c>
      <c r="B15" s="255">
        <v>276</v>
      </c>
      <c r="C15" s="255">
        <v>400.2</v>
      </c>
      <c r="D15" s="256">
        <v>46.4</v>
      </c>
      <c r="E15" s="256">
        <v>722.6</v>
      </c>
      <c r="F15" s="256">
        <v>420.6</v>
      </c>
      <c r="G15" s="256">
        <v>37.5</v>
      </c>
      <c r="H15" s="257">
        <v>12.7</v>
      </c>
      <c r="I15" s="255">
        <v>251.8</v>
      </c>
      <c r="J15" s="251"/>
    </row>
    <row r="16" spans="1:9" ht="12.75">
      <c r="A16" s="2"/>
      <c r="B16" s="2"/>
      <c r="C16" s="2"/>
      <c r="D16" s="2"/>
      <c r="E16" s="2"/>
      <c r="F16" s="2"/>
      <c r="G16" s="2"/>
      <c r="H16" s="2"/>
      <c r="I16" s="2"/>
    </row>
    <row r="17" spans="1:9" ht="12.75">
      <c r="A17" s="2" t="s">
        <v>236</v>
      </c>
      <c r="C17" s="258"/>
      <c r="H17" s="259"/>
      <c r="I17" s="260"/>
    </row>
    <row r="18" ht="12.75">
      <c r="D18" s="251"/>
    </row>
    <row r="20" spans="4:6" ht="12.75">
      <c r="D20" s="33"/>
      <c r="E20" s="33"/>
      <c r="F20" s="33"/>
    </row>
    <row r="21" ht="12.75">
      <c r="E21" s="251"/>
    </row>
    <row r="22" ht="12.75">
      <c r="F22" s="260"/>
    </row>
  </sheetData>
  <sheetProtection/>
  <mergeCells count="1">
    <mergeCell ref="H3:I3"/>
  </mergeCells>
  <hyperlinks>
    <hyperlink ref="A1" location="'TABLE OF CONTENTS'!A1" display="Back to Table of Contents"/>
  </hyperlinks>
  <printOptions/>
  <pageMargins left="0.86" right="0.2362204724409449" top="0.7480314960629921" bottom="0.7086614173228347" header="0.3937007874015748" footer="0.2755905511811024"/>
  <pageSetup horizontalDpi="600" verticalDpi="6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A1" sqref="A1"/>
    </sheetView>
  </sheetViews>
  <sheetFormatPr defaultColWidth="17.140625" defaultRowHeight="15"/>
  <cols>
    <col min="1" max="1" width="17.140625" style="206" customWidth="1"/>
    <col min="2" max="9" width="14.7109375" style="206" customWidth="1"/>
    <col min="10" max="255" width="9.140625" style="206" customWidth="1"/>
    <col min="256" max="16384" width="17.140625" style="206" customWidth="1"/>
  </cols>
  <sheetData>
    <row r="1" ht="15">
      <c r="A1" s="991" t="s">
        <v>1316</v>
      </c>
    </row>
    <row r="2" ht="30" customHeight="1">
      <c r="A2" s="247" t="s">
        <v>237</v>
      </c>
    </row>
    <row r="3" spans="8:9" ht="15.75" customHeight="1">
      <c r="H3" s="261" t="s">
        <v>238</v>
      </c>
      <c r="I3" s="261"/>
    </row>
    <row r="4" spans="1:9" ht="46.5" customHeight="1">
      <c r="A4" s="56" t="s">
        <v>239</v>
      </c>
      <c r="B4" s="56" t="s">
        <v>228</v>
      </c>
      <c r="C4" s="56" t="s">
        <v>229</v>
      </c>
      <c r="D4" s="56" t="s">
        <v>230</v>
      </c>
      <c r="E4" s="56" t="s">
        <v>231</v>
      </c>
      <c r="F4" s="56" t="s">
        <v>232</v>
      </c>
      <c r="G4" s="56" t="s">
        <v>233</v>
      </c>
      <c r="H4" s="56" t="s">
        <v>234</v>
      </c>
      <c r="I4" s="56" t="s">
        <v>235</v>
      </c>
    </row>
    <row r="5" spans="1:10" ht="27" customHeight="1">
      <c r="A5" s="142" t="s">
        <v>240</v>
      </c>
      <c r="B5" s="249">
        <v>276</v>
      </c>
      <c r="C5" s="187">
        <v>0</v>
      </c>
      <c r="D5" s="249">
        <v>1.6</v>
      </c>
      <c r="E5" s="249">
        <v>277.6</v>
      </c>
      <c r="F5" s="249">
        <v>30.4</v>
      </c>
      <c r="G5" s="249">
        <v>3</v>
      </c>
      <c r="H5" s="187">
        <v>0</v>
      </c>
      <c r="I5" s="249">
        <v>244.20000000000002</v>
      </c>
      <c r="J5" s="263"/>
    </row>
    <row r="6" spans="1:10" ht="27" customHeight="1">
      <c r="A6" s="142" t="s">
        <v>241</v>
      </c>
      <c r="B6" s="249">
        <v>244.2</v>
      </c>
      <c r="C6" s="187">
        <v>0</v>
      </c>
      <c r="D6" s="249">
        <v>0.4</v>
      </c>
      <c r="E6" s="249">
        <v>244.6</v>
      </c>
      <c r="F6" s="249">
        <v>33.2</v>
      </c>
      <c r="G6" s="249">
        <v>2.4</v>
      </c>
      <c r="H6" s="187">
        <v>0</v>
      </c>
      <c r="I6" s="249">
        <v>208.99999999999997</v>
      </c>
      <c r="J6" s="263"/>
    </row>
    <row r="7" spans="1:10" ht="27" customHeight="1">
      <c r="A7" s="142" t="s">
        <v>242</v>
      </c>
      <c r="B7" s="249">
        <v>209</v>
      </c>
      <c r="C7" s="187">
        <v>0</v>
      </c>
      <c r="D7" s="249">
        <v>27.1</v>
      </c>
      <c r="E7" s="249">
        <v>236.1</v>
      </c>
      <c r="F7" s="249">
        <v>43.6</v>
      </c>
      <c r="G7" s="249">
        <v>3.4</v>
      </c>
      <c r="H7" s="187">
        <v>0</v>
      </c>
      <c r="I7" s="249">
        <v>189.1</v>
      </c>
      <c r="J7" s="263"/>
    </row>
    <row r="8" spans="1:10" ht="27" customHeight="1">
      <c r="A8" s="142" t="s">
        <v>243</v>
      </c>
      <c r="B8" s="249">
        <v>189.1</v>
      </c>
      <c r="C8" s="187">
        <v>0</v>
      </c>
      <c r="D8" s="249">
        <v>2</v>
      </c>
      <c r="E8" s="249">
        <v>191.1</v>
      </c>
      <c r="F8" s="249">
        <v>32.9</v>
      </c>
      <c r="G8" s="249">
        <v>2.3</v>
      </c>
      <c r="H8" s="187">
        <v>0</v>
      </c>
      <c r="I8" s="249">
        <v>155.89999999999998</v>
      </c>
      <c r="J8" s="263"/>
    </row>
    <row r="9" spans="1:10" ht="27" customHeight="1">
      <c r="A9" s="142" t="s">
        <v>244</v>
      </c>
      <c r="B9" s="249">
        <v>155.9</v>
      </c>
      <c r="C9" s="161">
        <v>2.8</v>
      </c>
      <c r="D9" s="249">
        <v>1.3</v>
      </c>
      <c r="E9" s="249">
        <v>160.00000000000003</v>
      </c>
      <c r="F9" s="249">
        <v>48.9</v>
      </c>
      <c r="G9" s="249">
        <v>3</v>
      </c>
      <c r="H9" s="187">
        <v>0</v>
      </c>
      <c r="I9" s="249">
        <v>108.10000000000002</v>
      </c>
      <c r="J9" s="263"/>
    </row>
    <row r="10" spans="1:10" ht="27" customHeight="1">
      <c r="A10" s="142" t="s">
        <v>245</v>
      </c>
      <c r="B10" s="249">
        <v>108.1</v>
      </c>
      <c r="C10" s="161">
        <v>27.8</v>
      </c>
      <c r="D10" s="249">
        <v>1.1</v>
      </c>
      <c r="E10" s="249">
        <v>137</v>
      </c>
      <c r="F10" s="249">
        <v>33.1</v>
      </c>
      <c r="G10" s="249">
        <v>2.4</v>
      </c>
      <c r="H10" s="264">
        <v>12.7</v>
      </c>
      <c r="I10" s="249">
        <v>88.8</v>
      </c>
      <c r="J10" s="263"/>
    </row>
    <row r="11" spans="1:10" ht="27" customHeight="1">
      <c r="A11" s="142" t="s">
        <v>246</v>
      </c>
      <c r="B11" s="249">
        <v>88.8</v>
      </c>
      <c r="C11" s="161">
        <v>61.2</v>
      </c>
      <c r="D11" s="249">
        <v>2.2</v>
      </c>
      <c r="E11" s="249">
        <v>152.2</v>
      </c>
      <c r="F11" s="249">
        <v>33.2</v>
      </c>
      <c r="G11" s="249">
        <v>3.9</v>
      </c>
      <c r="H11" s="187">
        <v>0</v>
      </c>
      <c r="I11" s="249">
        <v>115.09999999999998</v>
      </c>
      <c r="J11" s="263"/>
    </row>
    <row r="12" spans="1:10" ht="27" customHeight="1">
      <c r="A12" s="142" t="s">
        <v>247</v>
      </c>
      <c r="B12" s="249">
        <v>115.1</v>
      </c>
      <c r="C12" s="161">
        <v>61.9</v>
      </c>
      <c r="D12" s="249">
        <v>1.5</v>
      </c>
      <c r="E12" s="249">
        <v>178.5</v>
      </c>
      <c r="F12" s="249">
        <v>28.2</v>
      </c>
      <c r="G12" s="249">
        <v>3.7</v>
      </c>
      <c r="H12" s="187">
        <v>0</v>
      </c>
      <c r="I12" s="249">
        <v>146.60000000000002</v>
      </c>
      <c r="J12" s="263"/>
    </row>
    <row r="13" spans="1:10" ht="27" customHeight="1">
      <c r="A13" s="142" t="s">
        <v>248</v>
      </c>
      <c r="B13" s="249">
        <v>146.6</v>
      </c>
      <c r="C13" s="161">
        <v>70.7</v>
      </c>
      <c r="D13" s="249">
        <v>2.1</v>
      </c>
      <c r="E13" s="249">
        <v>219.4</v>
      </c>
      <c r="F13" s="249">
        <v>43.8</v>
      </c>
      <c r="G13" s="249">
        <v>4</v>
      </c>
      <c r="H13" s="187">
        <v>0</v>
      </c>
      <c r="I13" s="249">
        <v>171.60000000000002</v>
      </c>
      <c r="J13" s="263"/>
    </row>
    <row r="14" spans="1:10" ht="27" customHeight="1">
      <c r="A14" s="142" t="s">
        <v>249</v>
      </c>
      <c r="B14" s="249">
        <v>171.6</v>
      </c>
      <c r="C14" s="161">
        <v>72.3</v>
      </c>
      <c r="D14" s="249">
        <v>2.9</v>
      </c>
      <c r="E14" s="249">
        <v>246.79999999999998</v>
      </c>
      <c r="F14" s="249">
        <v>33.9</v>
      </c>
      <c r="G14" s="249">
        <v>3.8</v>
      </c>
      <c r="H14" s="187">
        <v>0</v>
      </c>
      <c r="I14" s="249">
        <v>209.09999999999997</v>
      </c>
      <c r="J14" s="263"/>
    </row>
    <row r="15" spans="1:10" ht="27" customHeight="1">
      <c r="A15" s="142" t="s">
        <v>250</v>
      </c>
      <c r="B15" s="249">
        <v>209.1</v>
      </c>
      <c r="C15" s="161">
        <v>37.8</v>
      </c>
      <c r="D15" s="249">
        <v>2.4</v>
      </c>
      <c r="E15" s="249">
        <v>249.29999999999998</v>
      </c>
      <c r="F15" s="249">
        <v>28.9</v>
      </c>
      <c r="G15" s="249">
        <v>2.9</v>
      </c>
      <c r="H15" s="187">
        <v>0</v>
      </c>
      <c r="I15" s="249">
        <v>217.49999999999997</v>
      </c>
      <c r="J15" s="263"/>
    </row>
    <row r="16" spans="1:10" ht="27" customHeight="1">
      <c r="A16" s="142" t="s">
        <v>251</v>
      </c>
      <c r="B16" s="249">
        <v>217.5</v>
      </c>
      <c r="C16" s="161">
        <v>65.7</v>
      </c>
      <c r="D16" s="249">
        <v>1.8</v>
      </c>
      <c r="E16" s="249">
        <v>285</v>
      </c>
      <c r="F16" s="249">
        <v>30.5</v>
      </c>
      <c r="G16" s="249">
        <v>2.7</v>
      </c>
      <c r="H16" s="187">
        <v>0</v>
      </c>
      <c r="I16" s="249">
        <v>251.8</v>
      </c>
      <c r="J16" s="263"/>
    </row>
    <row r="17" spans="1:10" s="267" customFormat="1" ht="27" customHeight="1">
      <c r="A17" s="131" t="s">
        <v>133</v>
      </c>
      <c r="B17" s="214">
        <v>276</v>
      </c>
      <c r="C17" s="265">
        <v>400.2</v>
      </c>
      <c r="D17" s="214">
        <v>46.4</v>
      </c>
      <c r="E17" s="214">
        <v>722.6</v>
      </c>
      <c r="F17" s="214">
        <v>420.6</v>
      </c>
      <c r="G17" s="214">
        <v>37.5</v>
      </c>
      <c r="H17" s="266">
        <v>12.7</v>
      </c>
      <c r="I17" s="214">
        <v>251.8</v>
      </c>
      <c r="J17" s="263"/>
    </row>
    <row r="18" spans="1:9" ht="19.5" customHeight="1">
      <c r="A18" s="2" t="s">
        <v>252</v>
      </c>
      <c r="B18" s="2"/>
      <c r="C18" s="2"/>
      <c r="D18" s="2"/>
      <c r="E18" s="2"/>
      <c r="F18" s="2"/>
      <c r="G18" s="2"/>
      <c r="H18" s="2"/>
      <c r="I18" s="2"/>
    </row>
    <row r="19" spans="1:5" ht="19.5" customHeight="1">
      <c r="A19" s="2" t="s">
        <v>236</v>
      </c>
      <c r="E19" s="217"/>
    </row>
  </sheetData>
  <sheetProtection/>
  <hyperlinks>
    <hyperlink ref="A1" location="'TABLE OF CONTENTS'!A1" display="Back to Table of Contents"/>
  </hyperlinks>
  <printOptions/>
  <pageMargins left="0.88" right="0.2362204724409449" top="0.7480314960629921" bottom="0.6692913385826772" header="0.5118110236220472" footer="0.5118110236220472"/>
  <pageSetup horizontalDpi="600" verticalDpi="600" orientation="landscape" paperSize="9" scale="9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A1" sqref="A1"/>
    </sheetView>
  </sheetViews>
  <sheetFormatPr defaultColWidth="10.57421875" defaultRowHeight="15"/>
  <cols>
    <col min="1" max="1" width="11.7109375" style="206" customWidth="1"/>
    <col min="2" max="3" width="12.7109375" style="206" customWidth="1"/>
    <col min="4" max="4" width="12.7109375" style="268" customWidth="1"/>
    <col min="5" max="7" width="12.7109375" style="206" customWidth="1"/>
    <col min="8" max="16384" width="10.57421875" style="206" customWidth="1"/>
  </cols>
  <sheetData>
    <row r="1" ht="15">
      <c r="A1" s="991" t="s">
        <v>1316</v>
      </c>
    </row>
    <row r="2" ht="34.5" customHeight="1">
      <c r="A2" s="152" t="s">
        <v>253</v>
      </c>
    </row>
    <row r="3" spans="1:9" ht="18.75" customHeight="1">
      <c r="A3" s="206" t="s">
        <v>141</v>
      </c>
      <c r="I3" s="236"/>
    </row>
    <row r="4" spans="1:11" ht="25.5" customHeight="1">
      <c r="A4" s="1011" t="s">
        <v>254</v>
      </c>
      <c r="B4" s="153" t="s">
        <v>229</v>
      </c>
      <c r="C4" s="67"/>
      <c r="D4" s="153" t="s">
        <v>232</v>
      </c>
      <c r="E4" s="67"/>
      <c r="F4" s="153" t="s">
        <v>255</v>
      </c>
      <c r="G4" s="67"/>
      <c r="I4" s="3"/>
      <c r="J4" s="3"/>
      <c r="K4" s="3"/>
    </row>
    <row r="5" spans="1:11" ht="39.75" customHeight="1">
      <c r="A5" s="1030"/>
      <c r="B5" s="269" t="s">
        <v>256</v>
      </c>
      <c r="C5" s="156" t="s">
        <v>257</v>
      </c>
      <c r="D5" s="269" t="s">
        <v>256</v>
      </c>
      <c r="E5" s="156" t="s">
        <v>257</v>
      </c>
      <c r="F5" s="269" t="s">
        <v>256</v>
      </c>
      <c r="G5" s="156" t="s">
        <v>257</v>
      </c>
      <c r="I5" s="3"/>
      <c r="J5" s="3"/>
      <c r="K5" s="3"/>
    </row>
    <row r="6" spans="1:11" ht="45" customHeight="1">
      <c r="A6" s="158" t="s">
        <v>258</v>
      </c>
      <c r="B6" s="176">
        <v>572.3</v>
      </c>
      <c r="C6" s="163">
        <v>10352.5</v>
      </c>
      <c r="D6" s="270">
        <v>572.1</v>
      </c>
      <c r="E6" s="163">
        <v>10351.7</v>
      </c>
      <c r="F6" s="163">
        <v>0.1</v>
      </c>
      <c r="G6" s="270">
        <v>0.8</v>
      </c>
      <c r="J6" s="271"/>
      <c r="K6" s="217"/>
    </row>
    <row r="7" spans="1:11" ht="45" customHeight="1">
      <c r="A7" s="158" t="s">
        <v>259</v>
      </c>
      <c r="B7" s="176">
        <v>519.8</v>
      </c>
      <c r="C7" s="163">
        <v>10466.1</v>
      </c>
      <c r="D7" s="270">
        <v>519.4</v>
      </c>
      <c r="E7" s="163">
        <v>10464.4</v>
      </c>
      <c r="F7" s="163">
        <v>0.2</v>
      </c>
      <c r="G7" s="270">
        <v>1.7</v>
      </c>
      <c r="I7" s="272"/>
      <c r="J7" s="271"/>
      <c r="K7" s="217"/>
    </row>
    <row r="8" spans="1:11" ht="45" customHeight="1">
      <c r="A8" s="158" t="s">
        <v>260</v>
      </c>
      <c r="B8" s="163">
        <v>504.9</v>
      </c>
      <c r="C8" s="163">
        <v>10496.4</v>
      </c>
      <c r="D8" s="163">
        <v>504.9</v>
      </c>
      <c r="E8" s="163">
        <v>10495.5</v>
      </c>
      <c r="F8" s="163">
        <v>0.1</v>
      </c>
      <c r="G8" s="163">
        <v>0.2</v>
      </c>
      <c r="J8" s="271"/>
      <c r="K8" s="217"/>
    </row>
    <row r="9" spans="1:11" ht="45" customHeight="1">
      <c r="A9" s="158" t="s">
        <v>261</v>
      </c>
      <c r="B9" s="163">
        <v>436</v>
      </c>
      <c r="C9" s="163">
        <v>9393</v>
      </c>
      <c r="D9" s="163">
        <v>435.4</v>
      </c>
      <c r="E9" s="163">
        <v>9393</v>
      </c>
      <c r="F9" s="163">
        <v>0.1</v>
      </c>
      <c r="G9" s="163">
        <v>0.2</v>
      </c>
      <c r="J9" s="271"/>
      <c r="K9" s="217"/>
    </row>
    <row r="10" spans="1:11" ht="45" customHeight="1">
      <c r="A10" s="158" t="s">
        <v>262</v>
      </c>
      <c r="B10" s="163">
        <v>452.1</v>
      </c>
      <c r="C10" s="163">
        <v>9000</v>
      </c>
      <c r="D10" s="163">
        <v>452.1</v>
      </c>
      <c r="E10" s="163">
        <v>9000</v>
      </c>
      <c r="F10" s="187">
        <v>9.5</v>
      </c>
      <c r="G10" s="187">
        <v>215</v>
      </c>
      <c r="J10" s="271"/>
      <c r="K10" s="217"/>
    </row>
    <row r="11" spans="1:11" ht="45" customHeight="1">
      <c r="A11" s="158" t="s">
        <v>263</v>
      </c>
      <c r="B11" s="163">
        <v>467.2</v>
      </c>
      <c r="C11" s="163">
        <v>8504</v>
      </c>
      <c r="D11" s="163">
        <v>457.7</v>
      </c>
      <c r="E11" s="163">
        <v>8289</v>
      </c>
      <c r="F11" s="163">
        <v>9.5</v>
      </c>
      <c r="G11" s="163">
        <v>215</v>
      </c>
      <c r="J11" s="271"/>
      <c r="K11" s="217"/>
    </row>
    <row r="12" spans="1:11" ht="45" customHeight="1">
      <c r="A12" s="158" t="s">
        <v>264</v>
      </c>
      <c r="B12" s="163">
        <v>452</v>
      </c>
      <c r="C12" s="163">
        <v>7832</v>
      </c>
      <c r="D12" s="163">
        <v>432</v>
      </c>
      <c r="E12" s="163">
        <v>7487</v>
      </c>
      <c r="F12" s="163">
        <v>12</v>
      </c>
      <c r="G12" s="163">
        <v>345</v>
      </c>
      <c r="J12" s="271"/>
      <c r="K12" s="217"/>
    </row>
    <row r="13" spans="1:11" s="236" customFormat="1" ht="45" customHeight="1">
      <c r="A13" s="158" t="s">
        <v>265</v>
      </c>
      <c r="B13" s="163">
        <v>435</v>
      </c>
      <c r="C13" s="163">
        <v>9685.3</v>
      </c>
      <c r="D13" s="163">
        <v>445</v>
      </c>
      <c r="E13" s="163">
        <v>9446</v>
      </c>
      <c r="F13" s="163">
        <v>8</v>
      </c>
      <c r="G13" s="163">
        <v>239.3</v>
      </c>
      <c r="H13" s="206"/>
      <c r="J13" s="271"/>
      <c r="K13" s="217"/>
    </row>
    <row r="14" spans="1:11" s="236" customFormat="1" ht="45" customHeight="1">
      <c r="A14" s="158" t="s">
        <v>266</v>
      </c>
      <c r="B14" s="163">
        <v>409</v>
      </c>
      <c r="C14" s="163">
        <v>10149</v>
      </c>
      <c r="D14" s="163">
        <v>410</v>
      </c>
      <c r="E14" s="163">
        <v>9724</v>
      </c>
      <c r="F14" s="163">
        <v>18</v>
      </c>
      <c r="G14" s="163">
        <v>425</v>
      </c>
      <c r="H14" s="206"/>
      <c r="J14" s="271"/>
      <c r="K14" s="217"/>
    </row>
    <row r="15" spans="1:11" s="236" customFormat="1" ht="45" customHeight="1">
      <c r="A15" s="158" t="s">
        <v>267</v>
      </c>
      <c r="B15" s="163">
        <v>404</v>
      </c>
      <c r="C15" s="163">
        <v>9458</v>
      </c>
      <c r="D15" s="163">
        <v>429</v>
      </c>
      <c r="E15" s="163">
        <v>9136</v>
      </c>
      <c r="F15" s="163">
        <v>15</v>
      </c>
      <c r="G15" s="163">
        <v>322</v>
      </c>
      <c r="H15" s="206"/>
      <c r="J15" s="271"/>
      <c r="K15" s="217"/>
    </row>
    <row r="16" spans="1:11" s="236" customFormat="1" ht="45" customHeight="1">
      <c r="A16" s="166" t="s">
        <v>268</v>
      </c>
      <c r="B16" s="170">
        <v>400</v>
      </c>
      <c r="C16" s="170">
        <v>7584</v>
      </c>
      <c r="D16" s="170">
        <v>415</v>
      </c>
      <c r="E16" s="170">
        <v>7164</v>
      </c>
      <c r="F16" s="170">
        <v>20</v>
      </c>
      <c r="G16" s="170">
        <v>420</v>
      </c>
      <c r="H16" s="206"/>
      <c r="J16" s="271"/>
      <c r="K16" s="217"/>
    </row>
    <row r="17" spans="1:11" s="236" customFormat="1" ht="6.75" customHeight="1">
      <c r="A17" s="119"/>
      <c r="B17" s="176"/>
      <c r="C17" s="176"/>
      <c r="D17" s="176"/>
      <c r="E17" s="176"/>
      <c r="F17" s="273"/>
      <c r="G17" s="273"/>
      <c r="H17" s="206"/>
      <c r="J17" s="271"/>
      <c r="K17" s="217"/>
    </row>
    <row r="18" spans="1:11" s="236" customFormat="1" ht="21.75" customHeight="1">
      <c r="A18" s="274" t="s">
        <v>269</v>
      </c>
      <c r="B18" s="176"/>
      <c r="C18" s="176" t="s">
        <v>270</v>
      </c>
      <c r="D18" s="176"/>
      <c r="E18" s="176"/>
      <c r="F18" s="273"/>
      <c r="G18" s="273"/>
      <c r="H18" s="206"/>
      <c r="J18" s="271"/>
      <c r="K18" s="217"/>
    </row>
    <row r="19" ht="15" customHeight="1">
      <c r="A19" s="206" t="s">
        <v>271</v>
      </c>
    </row>
    <row r="20" spans="1:7" s="2" customFormat="1" ht="23.25" customHeight="1">
      <c r="A20" s="1033" t="s">
        <v>272</v>
      </c>
      <c r="B20" s="1033"/>
      <c r="C20" s="1033"/>
      <c r="D20" s="1033"/>
      <c r="E20" s="1033"/>
      <c r="F20" s="1033"/>
      <c r="G20" s="1033"/>
    </row>
    <row r="21" spans="1:7" s="2" customFormat="1" ht="14.25" customHeight="1">
      <c r="A21" s="275" t="s">
        <v>273</v>
      </c>
      <c r="B21" s="275"/>
      <c r="C21" s="275"/>
      <c r="D21" s="275"/>
      <c r="E21" s="275"/>
      <c r="F21" s="275"/>
      <c r="G21" s="275"/>
    </row>
    <row r="22" spans="1:7" s="2" customFormat="1" ht="15.75" customHeight="1">
      <c r="A22" s="275" t="s">
        <v>274</v>
      </c>
      <c r="B22" s="275"/>
      <c r="C22" s="275"/>
      <c r="D22" s="275"/>
      <c r="E22" s="275"/>
      <c r="F22" s="275"/>
      <c r="G22" s="275"/>
    </row>
    <row r="23" spans="1:7" s="2" customFormat="1" ht="13.5" customHeight="1">
      <c r="A23" s="275"/>
      <c r="B23" s="275"/>
      <c r="C23" s="275"/>
      <c r="D23" s="275"/>
      <c r="E23" s="275"/>
      <c r="F23" s="275"/>
      <c r="G23" s="275"/>
    </row>
    <row r="24" s="2" customFormat="1" ht="15.75" customHeight="1">
      <c r="A24" s="2" t="s">
        <v>275</v>
      </c>
    </row>
    <row r="25" s="2" customFormat="1" ht="13.5" customHeight="1">
      <c r="D25" s="261"/>
    </row>
  </sheetData>
  <sheetProtection/>
  <mergeCells count="2">
    <mergeCell ref="A4:A5"/>
    <mergeCell ref="A20:G20"/>
  </mergeCells>
  <hyperlinks>
    <hyperlink ref="A1" location="'TABLE OF CONTENTS'!A1" display="Back to Table of Contents"/>
  </hyperlinks>
  <printOptions/>
  <pageMargins left="0.8267716535433072" right="0.7480314960629921" top="0.8267716535433072" bottom="0.15748031496062992" header="0.6299212598425197" footer="0.1968503937007874"/>
  <pageSetup horizontalDpi="600" verticalDpi="600" orientation="portrait" paperSize="9" r:id="rId1"/>
  <headerFooter alignWithMargins="0">
    <oddHeader>&amp;C&amp;"Times New Roman,Regular"
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R21"/>
  <sheetViews>
    <sheetView zoomScalePageLayoutView="0" workbookViewId="0" topLeftCell="A1">
      <selection activeCell="A1" sqref="A1"/>
    </sheetView>
  </sheetViews>
  <sheetFormatPr defaultColWidth="18.140625" defaultRowHeight="15"/>
  <cols>
    <col min="1" max="1" width="18.140625" style="206" customWidth="1"/>
    <col min="2" max="2" width="8.421875" style="206" customWidth="1"/>
    <col min="3" max="3" width="9.7109375" style="206" customWidth="1"/>
    <col min="4" max="4" width="9.00390625" style="212" customWidth="1"/>
    <col min="5" max="5" width="8.7109375" style="212" customWidth="1"/>
    <col min="6" max="6" width="9.7109375" style="212" customWidth="1"/>
    <col min="7" max="7" width="9.140625" style="212" customWidth="1"/>
    <col min="8" max="8" width="9.57421875" style="206" customWidth="1"/>
    <col min="9" max="9" width="9.7109375" style="206" customWidth="1"/>
    <col min="10" max="10" width="9.7109375" style="212" customWidth="1"/>
    <col min="11" max="11" width="8.421875" style="206" customWidth="1"/>
    <col min="12" max="12" width="9.7109375" style="206" customWidth="1"/>
    <col min="13" max="13" width="9.421875" style="212" customWidth="1"/>
    <col min="14" max="255" width="10.57421875" style="206" customWidth="1"/>
    <col min="256" max="16384" width="18.140625" style="206" customWidth="1"/>
  </cols>
  <sheetData>
    <row r="1" ht="15">
      <c r="A1" s="991" t="s">
        <v>1316</v>
      </c>
    </row>
    <row r="2" ht="25.5" customHeight="1">
      <c r="A2" s="152" t="s">
        <v>276</v>
      </c>
    </row>
    <row r="3" ht="21" customHeight="1"/>
    <row r="4" spans="1:13" ht="27.75" customHeight="1">
      <c r="A4" s="1011" t="s">
        <v>277</v>
      </c>
      <c r="B4" s="1034" t="s">
        <v>278</v>
      </c>
      <c r="C4" s="1035"/>
      <c r="D4" s="1036"/>
      <c r="E4" s="1034" t="s">
        <v>279</v>
      </c>
      <c r="F4" s="1035"/>
      <c r="G4" s="1036"/>
      <c r="H4" s="1034" t="s">
        <v>280</v>
      </c>
      <c r="I4" s="1037"/>
      <c r="J4" s="1038"/>
      <c r="K4" s="1034" t="s">
        <v>281</v>
      </c>
      <c r="L4" s="1037"/>
      <c r="M4" s="1038"/>
    </row>
    <row r="5" spans="1:13" ht="43.5" customHeight="1">
      <c r="A5" s="1020"/>
      <c r="B5" s="276" t="s">
        <v>282</v>
      </c>
      <c r="C5" s="156" t="s">
        <v>283</v>
      </c>
      <c r="D5" s="277" t="s">
        <v>284</v>
      </c>
      <c r="E5" s="276" t="s">
        <v>282</v>
      </c>
      <c r="F5" s="156" t="s">
        <v>283</v>
      </c>
      <c r="G5" s="277" t="s">
        <v>284</v>
      </c>
      <c r="H5" s="276" t="s">
        <v>282</v>
      </c>
      <c r="I5" s="156" t="s">
        <v>283</v>
      </c>
      <c r="J5" s="277" t="s">
        <v>284</v>
      </c>
      <c r="K5" s="276" t="s">
        <v>282</v>
      </c>
      <c r="L5" s="156" t="s">
        <v>283</v>
      </c>
      <c r="M5" s="277" t="s">
        <v>284</v>
      </c>
    </row>
    <row r="6" spans="1:13" ht="72" customHeight="1">
      <c r="A6" s="209" t="s">
        <v>285</v>
      </c>
      <c r="B6" s="213">
        <v>410</v>
      </c>
      <c r="C6" s="123">
        <v>8666</v>
      </c>
      <c r="D6" s="123">
        <v>21173</v>
      </c>
      <c r="E6" s="213">
        <v>380</v>
      </c>
      <c r="F6" s="123">
        <v>8952</v>
      </c>
      <c r="G6" s="123">
        <v>23550</v>
      </c>
      <c r="H6" s="213">
        <v>403</v>
      </c>
      <c r="I6" s="123">
        <v>8461</v>
      </c>
      <c r="J6" s="123">
        <v>20995</v>
      </c>
      <c r="K6" s="213">
        <v>390</v>
      </c>
      <c r="L6" s="123">
        <v>6633</v>
      </c>
      <c r="M6" s="123">
        <v>17000</v>
      </c>
    </row>
    <row r="7" spans="1:13" ht="72" customHeight="1">
      <c r="A7" s="209" t="s">
        <v>286</v>
      </c>
      <c r="B7" s="123">
        <v>14</v>
      </c>
      <c r="C7" s="123">
        <v>314</v>
      </c>
      <c r="D7" s="123">
        <v>23764</v>
      </c>
      <c r="E7" s="123">
        <v>10</v>
      </c>
      <c r="F7" s="123">
        <v>260</v>
      </c>
      <c r="G7" s="123">
        <v>26000</v>
      </c>
      <c r="H7" s="123">
        <v>5</v>
      </c>
      <c r="I7" s="123">
        <v>120</v>
      </c>
      <c r="J7" s="123">
        <v>24000</v>
      </c>
      <c r="K7" s="123">
        <v>5</v>
      </c>
      <c r="L7" s="123">
        <v>94</v>
      </c>
      <c r="M7" s="123">
        <v>18800</v>
      </c>
    </row>
    <row r="8" spans="1:13" ht="72" customHeight="1">
      <c r="A8" s="209" t="s">
        <v>287</v>
      </c>
      <c r="B8" s="123">
        <v>21</v>
      </c>
      <c r="C8" s="123">
        <v>466</v>
      </c>
      <c r="D8" s="123">
        <v>23142</v>
      </c>
      <c r="E8" s="123">
        <v>20</v>
      </c>
      <c r="F8" s="123">
        <v>512</v>
      </c>
      <c r="G8" s="123">
        <v>25600</v>
      </c>
      <c r="H8" s="123">
        <v>21</v>
      </c>
      <c r="I8" s="123">
        <v>555</v>
      </c>
      <c r="J8" s="123">
        <v>26428</v>
      </c>
      <c r="K8" s="123">
        <v>20</v>
      </c>
      <c r="L8" s="123">
        <v>437</v>
      </c>
      <c r="M8" s="123">
        <v>21850</v>
      </c>
    </row>
    <row r="9" spans="1:18" s="215" customFormat="1" ht="72" customHeight="1">
      <c r="A9" s="37" t="s">
        <v>133</v>
      </c>
      <c r="B9" s="278">
        <v>445</v>
      </c>
      <c r="C9" s="102">
        <v>9446</v>
      </c>
      <c r="D9" s="102">
        <v>21226.96629213483</v>
      </c>
      <c r="E9" s="278">
        <v>410</v>
      </c>
      <c r="F9" s="102">
        <v>9724</v>
      </c>
      <c r="G9" s="102">
        <v>23717</v>
      </c>
      <c r="H9" s="278">
        <v>429</v>
      </c>
      <c r="I9" s="278">
        <v>9136</v>
      </c>
      <c r="J9" s="102">
        <v>21296</v>
      </c>
      <c r="K9" s="278">
        <v>415</v>
      </c>
      <c r="L9" s="278">
        <v>7164</v>
      </c>
      <c r="M9" s="102">
        <v>17260</v>
      </c>
      <c r="O9" s="206"/>
      <c r="P9" s="206"/>
      <c r="Q9" s="206"/>
      <c r="R9" s="206"/>
    </row>
    <row r="10" ht="4.5" customHeight="1"/>
    <row r="11" spans="1:13" s="2" customFormat="1" ht="12.75" customHeight="1">
      <c r="A11" s="26" t="s">
        <v>288</v>
      </c>
      <c r="D11" s="279"/>
      <c r="E11" s="279"/>
      <c r="F11" s="279"/>
      <c r="G11" s="279"/>
      <c r="J11" s="279"/>
      <c r="M11" s="279"/>
    </row>
    <row r="12" spans="1:13" s="2" customFormat="1" ht="12.75" customHeight="1">
      <c r="A12" s="26" t="s">
        <v>289</v>
      </c>
      <c r="E12" s="279"/>
      <c r="H12" s="280"/>
      <c r="I12" s="280"/>
      <c r="J12" s="279"/>
      <c r="K12" s="280"/>
      <c r="L12" s="280"/>
      <c r="M12" s="279"/>
    </row>
    <row r="13" spans="1:13" s="2" customFormat="1" ht="12.75" customHeight="1">
      <c r="A13" s="26" t="s">
        <v>290</v>
      </c>
      <c r="H13" s="280"/>
      <c r="I13" s="280"/>
      <c r="J13" s="279"/>
      <c r="K13" s="280"/>
      <c r="L13" s="280"/>
      <c r="M13" s="279"/>
    </row>
    <row r="14" spans="1:13" s="2" customFormat="1" ht="12.75" customHeight="1">
      <c r="A14" s="2" t="s">
        <v>275</v>
      </c>
      <c r="J14" s="279"/>
      <c r="M14" s="279"/>
    </row>
    <row r="15" spans="4:7" ht="15">
      <c r="D15" s="206"/>
      <c r="E15" s="206"/>
      <c r="F15" s="206"/>
      <c r="G15" s="206"/>
    </row>
    <row r="16" spans="4:7" ht="15">
      <c r="D16" s="206"/>
      <c r="E16" s="206"/>
      <c r="F16" s="206"/>
      <c r="G16" s="206"/>
    </row>
    <row r="17" spans="4:7" ht="15">
      <c r="D17" s="206"/>
      <c r="E17" s="206"/>
      <c r="F17" s="206"/>
      <c r="G17" s="206"/>
    </row>
    <row r="18" spans="4:7" ht="15">
      <c r="D18" s="206"/>
      <c r="E18" s="206"/>
      <c r="F18" s="206"/>
      <c r="G18" s="206"/>
    </row>
    <row r="19" spans="4:7" ht="15">
      <c r="D19" s="206"/>
      <c r="E19" s="206"/>
      <c r="F19" s="206"/>
      <c r="G19" s="206"/>
    </row>
    <row r="20" spans="4:7" ht="15">
      <c r="D20" s="206"/>
      <c r="E20" s="206"/>
      <c r="F20" s="206"/>
      <c r="G20" s="206"/>
    </row>
    <row r="21" spans="4:7" ht="15">
      <c r="D21" s="206"/>
      <c r="E21" s="206"/>
      <c r="F21" s="206"/>
      <c r="G21" s="206"/>
    </row>
  </sheetData>
  <sheetProtection/>
  <mergeCells count="5">
    <mergeCell ref="A4:A5"/>
    <mergeCell ref="B4:D4"/>
    <mergeCell ref="E4:G4"/>
    <mergeCell ref="H4:J4"/>
    <mergeCell ref="K4:M4"/>
  </mergeCells>
  <hyperlinks>
    <hyperlink ref="A1" location="'TABLE OF CONTENTS'!A1" display="Back to Table of Contents"/>
  </hyperlinks>
  <printOptions/>
  <pageMargins left="0.91" right="0.21" top="0.75" bottom="0.58" header="0.5" footer="0.5"/>
  <pageSetup horizontalDpi="600" verticalDpi="6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65"/>
  <sheetViews>
    <sheetView zoomScalePageLayoutView="0" workbookViewId="0" topLeftCell="A1">
      <selection activeCell="A1" sqref="A1"/>
    </sheetView>
  </sheetViews>
  <sheetFormatPr defaultColWidth="0" defaultRowHeight="15"/>
  <cols>
    <col min="1" max="8" width="9.7109375" style="207" customWidth="1"/>
    <col min="9" max="12" width="6.7109375" style="207" hidden="1" customWidth="1"/>
    <col min="13" max="13" width="10.57421875" style="207" hidden="1" customWidth="1"/>
    <col min="14" max="237" width="10.57421875" style="207" customWidth="1"/>
    <col min="238" max="245" width="9.7109375" style="207" customWidth="1"/>
    <col min="246" max="250" width="0" style="207" hidden="1" customWidth="1"/>
    <col min="251" max="253" width="10.57421875" style="207" customWidth="1"/>
    <col min="254" max="254" width="19.140625" style="207" customWidth="1"/>
    <col min="255" max="16384" width="0" style="207" hidden="1" customWidth="1"/>
  </cols>
  <sheetData>
    <row r="1" ht="15">
      <c r="A1" s="991" t="s">
        <v>1316</v>
      </c>
    </row>
    <row r="2" spans="1:8" ht="18" customHeight="1">
      <c r="A2" s="36" t="s">
        <v>1223</v>
      </c>
      <c r="B2" s="925"/>
      <c r="C2" s="925"/>
      <c r="D2" s="206"/>
      <c r="E2" s="206"/>
      <c r="F2" s="206"/>
      <c r="G2" s="206"/>
      <c r="H2" s="206"/>
    </row>
    <row r="3" spans="1:8" ht="18" customHeight="1">
      <c r="A3" s="206"/>
      <c r="B3" s="36" t="s">
        <v>1224</v>
      </c>
      <c r="C3" s="206"/>
      <c r="D3" s="206"/>
      <c r="E3" s="206"/>
      <c r="F3" s="206"/>
      <c r="G3" s="206"/>
      <c r="H3" s="206"/>
    </row>
    <row r="4" spans="1:8" ht="5.25" customHeight="1">
      <c r="A4" s="206"/>
      <c r="B4" s="36"/>
      <c r="C4" s="206"/>
      <c r="D4" s="206"/>
      <c r="E4" s="206"/>
      <c r="F4" s="206"/>
      <c r="G4" s="206"/>
      <c r="H4" s="206"/>
    </row>
    <row r="5" spans="1:8" ht="12.75" customHeight="1">
      <c r="A5" s="206"/>
      <c r="B5" s="925"/>
      <c r="C5" s="206"/>
      <c r="D5" s="206"/>
      <c r="E5" s="206"/>
      <c r="F5" s="206"/>
      <c r="G5" s="206"/>
      <c r="H5" s="767" t="s">
        <v>1225</v>
      </c>
    </row>
    <row r="6" spans="1:8" ht="3.75" customHeight="1">
      <c r="A6" s="206"/>
      <c r="B6" s="206"/>
      <c r="C6" s="206"/>
      <c r="D6" s="206"/>
      <c r="E6" s="206"/>
      <c r="F6" s="206"/>
      <c r="G6" s="206"/>
      <c r="H6" s="206"/>
    </row>
    <row r="7" spans="1:8" ht="35.25" customHeight="1">
      <c r="A7" s="729"/>
      <c r="B7" s="755"/>
      <c r="C7" s="730"/>
      <c r="D7" s="749">
        <v>2010</v>
      </c>
      <c r="E7" s="749">
        <v>2011</v>
      </c>
      <c r="F7" s="749">
        <v>2012</v>
      </c>
      <c r="G7" s="749" t="s">
        <v>1226</v>
      </c>
      <c r="H7" s="749" t="s">
        <v>1227</v>
      </c>
    </row>
    <row r="8" spans="1:8" ht="35.25" customHeight="1">
      <c r="A8" s="746" t="s">
        <v>1228</v>
      </c>
      <c r="B8" s="747"/>
      <c r="C8" s="728"/>
      <c r="D8" s="926">
        <v>13536</v>
      </c>
      <c r="E8" s="926">
        <v>16020</v>
      </c>
      <c r="F8" s="926">
        <v>17574</v>
      </c>
      <c r="G8" s="926">
        <v>15830</v>
      </c>
      <c r="H8" s="926">
        <v>12000</v>
      </c>
    </row>
    <row r="9" spans="1:8" ht="35.25" customHeight="1">
      <c r="A9" s="746" t="s">
        <v>1229</v>
      </c>
      <c r="B9" s="747"/>
      <c r="C9" s="728"/>
      <c r="D9" s="927">
        <v>113.68102796674225</v>
      </c>
      <c r="E9" s="927">
        <v>134.6</v>
      </c>
      <c r="F9" s="927">
        <v>147.7</v>
      </c>
      <c r="G9" s="927">
        <v>133.04261977921928</v>
      </c>
      <c r="H9" s="927">
        <v>100.85353362922497</v>
      </c>
    </row>
    <row r="10" spans="1:8" ht="16.5" customHeight="1">
      <c r="A10" s="928" t="s">
        <v>1230</v>
      </c>
      <c r="B10" s="929"/>
      <c r="C10" s="930"/>
      <c r="D10" s="1039">
        <v>7.36381056665755</v>
      </c>
      <c r="E10" s="1041">
        <v>18.9</v>
      </c>
      <c r="F10" s="1041">
        <v>9.7</v>
      </c>
      <c r="G10" s="1039">
        <v>9.92375099578924</v>
      </c>
      <c r="H10" s="1039">
        <v>24.1945672773215</v>
      </c>
    </row>
    <row r="11" spans="1:8" ht="29.25" customHeight="1">
      <c r="A11" s="540" t="s">
        <v>1231</v>
      </c>
      <c r="B11" s="397"/>
      <c r="C11" s="931"/>
      <c r="D11" s="1040"/>
      <c r="E11" s="1042"/>
      <c r="F11" s="1042"/>
      <c r="G11" s="1040"/>
      <c r="H11" s="1040"/>
    </row>
    <row r="12" spans="1:8" ht="1.5" customHeight="1">
      <c r="A12" s="735"/>
      <c r="B12" s="745"/>
      <c r="C12" s="932"/>
      <c r="D12" s="933"/>
      <c r="E12" s="934"/>
      <c r="F12" s="935"/>
      <c r="G12" s="933"/>
      <c r="H12" s="933"/>
    </row>
    <row r="13" spans="1:8" ht="18" customHeight="1">
      <c r="A13" s="26" t="s">
        <v>1232</v>
      </c>
      <c r="B13" s="206"/>
      <c r="C13" s="206"/>
      <c r="D13" s="206"/>
      <c r="E13" s="206"/>
      <c r="F13" s="206"/>
      <c r="G13" s="206"/>
      <c r="H13" s="206"/>
    </row>
    <row r="14" spans="1:8" ht="18" customHeight="1">
      <c r="A14" s="26" t="s">
        <v>289</v>
      </c>
      <c r="B14" s="206"/>
      <c r="C14" s="206"/>
      <c r="D14" s="206"/>
      <c r="E14" s="206"/>
      <c r="F14" s="206"/>
      <c r="G14" s="206"/>
      <c r="H14" s="206"/>
    </row>
    <row r="15" spans="1:8" ht="18" customHeight="1">
      <c r="A15" s="26" t="s">
        <v>302</v>
      </c>
      <c r="B15" s="206"/>
      <c r="C15" s="206"/>
      <c r="D15" s="206"/>
      <c r="E15" s="206"/>
      <c r="F15" s="206"/>
      <c r="G15" s="206"/>
      <c r="H15" s="206"/>
    </row>
    <row r="16" spans="1:8" ht="18" customHeight="1">
      <c r="A16" s="2" t="s">
        <v>1233</v>
      </c>
      <c r="B16" s="206"/>
      <c r="C16" s="206"/>
      <c r="D16" s="206"/>
      <c r="E16" s="217"/>
      <c r="F16" s="217"/>
      <c r="G16" s="905"/>
      <c r="H16" s="217"/>
    </row>
    <row r="17" spans="2:8" ht="25.5" customHeight="1">
      <c r="B17" s="206"/>
      <c r="C17" s="206"/>
      <c r="D17" s="206"/>
      <c r="E17" s="206"/>
      <c r="F17" s="206"/>
      <c r="G17" s="206"/>
      <c r="H17" s="206"/>
    </row>
    <row r="18" spans="1:8" ht="15">
      <c r="A18" s="206"/>
      <c r="B18" s="206"/>
      <c r="C18" s="206"/>
      <c r="D18" s="206"/>
      <c r="E18" s="206"/>
      <c r="F18" s="206"/>
      <c r="G18" s="206"/>
      <c r="H18" s="206"/>
    </row>
    <row r="19" spans="1:8" ht="15">
      <c r="A19" s="206"/>
      <c r="B19" s="206"/>
      <c r="C19" s="206"/>
      <c r="D19" s="206"/>
      <c r="E19" s="206"/>
      <c r="F19" s="206"/>
      <c r="G19" s="206"/>
      <c r="H19" s="206"/>
    </row>
    <row r="20" spans="1:8" ht="15">
      <c r="A20" s="206"/>
      <c r="B20" s="206"/>
      <c r="C20" s="206"/>
      <c r="D20" s="206"/>
      <c r="E20" s="206"/>
      <c r="F20" s="206"/>
      <c r="G20" s="206"/>
      <c r="H20" s="206"/>
    </row>
    <row r="21" spans="1:8" ht="15">
      <c r="A21" s="206"/>
      <c r="B21" s="206"/>
      <c r="C21" s="206"/>
      <c r="D21" s="206"/>
      <c r="E21" s="206"/>
      <c r="F21" s="206"/>
      <c r="G21" s="206"/>
      <c r="H21" s="206"/>
    </row>
    <row r="22" spans="1:8" ht="15">
      <c r="A22" s="206"/>
      <c r="B22" s="206"/>
      <c r="C22" s="206"/>
      <c r="D22" s="206"/>
      <c r="E22" s="206"/>
      <c r="F22" s="206"/>
      <c r="G22" s="206"/>
      <c r="H22" s="206"/>
    </row>
    <row r="23" spans="1:8" ht="15">
      <c r="A23" s="206"/>
      <c r="B23" s="206"/>
      <c r="C23" s="206"/>
      <c r="D23" s="206"/>
      <c r="E23" s="206"/>
      <c r="F23" s="206"/>
      <c r="G23" s="206"/>
      <c r="H23" s="206"/>
    </row>
    <row r="24" spans="1:8" ht="15">
      <c r="A24" s="206"/>
      <c r="B24" s="206"/>
      <c r="C24" s="206"/>
      <c r="D24" s="206"/>
      <c r="E24" s="206"/>
      <c r="F24" s="206"/>
      <c r="G24" s="206"/>
      <c r="H24" s="206"/>
    </row>
    <row r="25" spans="1:8" ht="15">
      <c r="A25" s="206"/>
      <c r="B25" s="206"/>
      <c r="C25" s="206"/>
      <c r="D25" s="206"/>
      <c r="E25" s="206"/>
      <c r="F25" s="206"/>
      <c r="G25" s="206"/>
      <c r="H25" s="206"/>
    </row>
    <row r="26" spans="1:8" ht="15">
      <c r="A26" s="206"/>
      <c r="B26" s="206"/>
      <c r="C26" s="206"/>
      <c r="D26" s="206"/>
      <c r="E26" s="206"/>
      <c r="F26" s="206"/>
      <c r="G26" s="206"/>
      <c r="H26" s="206"/>
    </row>
    <row r="27" spans="1:8" ht="15">
      <c r="A27" s="206"/>
      <c r="B27" s="206"/>
      <c r="C27" s="206"/>
      <c r="D27" s="206"/>
      <c r="E27" s="206"/>
      <c r="F27" s="206"/>
      <c r="G27" s="206"/>
      <c r="H27" s="206"/>
    </row>
    <row r="28" spans="1:8" ht="15">
      <c r="A28" s="206"/>
      <c r="B28" s="206"/>
      <c r="C28" s="206"/>
      <c r="D28" s="206"/>
      <c r="E28" s="206"/>
      <c r="F28" s="206"/>
      <c r="G28" s="206"/>
      <c r="H28" s="206"/>
    </row>
    <row r="29" spans="1:8" ht="15">
      <c r="A29" s="206"/>
      <c r="B29" s="206"/>
      <c r="C29" s="206"/>
      <c r="D29" s="206"/>
      <c r="E29" s="206"/>
      <c r="F29" s="206"/>
      <c r="G29" s="206"/>
      <c r="H29" s="206"/>
    </row>
    <row r="30" spans="1:8" ht="15">
      <c r="A30" s="206"/>
      <c r="B30" s="206"/>
      <c r="C30" s="206"/>
      <c r="D30" s="206"/>
      <c r="E30" s="206"/>
      <c r="F30" s="206"/>
      <c r="G30" s="206"/>
      <c r="H30" s="206"/>
    </row>
    <row r="31" spans="1:8" ht="15">
      <c r="A31" s="206"/>
      <c r="B31" s="206"/>
      <c r="C31" s="206"/>
      <c r="D31" s="206"/>
      <c r="E31" s="206"/>
      <c r="F31" s="206"/>
      <c r="G31" s="206"/>
      <c r="H31" s="206"/>
    </row>
    <row r="32" spans="1:8" ht="15">
      <c r="A32" s="206"/>
      <c r="B32" s="206"/>
      <c r="C32" s="206"/>
      <c r="D32" s="206"/>
      <c r="E32" s="206"/>
      <c r="F32" s="206"/>
      <c r="G32" s="206"/>
      <c r="H32" s="206"/>
    </row>
    <row r="33" spans="1:8" ht="15">
      <c r="A33" s="206"/>
      <c r="B33" s="206"/>
      <c r="C33" s="206"/>
      <c r="D33" s="206"/>
      <c r="E33" s="206"/>
      <c r="F33" s="206"/>
      <c r="G33" s="206"/>
      <c r="H33" s="206"/>
    </row>
    <row r="34" spans="1:8" ht="15">
      <c r="A34" s="206"/>
      <c r="B34" s="206"/>
      <c r="C34" s="206"/>
      <c r="D34" s="206"/>
      <c r="E34" s="206"/>
      <c r="F34" s="206"/>
      <c r="G34" s="206"/>
      <c r="H34" s="206"/>
    </row>
    <row r="35" spans="1:8" ht="15">
      <c r="A35" s="206"/>
      <c r="B35" s="206"/>
      <c r="C35" s="206"/>
      <c r="D35" s="206"/>
      <c r="E35" s="206"/>
      <c r="F35" s="206"/>
      <c r="G35" s="206"/>
      <c r="H35" s="206"/>
    </row>
    <row r="36" spans="1:8" ht="15">
      <c r="A36" s="206"/>
      <c r="B36" s="206"/>
      <c r="C36" s="206"/>
      <c r="D36" s="206"/>
      <c r="E36" s="206"/>
      <c r="F36" s="206"/>
      <c r="G36" s="206"/>
      <c r="H36" s="206"/>
    </row>
    <row r="37" spans="1:8" ht="15">
      <c r="A37" s="206"/>
      <c r="B37" s="206"/>
      <c r="C37" s="206"/>
      <c r="D37" s="206"/>
      <c r="E37" s="206"/>
      <c r="F37" s="206"/>
      <c r="G37" s="206"/>
      <c r="H37" s="206"/>
    </row>
    <row r="38" spans="1:8" ht="15">
      <c r="A38" s="206"/>
      <c r="B38" s="206"/>
      <c r="C38" s="206"/>
      <c r="D38" s="206"/>
      <c r="E38" s="206"/>
      <c r="F38" s="206"/>
      <c r="G38" s="206"/>
      <c r="H38" s="206"/>
    </row>
    <row r="39" spans="1:8" ht="15">
      <c r="A39" s="206"/>
      <c r="B39" s="206"/>
      <c r="C39" s="206"/>
      <c r="D39" s="206"/>
      <c r="E39" s="206"/>
      <c r="F39" s="206"/>
      <c r="G39" s="206"/>
      <c r="H39" s="206"/>
    </row>
    <row r="40" spans="1:8" ht="15">
      <c r="A40" s="206"/>
      <c r="B40" s="206"/>
      <c r="C40" s="206"/>
      <c r="D40" s="206"/>
      <c r="E40" s="206"/>
      <c r="F40" s="206"/>
      <c r="G40" s="206"/>
      <c r="H40" s="206"/>
    </row>
    <row r="41" spans="1:8" ht="15">
      <c r="A41" s="206"/>
      <c r="B41" s="206"/>
      <c r="C41" s="206"/>
      <c r="D41" s="206"/>
      <c r="E41" s="206"/>
      <c r="F41" s="206"/>
      <c r="G41" s="206"/>
      <c r="H41" s="206"/>
    </row>
    <row r="42" spans="1:8" ht="15">
      <c r="A42" s="206"/>
      <c r="B42" s="206"/>
      <c r="C42" s="206"/>
      <c r="D42" s="206"/>
      <c r="E42" s="206"/>
      <c r="F42" s="206"/>
      <c r="G42" s="206"/>
      <c r="H42" s="206"/>
    </row>
    <row r="43" spans="1:8" ht="15">
      <c r="A43" s="206"/>
      <c r="B43" s="206"/>
      <c r="C43" s="206"/>
      <c r="D43" s="206"/>
      <c r="E43" s="206"/>
      <c r="F43" s="206"/>
      <c r="G43" s="206"/>
      <c r="H43" s="206"/>
    </row>
    <row r="44" spans="1:8" ht="15">
      <c r="A44" s="206"/>
      <c r="B44" s="206"/>
      <c r="C44" s="206"/>
      <c r="D44" s="206"/>
      <c r="E44" s="206"/>
      <c r="F44" s="206"/>
      <c r="G44" s="206"/>
      <c r="H44" s="206"/>
    </row>
    <row r="45" spans="1:8" ht="15">
      <c r="A45" s="206"/>
      <c r="B45" s="206"/>
      <c r="C45" s="206"/>
      <c r="D45" s="206"/>
      <c r="E45" s="206"/>
      <c r="F45" s="206"/>
      <c r="G45" s="206"/>
      <c r="H45" s="206"/>
    </row>
    <row r="46" spans="1:8" ht="9" customHeight="1">
      <c r="A46" s="206"/>
      <c r="B46" s="206"/>
      <c r="C46" s="206"/>
      <c r="D46" s="206"/>
      <c r="E46" s="206"/>
      <c r="F46" s="206"/>
      <c r="G46" s="206"/>
      <c r="H46" s="206"/>
    </row>
    <row r="47" spans="1:8" ht="9" customHeight="1">
      <c r="A47" s="206"/>
      <c r="B47" s="206"/>
      <c r="C47" s="206"/>
      <c r="D47" s="206"/>
      <c r="E47" s="206"/>
      <c r="F47" s="206"/>
      <c r="G47" s="206"/>
      <c r="H47" s="206"/>
    </row>
    <row r="48" spans="1:8" ht="10.5" customHeight="1">
      <c r="A48" s="206"/>
      <c r="B48" s="206"/>
      <c r="C48" s="206"/>
      <c r="D48" s="206"/>
      <c r="E48" s="206"/>
      <c r="F48" s="206"/>
      <c r="G48" s="206"/>
      <c r="H48" s="206"/>
    </row>
    <row r="49" spans="1:8" ht="24.75" customHeight="1">
      <c r="A49" s="206"/>
      <c r="B49" s="206"/>
      <c r="C49" s="206"/>
      <c r="D49" s="206"/>
      <c r="E49" s="206"/>
      <c r="F49" s="206"/>
      <c r="G49" s="206"/>
      <c r="H49" s="206"/>
    </row>
    <row r="50" spans="1:8" ht="24.75" customHeight="1">
      <c r="A50" s="206"/>
      <c r="B50" s="206"/>
      <c r="C50" s="206"/>
      <c r="D50" s="206"/>
      <c r="E50" s="206"/>
      <c r="F50" s="206"/>
      <c r="G50" s="206"/>
      <c r="H50" s="206"/>
    </row>
    <row r="51" spans="1:8" ht="24.75" customHeight="1">
      <c r="A51" s="206"/>
      <c r="B51" s="206"/>
      <c r="C51" s="206"/>
      <c r="D51" s="206"/>
      <c r="E51" s="206"/>
      <c r="F51" s="206"/>
      <c r="G51" s="206"/>
      <c r="H51" s="206"/>
    </row>
    <row r="56" spans="6:7" ht="15">
      <c r="F56" s="206">
        <v>2005</v>
      </c>
      <c r="G56" s="936">
        <v>17626</v>
      </c>
    </row>
    <row r="57" spans="1:7" ht="15">
      <c r="A57" s="206"/>
      <c r="B57" s="936"/>
      <c r="F57" s="206">
        <v>2006</v>
      </c>
      <c r="G57" s="936">
        <v>17891</v>
      </c>
    </row>
    <row r="58" spans="1:7" ht="15">
      <c r="A58" s="206"/>
      <c r="B58" s="936"/>
      <c r="F58" s="206">
        <v>2007</v>
      </c>
      <c r="G58" s="936">
        <v>18620</v>
      </c>
    </row>
    <row r="59" spans="1:7" ht="15">
      <c r="A59" s="206"/>
      <c r="B59" s="936"/>
      <c r="F59" s="206">
        <v>2008</v>
      </c>
      <c r="G59" s="936">
        <v>17427</v>
      </c>
    </row>
    <row r="60" spans="1:7" ht="15">
      <c r="A60" s="206"/>
      <c r="B60" s="936"/>
      <c r="F60" s="206">
        <v>2009</v>
      </c>
      <c r="G60" s="207">
        <v>14612</v>
      </c>
    </row>
    <row r="61" spans="1:7" ht="15">
      <c r="A61" s="206"/>
      <c r="B61" s="936"/>
      <c r="F61" s="206">
        <v>2010</v>
      </c>
      <c r="G61" s="207">
        <v>13536</v>
      </c>
    </row>
    <row r="62" spans="1:7" ht="15">
      <c r="A62" s="206"/>
      <c r="B62" s="936"/>
      <c r="F62" s="206">
        <v>2011</v>
      </c>
      <c r="G62" s="207">
        <v>16020</v>
      </c>
    </row>
    <row r="63" spans="1:7" ht="15">
      <c r="A63" s="206"/>
      <c r="B63" s="936"/>
      <c r="F63" s="206">
        <v>2012</v>
      </c>
      <c r="G63" s="207">
        <v>17574</v>
      </c>
    </row>
    <row r="64" spans="1:7" ht="15">
      <c r="A64" s="206"/>
      <c r="B64" s="936"/>
      <c r="F64" s="206">
        <v>2013</v>
      </c>
      <c r="G64" s="207">
        <v>15830</v>
      </c>
    </row>
    <row r="65" spans="1:7" ht="15">
      <c r="A65" s="206"/>
      <c r="B65" s="936"/>
      <c r="F65" s="206">
        <v>2014</v>
      </c>
      <c r="G65" s="207">
        <v>12000</v>
      </c>
    </row>
  </sheetData>
  <sheetProtection/>
  <mergeCells count="5">
    <mergeCell ref="D10:D11"/>
    <mergeCell ref="E10:E11"/>
    <mergeCell ref="F10:F11"/>
    <mergeCell ref="G10:G11"/>
    <mergeCell ref="H10:H11"/>
  </mergeCells>
  <hyperlinks>
    <hyperlink ref="A1" location="'TABLE OF CONTENTS'!A1" display="Back to Table of Contents"/>
  </hyperlinks>
  <printOptions horizontalCentered="1"/>
  <pageMargins left="0.7480314960629921" right="0.2362204724409449" top="0.8267716535433072" bottom="0.2362204724409449" header="0.5118110236220472" footer="0.2362204724409449"/>
  <pageSetup horizontalDpi="600" verticalDpi="600" orientation="portrait" paperSize="9" r:id="rId2"/>
  <headerFooter alignWithMargins="0">
    <oddFooter xml:space="preserve">&amp;C 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A1" sqref="A1"/>
    </sheetView>
  </sheetViews>
  <sheetFormatPr defaultColWidth="14.7109375" defaultRowHeight="15"/>
  <cols>
    <col min="1" max="1" width="14.7109375" style="3" customWidth="1"/>
    <col min="2" max="13" width="9.7109375" style="3" customWidth="1"/>
    <col min="14" max="14" width="1.7109375" style="3" customWidth="1"/>
    <col min="15" max="255" width="10.57421875" style="3" customWidth="1"/>
    <col min="256" max="16384" width="14.7109375" style="3" customWidth="1"/>
  </cols>
  <sheetData>
    <row r="1" ht="15">
      <c r="A1" s="991" t="s">
        <v>1316</v>
      </c>
    </row>
    <row r="2" spans="1:13" ht="28.5" customHeight="1">
      <c r="A2" s="152" t="s">
        <v>291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2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32.25" customHeight="1">
      <c r="A4" s="1011" t="s">
        <v>292</v>
      </c>
      <c r="B4" s="1043" t="s">
        <v>293</v>
      </c>
      <c r="C4" s="1044"/>
      <c r="D4" s="1045"/>
      <c r="E4" s="1043" t="s">
        <v>294</v>
      </c>
      <c r="F4" s="1044"/>
      <c r="G4" s="1045"/>
      <c r="H4" s="1043" t="s">
        <v>295</v>
      </c>
      <c r="I4" s="1044"/>
      <c r="J4" s="1045"/>
      <c r="K4" s="1043" t="s">
        <v>296</v>
      </c>
      <c r="L4" s="1044"/>
      <c r="M4" s="1045"/>
    </row>
    <row r="5" spans="1:13" ht="33" customHeight="1">
      <c r="A5" s="1020"/>
      <c r="B5" s="281" t="s">
        <v>297</v>
      </c>
      <c r="C5" s="282" t="s">
        <v>298</v>
      </c>
      <c r="D5" s="114" t="s">
        <v>133</v>
      </c>
      <c r="E5" s="281" t="s">
        <v>297</v>
      </c>
      <c r="F5" s="282" t="s">
        <v>298</v>
      </c>
      <c r="G5" s="114" t="s">
        <v>133</v>
      </c>
      <c r="H5" s="281" t="s">
        <v>297</v>
      </c>
      <c r="I5" s="282" t="s">
        <v>298</v>
      </c>
      <c r="J5" s="114" t="s">
        <v>133</v>
      </c>
      <c r="K5" s="281" t="s">
        <v>297</v>
      </c>
      <c r="L5" s="282" t="s">
        <v>298</v>
      </c>
      <c r="M5" s="114" t="s">
        <v>133</v>
      </c>
    </row>
    <row r="6" spans="1:13" ht="45" customHeight="1">
      <c r="A6" s="32"/>
      <c r="B6" s="81"/>
      <c r="C6" s="9"/>
      <c r="D6" s="283"/>
      <c r="E6" s="81"/>
      <c r="F6" s="9"/>
      <c r="G6" s="283"/>
      <c r="H6" s="81"/>
      <c r="I6" s="9"/>
      <c r="J6" s="283"/>
      <c r="K6" s="81"/>
      <c r="L6" s="9"/>
      <c r="M6" s="283"/>
    </row>
    <row r="7" spans="1:13" ht="45" customHeight="1">
      <c r="A7" s="32" t="s">
        <v>299</v>
      </c>
      <c r="B7" s="284">
        <v>6068</v>
      </c>
      <c r="C7" s="11">
        <v>569</v>
      </c>
      <c r="D7" s="285">
        <v>6637</v>
      </c>
      <c r="E7" s="284">
        <v>5741</v>
      </c>
      <c r="F7" s="11">
        <v>498</v>
      </c>
      <c r="G7" s="285">
        <v>6239</v>
      </c>
      <c r="H7" s="284">
        <v>5539</v>
      </c>
      <c r="I7" s="11">
        <v>519</v>
      </c>
      <c r="J7" s="285">
        <v>6058</v>
      </c>
      <c r="K7" s="284">
        <v>5464</v>
      </c>
      <c r="L7" s="11">
        <v>473</v>
      </c>
      <c r="M7" s="285">
        <v>5937</v>
      </c>
    </row>
    <row r="8" spans="1:13" ht="45" customHeight="1">
      <c r="A8" s="32"/>
      <c r="B8" s="284"/>
      <c r="C8" s="11"/>
      <c r="D8" s="285"/>
      <c r="E8" s="284"/>
      <c r="F8" s="11"/>
      <c r="G8" s="285"/>
      <c r="H8" s="284"/>
      <c r="I8" s="11"/>
      <c r="J8" s="285"/>
      <c r="K8" s="284"/>
      <c r="L8" s="11"/>
      <c r="M8" s="285"/>
    </row>
    <row r="9" spans="1:13" ht="44.25" customHeight="1">
      <c r="A9" s="32" t="s">
        <v>300</v>
      </c>
      <c r="B9" s="284">
        <v>722</v>
      </c>
      <c r="C9" s="11">
        <v>400</v>
      </c>
      <c r="D9" s="285">
        <v>1122</v>
      </c>
      <c r="E9" s="284">
        <v>615</v>
      </c>
      <c r="F9" s="11">
        <v>380</v>
      </c>
      <c r="G9" s="285">
        <v>995</v>
      </c>
      <c r="H9" s="284">
        <v>546</v>
      </c>
      <c r="I9" s="11">
        <v>364</v>
      </c>
      <c r="J9" s="285">
        <v>910</v>
      </c>
      <c r="K9" s="284">
        <v>450</v>
      </c>
      <c r="L9" s="11">
        <v>357</v>
      </c>
      <c r="M9" s="285">
        <v>807</v>
      </c>
    </row>
    <row r="10" spans="1:13" ht="45" customHeight="1">
      <c r="A10" s="32"/>
      <c r="B10" s="284"/>
      <c r="C10" s="11"/>
      <c r="D10" s="286"/>
      <c r="E10" s="284"/>
      <c r="F10" s="11"/>
      <c r="G10" s="286"/>
      <c r="H10" s="284"/>
      <c r="I10" s="11"/>
      <c r="J10" s="286"/>
      <c r="K10" s="284"/>
      <c r="L10" s="11"/>
      <c r="M10" s="286"/>
    </row>
    <row r="11" spans="1:13" ht="45" customHeight="1">
      <c r="A11" s="131" t="s">
        <v>133</v>
      </c>
      <c r="B11" s="224">
        <v>6790</v>
      </c>
      <c r="C11" s="224">
        <v>969</v>
      </c>
      <c r="D11" s="224">
        <v>7759</v>
      </c>
      <c r="E11" s="224">
        <v>6356</v>
      </c>
      <c r="F11" s="224">
        <v>878</v>
      </c>
      <c r="G11" s="224">
        <v>7234</v>
      </c>
      <c r="H11" s="224">
        <v>6085</v>
      </c>
      <c r="I11" s="224">
        <v>883</v>
      </c>
      <c r="J11" s="224">
        <v>6968</v>
      </c>
      <c r="K11" s="224">
        <v>5914</v>
      </c>
      <c r="L11" s="224">
        <v>830</v>
      </c>
      <c r="M11" s="224">
        <v>6744</v>
      </c>
    </row>
    <row r="12" spans="1:13" ht="18.75" customHeight="1">
      <c r="A12" s="26" t="s">
        <v>301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5.75">
      <c r="A13" s="26" t="s">
        <v>289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5.75">
      <c r="A14" s="26" t="s">
        <v>302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</sheetData>
  <sheetProtection/>
  <mergeCells count="5">
    <mergeCell ref="A4:A5"/>
    <mergeCell ref="B4:D4"/>
    <mergeCell ref="E4:G4"/>
    <mergeCell ref="H4:J4"/>
    <mergeCell ref="K4:M4"/>
  </mergeCells>
  <hyperlinks>
    <hyperlink ref="A1" location="'TABLE OF CONTENTS'!A1" display="Back to Table of Contents"/>
  </hyperlinks>
  <printOptions/>
  <pageMargins left="0.5905511811023623" right="0.1968503937007874" top="0.984251968503937" bottom="0.7480314960629921" header="0.5118110236220472" footer="0.5118110236220472"/>
  <pageSetup horizontalDpi="600" verticalDpi="6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1" sqref="A1"/>
    </sheetView>
  </sheetViews>
  <sheetFormatPr defaultColWidth="10.57421875" defaultRowHeight="15"/>
  <cols>
    <col min="1" max="1" width="41.28125" style="206" customWidth="1"/>
    <col min="2" max="6" width="9.8515625" style="206" customWidth="1"/>
    <col min="7" max="16384" width="10.57421875" style="206" customWidth="1"/>
  </cols>
  <sheetData>
    <row r="1" ht="15">
      <c r="A1" s="991" t="s">
        <v>1316</v>
      </c>
    </row>
    <row r="2" ht="19.5" customHeight="1">
      <c r="A2" s="152" t="s">
        <v>303</v>
      </c>
    </row>
    <row r="3" ht="17.25" customHeight="1">
      <c r="A3" s="152"/>
    </row>
    <row r="4" ht="18" customHeight="1">
      <c r="A4" s="204"/>
    </row>
    <row r="5" spans="1:6" ht="14.25" customHeight="1">
      <c r="A5" s="206" t="s">
        <v>25</v>
      </c>
      <c r="F5" s="87" t="s">
        <v>304</v>
      </c>
    </row>
    <row r="6" spans="1:6" ht="38.25" customHeight="1">
      <c r="A6" s="5"/>
      <c r="B6" s="287">
        <v>2010</v>
      </c>
      <c r="C6" s="287">
        <v>2011</v>
      </c>
      <c r="D6" s="287">
        <v>2012</v>
      </c>
      <c r="E6" s="287">
        <v>2013</v>
      </c>
      <c r="F6" s="287">
        <v>2014</v>
      </c>
    </row>
    <row r="7" spans="1:6" ht="45" customHeight="1">
      <c r="A7" s="8" t="s">
        <v>305</v>
      </c>
      <c r="B7" s="288">
        <v>183</v>
      </c>
      <c r="C7" s="288">
        <v>171</v>
      </c>
      <c r="D7" s="289">
        <v>175</v>
      </c>
      <c r="E7" s="288">
        <v>180</v>
      </c>
      <c r="F7" s="288">
        <v>180</v>
      </c>
    </row>
    <row r="8" spans="1:6" ht="45" customHeight="1">
      <c r="A8" s="8" t="s">
        <v>306</v>
      </c>
      <c r="B8" s="288">
        <v>515</v>
      </c>
      <c r="C8" s="288">
        <v>480</v>
      </c>
      <c r="D8" s="289">
        <v>494</v>
      </c>
      <c r="E8" s="288">
        <v>492</v>
      </c>
      <c r="F8" s="288">
        <v>492</v>
      </c>
    </row>
    <row r="9" spans="1:6" ht="45" customHeight="1">
      <c r="A9" s="37" t="s">
        <v>307</v>
      </c>
      <c r="B9" s="198">
        <v>698</v>
      </c>
      <c r="C9" s="290">
        <v>651</v>
      </c>
      <c r="D9" s="291">
        <v>669</v>
      </c>
      <c r="E9" s="290">
        <v>672</v>
      </c>
      <c r="F9" s="290">
        <v>672</v>
      </c>
    </row>
    <row r="10" ht="60" customHeight="1">
      <c r="A10" s="132" t="s">
        <v>308</v>
      </c>
    </row>
    <row r="11" ht="24.75" customHeight="1">
      <c r="A11" s="152" t="s">
        <v>309</v>
      </c>
    </row>
    <row r="12" ht="24" customHeight="1"/>
    <row r="13" spans="1:6" ht="45.75" customHeight="1">
      <c r="A13" s="1013" t="s">
        <v>310</v>
      </c>
      <c r="B13" s="1022"/>
      <c r="C13" s="1053" t="s">
        <v>311</v>
      </c>
      <c r="D13" s="1054"/>
      <c r="E13" s="1053" t="s">
        <v>312</v>
      </c>
      <c r="F13" s="1054"/>
    </row>
    <row r="14" spans="1:7" ht="27" customHeight="1">
      <c r="A14" s="1055" t="s">
        <v>313</v>
      </c>
      <c r="B14" s="1056"/>
      <c r="C14" s="1051">
        <v>1384</v>
      </c>
      <c r="D14" s="1052"/>
      <c r="E14" s="1057">
        <v>442</v>
      </c>
      <c r="F14" s="1058"/>
      <c r="G14" s="292"/>
    </row>
    <row r="15" spans="1:6" ht="27" customHeight="1">
      <c r="A15" s="1018" t="s">
        <v>314</v>
      </c>
      <c r="B15" s="1019"/>
      <c r="C15" s="1051">
        <v>23</v>
      </c>
      <c r="D15" s="1052"/>
      <c r="E15" s="1051">
        <v>32</v>
      </c>
      <c r="F15" s="1052"/>
    </row>
    <row r="16" spans="1:6" ht="27" customHeight="1">
      <c r="A16" s="1018" t="s">
        <v>315</v>
      </c>
      <c r="B16" s="1019"/>
      <c r="C16" s="1051">
        <v>2</v>
      </c>
      <c r="D16" s="1052"/>
      <c r="E16" s="1051">
        <v>5</v>
      </c>
      <c r="F16" s="1052"/>
    </row>
    <row r="17" spans="1:15" ht="27" customHeight="1">
      <c r="A17" s="1018" t="s">
        <v>316</v>
      </c>
      <c r="B17" s="1019"/>
      <c r="C17" s="1051">
        <v>4</v>
      </c>
      <c r="D17" s="1052"/>
      <c r="E17" s="1051">
        <v>14</v>
      </c>
      <c r="F17" s="1052"/>
      <c r="J17" s="3"/>
      <c r="K17" s="3"/>
      <c r="L17" s="3"/>
      <c r="M17" s="3"/>
      <c r="N17" s="3"/>
      <c r="O17" s="3"/>
    </row>
    <row r="18" spans="1:6" ht="27" customHeight="1">
      <c r="A18" s="1018" t="s">
        <v>317</v>
      </c>
      <c r="B18" s="1019"/>
      <c r="C18" s="1051">
        <v>1</v>
      </c>
      <c r="D18" s="1052"/>
      <c r="E18" s="1051">
        <v>4</v>
      </c>
      <c r="F18" s="1052"/>
    </row>
    <row r="19" spans="1:6" ht="27" customHeight="1">
      <c r="A19" s="1018" t="s">
        <v>318</v>
      </c>
      <c r="B19" s="1019"/>
      <c r="C19" s="1051">
        <v>4</v>
      </c>
      <c r="D19" s="1052"/>
      <c r="E19" s="1051">
        <v>28</v>
      </c>
      <c r="F19" s="1052"/>
    </row>
    <row r="20" spans="1:6" ht="27" customHeight="1">
      <c r="A20" s="1018" t="s">
        <v>319</v>
      </c>
      <c r="B20" s="1019"/>
      <c r="C20" s="1051">
        <v>2</v>
      </c>
      <c r="D20" s="1052"/>
      <c r="E20" s="1051">
        <v>28</v>
      </c>
      <c r="F20" s="1052"/>
    </row>
    <row r="21" spans="1:6" ht="27" customHeight="1">
      <c r="A21" s="1018" t="s">
        <v>320</v>
      </c>
      <c r="B21" s="1019"/>
      <c r="C21" s="1047" t="s">
        <v>321</v>
      </c>
      <c r="D21" s="1048"/>
      <c r="E21" s="1047" t="s">
        <v>321</v>
      </c>
      <c r="F21" s="1048"/>
    </row>
    <row r="22" spans="1:6" ht="27" customHeight="1">
      <c r="A22" s="1049" t="s">
        <v>322</v>
      </c>
      <c r="B22" s="1050"/>
      <c r="C22" s="1051">
        <v>1</v>
      </c>
      <c r="D22" s="1052"/>
      <c r="E22" s="1051">
        <v>119</v>
      </c>
      <c r="F22" s="1052"/>
    </row>
    <row r="23" spans="1:6" ht="30.75" customHeight="1">
      <c r="A23" s="1013" t="s">
        <v>133</v>
      </c>
      <c r="B23" s="1022"/>
      <c r="C23" s="1046">
        <v>1421</v>
      </c>
      <c r="D23" s="1046"/>
      <c r="E23" s="1046">
        <v>672</v>
      </c>
      <c r="F23" s="1046"/>
    </row>
    <row r="25" ht="15">
      <c r="A25" s="2" t="s">
        <v>308</v>
      </c>
    </row>
  </sheetData>
  <sheetProtection/>
  <mergeCells count="33">
    <mergeCell ref="A13:B13"/>
    <mergeCell ref="C13:D13"/>
    <mergeCell ref="E13:F13"/>
    <mergeCell ref="A14:B14"/>
    <mergeCell ref="C14:D14"/>
    <mergeCell ref="E14:F14"/>
    <mergeCell ref="A15:B15"/>
    <mergeCell ref="C15:D15"/>
    <mergeCell ref="E15:F15"/>
    <mergeCell ref="A16:B16"/>
    <mergeCell ref="C16:D16"/>
    <mergeCell ref="E16:F16"/>
    <mergeCell ref="A17:B17"/>
    <mergeCell ref="C17:D17"/>
    <mergeCell ref="E17:F17"/>
    <mergeCell ref="A18:B18"/>
    <mergeCell ref="C18:D18"/>
    <mergeCell ref="E18:F18"/>
    <mergeCell ref="A19:B19"/>
    <mergeCell ref="C19:D19"/>
    <mergeCell ref="E19:F19"/>
    <mergeCell ref="A20:B20"/>
    <mergeCell ref="C20:D20"/>
    <mergeCell ref="E20:F20"/>
    <mergeCell ref="A23:B23"/>
    <mergeCell ref="C23:D23"/>
    <mergeCell ref="E23:F23"/>
    <mergeCell ref="A21:B21"/>
    <mergeCell ref="C21:D21"/>
    <mergeCell ref="E21:F21"/>
    <mergeCell ref="A22:B22"/>
    <mergeCell ref="C22:D22"/>
    <mergeCell ref="E22:F22"/>
  </mergeCells>
  <hyperlinks>
    <hyperlink ref="A1" location="'TABLE OF CONTENTS'!A1" display="Back to Table of Contents"/>
  </hyperlinks>
  <printOptions/>
  <pageMargins left="0.7480314960629921" right="0.2362204724409449" top="0.9055118110236221" bottom="0.7480314960629921" header="0.5118110236220472" footer="0.2362204724409449"/>
  <pageSetup horizontalDpi="600" verticalDpi="600" orientation="portrait" paperSize="9" r:id="rId1"/>
  <headerFooter alignWithMargins="0">
    <oddFooter xml:space="preserve">&amp;C 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1" sqref="A1"/>
    </sheetView>
  </sheetViews>
  <sheetFormatPr defaultColWidth="21.7109375" defaultRowHeight="15"/>
  <cols>
    <col min="1" max="6" width="21.7109375" style="207" customWidth="1"/>
    <col min="7" max="255" width="10.57421875" style="207" customWidth="1"/>
    <col min="256" max="16384" width="21.7109375" style="207" customWidth="1"/>
  </cols>
  <sheetData>
    <row r="1" ht="15">
      <c r="A1" s="991" t="s">
        <v>1316</v>
      </c>
    </row>
    <row r="2" spans="1:6" ht="14.25" customHeight="1">
      <c r="A2" s="204" t="s">
        <v>323</v>
      </c>
      <c r="B2" s="206"/>
      <c r="C2" s="206"/>
      <c r="D2" s="206"/>
      <c r="E2" s="206"/>
      <c r="F2" s="206"/>
    </row>
    <row r="3" spans="1:6" ht="12.75" customHeight="1">
      <c r="A3" s="206"/>
      <c r="B3" s="206"/>
      <c r="C3" s="206"/>
      <c r="D3" s="206"/>
      <c r="E3" s="206"/>
      <c r="F3" s="248" t="s">
        <v>324</v>
      </c>
    </row>
    <row r="4" spans="1:6" ht="4.5" customHeight="1">
      <c r="A4" s="206"/>
      <c r="B4" s="206"/>
      <c r="C4" s="206"/>
      <c r="D4" s="206"/>
      <c r="E4" s="206"/>
      <c r="F4" s="248"/>
    </row>
    <row r="5" spans="1:6" ht="51.75" customHeight="1">
      <c r="A5" s="56" t="s">
        <v>164</v>
      </c>
      <c r="B5" s="137" t="s">
        <v>325</v>
      </c>
      <c r="C5" s="56" t="s">
        <v>326</v>
      </c>
      <c r="D5" s="56" t="s">
        <v>327</v>
      </c>
      <c r="E5" s="293" t="s">
        <v>328</v>
      </c>
      <c r="F5" s="6" t="s">
        <v>133</v>
      </c>
    </row>
    <row r="6" spans="1:6" s="298" customFormat="1" ht="68.25" customHeight="1">
      <c r="A6" s="294">
        <v>2010</v>
      </c>
      <c r="B6" s="295">
        <v>1372</v>
      </c>
      <c r="C6" s="295">
        <v>2081</v>
      </c>
      <c r="D6" s="296">
        <v>2770</v>
      </c>
      <c r="E6" s="295">
        <v>1147</v>
      </c>
      <c r="F6" s="297">
        <v>7370</v>
      </c>
    </row>
    <row r="7" spans="1:6" s="298" customFormat="1" ht="68.25" customHeight="1">
      <c r="A7" s="294">
        <v>2011</v>
      </c>
      <c r="B7" s="295">
        <v>1807</v>
      </c>
      <c r="C7" s="295">
        <v>2494</v>
      </c>
      <c r="D7" s="296">
        <v>3390</v>
      </c>
      <c r="E7" s="295">
        <v>1284</v>
      </c>
      <c r="F7" s="297">
        <v>8975</v>
      </c>
    </row>
    <row r="8" spans="1:6" s="298" customFormat="1" ht="68.25" customHeight="1">
      <c r="A8" s="294">
        <v>2012</v>
      </c>
      <c r="B8" s="295">
        <v>1397</v>
      </c>
      <c r="C8" s="295">
        <v>2090</v>
      </c>
      <c r="D8" s="296">
        <v>3246</v>
      </c>
      <c r="E8" s="295">
        <v>1214</v>
      </c>
      <c r="F8" s="297">
        <v>7947</v>
      </c>
    </row>
    <row r="9" spans="1:6" s="298" customFormat="1" ht="68.25" customHeight="1">
      <c r="A9" s="294">
        <v>2013</v>
      </c>
      <c r="B9" s="295">
        <v>1103</v>
      </c>
      <c r="C9" s="295">
        <v>2055</v>
      </c>
      <c r="D9" s="296">
        <v>3519</v>
      </c>
      <c r="E9" s="295">
        <v>1305</v>
      </c>
      <c r="F9" s="297">
        <v>7981</v>
      </c>
    </row>
    <row r="10" spans="1:6" ht="68.25" customHeight="1">
      <c r="A10" s="299">
        <v>2014</v>
      </c>
      <c r="B10" s="300">
        <v>1137</v>
      </c>
      <c r="C10" s="300">
        <v>2111</v>
      </c>
      <c r="D10" s="301">
        <v>3232</v>
      </c>
      <c r="E10" s="300">
        <v>1127</v>
      </c>
      <c r="F10" s="302">
        <v>7607</v>
      </c>
    </row>
    <row r="11" spans="1:6" ht="12.75">
      <c r="A11" s="2"/>
      <c r="B11" s="2"/>
      <c r="C11" s="2"/>
      <c r="D11" s="2"/>
      <c r="E11" s="2"/>
      <c r="F11" s="2"/>
    </row>
    <row r="12" spans="1:6" ht="12.75">
      <c r="A12" s="2" t="s">
        <v>308</v>
      </c>
      <c r="B12" s="2"/>
      <c r="C12" s="2"/>
      <c r="D12" s="2"/>
      <c r="E12" s="2"/>
      <c r="F12" s="2"/>
    </row>
    <row r="13" spans="1:6" ht="12.75">
      <c r="A13" s="2"/>
      <c r="B13" s="2"/>
      <c r="C13" s="2"/>
      <c r="D13" s="2"/>
      <c r="E13" s="2"/>
      <c r="F13" s="2"/>
    </row>
    <row r="14" spans="1:6" ht="15">
      <c r="A14" s="206"/>
      <c r="B14" s="206"/>
      <c r="C14" s="206"/>
      <c r="D14" s="206"/>
      <c r="E14" s="206"/>
      <c r="F14" s="206"/>
    </row>
    <row r="15" spans="1:6" ht="15">
      <c r="A15" s="206"/>
      <c r="B15" s="206"/>
      <c r="C15" s="206"/>
      <c r="D15" s="206"/>
      <c r="E15" s="206"/>
      <c r="F15" s="206"/>
    </row>
    <row r="16" spans="1:6" ht="15">
      <c r="A16" s="206"/>
      <c r="B16" s="206"/>
      <c r="C16" s="206"/>
      <c r="D16" s="206"/>
      <c r="E16" s="206"/>
      <c r="F16" s="206"/>
    </row>
    <row r="17" spans="1:6" ht="15">
      <c r="A17" s="206"/>
      <c r="B17" s="206"/>
      <c r="C17" s="206"/>
      <c r="D17" s="206"/>
      <c r="E17" s="206"/>
      <c r="F17" s="206"/>
    </row>
    <row r="18" spans="1:6" ht="15">
      <c r="A18" s="206"/>
      <c r="B18" s="206"/>
      <c r="C18" s="206"/>
      <c r="D18" s="206"/>
      <c r="E18" s="206"/>
      <c r="F18" s="206"/>
    </row>
    <row r="19" spans="1:6" ht="15">
      <c r="A19" s="206"/>
      <c r="B19" s="206"/>
      <c r="C19" s="206"/>
      <c r="D19" s="206"/>
      <c r="E19" s="206"/>
      <c r="F19" s="206"/>
    </row>
    <row r="20" spans="1:6" ht="15">
      <c r="A20" s="206"/>
      <c r="B20" s="206"/>
      <c r="C20" s="206"/>
      <c r="D20" s="206"/>
      <c r="E20" s="206"/>
      <c r="F20" s="206"/>
    </row>
    <row r="21" spans="1:6" ht="15">
      <c r="A21" s="206"/>
      <c r="B21" s="206"/>
      <c r="C21" s="206"/>
      <c r="D21" s="206"/>
      <c r="E21" s="206"/>
      <c r="F21" s="206"/>
    </row>
  </sheetData>
  <sheetProtection/>
  <hyperlinks>
    <hyperlink ref="A1" location="'TABLE OF CONTENTS'!A1" display="Back to Table of Contents"/>
  </hyperlinks>
  <printOptions/>
  <pageMargins left="0.75" right="0" top="0.75" bottom="0.75" header="0.5" footer="0.5"/>
  <pageSetup horizontalDpi="600" verticalDpi="6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1" sqref="A1"/>
    </sheetView>
  </sheetViews>
  <sheetFormatPr defaultColWidth="13.7109375" defaultRowHeight="15"/>
  <cols>
    <col min="1" max="1" width="13.7109375" style="207" customWidth="1"/>
    <col min="2" max="2" width="11.57421875" style="207" customWidth="1"/>
    <col min="3" max="7" width="20.7109375" style="207" customWidth="1"/>
    <col min="8" max="255" width="10.57421875" style="207" customWidth="1"/>
    <col min="256" max="16384" width="13.7109375" style="207" customWidth="1"/>
  </cols>
  <sheetData>
    <row r="1" ht="15">
      <c r="A1" s="991" t="s">
        <v>1316</v>
      </c>
    </row>
    <row r="2" spans="1:7" ht="14.25" customHeight="1">
      <c r="A2" s="204" t="s">
        <v>329</v>
      </c>
      <c r="B2" s="206"/>
      <c r="C2" s="206"/>
      <c r="D2" s="206"/>
      <c r="E2" s="206"/>
      <c r="F2" s="206"/>
      <c r="G2" s="206"/>
    </row>
    <row r="3" spans="1:7" ht="12.75" customHeight="1">
      <c r="A3" s="206"/>
      <c r="B3" s="206"/>
      <c r="C3" s="87"/>
      <c r="D3" s="87"/>
      <c r="E3" s="87"/>
      <c r="G3" s="87" t="s">
        <v>324</v>
      </c>
    </row>
    <row r="4" spans="1:7" ht="4.5" customHeight="1">
      <c r="A4" s="206"/>
      <c r="B4" s="206"/>
      <c r="C4" s="303"/>
      <c r="D4" s="303"/>
      <c r="E4" s="303"/>
      <c r="F4" s="303"/>
      <c r="G4" s="303"/>
    </row>
    <row r="5" spans="1:7" s="298" customFormat="1" ht="41.25" customHeight="1">
      <c r="A5" s="37" t="s">
        <v>330</v>
      </c>
      <c r="B5" s="47"/>
      <c r="C5" s="131">
        <v>2010</v>
      </c>
      <c r="D5" s="131">
        <v>2011</v>
      </c>
      <c r="E5" s="131">
        <v>2012</v>
      </c>
      <c r="F5" s="131">
        <v>2013</v>
      </c>
      <c r="G5" s="131">
        <v>2014</v>
      </c>
    </row>
    <row r="6" spans="1:7" ht="92.25" customHeight="1">
      <c r="A6" s="8" t="s">
        <v>331</v>
      </c>
      <c r="B6" s="68"/>
      <c r="C6" s="304">
        <v>634</v>
      </c>
      <c r="D6" s="304">
        <v>782</v>
      </c>
      <c r="E6" s="304">
        <v>620</v>
      </c>
      <c r="F6" s="304">
        <v>589</v>
      </c>
      <c r="G6" s="305">
        <v>594.52</v>
      </c>
    </row>
    <row r="7" spans="1:7" ht="92.25" customHeight="1">
      <c r="A7" s="8" t="s">
        <v>332</v>
      </c>
      <c r="B7" s="68"/>
      <c r="C7" s="9">
        <v>565</v>
      </c>
      <c r="D7" s="9">
        <v>693</v>
      </c>
      <c r="E7" s="9">
        <v>633</v>
      </c>
      <c r="F7" s="9">
        <v>670</v>
      </c>
      <c r="G7" s="306">
        <v>594.44</v>
      </c>
    </row>
    <row r="8" spans="1:7" ht="92.25" customHeight="1">
      <c r="A8" s="8" t="s">
        <v>333</v>
      </c>
      <c r="B8" s="68"/>
      <c r="C8" s="23">
        <v>268</v>
      </c>
      <c r="D8" s="23">
        <v>312</v>
      </c>
      <c r="E8" s="23">
        <v>324</v>
      </c>
      <c r="F8" s="23">
        <v>304</v>
      </c>
      <c r="G8" s="307">
        <v>316.01</v>
      </c>
    </row>
    <row r="9" spans="1:7" ht="92.25" customHeight="1">
      <c r="A9" s="37" t="s">
        <v>133</v>
      </c>
      <c r="B9" s="67"/>
      <c r="C9" s="308">
        <v>1467</v>
      </c>
      <c r="D9" s="308">
        <v>1787</v>
      </c>
      <c r="E9" s="308">
        <v>1577</v>
      </c>
      <c r="F9" s="308">
        <v>1563</v>
      </c>
      <c r="G9" s="308">
        <v>1503.97</v>
      </c>
    </row>
    <row r="10" spans="1:7" ht="16.5" customHeight="1">
      <c r="A10" s="309"/>
      <c r="B10" s="310"/>
      <c r="C10" s="311"/>
      <c r="D10" s="311"/>
      <c r="E10" s="311"/>
      <c r="F10" s="311"/>
      <c r="G10" s="311"/>
    </row>
    <row r="11" spans="1:7" ht="15">
      <c r="A11" s="2" t="s">
        <v>308</v>
      </c>
      <c r="B11" s="206"/>
      <c r="C11" s="312"/>
      <c r="D11" s="312"/>
      <c r="E11" s="312"/>
      <c r="F11" s="312"/>
      <c r="G11" s="312"/>
    </row>
    <row r="12" spans="1:7" ht="15">
      <c r="A12" s="206"/>
      <c r="B12" s="206"/>
      <c r="C12" s="206"/>
      <c r="D12" s="206"/>
      <c r="E12" s="206"/>
      <c r="F12" s="206"/>
      <c r="G12" s="206"/>
    </row>
    <row r="13" spans="1:7" ht="15">
      <c r="A13" s="206"/>
      <c r="B13" s="206"/>
      <c r="C13" s="206"/>
      <c r="D13" s="206"/>
      <c r="E13" s="206"/>
      <c r="F13" s="206"/>
      <c r="G13" s="206"/>
    </row>
    <row r="14" spans="1:7" ht="15">
      <c r="A14" s="206"/>
      <c r="B14" s="206"/>
      <c r="C14" s="206"/>
      <c r="D14" s="206"/>
      <c r="E14" s="206"/>
      <c r="F14" s="206"/>
      <c r="G14" s="206"/>
    </row>
    <row r="15" spans="1:7" ht="15">
      <c r="A15" s="206"/>
      <c r="B15" s="206"/>
      <c r="C15" s="206"/>
      <c r="D15" s="206"/>
      <c r="E15" s="206"/>
      <c r="F15" s="206"/>
      <c r="G15" s="206"/>
    </row>
    <row r="16" spans="1:7" ht="15">
      <c r="A16" s="206"/>
      <c r="B16" s="206"/>
      <c r="C16" s="206"/>
      <c r="D16" s="206"/>
      <c r="E16" s="206"/>
      <c r="F16" s="206"/>
      <c r="G16" s="206"/>
    </row>
    <row r="17" spans="1:7" ht="15">
      <c r="A17" s="206"/>
      <c r="B17" s="206"/>
      <c r="C17" s="206"/>
      <c r="D17" s="206"/>
      <c r="E17" s="206"/>
      <c r="F17" s="206"/>
      <c r="G17" s="206"/>
    </row>
    <row r="18" spans="1:7" ht="15">
      <c r="A18" s="206"/>
      <c r="B18" s="206"/>
      <c r="C18" s="206"/>
      <c r="D18" s="206"/>
      <c r="E18" s="206"/>
      <c r="F18" s="206"/>
      <c r="G18" s="206"/>
    </row>
    <row r="19" spans="1:7" ht="15">
      <c r="A19" s="206"/>
      <c r="B19" s="206"/>
      <c r="C19" s="206"/>
      <c r="D19" s="206"/>
      <c r="E19" s="206"/>
      <c r="F19" s="206"/>
      <c r="G19" s="206"/>
    </row>
    <row r="20" spans="1:7" ht="15">
      <c r="A20" s="206"/>
      <c r="B20" s="206"/>
      <c r="C20" s="206"/>
      <c r="D20" s="206"/>
      <c r="E20" s="206"/>
      <c r="F20" s="206"/>
      <c r="G20" s="206"/>
    </row>
    <row r="21" spans="1:7" ht="15">
      <c r="A21" s="206"/>
      <c r="B21" s="206"/>
      <c r="C21" s="206"/>
      <c r="D21" s="206"/>
      <c r="E21" s="206"/>
      <c r="F21" s="206"/>
      <c r="G21" s="206"/>
    </row>
    <row r="22" spans="1:7" ht="15">
      <c r="A22" s="206"/>
      <c r="B22" s="206"/>
      <c r="C22" s="206"/>
      <c r="D22" s="206"/>
      <c r="E22" s="206"/>
      <c r="F22" s="206"/>
      <c r="G22" s="206"/>
    </row>
    <row r="23" spans="1:7" ht="15">
      <c r="A23" s="206"/>
      <c r="B23" s="206"/>
      <c r="C23" s="206"/>
      <c r="D23" s="206"/>
      <c r="E23" s="206"/>
      <c r="F23" s="206"/>
      <c r="G23" s="206"/>
    </row>
    <row r="24" spans="1:7" ht="15">
      <c r="A24" s="206"/>
      <c r="B24" s="206"/>
      <c r="C24" s="206"/>
      <c r="D24" s="206"/>
      <c r="E24" s="206"/>
      <c r="F24" s="206"/>
      <c r="G24" s="206"/>
    </row>
    <row r="25" spans="1:7" ht="15">
      <c r="A25" s="206"/>
      <c r="B25" s="206"/>
      <c r="C25" s="206"/>
      <c r="D25" s="206"/>
      <c r="E25" s="206"/>
      <c r="F25" s="206"/>
      <c r="G25" s="206"/>
    </row>
    <row r="26" spans="1:7" ht="15">
      <c r="A26" s="206"/>
      <c r="B26" s="206"/>
      <c r="C26" s="206"/>
      <c r="D26" s="206"/>
      <c r="E26" s="206"/>
      <c r="F26" s="206"/>
      <c r="G26" s="206"/>
    </row>
    <row r="27" spans="1:7" ht="15">
      <c r="A27" s="206"/>
      <c r="B27" s="206"/>
      <c r="C27" s="206"/>
      <c r="D27" s="206"/>
      <c r="E27" s="206"/>
      <c r="F27" s="206"/>
      <c r="G27" s="206"/>
    </row>
    <row r="28" spans="1:7" ht="15">
      <c r="A28" s="206"/>
      <c r="B28" s="206"/>
      <c r="C28" s="206"/>
      <c r="D28" s="206"/>
      <c r="E28" s="206"/>
      <c r="F28" s="206"/>
      <c r="G28" s="206"/>
    </row>
    <row r="29" spans="1:7" ht="15">
      <c r="A29" s="206"/>
      <c r="B29" s="206"/>
      <c r="C29" s="206"/>
      <c r="D29" s="206"/>
      <c r="E29" s="206"/>
      <c r="F29" s="206"/>
      <c r="G29" s="206"/>
    </row>
    <row r="30" spans="1:7" ht="15">
      <c r="A30" s="206"/>
      <c r="B30" s="206"/>
      <c r="C30" s="206"/>
      <c r="D30" s="206"/>
      <c r="E30" s="206"/>
      <c r="F30" s="206"/>
      <c r="G30" s="206"/>
    </row>
    <row r="31" spans="1:7" ht="15">
      <c r="A31" s="206"/>
      <c r="B31" s="206"/>
      <c r="C31" s="206"/>
      <c r="D31" s="206"/>
      <c r="E31" s="206"/>
      <c r="F31" s="206"/>
      <c r="G31" s="206"/>
    </row>
  </sheetData>
  <sheetProtection/>
  <hyperlinks>
    <hyperlink ref="A1" location="'TABLE OF CONTENTS'!A1" display="Back to Table of Contents"/>
  </hyperlinks>
  <printOptions/>
  <pageMargins left="0.7086614173228347" right="0" top="0.7480314960629921" bottom="0.5118110236220472" header="0.5118110236220472" footer="0.2755905511811024"/>
  <pageSetup horizontalDpi="600" verticalDpi="6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1">
      <selection activeCell="A1" sqref="A1"/>
    </sheetView>
  </sheetViews>
  <sheetFormatPr defaultColWidth="11.8515625" defaultRowHeight="15"/>
  <cols>
    <col min="1" max="1" width="12.7109375" style="206" customWidth="1"/>
    <col min="2" max="2" width="13.57421875" style="206" customWidth="1"/>
    <col min="3" max="3" width="4.8515625" style="206" customWidth="1"/>
    <col min="4" max="4" width="12.28125" style="206" customWidth="1"/>
    <col min="5" max="6" width="11.8515625" style="206" customWidth="1"/>
    <col min="7" max="7" width="12.140625" style="206" customWidth="1"/>
    <col min="8" max="8" width="12.28125" style="206" customWidth="1"/>
    <col min="9" max="250" width="10.57421875" style="206" customWidth="1"/>
    <col min="251" max="251" width="12.7109375" style="206" customWidth="1"/>
    <col min="252" max="252" width="13.57421875" style="206" customWidth="1"/>
    <col min="253" max="253" width="4.8515625" style="206" customWidth="1"/>
    <col min="254" max="254" width="12.28125" style="206" customWidth="1"/>
    <col min="255" max="16384" width="11.8515625" style="206" customWidth="1"/>
  </cols>
  <sheetData>
    <row r="1" ht="15">
      <c r="A1" s="991" t="s">
        <v>1316</v>
      </c>
    </row>
    <row r="2" ht="18" customHeight="1">
      <c r="A2" s="36" t="s">
        <v>1234</v>
      </c>
    </row>
    <row r="3" ht="13.5" customHeight="1">
      <c r="A3" s="36" t="s">
        <v>1235</v>
      </c>
    </row>
    <row r="4" ht="6.75" customHeight="1">
      <c r="B4" s="36"/>
    </row>
    <row r="5" spans="1:8" ht="39" customHeight="1">
      <c r="A5" s="939"/>
      <c r="B5" s="940"/>
      <c r="C5" s="940"/>
      <c r="D5" s="287">
        <v>2010</v>
      </c>
      <c r="E5" s="287">
        <v>2011</v>
      </c>
      <c r="F5" s="287">
        <v>2012</v>
      </c>
      <c r="G5" s="287">
        <v>2013</v>
      </c>
      <c r="H5" s="287" t="s">
        <v>972</v>
      </c>
    </row>
    <row r="6" spans="1:8" ht="48.75" customHeight="1">
      <c r="A6" s="532" t="s">
        <v>1236</v>
      </c>
      <c r="B6" s="739"/>
      <c r="C6" s="739"/>
      <c r="D6" s="941">
        <v>36.6</v>
      </c>
      <c r="E6" s="941">
        <v>33.2</v>
      </c>
      <c r="F6" s="941">
        <v>34.5</v>
      </c>
      <c r="G6" s="941">
        <v>66.9</v>
      </c>
      <c r="H6" s="941">
        <v>51.858</v>
      </c>
    </row>
    <row r="7" spans="1:8" ht="21.75" customHeight="1">
      <c r="A7" s="540" t="s">
        <v>1237</v>
      </c>
      <c r="B7" s="942"/>
      <c r="C7" s="942"/>
      <c r="D7" s="943"/>
      <c r="E7" s="943"/>
      <c r="F7" s="943"/>
      <c r="G7" s="943"/>
      <c r="H7" s="943"/>
    </row>
    <row r="8" spans="1:8" ht="29.25" customHeight="1">
      <c r="A8" s="532" t="s">
        <v>1222</v>
      </c>
      <c r="B8" s="739"/>
      <c r="C8" s="739"/>
      <c r="D8" s="944">
        <v>10.6</v>
      </c>
      <c r="E8" s="944">
        <v>9.8</v>
      </c>
      <c r="F8" s="944">
        <v>8.4</v>
      </c>
      <c r="G8" s="944">
        <v>15.6</v>
      </c>
      <c r="H8" s="944">
        <v>13.2</v>
      </c>
    </row>
    <row r="9" spans="1:8" ht="28.5" customHeight="1">
      <c r="A9" s="945" t="s">
        <v>1238</v>
      </c>
      <c r="B9" s="946"/>
      <c r="C9" s="946"/>
      <c r="D9" s="947">
        <v>7.5</v>
      </c>
      <c r="E9" s="947">
        <v>6.8</v>
      </c>
      <c r="F9" s="947">
        <v>7.1</v>
      </c>
      <c r="G9" s="947">
        <v>13.8</v>
      </c>
      <c r="H9" s="947">
        <v>10.7</v>
      </c>
    </row>
    <row r="10" spans="1:8" ht="18" customHeight="1">
      <c r="A10" s="948" t="s">
        <v>1239</v>
      </c>
      <c r="B10" s="949"/>
      <c r="C10" s="739"/>
      <c r="D10" s="950"/>
      <c r="E10" s="950"/>
      <c r="F10" s="950"/>
      <c r="G10" s="950"/>
      <c r="H10" s="950"/>
    </row>
    <row r="11" spans="1:8" ht="13.5" customHeight="1">
      <c r="A11" s="663" t="s">
        <v>308</v>
      </c>
      <c r="B11" s="949"/>
      <c r="C11" s="739"/>
      <c r="D11" s="950"/>
      <c r="E11" s="950"/>
      <c r="F11" s="950"/>
      <c r="G11" s="950"/>
      <c r="H11" s="950"/>
    </row>
    <row r="12" ht="15" customHeight="1"/>
    <row r="51" spans="1:3" ht="15">
      <c r="A51" s="206" t="s">
        <v>164</v>
      </c>
      <c r="B51" s="206" t="s">
        <v>1222</v>
      </c>
      <c r="C51" s="206" t="s">
        <v>1238</v>
      </c>
    </row>
    <row r="52" spans="1:3" ht="15">
      <c r="A52" s="206">
        <v>2005</v>
      </c>
      <c r="B52" s="217">
        <v>12.7</v>
      </c>
      <c r="C52" s="217">
        <v>10.7</v>
      </c>
    </row>
    <row r="53" spans="1:3" ht="15">
      <c r="A53" s="206">
        <v>2006</v>
      </c>
      <c r="B53" s="217">
        <v>10.5</v>
      </c>
      <c r="C53" s="217">
        <v>8.3</v>
      </c>
    </row>
    <row r="54" spans="1:3" ht="15">
      <c r="A54" s="206">
        <v>2007</v>
      </c>
      <c r="B54" s="206">
        <v>9.4</v>
      </c>
      <c r="C54" s="217">
        <v>9.4</v>
      </c>
    </row>
    <row r="55" spans="1:3" ht="15">
      <c r="A55" s="206">
        <v>2008</v>
      </c>
      <c r="B55" s="206">
        <v>8.8</v>
      </c>
      <c r="C55" s="206">
        <v>8.5</v>
      </c>
    </row>
    <row r="56" spans="1:3" ht="15">
      <c r="A56" s="206">
        <v>2009</v>
      </c>
      <c r="B56" s="206">
        <v>9.4</v>
      </c>
      <c r="C56" s="206">
        <v>8</v>
      </c>
    </row>
    <row r="57" spans="1:3" ht="15">
      <c r="A57" s="206">
        <v>2010</v>
      </c>
      <c r="B57" s="206">
        <v>10.6</v>
      </c>
      <c r="C57" s="206">
        <v>7.5</v>
      </c>
    </row>
    <row r="58" spans="1:3" ht="15">
      <c r="A58" s="206">
        <v>2011</v>
      </c>
      <c r="B58" s="206">
        <v>9.8</v>
      </c>
      <c r="C58" s="206">
        <v>6.8</v>
      </c>
    </row>
    <row r="59" spans="1:3" ht="15">
      <c r="A59" s="206">
        <v>2012</v>
      </c>
      <c r="B59" s="206">
        <v>8.4</v>
      </c>
      <c r="C59" s="206">
        <v>7.1</v>
      </c>
    </row>
    <row r="60" spans="1:3" ht="15">
      <c r="A60" s="206">
        <v>2013</v>
      </c>
      <c r="B60" s="206">
        <v>15.6</v>
      </c>
      <c r="C60" s="217">
        <v>13.8</v>
      </c>
    </row>
    <row r="61" spans="1:3" ht="15">
      <c r="A61" s="206">
        <v>2014</v>
      </c>
      <c r="B61" s="206">
        <v>13.2</v>
      </c>
      <c r="C61" s="217">
        <v>10.7</v>
      </c>
    </row>
    <row r="62" ht="15">
      <c r="C62" s="217"/>
    </row>
  </sheetData>
  <sheetProtection/>
  <hyperlinks>
    <hyperlink ref="A1" location="'TABLE OF CONTENTS'!A1" display="Back to Table of Contents"/>
  </hyperlinks>
  <printOptions/>
  <pageMargins left="0.5905511811023623" right="0.2362204724409449" top="0.7480314960629921" bottom="0.2362204724409449" header="0.4330708661417323" footer="0.2362204724409449"/>
  <pageSetup horizontalDpi="600" verticalDpi="600" orientation="portrait" paperSize="9" r:id="rId2"/>
  <headerFooter alignWithMargins="0">
    <oddHeader xml:space="preserve">&amp;C&amp;"Times New Roman,Regular" </oddHeader>
    <oddFooter xml:space="preserve">&amp;C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9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2.140625" style="853" customWidth="1"/>
    <col min="2" max="2" width="10.421875" style="853" customWidth="1"/>
    <col min="3" max="3" width="8.140625" style="853" customWidth="1"/>
    <col min="4" max="4" width="6.140625" style="853" customWidth="1"/>
    <col min="5" max="5" width="4.7109375" style="853" customWidth="1"/>
    <col min="6" max="6" width="10.57421875" style="853" customWidth="1"/>
    <col min="7" max="7" width="9.28125" style="853" customWidth="1"/>
    <col min="8" max="8" width="10.57421875" style="853" customWidth="1"/>
    <col min="9" max="9" width="9.28125" style="853" customWidth="1"/>
    <col min="10" max="10" width="10.57421875" style="853" customWidth="1"/>
    <col min="11" max="11" width="8.421875" style="853" customWidth="1"/>
    <col min="12" max="12" width="9.140625" style="853" customWidth="1"/>
    <col min="13" max="13" width="24.8515625" style="853" bestFit="1" customWidth="1"/>
    <col min="14" max="17" width="9.140625" style="853" customWidth="1"/>
    <col min="18" max="18" width="8.8515625" style="853" customWidth="1"/>
    <col min="19" max="19" width="9.140625" style="853" customWidth="1"/>
    <col min="20" max="20" width="9.57421875" style="853" bestFit="1" customWidth="1"/>
    <col min="21" max="16384" width="9.140625" style="853" customWidth="1"/>
  </cols>
  <sheetData>
    <row r="1" ht="15">
      <c r="B1" s="991" t="s">
        <v>1316</v>
      </c>
    </row>
    <row r="2" ht="14.25" customHeight="1">
      <c r="A2" s="852" t="s">
        <v>1175</v>
      </c>
    </row>
    <row r="3" spans="1:11" ht="18" customHeight="1">
      <c r="A3" s="854"/>
      <c r="B3" s="855"/>
      <c r="C3" s="855"/>
      <c r="D3" s="855"/>
      <c r="E3" s="855"/>
      <c r="F3" s="855"/>
      <c r="G3" s="855"/>
      <c r="H3" s="855"/>
      <c r="I3" s="855"/>
      <c r="J3" s="855"/>
      <c r="K3" s="856" t="s">
        <v>27</v>
      </c>
    </row>
    <row r="4" spans="1:11" ht="4.5" customHeight="1">
      <c r="A4" s="854"/>
      <c r="B4" s="855"/>
      <c r="C4" s="855"/>
      <c r="D4" s="855"/>
      <c r="E4" s="855"/>
      <c r="F4" s="855"/>
      <c r="G4" s="855"/>
      <c r="H4" s="855"/>
      <c r="I4" s="855"/>
      <c r="J4" s="857"/>
      <c r="K4" s="857"/>
    </row>
    <row r="5" spans="1:15" ht="24" customHeight="1">
      <c r="A5" s="1000" t="s">
        <v>1176</v>
      </c>
      <c r="B5" s="1001"/>
      <c r="C5" s="1001"/>
      <c r="D5" s="1001"/>
      <c r="E5" s="1002"/>
      <c r="F5" s="1006">
        <v>2012</v>
      </c>
      <c r="G5" s="1007"/>
      <c r="H5" s="1006" t="s">
        <v>75</v>
      </c>
      <c r="I5" s="1007"/>
      <c r="J5" s="1006" t="s">
        <v>4</v>
      </c>
      <c r="K5" s="1007"/>
      <c r="M5" s="852"/>
      <c r="N5" s="852"/>
      <c r="O5" s="852"/>
    </row>
    <row r="6" spans="1:23" ht="40.5" customHeight="1">
      <c r="A6" s="1003"/>
      <c r="B6" s="1004"/>
      <c r="C6" s="1004"/>
      <c r="D6" s="1004"/>
      <c r="E6" s="1005"/>
      <c r="F6" s="858" t="s">
        <v>338</v>
      </c>
      <c r="G6" s="858" t="s">
        <v>12</v>
      </c>
      <c r="H6" s="858" t="s">
        <v>338</v>
      </c>
      <c r="I6" s="858" t="s">
        <v>12</v>
      </c>
      <c r="J6" s="858" t="s">
        <v>338</v>
      </c>
      <c r="K6" s="858" t="s">
        <v>12</v>
      </c>
      <c r="M6" s="852"/>
      <c r="O6" s="852"/>
      <c r="Q6" s="852"/>
      <c r="S6" s="852"/>
      <c r="U6" s="852"/>
      <c r="W6" s="852"/>
    </row>
    <row r="7" spans="1:15" ht="49.5" customHeight="1">
      <c r="A7" s="859" t="s">
        <v>1177</v>
      </c>
      <c r="B7" s="860"/>
      <c r="C7" s="861"/>
      <c r="D7" s="860"/>
      <c r="E7" s="862"/>
      <c r="F7" s="863">
        <v>10494</v>
      </c>
      <c r="G7" s="864">
        <v>3.4</v>
      </c>
      <c r="H7" s="863">
        <v>10405</v>
      </c>
      <c r="I7" s="865">
        <v>3.221980689791849</v>
      </c>
      <c r="J7" s="863">
        <v>10308</v>
      </c>
      <c r="K7" s="866">
        <v>3</v>
      </c>
      <c r="M7" s="867"/>
      <c r="N7" s="868"/>
      <c r="O7" s="867"/>
    </row>
    <row r="8" spans="1:15" ht="49.5" customHeight="1">
      <c r="A8" s="859" t="s">
        <v>1178</v>
      </c>
      <c r="B8" s="860"/>
      <c r="C8" s="861"/>
      <c r="D8" s="860"/>
      <c r="E8" s="869"/>
      <c r="F8" s="870">
        <v>56823</v>
      </c>
      <c r="G8" s="866">
        <v>18.77938460420198</v>
      </c>
      <c r="H8" s="870">
        <v>61766</v>
      </c>
      <c r="I8" s="866">
        <v>19.126271915971486</v>
      </c>
      <c r="J8" s="870">
        <v>64035</v>
      </c>
      <c r="K8" s="866">
        <v>18.7</v>
      </c>
      <c r="M8" s="867"/>
      <c r="N8" s="867"/>
      <c r="O8" s="867"/>
    </row>
    <row r="9" spans="1:15" ht="49.5" customHeight="1">
      <c r="A9" s="859" t="s">
        <v>1179</v>
      </c>
      <c r="B9" s="871"/>
      <c r="C9" s="872"/>
      <c r="D9" s="871"/>
      <c r="E9" s="873"/>
      <c r="F9" s="870">
        <v>235300</v>
      </c>
      <c r="G9" s="874">
        <v>77.81191870934063</v>
      </c>
      <c r="H9" s="870">
        <v>250767</v>
      </c>
      <c r="I9" s="869">
        <v>77.65174739423666</v>
      </c>
      <c r="J9" s="870">
        <v>267825</v>
      </c>
      <c r="K9" s="866">
        <v>78.3</v>
      </c>
      <c r="M9" s="867"/>
      <c r="N9" s="867"/>
      <c r="O9" s="867"/>
    </row>
    <row r="10" spans="1:13" ht="35.25" customHeight="1">
      <c r="A10" s="1006" t="s">
        <v>139</v>
      </c>
      <c r="B10" s="1008"/>
      <c r="C10" s="1008"/>
      <c r="D10" s="1008"/>
      <c r="E10" s="1009"/>
      <c r="F10" s="875">
        <v>302617</v>
      </c>
      <c r="G10" s="876">
        <v>99.9913033135426</v>
      </c>
      <c r="H10" s="875">
        <v>322938</v>
      </c>
      <c r="I10" s="877">
        <v>100</v>
      </c>
      <c r="J10" s="875">
        <v>342168</v>
      </c>
      <c r="K10" s="877">
        <v>100</v>
      </c>
      <c r="M10" s="867"/>
    </row>
    <row r="11" spans="1:13" ht="17.25" customHeight="1">
      <c r="A11" s="878"/>
      <c r="B11" s="879"/>
      <c r="C11" s="879"/>
      <c r="D11" s="879"/>
      <c r="E11" s="879"/>
      <c r="F11" s="880"/>
      <c r="G11" s="881"/>
      <c r="H11" s="880"/>
      <c r="I11" s="881"/>
      <c r="J11" s="880"/>
      <c r="K11" s="881"/>
      <c r="M11" s="867"/>
    </row>
    <row r="12" spans="1:13" ht="17.25" customHeight="1">
      <c r="A12" s="882" t="s">
        <v>605</v>
      </c>
      <c r="B12" s="883"/>
      <c r="C12" s="884"/>
      <c r="D12" s="883"/>
      <c r="E12" s="884"/>
      <c r="F12" s="883"/>
      <c r="G12" s="884"/>
      <c r="H12" s="883"/>
      <c r="I12" s="884"/>
      <c r="J12" s="883"/>
      <c r="K12" s="884"/>
      <c r="L12" s="885"/>
      <c r="M12" s="886"/>
    </row>
    <row r="13" spans="1:14" s="855" customFormat="1" ht="17.25" customHeight="1">
      <c r="A13" s="882" t="s">
        <v>121</v>
      </c>
      <c r="B13" s="887"/>
      <c r="C13" s="888"/>
      <c r="D13" s="887"/>
      <c r="E13" s="888"/>
      <c r="F13" s="887"/>
      <c r="G13" s="888"/>
      <c r="H13" s="887"/>
      <c r="I13" s="888"/>
      <c r="J13" s="887"/>
      <c r="K13" s="888"/>
      <c r="N13" s="855" t="s">
        <v>141</v>
      </c>
    </row>
    <row r="14" spans="1:11" s="855" customFormat="1" ht="17.25" customHeight="1">
      <c r="A14" s="882" t="s">
        <v>1180</v>
      </c>
      <c r="B14" s="887"/>
      <c r="C14" s="888"/>
      <c r="D14" s="887"/>
      <c r="E14" s="888"/>
      <c r="F14" s="887"/>
      <c r="G14" s="888"/>
      <c r="H14" s="887"/>
      <c r="I14" s="888"/>
      <c r="J14" s="887"/>
      <c r="K14" s="888"/>
    </row>
    <row r="15" spans="1:11" ht="17.25" customHeight="1">
      <c r="A15" s="889" t="s">
        <v>1181</v>
      </c>
      <c r="B15" s="883"/>
      <c r="C15" s="884"/>
      <c r="D15" s="883"/>
      <c r="E15" s="884"/>
      <c r="F15" s="883"/>
      <c r="G15" s="884"/>
      <c r="H15" s="883"/>
      <c r="I15" s="884"/>
      <c r="J15" s="883"/>
      <c r="K15" s="884"/>
    </row>
    <row r="16" spans="1:11" ht="12" customHeight="1">
      <c r="A16" s="890"/>
      <c r="B16" s="883"/>
      <c r="C16" s="884"/>
      <c r="D16" s="883"/>
      <c r="E16" s="884"/>
      <c r="F16" s="883"/>
      <c r="G16" s="884"/>
      <c r="H16" s="883"/>
      <c r="I16" s="884"/>
      <c r="J16" s="883"/>
      <c r="K16" s="884"/>
    </row>
    <row r="17" spans="1:11" ht="12" customHeight="1">
      <c r="A17" s="890"/>
      <c r="B17" s="883"/>
      <c r="C17" s="884"/>
      <c r="D17" s="883"/>
      <c r="E17" s="884"/>
      <c r="F17" s="883"/>
      <c r="G17" s="884"/>
      <c r="H17" s="883"/>
      <c r="I17" s="884"/>
      <c r="J17" s="883"/>
      <c r="K17" s="884"/>
    </row>
    <row r="18" spans="1:14" ht="24" customHeight="1">
      <c r="A18" s="890"/>
      <c r="B18" s="883"/>
      <c r="C18" s="884"/>
      <c r="D18" s="883"/>
      <c r="E18" s="884"/>
      <c r="F18" s="883"/>
      <c r="G18" s="884"/>
      <c r="H18" s="883"/>
      <c r="I18" s="884"/>
      <c r="J18" s="883"/>
      <c r="K18" s="884"/>
      <c r="N18" s="852">
        <v>2014</v>
      </c>
    </row>
    <row r="19" spans="13:15" ht="33.75" customHeight="1">
      <c r="M19" s="891" t="s">
        <v>1182</v>
      </c>
      <c r="N19" s="892">
        <f>+J7/J10*100</f>
        <v>3.012555236024409</v>
      </c>
      <c r="O19" s="892">
        <f>+N19*3.6</f>
        <v>10.845198849687874</v>
      </c>
    </row>
    <row r="20" spans="13:15" ht="12.75" customHeight="1">
      <c r="M20" s="893" t="s">
        <v>1183</v>
      </c>
      <c r="N20" s="892">
        <f>+J8/J10*100</f>
        <v>18.7144911271656</v>
      </c>
      <c r="O20" s="892">
        <f>+N20*3.6</f>
        <v>67.37216805779617</v>
      </c>
    </row>
    <row r="21" spans="13:15" ht="11.25" customHeight="1">
      <c r="M21" s="893" t="s">
        <v>1184</v>
      </c>
      <c r="N21" s="892">
        <f>+J9/J10*100</f>
        <v>78.27295363680999</v>
      </c>
      <c r="O21" s="892">
        <f>+N21*3.6</f>
        <v>281.78263309251594</v>
      </c>
    </row>
    <row r="22" spans="13:19" ht="15">
      <c r="M22" s="894"/>
      <c r="N22" s="895">
        <f>SUM(N19:N21)</f>
        <v>100</v>
      </c>
      <c r="O22" s="896">
        <f>SUM(O19:O21)</f>
        <v>360</v>
      </c>
      <c r="S22" s="897"/>
    </row>
    <row r="23" spans="13:20" ht="29.25" customHeight="1">
      <c r="M23" s="894"/>
      <c r="N23" s="894"/>
      <c r="S23" s="999"/>
      <c r="T23" s="999"/>
    </row>
    <row r="24" spans="13:20" ht="29.25" customHeight="1">
      <c r="M24" s="898"/>
      <c r="N24" s="892"/>
      <c r="R24" s="852"/>
      <c r="T24" s="896"/>
    </row>
    <row r="25" spans="13:20" s="899" customFormat="1" ht="24" customHeight="1">
      <c r="M25" s="898"/>
      <c r="N25" s="892"/>
      <c r="O25" s="899" t="s">
        <v>1185</v>
      </c>
      <c r="R25" s="899">
        <f>13+26+23+3+35</f>
        <v>100</v>
      </c>
      <c r="S25" s="853"/>
      <c r="T25" s="896"/>
    </row>
    <row r="26" spans="13:20" s="900" customFormat="1" ht="17.25" customHeight="1">
      <c r="M26" s="898" t="s">
        <v>1186</v>
      </c>
      <c r="N26" s="896">
        <f>+O26/O31*100</f>
        <v>28.008498006460812</v>
      </c>
      <c r="O26" s="853">
        <v>2887.2</v>
      </c>
      <c r="P26" s="896"/>
      <c r="Q26" s="853"/>
      <c r="S26" s="853"/>
      <c r="T26" s="896"/>
    </row>
    <row r="27" spans="13:20" ht="34.5" customHeight="1">
      <c r="M27" s="898" t="s">
        <v>1187</v>
      </c>
      <c r="N27" s="896">
        <f>+O27/O31*100</f>
        <v>23.891427296450438</v>
      </c>
      <c r="O27" s="853">
        <v>2462.8</v>
      </c>
      <c r="P27" s="896"/>
      <c r="R27" s="852"/>
      <c r="T27" s="896"/>
    </row>
    <row r="28" spans="13:20" ht="34.5" customHeight="1">
      <c r="M28" s="898" t="s">
        <v>1188</v>
      </c>
      <c r="N28" s="896">
        <f>+O28/O31*100</f>
        <v>7.705441246374281</v>
      </c>
      <c r="O28" s="853">
        <v>794.3</v>
      </c>
      <c r="P28" s="896"/>
      <c r="R28" s="852">
        <f>78+19+3</f>
        <v>100</v>
      </c>
      <c r="T28" s="896"/>
    </row>
    <row r="29" spans="13:20" ht="34.5" customHeight="1">
      <c r="M29" s="853" t="s">
        <v>1189</v>
      </c>
      <c r="N29" s="896">
        <f>+O29/O31*100</f>
        <v>25.685127518601515</v>
      </c>
      <c r="O29" s="853">
        <v>2647.7</v>
      </c>
      <c r="P29" s="896"/>
      <c r="T29" s="896"/>
    </row>
    <row r="30" spans="13:16" ht="34.5" customHeight="1">
      <c r="M30" s="853" t="s">
        <v>1190</v>
      </c>
      <c r="N30" s="896">
        <f>+O30/O31*100</f>
        <v>14.709505932112958</v>
      </c>
      <c r="O30" s="853">
        <v>1516.3</v>
      </c>
      <c r="P30" s="896"/>
    </row>
    <row r="31" spans="13:16" ht="34.5" customHeight="1">
      <c r="M31" s="896"/>
      <c r="N31" s="896">
        <f>SUM(N26:N30)</f>
        <v>100.00000000000001</v>
      </c>
      <c r="O31" s="853">
        <v>10308.3</v>
      </c>
      <c r="P31" s="896"/>
    </row>
    <row r="32" ht="11.25" customHeight="1"/>
    <row r="33" ht="18.75" customHeight="1"/>
    <row r="34" ht="18.75" customHeight="1"/>
    <row r="37" s="894" customFormat="1" ht="24.75" customHeight="1"/>
    <row r="38" s="894" customFormat="1" ht="24.75" customHeight="1"/>
    <row r="39" s="894" customFormat="1" ht="24.75" customHeight="1"/>
    <row r="40" s="894" customFormat="1" ht="24.75" customHeight="1"/>
    <row r="41" s="894" customFormat="1" ht="24.75" customHeight="1"/>
    <row r="42" s="894" customFormat="1" ht="24.75" customHeight="1"/>
    <row r="43" s="894" customFormat="1" ht="24.75" customHeight="1"/>
    <row r="44" s="894" customFormat="1" ht="24.75" customHeight="1"/>
    <row r="45" s="894" customFormat="1" ht="24.75" customHeight="1"/>
    <row r="46" s="894" customFormat="1" ht="24.75" customHeight="1"/>
    <row r="47" s="894" customFormat="1" ht="24.75" customHeight="1"/>
    <row r="48" s="894" customFormat="1" ht="24.75" customHeight="1"/>
    <row r="49" s="894" customFormat="1" ht="24.75" customHeight="1"/>
    <row r="50" s="894" customFormat="1" ht="24.75" customHeight="1"/>
    <row r="51" s="894" customFormat="1" ht="24.75" customHeight="1"/>
    <row r="52" s="894" customFormat="1" ht="24.75" customHeight="1"/>
    <row r="53" s="894" customFormat="1" ht="24.75" customHeight="1"/>
    <row r="54" s="894" customFormat="1" ht="14.25"/>
    <row r="55" s="894" customFormat="1" ht="14.25"/>
    <row r="56" s="894" customFormat="1" ht="14.25"/>
    <row r="57" s="894" customFormat="1" ht="14.25"/>
    <row r="58" s="894" customFormat="1" ht="14.25"/>
    <row r="59" s="894" customFormat="1" ht="14.25"/>
    <row r="60" s="894" customFormat="1" ht="14.25"/>
    <row r="61" s="894" customFormat="1" ht="14.25"/>
    <row r="62" s="894" customFormat="1" ht="14.25"/>
    <row r="63" s="894" customFormat="1" ht="14.25"/>
    <row r="64" s="894" customFormat="1" ht="14.25"/>
    <row r="65" s="894" customFormat="1" ht="14.25"/>
    <row r="66" s="894" customFormat="1" ht="14.25"/>
    <row r="67" s="894" customFormat="1" ht="14.25"/>
    <row r="68" s="894" customFormat="1" ht="14.25"/>
    <row r="69" s="894" customFormat="1" ht="14.25"/>
    <row r="70" s="894" customFormat="1" ht="14.25"/>
    <row r="71" s="894" customFormat="1" ht="14.25"/>
    <row r="72" s="894" customFormat="1" ht="14.25"/>
    <row r="73" s="894" customFormat="1" ht="14.25"/>
    <row r="74" s="894" customFormat="1" ht="14.25"/>
    <row r="75" s="894" customFormat="1" ht="14.25"/>
    <row r="76" spans="1:7" s="894" customFormat="1" ht="15">
      <c r="A76" s="901"/>
      <c r="B76" s="901"/>
      <c r="C76" s="901"/>
      <c r="D76" s="901"/>
      <c r="E76" s="902"/>
      <c r="F76" s="902"/>
      <c r="G76" s="903"/>
    </row>
    <row r="77" s="894" customFormat="1" ht="14.25"/>
    <row r="78" s="894" customFormat="1" ht="14.25"/>
    <row r="79" spans="1:4" s="894" customFormat="1" ht="14.25">
      <c r="A79" s="904"/>
      <c r="B79" s="904"/>
      <c r="C79" s="904"/>
      <c r="D79" s="904"/>
    </row>
  </sheetData>
  <sheetProtection/>
  <mergeCells count="6">
    <mergeCell ref="S23:T23"/>
    <mergeCell ref="A5:E6"/>
    <mergeCell ref="F5:G5"/>
    <mergeCell ref="H5:I5"/>
    <mergeCell ref="J5:K5"/>
    <mergeCell ref="A10:E10"/>
  </mergeCells>
  <hyperlinks>
    <hyperlink ref="B1" location="'TABLE OF CONTENTS'!A1" display="Back to Table of Contents"/>
  </hyperlinks>
  <printOptions/>
  <pageMargins left="0.7480314960629921" right="0" top="0.7480314960629921" bottom="0.2362204724409449" header="0.5118110236220472" footer="0.2362204724409449"/>
  <pageSetup fitToHeight="1" fitToWidth="1" horizontalDpi="300" verticalDpi="300"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A1" sqref="A1"/>
    </sheetView>
  </sheetViews>
  <sheetFormatPr defaultColWidth="12.00390625" defaultRowHeight="15"/>
  <cols>
    <col min="1" max="1" width="12.00390625" style="3" customWidth="1"/>
    <col min="2" max="2" width="10.57421875" style="3" customWidth="1"/>
    <col min="3" max="12" width="10.7109375" style="3" customWidth="1"/>
    <col min="13" max="255" width="10.57421875" style="3" customWidth="1"/>
    <col min="256" max="16384" width="12.00390625" style="3" customWidth="1"/>
  </cols>
  <sheetData>
    <row r="1" ht="15">
      <c r="A1" s="991" t="s">
        <v>1316</v>
      </c>
    </row>
    <row r="2" spans="1:12" ht="14.25" customHeight="1">
      <c r="A2" s="204" t="s">
        <v>334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.75" customHeight="1">
      <c r="A3" s="204"/>
      <c r="B3" s="2"/>
      <c r="C3" s="2"/>
      <c r="D3" s="2"/>
      <c r="E3" s="2"/>
      <c r="F3" s="2"/>
      <c r="G3" s="2"/>
      <c r="H3" s="2"/>
      <c r="I3" s="2"/>
      <c r="J3" s="2"/>
      <c r="K3" s="2"/>
      <c r="L3" s="87" t="s">
        <v>335</v>
      </c>
    </row>
    <row r="4" spans="1:12" ht="4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48"/>
    </row>
    <row r="5" spans="1:12" ht="48.75" customHeight="1">
      <c r="A5" s="1061" t="s">
        <v>336</v>
      </c>
      <c r="B5" s="1062"/>
      <c r="C5" s="1013">
        <v>2010</v>
      </c>
      <c r="D5" s="1022"/>
      <c r="E5" s="1013">
        <v>2011</v>
      </c>
      <c r="F5" s="1022"/>
      <c r="G5" s="1013">
        <v>2012</v>
      </c>
      <c r="H5" s="1022"/>
      <c r="I5" s="1013">
        <v>2013</v>
      </c>
      <c r="J5" s="1022"/>
      <c r="K5" s="1013" t="s">
        <v>52</v>
      </c>
      <c r="L5" s="1022"/>
    </row>
    <row r="6" spans="1:12" ht="45.75" customHeight="1">
      <c r="A6" s="1063"/>
      <c r="B6" s="1064"/>
      <c r="C6" s="313" t="s">
        <v>337</v>
      </c>
      <c r="D6" s="282" t="s">
        <v>338</v>
      </c>
      <c r="E6" s="313" t="s">
        <v>337</v>
      </c>
      <c r="F6" s="282" t="s">
        <v>338</v>
      </c>
      <c r="G6" s="313" t="s">
        <v>337</v>
      </c>
      <c r="H6" s="282" t="s">
        <v>338</v>
      </c>
      <c r="I6" s="313" t="s">
        <v>337</v>
      </c>
      <c r="J6" s="282" t="s">
        <v>338</v>
      </c>
      <c r="K6" s="313" t="s">
        <v>337</v>
      </c>
      <c r="L6" s="282" t="s">
        <v>338</v>
      </c>
    </row>
    <row r="7" spans="1:12" ht="45" customHeight="1">
      <c r="A7" s="1055" t="s">
        <v>339</v>
      </c>
      <c r="B7" s="1056"/>
      <c r="C7" s="314">
        <v>15.6</v>
      </c>
      <c r="D7" s="314">
        <v>4.4</v>
      </c>
      <c r="E7" s="314">
        <v>16.1</v>
      </c>
      <c r="F7" s="314">
        <v>3.8</v>
      </c>
      <c r="G7" s="314">
        <v>15.7</v>
      </c>
      <c r="H7" s="314">
        <v>3.8</v>
      </c>
      <c r="I7" s="314">
        <v>18.6</v>
      </c>
      <c r="J7" s="314">
        <v>4.7</v>
      </c>
      <c r="K7" s="314">
        <v>18.5</v>
      </c>
      <c r="L7" s="314">
        <v>5.1</v>
      </c>
    </row>
    <row r="8" spans="1:12" ht="45" customHeight="1">
      <c r="A8" s="1059" t="s">
        <v>340</v>
      </c>
      <c r="B8" s="1060"/>
      <c r="C8" s="314">
        <v>19.1</v>
      </c>
      <c r="D8" s="314">
        <v>5.9</v>
      </c>
      <c r="E8" s="314">
        <v>13.8</v>
      </c>
      <c r="F8" s="314">
        <v>4.9</v>
      </c>
      <c r="G8" s="314">
        <v>14.8</v>
      </c>
      <c r="H8" s="314">
        <v>3.3</v>
      </c>
      <c r="I8" s="314">
        <v>21.2</v>
      </c>
      <c r="J8" s="314">
        <v>5.4</v>
      </c>
      <c r="K8" s="314">
        <v>14.8</v>
      </c>
      <c r="L8" s="314">
        <v>4.5</v>
      </c>
    </row>
    <row r="9" spans="1:12" ht="45" customHeight="1">
      <c r="A9" s="1059" t="s">
        <v>341</v>
      </c>
      <c r="B9" s="1060"/>
      <c r="C9" s="314" t="s">
        <v>342</v>
      </c>
      <c r="D9" s="314" t="s">
        <v>342</v>
      </c>
      <c r="E9" s="314">
        <v>0.5</v>
      </c>
      <c r="F9" s="314">
        <v>0.1</v>
      </c>
      <c r="G9" s="314">
        <v>0.5</v>
      </c>
      <c r="H9" s="314">
        <v>0.1</v>
      </c>
      <c r="I9" s="314">
        <v>0.5</v>
      </c>
      <c r="J9" s="314">
        <v>0.1</v>
      </c>
      <c r="K9" s="314" t="s">
        <v>342</v>
      </c>
      <c r="L9" s="314" t="s">
        <v>342</v>
      </c>
    </row>
    <row r="10" spans="1:12" ht="45" customHeight="1">
      <c r="A10" s="1059" t="s">
        <v>343</v>
      </c>
      <c r="B10" s="1060"/>
      <c r="C10" s="314">
        <v>1.9</v>
      </c>
      <c r="D10" s="314">
        <v>0.3</v>
      </c>
      <c r="E10" s="314">
        <v>2.8</v>
      </c>
      <c r="F10" s="314">
        <v>1</v>
      </c>
      <c r="G10" s="314">
        <v>3.5</v>
      </c>
      <c r="H10" s="314">
        <v>1.2</v>
      </c>
      <c r="I10" s="314">
        <v>26.6</v>
      </c>
      <c r="J10" s="314">
        <v>5.4</v>
      </c>
      <c r="K10" s="314">
        <v>18.599999999999998</v>
      </c>
      <c r="L10" s="314">
        <v>3.5999999999999996</v>
      </c>
    </row>
    <row r="11" spans="1:12" ht="40.5" customHeight="1">
      <c r="A11" s="315" t="s">
        <v>344</v>
      </c>
      <c r="B11" s="316"/>
      <c r="C11" s="314"/>
      <c r="D11" s="314"/>
      <c r="E11" s="314"/>
      <c r="F11" s="314"/>
      <c r="G11" s="314"/>
      <c r="H11" s="314"/>
      <c r="I11" s="314"/>
      <c r="J11" s="314"/>
      <c r="K11" s="314"/>
      <c r="L11" s="314"/>
    </row>
    <row r="12" spans="1:12" ht="45" customHeight="1">
      <c r="A12" s="1059" t="s">
        <v>345</v>
      </c>
      <c r="B12" s="1060"/>
      <c r="C12" s="317" t="s">
        <v>346</v>
      </c>
      <c r="D12" s="317" t="s">
        <v>346</v>
      </c>
      <c r="E12" s="317" t="s">
        <v>346</v>
      </c>
      <c r="F12" s="317" t="s">
        <v>346</v>
      </c>
      <c r="G12" s="314">
        <v>0.2</v>
      </c>
      <c r="H12" s="314">
        <v>0.1</v>
      </c>
      <c r="I12" s="314">
        <v>16</v>
      </c>
      <c r="J12" s="314">
        <v>3.5</v>
      </c>
      <c r="K12" s="314">
        <v>14.4</v>
      </c>
      <c r="L12" s="314">
        <v>2.6</v>
      </c>
    </row>
    <row r="13" spans="1:12" ht="45" customHeight="1">
      <c r="A13" s="1059" t="s">
        <v>347</v>
      </c>
      <c r="B13" s="1060"/>
      <c r="C13" s="317" t="s">
        <v>346</v>
      </c>
      <c r="D13" s="317" t="s">
        <v>346</v>
      </c>
      <c r="E13" s="317" t="s">
        <v>346</v>
      </c>
      <c r="F13" s="317" t="s">
        <v>346</v>
      </c>
      <c r="G13" s="317">
        <v>0.1</v>
      </c>
      <c r="H13" s="318" t="s">
        <v>348</v>
      </c>
      <c r="I13" s="314">
        <v>5</v>
      </c>
      <c r="J13" s="314">
        <v>0.8</v>
      </c>
      <c r="K13" s="314" t="s">
        <v>342</v>
      </c>
      <c r="L13" s="314" t="s">
        <v>342</v>
      </c>
    </row>
    <row r="14" spans="1:12" ht="45" customHeight="1">
      <c r="A14" s="1013" t="s">
        <v>349</v>
      </c>
      <c r="B14" s="1022"/>
      <c r="C14" s="319">
        <v>36.6</v>
      </c>
      <c r="D14" s="319">
        <v>10.600000000000001</v>
      </c>
      <c r="E14" s="319">
        <v>33.2</v>
      </c>
      <c r="F14" s="319">
        <v>9.799999999999999</v>
      </c>
      <c r="G14" s="319">
        <v>34.5</v>
      </c>
      <c r="H14" s="319">
        <v>8.4</v>
      </c>
      <c r="I14" s="319">
        <v>66.9</v>
      </c>
      <c r="J14" s="319">
        <v>15.600000000000001</v>
      </c>
      <c r="K14" s="319">
        <v>51.9</v>
      </c>
      <c r="L14" s="319">
        <v>13.2</v>
      </c>
    </row>
    <row r="15" spans="1:12" ht="15.75" customHeight="1">
      <c r="A15" s="320" t="s">
        <v>350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</sheetData>
  <sheetProtection/>
  <mergeCells count="13">
    <mergeCell ref="K5:L5"/>
    <mergeCell ref="A5:B6"/>
    <mergeCell ref="C5:D5"/>
    <mergeCell ref="E5:F5"/>
    <mergeCell ref="G5:H5"/>
    <mergeCell ref="I5:J5"/>
    <mergeCell ref="A14:B14"/>
    <mergeCell ref="A7:B7"/>
    <mergeCell ref="A8:B8"/>
    <mergeCell ref="A9:B9"/>
    <mergeCell ref="A10:B10"/>
    <mergeCell ref="A12:B12"/>
    <mergeCell ref="A13:B13"/>
  </mergeCells>
  <hyperlinks>
    <hyperlink ref="A1" location="'TABLE OF CONTENTS'!A1" display="Back to Table of Contents"/>
  </hyperlinks>
  <printOptions/>
  <pageMargins left="0.9055118110236221" right="0" top="0.7086614173228347" bottom="0.15748031496062992" header="0.11811023622047245" footer="0.3937007874015748"/>
  <pageSetup horizontalDpi="600" verticalDpi="600" orientation="landscape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B1" sqref="B1"/>
    </sheetView>
  </sheetViews>
  <sheetFormatPr defaultColWidth="0.5625" defaultRowHeight="15"/>
  <cols>
    <col min="1" max="1" width="0.5625" style="206" customWidth="1"/>
    <col min="2" max="2" width="12.00390625" style="206" customWidth="1"/>
    <col min="3" max="3" width="18.421875" style="206" customWidth="1"/>
    <col min="4" max="4" width="7.57421875" style="206" customWidth="1"/>
    <col min="5" max="9" width="18.28125" style="206" customWidth="1"/>
    <col min="10" max="255" width="10.57421875" style="206" customWidth="1"/>
    <col min="256" max="16384" width="0.5625" style="206" customWidth="1"/>
  </cols>
  <sheetData>
    <row r="1" ht="15">
      <c r="B1" s="991" t="s">
        <v>1316</v>
      </c>
    </row>
    <row r="2" ht="14.25" customHeight="1">
      <c r="B2" s="204" t="s">
        <v>351</v>
      </c>
    </row>
    <row r="3" ht="12.75" customHeight="1"/>
    <row r="4" spans="1:9" ht="40.5" customHeight="1">
      <c r="A4" s="321"/>
      <c r="B4" s="322"/>
      <c r="C4" s="323"/>
      <c r="D4" s="323"/>
      <c r="E4" s="6">
        <v>2010</v>
      </c>
      <c r="F4" s="6">
        <v>2011</v>
      </c>
      <c r="G4" s="114">
        <v>2012</v>
      </c>
      <c r="H4" s="114">
        <v>2013</v>
      </c>
      <c r="I4" s="114" t="s">
        <v>52</v>
      </c>
    </row>
    <row r="5" spans="1:9" ht="3" customHeight="1" hidden="1">
      <c r="A5" s="321"/>
      <c r="B5" s="8"/>
      <c r="C5" s="64"/>
      <c r="D5" s="64"/>
      <c r="E5" s="294"/>
      <c r="F5" s="283"/>
      <c r="G5" s="283"/>
      <c r="H5" s="283"/>
      <c r="I5" s="283"/>
    </row>
    <row r="6" spans="1:9" ht="27" customHeight="1">
      <c r="A6" s="321"/>
      <c r="B6" s="48" t="s">
        <v>352</v>
      </c>
      <c r="C6" s="64"/>
      <c r="D6" s="64"/>
      <c r="E6" s="324">
        <v>206</v>
      </c>
      <c r="F6" s="324">
        <v>184</v>
      </c>
      <c r="G6" s="324">
        <v>171</v>
      </c>
      <c r="H6" s="324">
        <v>2</v>
      </c>
      <c r="I6" s="324" t="s">
        <v>353</v>
      </c>
    </row>
    <row r="7" spans="1:9" ht="27" customHeight="1">
      <c r="A7" s="321"/>
      <c r="B7" s="325" t="s">
        <v>354</v>
      </c>
      <c r="C7" s="64"/>
      <c r="D7" s="64"/>
      <c r="E7" s="326">
        <v>121</v>
      </c>
      <c r="F7" s="327">
        <v>110</v>
      </c>
      <c r="G7" s="327">
        <v>110</v>
      </c>
      <c r="H7" s="324" t="s">
        <v>353</v>
      </c>
      <c r="I7" s="324" t="s">
        <v>353</v>
      </c>
    </row>
    <row r="8" spans="1:9" ht="27" customHeight="1">
      <c r="A8" s="321"/>
      <c r="B8" s="325" t="s">
        <v>355</v>
      </c>
      <c r="C8" s="64"/>
      <c r="D8" s="64"/>
      <c r="E8" s="326">
        <v>85</v>
      </c>
      <c r="F8" s="327">
        <v>74</v>
      </c>
      <c r="G8" s="327">
        <v>61</v>
      </c>
      <c r="H8" s="327">
        <v>2</v>
      </c>
      <c r="I8" s="324" t="s">
        <v>353</v>
      </c>
    </row>
    <row r="9" spans="1:9" ht="12" customHeight="1">
      <c r="A9" s="321"/>
      <c r="B9" s="8"/>
      <c r="C9" s="64"/>
      <c r="D9" s="64"/>
      <c r="E9" s="326"/>
      <c r="F9" s="327"/>
      <c r="G9" s="327"/>
      <c r="H9" s="327"/>
      <c r="I9" s="327"/>
    </row>
    <row r="10" spans="1:9" ht="27" customHeight="1">
      <c r="A10" s="321"/>
      <c r="B10" s="48" t="s">
        <v>63</v>
      </c>
      <c r="C10" s="64"/>
      <c r="D10" s="64"/>
      <c r="E10" s="324">
        <v>210</v>
      </c>
      <c r="F10" s="328">
        <v>222</v>
      </c>
      <c r="G10" s="328">
        <v>173</v>
      </c>
      <c r="H10" s="328">
        <v>2</v>
      </c>
      <c r="I10" s="324" t="s">
        <v>353</v>
      </c>
    </row>
    <row r="11" spans="1:9" ht="27" customHeight="1">
      <c r="A11" s="321">
        <v>558</v>
      </c>
      <c r="B11" s="325" t="s">
        <v>354</v>
      </c>
      <c r="C11" s="64"/>
      <c r="D11" s="64"/>
      <c r="E11" s="326">
        <v>203</v>
      </c>
      <c r="F11" s="327">
        <v>214</v>
      </c>
      <c r="G11" s="327">
        <v>164</v>
      </c>
      <c r="H11" s="324" t="s">
        <v>353</v>
      </c>
      <c r="I11" s="324" t="s">
        <v>353</v>
      </c>
    </row>
    <row r="12" spans="1:10" ht="27" customHeight="1">
      <c r="A12" s="321">
        <v>64</v>
      </c>
      <c r="B12" s="325" t="s">
        <v>355</v>
      </c>
      <c r="C12" s="64"/>
      <c r="D12" s="64"/>
      <c r="E12" s="326">
        <v>7</v>
      </c>
      <c r="F12" s="327">
        <v>8</v>
      </c>
      <c r="G12" s="327">
        <v>9</v>
      </c>
      <c r="H12" s="327">
        <v>2</v>
      </c>
      <c r="I12" s="324" t="s">
        <v>353</v>
      </c>
      <c r="J12" s="207"/>
    </row>
    <row r="13" spans="1:9" ht="12" customHeight="1">
      <c r="A13" s="321"/>
      <c r="B13" s="8"/>
      <c r="C13" s="64"/>
      <c r="D13" s="64"/>
      <c r="E13" s="32"/>
      <c r="F13" s="68"/>
      <c r="G13" s="68"/>
      <c r="H13" s="68"/>
      <c r="I13" s="68"/>
    </row>
    <row r="14" spans="1:9" ht="27" customHeight="1">
      <c r="A14" s="321"/>
      <c r="B14" s="48" t="s">
        <v>356</v>
      </c>
      <c r="C14" s="64"/>
      <c r="D14" s="64"/>
      <c r="E14" s="329">
        <v>1.34</v>
      </c>
      <c r="F14" s="329">
        <v>1.55</v>
      </c>
      <c r="G14" s="329">
        <v>1.42</v>
      </c>
      <c r="H14" s="329">
        <v>0.5</v>
      </c>
      <c r="I14" s="324" t="s">
        <v>353</v>
      </c>
    </row>
    <row r="15" spans="1:9" ht="27" customHeight="1">
      <c r="A15" s="321"/>
      <c r="B15" s="325" t="s">
        <v>354</v>
      </c>
      <c r="C15" s="64"/>
      <c r="D15" s="64"/>
      <c r="E15" s="330">
        <v>1.33</v>
      </c>
      <c r="F15" s="330">
        <v>1.54</v>
      </c>
      <c r="G15" s="330">
        <v>1.41</v>
      </c>
      <c r="H15" s="324" t="s">
        <v>353</v>
      </c>
      <c r="I15" s="324" t="s">
        <v>353</v>
      </c>
    </row>
    <row r="16" spans="1:9" ht="27" customHeight="1">
      <c r="A16" s="321"/>
      <c r="B16" s="325" t="s">
        <v>355</v>
      </c>
      <c r="C16" s="64"/>
      <c r="D16" s="64"/>
      <c r="E16" s="330">
        <v>1.57</v>
      </c>
      <c r="F16" s="330">
        <v>2</v>
      </c>
      <c r="G16" s="330">
        <v>1.44</v>
      </c>
      <c r="H16" s="330">
        <v>0.5</v>
      </c>
      <c r="I16" s="324" t="s">
        <v>353</v>
      </c>
    </row>
    <row r="17" spans="1:9" ht="12" customHeight="1">
      <c r="A17" s="321"/>
      <c r="B17" s="8"/>
      <c r="C17" s="64"/>
      <c r="D17" s="64"/>
      <c r="E17" s="32"/>
      <c r="F17" s="68"/>
      <c r="G17" s="68"/>
      <c r="H17" s="68"/>
      <c r="I17" s="68"/>
    </row>
    <row r="18" spans="1:9" ht="27" customHeight="1">
      <c r="A18" s="321"/>
      <c r="B18" s="48" t="s">
        <v>357</v>
      </c>
      <c r="C18" s="64"/>
      <c r="D18" s="64"/>
      <c r="E18" s="331">
        <v>282</v>
      </c>
      <c r="F18" s="331">
        <v>345</v>
      </c>
      <c r="G18" s="331">
        <v>245</v>
      </c>
      <c r="H18" s="331">
        <v>1</v>
      </c>
      <c r="I18" s="324" t="s">
        <v>353</v>
      </c>
    </row>
    <row r="19" spans="1:9" ht="27" customHeight="1">
      <c r="A19" s="321"/>
      <c r="B19" s="325" t="s">
        <v>354</v>
      </c>
      <c r="C19" s="64"/>
      <c r="D19" s="64"/>
      <c r="E19" s="332">
        <v>271</v>
      </c>
      <c r="F19" s="333">
        <v>329</v>
      </c>
      <c r="G19" s="333">
        <v>232</v>
      </c>
      <c r="H19" s="324" t="s">
        <v>353</v>
      </c>
      <c r="I19" s="324" t="s">
        <v>353</v>
      </c>
    </row>
    <row r="20" spans="1:9" ht="27" customHeight="1">
      <c r="A20" s="321"/>
      <c r="B20" s="325" t="s">
        <v>355</v>
      </c>
      <c r="C20" s="64"/>
      <c r="D20" s="64"/>
      <c r="E20" s="332">
        <v>11</v>
      </c>
      <c r="F20" s="333">
        <v>16</v>
      </c>
      <c r="G20" s="333">
        <v>13</v>
      </c>
      <c r="H20" s="333">
        <v>1</v>
      </c>
      <c r="I20" s="324" t="s">
        <v>353</v>
      </c>
    </row>
    <row r="21" spans="1:9" ht="5.25" customHeight="1">
      <c r="A21" s="334"/>
      <c r="B21" s="335"/>
      <c r="C21" s="336"/>
      <c r="D21" s="336"/>
      <c r="E21" s="337"/>
      <c r="F21" s="338"/>
      <c r="G21" s="338"/>
      <c r="H21" s="338"/>
      <c r="I21" s="338"/>
    </row>
    <row r="22" spans="1:9" ht="5.25" customHeight="1">
      <c r="A22" s="236"/>
      <c r="B22" s="105"/>
      <c r="C22" s="105"/>
      <c r="D22" s="105"/>
      <c r="E22" s="105"/>
      <c r="F22" s="105"/>
      <c r="G22" s="105"/>
      <c r="H22" s="105"/>
      <c r="I22" s="105"/>
    </row>
    <row r="23" spans="2:9" ht="15.75" customHeight="1">
      <c r="B23" s="2" t="s">
        <v>358</v>
      </c>
      <c r="C23" s="2"/>
      <c r="D23" s="2"/>
      <c r="E23" s="2"/>
      <c r="F23" s="2"/>
      <c r="G23" s="2"/>
      <c r="H23" s="2"/>
      <c r="I23" s="2"/>
    </row>
    <row r="24" spans="2:9" ht="15" customHeight="1">
      <c r="B24" s="2" t="s">
        <v>308</v>
      </c>
      <c r="C24" s="2"/>
      <c r="D24" s="2"/>
      <c r="E24" s="2"/>
      <c r="F24" s="2"/>
      <c r="G24" s="2"/>
      <c r="H24" s="2"/>
      <c r="I24" s="2"/>
    </row>
    <row r="25" spans="3:9" ht="15" customHeight="1">
      <c r="C25" s="2"/>
      <c r="D25" s="2"/>
      <c r="E25" s="2"/>
      <c r="F25" s="2"/>
      <c r="G25" s="2"/>
      <c r="H25" s="2"/>
      <c r="I25" s="2"/>
    </row>
  </sheetData>
  <sheetProtection/>
  <hyperlinks>
    <hyperlink ref="B1" location="'TABLE OF CONTENTS'!A1" display="Back to Table of Contents"/>
  </hyperlinks>
  <printOptions/>
  <pageMargins left="0.89" right="0" top="0.75" bottom="0.25" header="0.5" footer="0.5"/>
  <pageSetup horizontalDpi="600" verticalDpi="600" orientation="landscape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A1" sqref="A1"/>
    </sheetView>
  </sheetViews>
  <sheetFormatPr defaultColWidth="35.7109375" defaultRowHeight="15"/>
  <cols>
    <col min="1" max="1" width="35.7109375" style="207" customWidth="1"/>
    <col min="2" max="2" width="18.57421875" style="298" customWidth="1"/>
    <col min="3" max="6" width="18.57421875" style="207" customWidth="1"/>
    <col min="7" max="255" width="10.57421875" style="207" customWidth="1"/>
    <col min="256" max="16384" width="35.7109375" style="207" customWidth="1"/>
  </cols>
  <sheetData>
    <row r="1" ht="15">
      <c r="A1" s="991" t="s">
        <v>1316</v>
      </c>
    </row>
    <row r="2" spans="1:6" ht="14.25" customHeight="1">
      <c r="A2" s="204" t="s">
        <v>359</v>
      </c>
      <c r="B2" s="236"/>
      <c r="C2" s="206"/>
      <c r="D2" s="206"/>
      <c r="E2" s="206"/>
      <c r="F2" s="206"/>
    </row>
    <row r="3" spans="1:6" ht="12.75" customHeight="1">
      <c r="A3" s="206"/>
      <c r="B3" s="236"/>
      <c r="C3" s="206"/>
      <c r="D3" s="206"/>
      <c r="E3" s="206"/>
      <c r="F3" s="206"/>
    </row>
    <row r="4" spans="1:6" ht="43.5" customHeight="1">
      <c r="A4" s="322"/>
      <c r="B4" s="6">
        <v>2010</v>
      </c>
      <c r="C4" s="6">
        <v>2011</v>
      </c>
      <c r="D4" s="114">
        <v>2012</v>
      </c>
      <c r="E4" s="6">
        <v>2013</v>
      </c>
      <c r="F4" s="6" t="s">
        <v>52</v>
      </c>
    </row>
    <row r="5" spans="1:6" ht="23.25" customHeight="1">
      <c r="A5" s="8"/>
      <c r="B5" s="294"/>
      <c r="C5" s="294"/>
      <c r="D5" s="294"/>
      <c r="E5" s="294"/>
      <c r="F5" s="218"/>
    </row>
    <row r="6" spans="1:6" ht="33.75" customHeight="1">
      <c r="A6" s="48" t="s">
        <v>360</v>
      </c>
      <c r="B6" s="32"/>
      <c r="C6" s="32"/>
      <c r="D6" s="32"/>
      <c r="E6" s="32"/>
      <c r="F6" s="32"/>
    </row>
    <row r="7" spans="1:6" ht="3.75" customHeight="1">
      <c r="A7" s="8"/>
      <c r="B7" s="32"/>
      <c r="C7" s="32"/>
      <c r="D7" s="32"/>
      <c r="E7" s="32"/>
      <c r="F7" s="32"/>
    </row>
    <row r="8" spans="1:6" ht="42" customHeight="1">
      <c r="A8" s="325" t="s">
        <v>361</v>
      </c>
      <c r="B8" s="340">
        <v>159.27</v>
      </c>
      <c r="C8" s="340">
        <v>152.49</v>
      </c>
      <c r="D8" s="341">
        <v>161.72</v>
      </c>
      <c r="E8" s="324" t="s">
        <v>362</v>
      </c>
      <c r="F8" s="324" t="s">
        <v>362</v>
      </c>
    </row>
    <row r="9" spans="1:6" ht="42" customHeight="1">
      <c r="A9" s="325" t="s">
        <v>363</v>
      </c>
      <c r="B9" s="340">
        <v>81.59</v>
      </c>
      <c r="C9" s="340">
        <v>82.47</v>
      </c>
      <c r="D9" s="341">
        <v>80.07</v>
      </c>
      <c r="E9" s="341">
        <v>80.07</v>
      </c>
      <c r="F9" s="324" t="s">
        <v>362</v>
      </c>
    </row>
    <row r="10" spans="1:6" ht="15" customHeight="1">
      <c r="A10" s="8"/>
      <c r="B10" s="340"/>
      <c r="C10" s="340"/>
      <c r="D10" s="341"/>
      <c r="E10" s="341"/>
      <c r="F10" s="342"/>
    </row>
    <row r="11" spans="1:6" ht="26.25" customHeight="1">
      <c r="A11" s="48" t="s">
        <v>364</v>
      </c>
      <c r="B11" s="343">
        <v>44.05966</v>
      </c>
      <c r="C11" s="343">
        <v>51.488730000000004</v>
      </c>
      <c r="D11" s="344">
        <v>38.55995</v>
      </c>
      <c r="E11" s="344">
        <v>0.1</v>
      </c>
      <c r="F11" s="324" t="s">
        <v>362</v>
      </c>
    </row>
    <row r="12" spans="1:6" ht="26.25" customHeight="1">
      <c r="A12" s="8"/>
      <c r="B12" s="345"/>
      <c r="C12" s="345"/>
      <c r="D12" s="345"/>
      <c r="E12" s="345"/>
      <c r="F12" s="342"/>
    </row>
    <row r="13" spans="1:6" ht="28.5" customHeight="1">
      <c r="A13" s="346" t="s">
        <v>365</v>
      </c>
      <c r="B13" s="347" t="s">
        <v>366</v>
      </c>
      <c r="C13" s="347" t="s">
        <v>366</v>
      </c>
      <c r="D13" s="347" t="s">
        <v>366</v>
      </c>
      <c r="E13" s="347" t="s">
        <v>366</v>
      </c>
      <c r="F13" s="324" t="s">
        <v>362</v>
      </c>
    </row>
    <row r="14" spans="1:6" ht="34.5" customHeight="1">
      <c r="A14" s="348"/>
      <c r="B14" s="88"/>
      <c r="C14" s="88"/>
      <c r="D14" s="88"/>
      <c r="E14" s="88"/>
      <c r="F14" s="88"/>
    </row>
    <row r="15" spans="1:6" ht="42" customHeight="1">
      <c r="A15" s="325" t="s">
        <v>367</v>
      </c>
      <c r="B15" s="88" t="s">
        <v>366</v>
      </c>
      <c r="C15" s="88" t="s">
        <v>366</v>
      </c>
      <c r="D15" s="88" t="s">
        <v>366</v>
      </c>
      <c r="E15" s="88" t="s">
        <v>366</v>
      </c>
      <c r="F15" s="324" t="s">
        <v>362</v>
      </c>
    </row>
    <row r="16" spans="1:6" ht="42" customHeight="1">
      <c r="A16" s="349" t="s">
        <v>368</v>
      </c>
      <c r="B16" s="350" t="s">
        <v>366</v>
      </c>
      <c r="C16" s="350" t="s">
        <v>366</v>
      </c>
      <c r="D16" s="350" t="s">
        <v>366</v>
      </c>
      <c r="E16" s="350" t="s">
        <v>366</v>
      </c>
      <c r="F16" s="351" t="s">
        <v>362</v>
      </c>
    </row>
    <row r="17" spans="1:6" ht="8.25" customHeight="1">
      <c r="A17" s="352"/>
      <c r="B17" s="353"/>
      <c r="C17" s="353"/>
      <c r="D17" s="353"/>
      <c r="E17" s="353"/>
      <c r="F17" s="353"/>
    </row>
    <row r="18" spans="1:6" ht="16.5" customHeight="1">
      <c r="A18" s="2" t="s">
        <v>358</v>
      </c>
      <c r="B18" s="105"/>
      <c r="C18" s="2"/>
      <c r="D18" s="2"/>
      <c r="E18" s="2"/>
      <c r="F18" s="2"/>
    </row>
    <row r="19" spans="1:6" ht="6.75" customHeight="1">
      <c r="A19" s="26"/>
      <c r="B19" s="105"/>
      <c r="C19" s="2"/>
      <c r="D19" s="2"/>
      <c r="E19" s="2"/>
      <c r="F19" s="2"/>
    </row>
    <row r="20" spans="1:6" s="356" customFormat="1" ht="15">
      <c r="A20" s="75" t="s">
        <v>308</v>
      </c>
      <c r="B20" s="354"/>
      <c r="C20" s="355"/>
      <c r="D20" s="355"/>
      <c r="E20" s="355"/>
      <c r="F20" s="355"/>
    </row>
    <row r="21" spans="1:6" ht="16.5">
      <c r="A21" s="26"/>
      <c r="B21" s="236"/>
      <c r="C21" s="206"/>
      <c r="D21" s="206"/>
      <c r="E21" s="206"/>
      <c r="F21" s="206"/>
    </row>
    <row r="22" spans="1:6" ht="16.5">
      <c r="A22" s="26"/>
      <c r="B22" s="236"/>
      <c r="C22" s="206"/>
      <c r="D22" s="206"/>
      <c r="E22" s="206"/>
      <c r="F22" s="206"/>
    </row>
    <row r="23" spans="1:6" ht="15">
      <c r="A23" s="206"/>
      <c r="B23" s="236"/>
      <c r="C23" s="206"/>
      <c r="D23" s="206"/>
      <c r="E23" s="206"/>
      <c r="F23" s="206"/>
    </row>
    <row r="24" spans="1:6" ht="15">
      <c r="A24" s="206"/>
      <c r="B24" s="236"/>
      <c r="C24" s="206"/>
      <c r="D24" s="206"/>
      <c r="E24" s="206"/>
      <c r="F24" s="206"/>
    </row>
    <row r="25" spans="1:6" ht="15">
      <c r="A25" s="206"/>
      <c r="B25" s="236"/>
      <c r="C25" s="206"/>
      <c r="D25" s="206"/>
      <c r="E25" s="206"/>
      <c r="F25" s="206"/>
    </row>
    <row r="26" spans="1:6" ht="15">
      <c r="A26" s="206"/>
      <c r="B26" s="236"/>
      <c r="C26" s="206"/>
      <c r="D26" s="206"/>
      <c r="E26" s="206"/>
      <c r="F26" s="206"/>
    </row>
    <row r="27" spans="1:6" ht="15">
      <c r="A27" s="206"/>
      <c r="B27" s="236"/>
      <c r="C27" s="206"/>
      <c r="D27" s="206"/>
      <c r="E27" s="206"/>
      <c r="F27" s="206"/>
    </row>
    <row r="28" spans="1:6" ht="15">
      <c r="A28" s="206"/>
      <c r="B28" s="236"/>
      <c r="C28" s="206"/>
      <c r="D28" s="206"/>
      <c r="E28" s="206"/>
      <c r="F28" s="206"/>
    </row>
    <row r="29" spans="1:6" ht="15">
      <c r="A29" s="206"/>
      <c r="B29" s="236"/>
      <c r="C29" s="206"/>
      <c r="D29" s="206"/>
      <c r="E29" s="206"/>
      <c r="F29" s="206"/>
    </row>
    <row r="30" spans="1:6" ht="15">
      <c r="A30" s="206"/>
      <c r="B30" s="236"/>
      <c r="C30" s="206"/>
      <c r="D30" s="206"/>
      <c r="E30" s="206"/>
      <c r="F30" s="206"/>
    </row>
    <row r="31" spans="1:6" ht="15">
      <c r="A31" s="206"/>
      <c r="B31" s="236"/>
      <c r="C31" s="206"/>
      <c r="D31" s="206"/>
      <c r="E31" s="206"/>
      <c r="F31" s="206"/>
    </row>
    <row r="32" spans="1:6" ht="15">
      <c r="A32" s="206"/>
      <c r="B32" s="236"/>
      <c r="C32" s="206"/>
      <c r="D32" s="206"/>
      <c r="E32" s="206"/>
      <c r="F32" s="206"/>
    </row>
    <row r="33" spans="1:6" ht="15">
      <c r="A33" s="206"/>
      <c r="B33" s="236"/>
      <c r="C33" s="206"/>
      <c r="D33" s="206"/>
      <c r="E33" s="206"/>
      <c r="F33" s="206"/>
    </row>
    <row r="34" spans="1:6" ht="15">
      <c r="A34" s="206"/>
      <c r="B34" s="236"/>
      <c r="C34" s="206"/>
      <c r="D34" s="206"/>
      <c r="E34" s="206"/>
      <c r="F34" s="206"/>
    </row>
    <row r="35" spans="1:6" ht="15">
      <c r="A35" s="206"/>
      <c r="B35" s="236"/>
      <c r="C35" s="206"/>
      <c r="D35" s="206"/>
      <c r="E35" s="206"/>
      <c r="F35" s="206"/>
    </row>
  </sheetData>
  <sheetProtection/>
  <hyperlinks>
    <hyperlink ref="A1" location="'TABLE OF CONTENTS'!A1" display="Back to Table of Contents"/>
  </hyperlinks>
  <printOptions/>
  <pageMargins left="0.75" right="0" top="0.75" bottom="0.27" header="0.5" footer="0.18"/>
  <pageSetup horizontalDpi="600" verticalDpi="600" orientation="landscape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A1" sqref="A1"/>
    </sheetView>
  </sheetViews>
  <sheetFormatPr defaultColWidth="17.28125" defaultRowHeight="15"/>
  <cols>
    <col min="1" max="1" width="17.28125" style="206" customWidth="1"/>
    <col min="2" max="2" width="11.28125" style="206" customWidth="1"/>
    <col min="3" max="3" width="12.140625" style="206" customWidth="1"/>
    <col min="4" max="4" width="11.28125" style="206" customWidth="1"/>
    <col min="5" max="5" width="10.8515625" style="206" customWidth="1"/>
    <col min="6" max="6" width="11.28125" style="206" customWidth="1"/>
    <col min="7" max="7" width="11.57421875" style="206" customWidth="1"/>
    <col min="8" max="8" width="11.28125" style="206" customWidth="1"/>
    <col min="9" max="9" width="12.28125" style="206" customWidth="1"/>
    <col min="10" max="10" width="11.28125" style="206" customWidth="1"/>
    <col min="11" max="11" width="11.57421875" style="206" customWidth="1"/>
    <col min="12" max="255" width="10.57421875" style="206" customWidth="1"/>
    <col min="256" max="16384" width="17.28125" style="206" customWidth="1"/>
  </cols>
  <sheetData>
    <row r="1" ht="15">
      <c r="A1" s="991" t="s">
        <v>1316</v>
      </c>
    </row>
    <row r="2" ht="15" customHeight="1">
      <c r="A2" s="46" t="s">
        <v>369</v>
      </c>
    </row>
    <row r="3" spans="3:11" ht="15" customHeight="1">
      <c r="C3" s="268"/>
      <c r="D3" s="87"/>
      <c r="E3" s="87"/>
      <c r="F3" s="357"/>
      <c r="G3" s="357"/>
      <c r="H3" s="357" t="s">
        <v>370</v>
      </c>
      <c r="I3" s="357"/>
      <c r="J3" s="357"/>
      <c r="K3" s="357"/>
    </row>
    <row r="4" spans="3:11" ht="8.25" customHeight="1">
      <c r="C4" s="268"/>
      <c r="D4" s="87"/>
      <c r="E4" s="87"/>
      <c r="F4" s="87"/>
      <c r="G4" s="87"/>
      <c r="H4" s="87"/>
      <c r="I4" s="87"/>
      <c r="J4" s="87"/>
      <c r="K4" s="87"/>
    </row>
    <row r="5" spans="1:11" ht="21.75" customHeight="1">
      <c r="A5" s="358" t="s">
        <v>371</v>
      </c>
      <c r="B5" s="1013">
        <v>2010</v>
      </c>
      <c r="C5" s="1022"/>
      <c r="D5" s="1013">
        <v>2011</v>
      </c>
      <c r="E5" s="1022"/>
      <c r="F5" s="1065">
        <v>2012</v>
      </c>
      <c r="G5" s="1065"/>
      <c r="H5" s="1065">
        <v>2013</v>
      </c>
      <c r="I5" s="1065"/>
      <c r="J5" s="1065">
        <v>2014</v>
      </c>
      <c r="K5" s="1065"/>
    </row>
    <row r="6" spans="1:11" ht="15.75" customHeight="1">
      <c r="A6" s="359"/>
      <c r="B6" s="23" t="s">
        <v>372</v>
      </c>
      <c r="C6" s="23" t="s">
        <v>229</v>
      </c>
      <c r="D6" s="23" t="s">
        <v>372</v>
      </c>
      <c r="E6" s="23" t="s">
        <v>229</v>
      </c>
      <c r="F6" s="23" t="s">
        <v>372</v>
      </c>
      <c r="G6" s="23" t="s">
        <v>229</v>
      </c>
      <c r="H6" s="23" t="s">
        <v>372</v>
      </c>
      <c r="I6" s="23" t="s">
        <v>229</v>
      </c>
      <c r="J6" s="23" t="s">
        <v>372</v>
      </c>
      <c r="K6" s="23" t="s">
        <v>229</v>
      </c>
    </row>
    <row r="7" spans="1:11" ht="18" customHeight="1">
      <c r="A7" s="16" t="s">
        <v>373</v>
      </c>
      <c r="B7" s="360">
        <v>266</v>
      </c>
      <c r="C7" s="360">
        <v>1376</v>
      </c>
      <c r="D7" s="360">
        <v>276.40000000000003</v>
      </c>
      <c r="E7" s="360">
        <v>1690</v>
      </c>
      <c r="F7" s="360">
        <v>301</v>
      </c>
      <c r="G7" s="360">
        <v>1608.8390000000002</v>
      </c>
      <c r="H7" s="360">
        <v>296</v>
      </c>
      <c r="I7" s="360">
        <v>1511</v>
      </c>
      <c r="J7" s="360">
        <v>301.4899999999999</v>
      </c>
      <c r="K7" s="360">
        <v>1429.9599999999996</v>
      </c>
    </row>
    <row r="8" spans="1:11" ht="18" customHeight="1">
      <c r="A8" s="16" t="s">
        <v>374</v>
      </c>
      <c r="B8" s="360">
        <v>46</v>
      </c>
      <c r="C8" s="360">
        <v>747</v>
      </c>
      <c r="D8" s="360">
        <v>46.10000000000001</v>
      </c>
      <c r="E8" s="360">
        <v>877</v>
      </c>
      <c r="F8" s="360">
        <v>41</v>
      </c>
      <c r="G8" s="360">
        <v>668.1102999999999</v>
      </c>
      <c r="H8" s="360">
        <v>40</v>
      </c>
      <c r="I8" s="360">
        <v>646</v>
      </c>
      <c r="J8" s="360">
        <v>46.13</v>
      </c>
      <c r="K8" s="360">
        <v>638.4000000000001</v>
      </c>
    </row>
    <row r="9" spans="1:11" ht="18" customHeight="1">
      <c r="A9" s="16" t="s">
        <v>375</v>
      </c>
      <c r="B9" s="360">
        <v>179</v>
      </c>
      <c r="C9" s="360">
        <v>861</v>
      </c>
      <c r="D9" s="360">
        <v>196</v>
      </c>
      <c r="E9" s="360">
        <v>1027</v>
      </c>
      <c r="F9" s="360">
        <v>199</v>
      </c>
      <c r="G9" s="360">
        <v>1010.1358000000001</v>
      </c>
      <c r="H9" s="360">
        <v>215</v>
      </c>
      <c r="I9" s="360">
        <v>1288</v>
      </c>
      <c r="J9" s="360">
        <v>217.45000000000005</v>
      </c>
      <c r="K9" s="360">
        <v>1433.8099999999997</v>
      </c>
    </row>
    <row r="10" spans="1:11" ht="18" customHeight="1">
      <c r="A10" s="16" t="s">
        <v>376</v>
      </c>
      <c r="B10" s="360">
        <v>199</v>
      </c>
      <c r="C10" s="360">
        <v>2683</v>
      </c>
      <c r="D10" s="360">
        <v>230.70000000000002</v>
      </c>
      <c r="E10" s="360">
        <v>3202</v>
      </c>
      <c r="F10" s="360">
        <v>244</v>
      </c>
      <c r="G10" s="360">
        <v>3226.5200000000013</v>
      </c>
      <c r="H10" s="360">
        <v>258</v>
      </c>
      <c r="I10" s="360">
        <v>3378</v>
      </c>
      <c r="J10" s="360">
        <v>287.6299999999995</v>
      </c>
      <c r="K10" s="360">
        <v>3548.66</v>
      </c>
    </row>
    <row r="11" spans="1:11" ht="18" customHeight="1">
      <c r="A11" s="16" t="s">
        <v>377</v>
      </c>
      <c r="B11" s="360">
        <v>9</v>
      </c>
      <c r="C11" s="360">
        <v>150</v>
      </c>
      <c r="D11" s="360">
        <v>11.3</v>
      </c>
      <c r="E11" s="360">
        <v>209</v>
      </c>
      <c r="F11" s="360">
        <v>14</v>
      </c>
      <c r="G11" s="360">
        <v>265.60699999999997</v>
      </c>
      <c r="H11" s="360">
        <v>15</v>
      </c>
      <c r="I11" s="360">
        <v>203</v>
      </c>
      <c r="J11" s="360">
        <v>22.999999999999996</v>
      </c>
      <c r="K11" s="360">
        <v>287.05000000000007</v>
      </c>
    </row>
    <row r="12" spans="1:11" ht="18" customHeight="1">
      <c r="A12" s="16" t="s">
        <v>378</v>
      </c>
      <c r="B12" s="360">
        <v>239</v>
      </c>
      <c r="C12" s="360">
        <v>4782</v>
      </c>
      <c r="D12" s="360">
        <v>244.79999999999998</v>
      </c>
      <c r="E12" s="360">
        <v>5119</v>
      </c>
      <c r="F12" s="360">
        <v>220</v>
      </c>
      <c r="G12" s="360">
        <v>4538.8622</v>
      </c>
      <c r="H12" s="360">
        <v>229</v>
      </c>
      <c r="I12" s="360">
        <v>4863</v>
      </c>
      <c r="J12" s="360">
        <v>228.76</v>
      </c>
      <c r="K12" s="360">
        <v>4279.3099999999995</v>
      </c>
    </row>
    <row r="13" spans="1:11" ht="18" customHeight="1">
      <c r="A13" s="16" t="s">
        <v>379</v>
      </c>
      <c r="B13" s="360">
        <v>353</v>
      </c>
      <c r="C13" s="360">
        <v>5122</v>
      </c>
      <c r="D13" s="360">
        <v>365.9</v>
      </c>
      <c r="E13" s="360">
        <v>5301</v>
      </c>
      <c r="F13" s="360">
        <v>377</v>
      </c>
      <c r="G13" s="360">
        <v>5486.976849999999</v>
      </c>
      <c r="H13" s="360">
        <v>398</v>
      </c>
      <c r="I13" s="360">
        <v>5401</v>
      </c>
      <c r="J13" s="360">
        <v>397.21999999999997</v>
      </c>
      <c r="K13" s="360">
        <v>5956.580000000001</v>
      </c>
    </row>
    <row r="14" spans="1:11" ht="18" customHeight="1">
      <c r="A14" s="16" t="s">
        <v>380</v>
      </c>
      <c r="B14" s="360">
        <v>370</v>
      </c>
      <c r="C14" s="360">
        <v>5439</v>
      </c>
      <c r="D14" s="360">
        <v>322.2</v>
      </c>
      <c r="E14" s="360">
        <v>5291</v>
      </c>
      <c r="F14" s="360">
        <v>325</v>
      </c>
      <c r="G14" s="360">
        <v>4504.2298</v>
      </c>
      <c r="H14" s="360">
        <v>358</v>
      </c>
      <c r="I14" s="360">
        <v>4972</v>
      </c>
      <c r="J14" s="360">
        <v>319.48999999999995</v>
      </c>
      <c r="K14" s="360">
        <v>4429.99</v>
      </c>
    </row>
    <row r="15" spans="1:11" ht="18" customHeight="1">
      <c r="A15" s="16" t="s">
        <v>381</v>
      </c>
      <c r="B15" s="360">
        <v>61</v>
      </c>
      <c r="C15" s="360">
        <v>1323</v>
      </c>
      <c r="D15" s="360">
        <v>80.7</v>
      </c>
      <c r="E15" s="360">
        <v>1648</v>
      </c>
      <c r="F15" s="360">
        <v>80</v>
      </c>
      <c r="G15" s="360">
        <v>1519.7352</v>
      </c>
      <c r="H15" s="360">
        <v>105</v>
      </c>
      <c r="I15" s="360">
        <v>2016</v>
      </c>
      <c r="J15" s="360">
        <v>115.11000000000001</v>
      </c>
      <c r="K15" s="360">
        <v>2105.2599999999998</v>
      </c>
    </row>
    <row r="16" spans="1:11" ht="18" customHeight="1">
      <c r="A16" s="16" t="s">
        <v>382</v>
      </c>
      <c r="B16" s="360">
        <v>191</v>
      </c>
      <c r="C16" s="360">
        <v>1184</v>
      </c>
      <c r="D16" s="360">
        <v>202.4</v>
      </c>
      <c r="E16" s="360">
        <v>1226</v>
      </c>
      <c r="F16" s="360">
        <v>215</v>
      </c>
      <c r="G16" s="360">
        <v>1306.2067750000012</v>
      </c>
      <c r="H16" s="360">
        <v>232</v>
      </c>
      <c r="I16" s="360">
        <v>1338</v>
      </c>
      <c r="J16" s="360">
        <v>257.20999999999964</v>
      </c>
      <c r="K16" s="360">
        <v>1513.7700000000004</v>
      </c>
    </row>
    <row r="17" spans="1:11" ht="18" customHeight="1">
      <c r="A17" s="16" t="s">
        <v>383</v>
      </c>
      <c r="B17" s="360">
        <v>47</v>
      </c>
      <c r="C17" s="360">
        <v>140</v>
      </c>
      <c r="D17" s="360">
        <v>43.9</v>
      </c>
      <c r="E17" s="360">
        <v>157</v>
      </c>
      <c r="F17" s="360">
        <v>49</v>
      </c>
      <c r="G17" s="360">
        <v>159.94304166666652</v>
      </c>
      <c r="H17" s="360">
        <v>43</v>
      </c>
      <c r="I17" s="360">
        <v>150</v>
      </c>
      <c r="J17" s="360">
        <v>49.23999999999985</v>
      </c>
      <c r="K17" s="360">
        <v>156.16999999999965</v>
      </c>
    </row>
    <row r="18" spans="1:11" ht="18" customHeight="1">
      <c r="A18" s="16" t="s">
        <v>384</v>
      </c>
      <c r="B18" s="360">
        <v>255</v>
      </c>
      <c r="C18" s="360">
        <v>4581</v>
      </c>
      <c r="D18" s="360">
        <v>259.1</v>
      </c>
      <c r="E18" s="360">
        <v>4177</v>
      </c>
      <c r="F18" s="360">
        <v>268</v>
      </c>
      <c r="G18" s="360">
        <v>3802.906341666665</v>
      </c>
      <c r="H18" s="360">
        <v>268</v>
      </c>
      <c r="I18" s="360">
        <v>3206</v>
      </c>
      <c r="J18" s="360">
        <v>316.77000000000004</v>
      </c>
      <c r="K18" s="360">
        <v>3783.99</v>
      </c>
    </row>
    <row r="19" spans="1:11" ht="18" customHeight="1">
      <c r="A19" s="16" t="s">
        <v>385</v>
      </c>
      <c r="B19" s="360">
        <v>460</v>
      </c>
      <c r="C19" s="360">
        <v>6696</v>
      </c>
      <c r="D19" s="360">
        <v>409.9</v>
      </c>
      <c r="E19" s="360">
        <v>5430</v>
      </c>
      <c r="F19" s="360">
        <v>446</v>
      </c>
      <c r="G19" s="360">
        <v>5615.3117</v>
      </c>
      <c r="H19" s="360">
        <v>420</v>
      </c>
      <c r="I19" s="360">
        <v>5485</v>
      </c>
      <c r="J19" s="360">
        <v>493.9800000000002</v>
      </c>
      <c r="K19" s="360">
        <v>6652.18</v>
      </c>
    </row>
    <row r="20" spans="1:11" ht="18" customHeight="1">
      <c r="A20" s="16" t="s">
        <v>386</v>
      </c>
      <c r="B20" s="360">
        <v>96</v>
      </c>
      <c r="C20" s="360">
        <v>1251</v>
      </c>
      <c r="D20" s="360">
        <v>91.19999999999999</v>
      </c>
      <c r="E20" s="360">
        <v>1145</v>
      </c>
      <c r="F20" s="360">
        <v>121</v>
      </c>
      <c r="G20" s="360">
        <v>1312.0581999999997</v>
      </c>
      <c r="H20" s="360">
        <v>113</v>
      </c>
      <c r="I20" s="360">
        <v>1181</v>
      </c>
      <c r="J20" s="360">
        <v>145.67999999999992</v>
      </c>
      <c r="K20" s="360">
        <v>1459.9</v>
      </c>
    </row>
    <row r="21" spans="1:11" ht="18" customHeight="1">
      <c r="A21" s="16" t="s">
        <v>387</v>
      </c>
      <c r="B21" s="360">
        <v>15</v>
      </c>
      <c r="C21" s="360">
        <v>120</v>
      </c>
      <c r="D21" s="360">
        <v>20.999999999999996</v>
      </c>
      <c r="E21" s="360">
        <v>160</v>
      </c>
      <c r="F21" s="360">
        <v>35</v>
      </c>
      <c r="G21" s="361">
        <v>180</v>
      </c>
      <c r="H21" s="360">
        <v>16</v>
      </c>
      <c r="I21" s="360">
        <v>231</v>
      </c>
      <c r="J21" s="360">
        <v>26.53</v>
      </c>
      <c r="K21" s="360">
        <v>340.33000000000004</v>
      </c>
    </row>
    <row r="22" spans="1:11" ht="18" customHeight="1">
      <c r="A22" s="16" t="s">
        <v>388</v>
      </c>
      <c r="B22" s="360">
        <v>21</v>
      </c>
      <c r="C22" s="360">
        <v>199</v>
      </c>
      <c r="D22" s="360">
        <v>16.400000000000002</v>
      </c>
      <c r="E22" s="360">
        <v>160</v>
      </c>
      <c r="F22" s="360">
        <v>23</v>
      </c>
      <c r="G22" s="360">
        <v>250</v>
      </c>
      <c r="H22" s="360">
        <v>28</v>
      </c>
      <c r="I22" s="360">
        <v>286</v>
      </c>
      <c r="J22" s="360">
        <v>33.84</v>
      </c>
      <c r="K22" s="360">
        <v>389.85</v>
      </c>
    </row>
    <row r="23" spans="1:11" ht="18" customHeight="1">
      <c r="A23" s="16" t="s">
        <v>389</v>
      </c>
      <c r="B23" s="360">
        <v>4</v>
      </c>
      <c r="C23" s="360">
        <v>24</v>
      </c>
      <c r="D23" s="360">
        <v>5.1</v>
      </c>
      <c r="E23" s="360">
        <v>34</v>
      </c>
      <c r="F23" s="360">
        <v>16</v>
      </c>
      <c r="G23" s="360">
        <v>97.98397251184835</v>
      </c>
      <c r="H23" s="360">
        <v>16</v>
      </c>
      <c r="I23" s="360">
        <v>107</v>
      </c>
      <c r="J23" s="360">
        <v>27.310000000000002</v>
      </c>
      <c r="K23" s="360">
        <v>163.25000000000009</v>
      </c>
    </row>
    <row r="24" spans="1:11" ht="18" customHeight="1">
      <c r="A24" s="16" t="s">
        <v>390</v>
      </c>
      <c r="B24" s="360">
        <v>62</v>
      </c>
      <c r="C24" s="360">
        <v>1357</v>
      </c>
      <c r="D24" s="360">
        <v>42.49999999999999</v>
      </c>
      <c r="E24" s="360">
        <v>748</v>
      </c>
      <c r="F24" s="360">
        <v>71</v>
      </c>
      <c r="G24" s="360">
        <v>1155.7376</v>
      </c>
      <c r="H24" s="360">
        <v>59</v>
      </c>
      <c r="I24" s="360">
        <v>991</v>
      </c>
      <c r="J24" s="360">
        <v>34.29</v>
      </c>
      <c r="K24" s="360">
        <v>534.76</v>
      </c>
    </row>
    <row r="25" spans="1:11" ht="18" customHeight="1">
      <c r="A25" s="16" t="s">
        <v>391</v>
      </c>
      <c r="B25" s="362">
        <v>48</v>
      </c>
      <c r="C25" s="360">
        <v>468</v>
      </c>
      <c r="D25" s="362">
        <v>30.400000000000002</v>
      </c>
      <c r="E25" s="360">
        <v>271</v>
      </c>
      <c r="F25" s="360">
        <v>33</v>
      </c>
      <c r="G25" s="360">
        <v>300.3193</v>
      </c>
      <c r="H25" s="360">
        <v>38</v>
      </c>
      <c r="I25" s="360">
        <v>315</v>
      </c>
      <c r="J25" s="360">
        <v>42.720000000000006</v>
      </c>
      <c r="K25" s="360">
        <v>394.92999999999995</v>
      </c>
    </row>
    <row r="26" spans="1:11" ht="18" customHeight="1">
      <c r="A26" s="16" t="s">
        <v>392</v>
      </c>
      <c r="B26" s="360">
        <v>3</v>
      </c>
      <c r="C26" s="360">
        <v>13</v>
      </c>
      <c r="D26" s="360">
        <v>2</v>
      </c>
      <c r="E26" s="360">
        <v>6</v>
      </c>
      <c r="F26" s="360">
        <v>1</v>
      </c>
      <c r="G26" s="360">
        <v>4.500800000000001</v>
      </c>
      <c r="H26" s="360">
        <v>1</v>
      </c>
      <c r="I26" s="360">
        <v>2</v>
      </c>
      <c r="J26" s="360">
        <v>1.3299999999999998</v>
      </c>
      <c r="K26" s="360">
        <v>5.7700000000000005</v>
      </c>
    </row>
    <row r="27" spans="1:11" ht="18" customHeight="1">
      <c r="A27" s="16" t="s">
        <v>393</v>
      </c>
      <c r="B27" s="360">
        <v>208</v>
      </c>
      <c r="C27" s="360">
        <v>556</v>
      </c>
      <c r="D27" s="360">
        <v>163.2</v>
      </c>
      <c r="E27" s="360">
        <v>499</v>
      </c>
      <c r="F27" s="360">
        <v>266</v>
      </c>
      <c r="G27" s="360">
        <v>722.6631</v>
      </c>
      <c r="H27" s="360">
        <v>182</v>
      </c>
      <c r="I27" s="360">
        <v>431</v>
      </c>
      <c r="J27" s="360">
        <v>240.15000000000003</v>
      </c>
      <c r="K27" s="360">
        <v>618.35</v>
      </c>
    </row>
    <row r="28" spans="1:11" ht="18" customHeight="1">
      <c r="A28" s="16" t="s">
        <v>394</v>
      </c>
      <c r="B28" s="360">
        <v>21</v>
      </c>
      <c r="C28" s="360">
        <v>264</v>
      </c>
      <c r="D28" s="360">
        <v>18.599999999999998</v>
      </c>
      <c r="E28" s="360">
        <v>228</v>
      </c>
      <c r="F28" s="360">
        <v>19</v>
      </c>
      <c r="G28" s="360">
        <v>173.3453</v>
      </c>
      <c r="H28" s="360">
        <v>17</v>
      </c>
      <c r="I28" s="360">
        <v>166</v>
      </c>
      <c r="J28" s="360">
        <v>18.590000000000003</v>
      </c>
      <c r="K28" s="360">
        <v>188.44</v>
      </c>
    </row>
    <row r="29" spans="1:11" ht="18" customHeight="1">
      <c r="A29" s="16" t="s">
        <v>395</v>
      </c>
      <c r="B29" s="360">
        <v>210</v>
      </c>
      <c r="C29" s="360">
        <v>1592</v>
      </c>
      <c r="D29" s="360">
        <v>153.5</v>
      </c>
      <c r="E29" s="360">
        <v>909</v>
      </c>
      <c r="F29" s="360">
        <v>155</v>
      </c>
      <c r="G29" s="360">
        <v>1000.9474833333325</v>
      </c>
      <c r="H29" s="360">
        <v>181</v>
      </c>
      <c r="I29" s="360">
        <v>1098</v>
      </c>
      <c r="J29" s="360">
        <v>216.85999999999942</v>
      </c>
      <c r="K29" s="360">
        <v>1381.3799999999992</v>
      </c>
    </row>
    <row r="30" spans="1:11" ht="18" customHeight="1">
      <c r="A30" s="365" t="s">
        <v>396</v>
      </c>
      <c r="B30" s="364">
        <v>91</v>
      </c>
      <c r="C30" s="364">
        <v>933</v>
      </c>
      <c r="D30" s="364">
        <v>90.1</v>
      </c>
      <c r="E30" s="364">
        <v>906</v>
      </c>
      <c r="F30" s="364">
        <v>98</v>
      </c>
      <c r="G30" s="364">
        <v>931</v>
      </c>
      <c r="H30" s="364">
        <v>93</v>
      </c>
      <c r="I30" s="364">
        <v>1016</v>
      </c>
      <c r="J30" s="364">
        <v>135.0399999999999</v>
      </c>
      <c r="K30" s="364">
        <v>1398.3099999999995</v>
      </c>
    </row>
    <row r="31" spans="1:11" ht="18" customHeight="1">
      <c r="A31" s="365" t="s">
        <v>397</v>
      </c>
      <c r="B31" s="364">
        <v>48</v>
      </c>
      <c r="C31" s="364">
        <v>328</v>
      </c>
      <c r="D31" s="364">
        <v>43.099999999999994</v>
      </c>
      <c r="E31" s="364">
        <v>320</v>
      </c>
      <c r="F31" s="364">
        <v>58</v>
      </c>
      <c r="G31" s="364">
        <v>413</v>
      </c>
      <c r="H31" s="364">
        <v>93</v>
      </c>
      <c r="I31" s="364">
        <v>632</v>
      </c>
      <c r="J31" s="364">
        <v>68.97999999999999</v>
      </c>
      <c r="K31" s="364">
        <v>625.29</v>
      </c>
    </row>
    <row r="32" spans="1:11" ht="18" customHeight="1">
      <c r="A32" s="365" t="s">
        <v>398</v>
      </c>
      <c r="B32" s="364">
        <v>34</v>
      </c>
      <c r="C32" s="364">
        <v>449</v>
      </c>
      <c r="D32" s="364">
        <v>24.299999999999997</v>
      </c>
      <c r="E32" s="364">
        <v>300</v>
      </c>
      <c r="F32" s="364">
        <v>40</v>
      </c>
      <c r="G32" s="364">
        <v>500</v>
      </c>
      <c r="H32" s="364">
        <v>37</v>
      </c>
      <c r="I32" s="364">
        <v>507</v>
      </c>
      <c r="J32" s="364">
        <v>30.970000000000002</v>
      </c>
      <c r="K32" s="364">
        <v>465.72</v>
      </c>
    </row>
    <row r="33" spans="1:11" ht="18" customHeight="1">
      <c r="A33" s="365" t="s">
        <v>399</v>
      </c>
      <c r="B33" s="364">
        <v>241</v>
      </c>
      <c r="C33" s="360">
        <v>5797</v>
      </c>
      <c r="D33" s="360">
        <v>237</v>
      </c>
      <c r="E33" s="360">
        <v>5241</v>
      </c>
      <c r="F33" s="364">
        <v>291</v>
      </c>
      <c r="G33" s="364">
        <v>7098</v>
      </c>
      <c r="H33" s="364">
        <v>354</v>
      </c>
      <c r="I33" s="364">
        <v>7772</v>
      </c>
      <c r="J33" s="364">
        <v>282.43</v>
      </c>
      <c r="K33" s="364">
        <v>5912.429999999999</v>
      </c>
    </row>
    <row r="34" spans="1:11" ht="18" customHeight="1">
      <c r="A34" s="366" t="s">
        <v>400</v>
      </c>
      <c r="B34" s="367">
        <v>143</v>
      </c>
      <c r="C34" s="367">
        <v>4215</v>
      </c>
      <c r="D34" s="367">
        <v>148.1</v>
      </c>
      <c r="E34" s="367">
        <v>3850</v>
      </c>
      <c r="F34" s="367">
        <v>165</v>
      </c>
      <c r="G34" s="367">
        <v>4525</v>
      </c>
      <c r="H34" s="367">
        <v>248</v>
      </c>
      <c r="I34" s="367">
        <v>5896</v>
      </c>
      <c r="J34" s="367">
        <v>158.47</v>
      </c>
      <c r="K34" s="367">
        <v>3807.859999999999</v>
      </c>
    </row>
    <row r="35" spans="1:11" ht="18" customHeight="1">
      <c r="A35" s="365" t="s">
        <v>401</v>
      </c>
      <c r="B35" s="364">
        <v>108</v>
      </c>
      <c r="C35" s="364">
        <v>849</v>
      </c>
      <c r="D35" s="364">
        <v>102.89999999999998</v>
      </c>
      <c r="E35" s="364">
        <v>801</v>
      </c>
      <c r="F35" s="364">
        <v>115</v>
      </c>
      <c r="G35" s="364">
        <v>882</v>
      </c>
      <c r="H35" s="364">
        <v>117</v>
      </c>
      <c r="I35" s="364">
        <v>882</v>
      </c>
      <c r="J35" s="364">
        <v>119.28999999999999</v>
      </c>
      <c r="K35" s="364">
        <v>950.9099999999999</v>
      </c>
    </row>
    <row r="36" spans="1:11" ht="18" customHeight="1">
      <c r="A36" s="365" t="s">
        <v>402</v>
      </c>
      <c r="B36" s="364">
        <v>67</v>
      </c>
      <c r="C36" s="364">
        <v>987</v>
      </c>
      <c r="D36" s="364">
        <v>72.8</v>
      </c>
      <c r="E36" s="364">
        <v>1224</v>
      </c>
      <c r="F36" s="364">
        <v>66</v>
      </c>
      <c r="G36" s="364">
        <v>1051</v>
      </c>
      <c r="H36" s="364">
        <v>57</v>
      </c>
      <c r="I36" s="364">
        <v>803</v>
      </c>
      <c r="J36" s="364">
        <v>52.370000000000005</v>
      </c>
      <c r="K36" s="364">
        <v>716.09</v>
      </c>
    </row>
    <row r="37" spans="1:11" ht="18" customHeight="1">
      <c r="A37" s="365" t="s">
        <v>403</v>
      </c>
      <c r="B37" s="364">
        <v>109</v>
      </c>
      <c r="C37" s="364">
        <v>1127</v>
      </c>
      <c r="D37" s="364">
        <v>120.00000000000003</v>
      </c>
      <c r="E37" s="364">
        <v>1339</v>
      </c>
      <c r="F37" s="364">
        <v>149</v>
      </c>
      <c r="G37" s="364">
        <v>1603</v>
      </c>
      <c r="H37" s="364">
        <v>149</v>
      </c>
      <c r="I37" s="364">
        <v>1368</v>
      </c>
      <c r="J37" s="364">
        <v>150.64000000000001</v>
      </c>
      <c r="K37" s="364">
        <v>1450.59</v>
      </c>
    </row>
    <row r="38" spans="1:11" ht="18" customHeight="1">
      <c r="A38" s="365" t="s">
        <v>404</v>
      </c>
      <c r="B38" s="364">
        <v>1066</v>
      </c>
      <c r="C38" s="364">
        <v>21709</v>
      </c>
      <c r="D38" s="364">
        <v>1010.9000000000001</v>
      </c>
      <c r="E38" s="364">
        <v>21561</v>
      </c>
      <c r="F38" s="364">
        <v>876</v>
      </c>
      <c r="G38" s="364">
        <v>20442</v>
      </c>
      <c r="H38" s="364">
        <v>697</v>
      </c>
      <c r="I38" s="364">
        <v>16451</v>
      </c>
      <c r="J38" s="364">
        <v>820.7500000000001</v>
      </c>
      <c r="K38" s="364">
        <v>19404.180000000004</v>
      </c>
    </row>
    <row r="39" spans="1:11" ht="18" customHeight="1">
      <c r="A39" s="365" t="s">
        <v>405</v>
      </c>
      <c r="B39" s="364">
        <v>512</v>
      </c>
      <c r="C39" s="364">
        <v>8074</v>
      </c>
      <c r="D39" s="364">
        <v>475.59999999999997</v>
      </c>
      <c r="E39" s="364">
        <v>8115</v>
      </c>
      <c r="F39" s="364">
        <v>441</v>
      </c>
      <c r="G39" s="364">
        <v>7573</v>
      </c>
      <c r="H39" s="364">
        <v>497</v>
      </c>
      <c r="I39" s="364">
        <v>8471</v>
      </c>
      <c r="J39" s="364">
        <v>476.7900000000002</v>
      </c>
      <c r="K39" s="364">
        <v>6979.799999999999</v>
      </c>
    </row>
    <row r="40" spans="1:11" ht="18" customHeight="1">
      <c r="A40" s="365" t="s">
        <v>406</v>
      </c>
      <c r="B40" s="364" t="s">
        <v>342</v>
      </c>
      <c r="C40" s="364" t="s">
        <v>342</v>
      </c>
      <c r="D40" s="364">
        <v>119.6</v>
      </c>
      <c r="E40" s="364">
        <v>316</v>
      </c>
      <c r="F40" s="360">
        <v>308.9</v>
      </c>
      <c r="G40" s="360">
        <v>831</v>
      </c>
      <c r="H40" s="364">
        <v>304</v>
      </c>
      <c r="I40" s="364">
        <v>646</v>
      </c>
      <c r="J40" s="364">
        <v>411.62999999999994</v>
      </c>
      <c r="K40" s="364">
        <v>1185.7200000000003</v>
      </c>
    </row>
    <row r="41" spans="1:11" ht="18" customHeight="1">
      <c r="A41" s="365" t="s">
        <v>407</v>
      </c>
      <c r="B41" s="364">
        <v>90</v>
      </c>
      <c r="C41" s="364">
        <v>880</v>
      </c>
      <c r="D41" s="364">
        <v>83.7</v>
      </c>
      <c r="E41" s="364">
        <v>787</v>
      </c>
      <c r="F41" s="364">
        <v>75</v>
      </c>
      <c r="G41" s="364">
        <v>736</v>
      </c>
      <c r="H41" s="364">
        <v>75</v>
      </c>
      <c r="I41" s="364">
        <v>607</v>
      </c>
      <c r="J41" s="364">
        <v>79.34999999999998</v>
      </c>
      <c r="K41" s="364">
        <v>659.36</v>
      </c>
    </row>
    <row r="42" spans="1:11" ht="18" customHeight="1">
      <c r="A42" s="365" t="s">
        <v>408</v>
      </c>
      <c r="B42" s="364">
        <v>1</v>
      </c>
      <c r="C42" s="364">
        <v>5</v>
      </c>
      <c r="D42" s="364" t="s">
        <v>342</v>
      </c>
      <c r="E42" s="364">
        <v>3</v>
      </c>
      <c r="F42" s="364">
        <v>1</v>
      </c>
      <c r="G42" s="364">
        <v>5</v>
      </c>
      <c r="H42" s="364">
        <v>1</v>
      </c>
      <c r="I42" s="364">
        <v>4</v>
      </c>
      <c r="J42" s="364">
        <v>1.07</v>
      </c>
      <c r="K42" s="364">
        <v>4.2</v>
      </c>
    </row>
    <row r="43" spans="1:11" ht="18" customHeight="1">
      <c r="A43" s="365" t="s">
        <v>409</v>
      </c>
      <c r="B43" s="364">
        <v>70</v>
      </c>
      <c r="C43" s="364">
        <v>799</v>
      </c>
      <c r="D43" s="364">
        <v>64.89999999999999</v>
      </c>
      <c r="E43" s="364">
        <v>1136</v>
      </c>
      <c r="F43" s="364">
        <v>80</v>
      </c>
      <c r="G43" s="364">
        <v>1220</v>
      </c>
      <c r="H43" s="364">
        <v>82</v>
      </c>
      <c r="I43" s="364">
        <v>1091</v>
      </c>
      <c r="J43" s="364">
        <v>58.72</v>
      </c>
      <c r="K43" s="364">
        <v>780.4399999999999</v>
      </c>
    </row>
    <row r="44" spans="1:11" ht="18" customHeight="1">
      <c r="A44" s="365" t="s">
        <v>410</v>
      </c>
      <c r="B44" s="364">
        <v>830</v>
      </c>
      <c r="C44" s="360">
        <v>12338</v>
      </c>
      <c r="D44" s="360">
        <v>761.4</v>
      </c>
      <c r="E44" s="360">
        <v>11354</v>
      </c>
      <c r="F44" s="364">
        <v>827</v>
      </c>
      <c r="G44" s="364">
        <v>13150</v>
      </c>
      <c r="H44" s="364">
        <v>816</v>
      </c>
      <c r="I44" s="364">
        <v>11201</v>
      </c>
      <c r="J44" s="364">
        <v>856.54</v>
      </c>
      <c r="K44" s="364">
        <v>10997.369999999999</v>
      </c>
    </row>
    <row r="45" spans="1:11" ht="18" customHeight="1">
      <c r="A45" s="366" t="s">
        <v>400</v>
      </c>
      <c r="B45" s="367">
        <v>705</v>
      </c>
      <c r="C45" s="367">
        <v>10702</v>
      </c>
      <c r="D45" s="367">
        <v>708.6999999999999</v>
      </c>
      <c r="E45" s="367">
        <v>10761</v>
      </c>
      <c r="F45" s="367">
        <v>782</v>
      </c>
      <c r="G45" s="367">
        <v>12590</v>
      </c>
      <c r="H45" s="367">
        <v>792</v>
      </c>
      <c r="I45" s="367">
        <v>10919</v>
      </c>
      <c r="J45" s="367">
        <v>822.4499999999999</v>
      </c>
      <c r="K45" s="367">
        <v>10629.05</v>
      </c>
    </row>
    <row r="46" spans="1:11" ht="18" customHeight="1">
      <c r="A46" s="365" t="s">
        <v>411</v>
      </c>
      <c r="B46" s="364">
        <v>150</v>
      </c>
      <c r="C46" s="364">
        <v>1176</v>
      </c>
      <c r="D46" s="364">
        <v>170.2</v>
      </c>
      <c r="E46" s="364">
        <v>1551</v>
      </c>
      <c r="F46" s="364">
        <v>176</v>
      </c>
      <c r="G46" s="364">
        <v>1444</v>
      </c>
      <c r="H46" s="364">
        <v>178</v>
      </c>
      <c r="I46" s="364">
        <v>1267</v>
      </c>
      <c r="J46" s="364">
        <v>159.41999999999993</v>
      </c>
      <c r="K46" s="364">
        <v>1114.0299999999997</v>
      </c>
    </row>
    <row r="47" spans="1:11" ht="18" customHeight="1">
      <c r="A47" s="365" t="s">
        <v>412</v>
      </c>
      <c r="B47" s="364">
        <v>542</v>
      </c>
      <c r="C47" s="364">
        <v>11936</v>
      </c>
      <c r="D47" s="364">
        <v>496.90000000000003</v>
      </c>
      <c r="E47" s="364">
        <v>10544</v>
      </c>
      <c r="F47" s="364">
        <v>510</v>
      </c>
      <c r="G47" s="364">
        <v>10196</v>
      </c>
      <c r="H47" s="364">
        <v>501</v>
      </c>
      <c r="I47" s="364">
        <v>10181</v>
      </c>
      <c r="J47" s="364">
        <v>463.9699999999999</v>
      </c>
      <c r="K47" s="364">
        <v>8832.59</v>
      </c>
    </row>
    <row r="48" spans="1:11" ht="18" customHeight="1">
      <c r="A48" s="368" t="s">
        <v>413</v>
      </c>
      <c r="B48" s="364">
        <v>248</v>
      </c>
      <c r="C48" s="364">
        <v>6529</v>
      </c>
      <c r="D48" s="364">
        <v>376.7</v>
      </c>
      <c r="E48" s="364">
        <v>10922</v>
      </c>
      <c r="F48" s="364">
        <v>493</v>
      </c>
      <c r="G48" s="364">
        <v>14120</v>
      </c>
      <c r="H48" s="364">
        <v>610</v>
      </c>
      <c r="I48" s="364">
        <v>15957</v>
      </c>
      <c r="J48" s="364">
        <v>450.09000000000026</v>
      </c>
      <c r="K48" s="364">
        <v>10787.73</v>
      </c>
    </row>
    <row r="49" spans="1:11" ht="18" customHeight="1">
      <c r="A49" s="37" t="s">
        <v>414</v>
      </c>
      <c r="B49" s="102">
        <v>7570</v>
      </c>
      <c r="C49" s="102">
        <v>114844</v>
      </c>
      <c r="D49" s="102">
        <v>7483.8</v>
      </c>
      <c r="E49" s="102">
        <v>115934</v>
      </c>
      <c r="F49" s="102">
        <v>8123.9</v>
      </c>
      <c r="G49" s="102">
        <v>121105.93976417852</v>
      </c>
      <c r="H49" s="102">
        <v>8189</v>
      </c>
      <c r="I49" s="102">
        <v>118121</v>
      </c>
      <c r="J49" s="102">
        <v>8458.829999999998</v>
      </c>
      <c r="K49" s="102">
        <v>113956.84999999999</v>
      </c>
    </row>
    <row r="50" spans="1:11" ht="19.5" customHeight="1">
      <c r="A50" s="2" t="s">
        <v>415</v>
      </c>
      <c r="B50" s="236"/>
      <c r="C50" s="236"/>
      <c r="D50" s="212"/>
      <c r="E50" s="212"/>
      <c r="F50" s="212"/>
      <c r="G50" s="212"/>
      <c r="H50" s="212"/>
      <c r="I50" s="212"/>
      <c r="J50" s="212"/>
      <c r="K50" s="212"/>
    </row>
  </sheetData>
  <sheetProtection/>
  <mergeCells count="5">
    <mergeCell ref="B5:C5"/>
    <mergeCell ref="D5:E5"/>
    <mergeCell ref="F5:G5"/>
    <mergeCell ref="H5:I5"/>
    <mergeCell ref="J5:K5"/>
  </mergeCells>
  <hyperlinks>
    <hyperlink ref="A1" location="'TABLE OF CONTENTS'!A1" display="Back to Table of Contents"/>
  </hyperlinks>
  <printOptions/>
  <pageMargins left="0.64" right="0.45" top="0.5" bottom="0.5" header="0.32" footer="0.3"/>
  <pageSetup horizontalDpi="600" verticalDpi="600" orientation="landscape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1" sqref="A1"/>
    </sheetView>
  </sheetViews>
  <sheetFormatPr defaultColWidth="18.140625" defaultRowHeight="15"/>
  <cols>
    <col min="1" max="1" width="18.140625" style="206" customWidth="1"/>
    <col min="2" max="11" width="11.00390625" style="206" customWidth="1"/>
    <col min="12" max="12" width="11.57421875" style="206" bestFit="1" customWidth="1"/>
    <col min="13" max="255" width="10.57421875" style="206" customWidth="1"/>
    <col min="256" max="16384" width="18.140625" style="206" customWidth="1"/>
  </cols>
  <sheetData>
    <row r="1" ht="15">
      <c r="A1" s="991" t="s">
        <v>1316</v>
      </c>
    </row>
    <row r="2" ht="19.5" customHeight="1">
      <c r="A2" s="46" t="s">
        <v>416</v>
      </c>
    </row>
    <row r="3" spans="1:11" ht="19.5" customHeight="1">
      <c r="A3" s="36"/>
      <c r="I3" s="261" t="s">
        <v>417</v>
      </c>
      <c r="J3" s="261"/>
      <c r="K3" s="2"/>
    </row>
    <row r="4" spans="8:10" ht="8.25" customHeight="1">
      <c r="H4" s="339"/>
      <c r="I4" s="339"/>
      <c r="J4" s="339"/>
    </row>
    <row r="5" spans="1:11" ht="35.25" customHeight="1">
      <c r="A5" s="6" t="s">
        <v>418</v>
      </c>
      <c r="B5" s="6">
        <v>2005</v>
      </c>
      <c r="C5" s="6">
        <v>2006</v>
      </c>
      <c r="D5" s="6">
        <v>2007</v>
      </c>
      <c r="E5" s="6">
        <v>2008</v>
      </c>
      <c r="F5" s="6">
        <v>2009</v>
      </c>
      <c r="G5" s="6">
        <v>2010</v>
      </c>
      <c r="H5" s="6">
        <v>2011</v>
      </c>
      <c r="I5" s="6">
        <v>2012</v>
      </c>
      <c r="J5" s="6">
        <v>2013</v>
      </c>
      <c r="K5" s="6">
        <v>2014</v>
      </c>
    </row>
    <row r="6" spans="1:13" ht="43.5" customHeight="1">
      <c r="A6" s="8" t="s">
        <v>419</v>
      </c>
      <c r="B6" s="369">
        <v>4.3</v>
      </c>
      <c r="C6" s="369">
        <v>4.4</v>
      </c>
      <c r="D6" s="369">
        <v>4.756666666666667</v>
      </c>
      <c r="E6" s="369">
        <v>4.4</v>
      </c>
      <c r="F6" s="369">
        <v>4.8</v>
      </c>
      <c r="G6" s="369">
        <v>5.172932330827067</v>
      </c>
      <c r="H6" s="369">
        <v>6.1143270622286545</v>
      </c>
      <c r="I6" s="369">
        <v>5.344980066445183</v>
      </c>
      <c r="J6" s="369">
        <v>5.1</v>
      </c>
      <c r="K6" s="369">
        <v>4.7429765498026475</v>
      </c>
      <c r="L6" s="370"/>
      <c r="M6" s="370"/>
    </row>
    <row r="7" spans="1:13" ht="43.5" customHeight="1">
      <c r="A7" s="8" t="s">
        <v>420</v>
      </c>
      <c r="B7" s="369">
        <v>21.3</v>
      </c>
      <c r="C7" s="369">
        <v>19.3</v>
      </c>
      <c r="D7" s="369">
        <v>19.601769911504423</v>
      </c>
      <c r="E7" s="369">
        <v>18.5</v>
      </c>
      <c r="F7" s="369">
        <v>20.6</v>
      </c>
      <c r="G7" s="369">
        <v>20.00836820083682</v>
      </c>
      <c r="H7" s="369">
        <v>20.9109477124183</v>
      </c>
      <c r="I7" s="369">
        <v>20.631191818181815</v>
      </c>
      <c r="J7" s="369">
        <v>21.2</v>
      </c>
      <c r="K7" s="369">
        <v>18.706548347613218</v>
      </c>
      <c r="L7" s="370"/>
      <c r="M7" s="370"/>
    </row>
    <row r="8" spans="1:13" ht="43.5" customHeight="1">
      <c r="A8" s="8" t="s">
        <v>421</v>
      </c>
      <c r="B8" s="369">
        <v>23.3</v>
      </c>
      <c r="C8" s="369">
        <v>19.1</v>
      </c>
      <c r="D8" s="369">
        <v>19.890243902439025</v>
      </c>
      <c r="E8" s="369">
        <v>19.5</v>
      </c>
      <c r="F8" s="369">
        <v>23.3</v>
      </c>
      <c r="G8" s="369">
        <v>21.688524590163933</v>
      </c>
      <c r="H8" s="369">
        <v>20.421313506815366</v>
      </c>
      <c r="I8" s="369">
        <v>18.99669</v>
      </c>
      <c r="J8" s="369">
        <v>19.2</v>
      </c>
      <c r="K8" s="369">
        <v>18.289114759794973</v>
      </c>
      <c r="L8" s="370"/>
      <c r="M8" s="370"/>
    </row>
    <row r="9" spans="1:13" ht="43.5" customHeight="1">
      <c r="A9" s="8" t="s">
        <v>422</v>
      </c>
      <c r="B9" s="369">
        <v>1.7</v>
      </c>
      <c r="C9" s="369">
        <v>2.1</v>
      </c>
      <c r="D9" s="369">
        <v>2.0714285714285716</v>
      </c>
      <c r="E9" s="369">
        <v>2.2</v>
      </c>
      <c r="F9" s="369">
        <v>2.4</v>
      </c>
      <c r="G9" s="369">
        <v>2.673076923076923</v>
      </c>
      <c r="H9" s="369">
        <v>3.0575980392156863</v>
      </c>
      <c r="I9" s="369">
        <v>2.7167785714285713</v>
      </c>
      <c r="J9" s="369">
        <v>2.4</v>
      </c>
      <c r="K9" s="369">
        <v>2.574849052675411</v>
      </c>
      <c r="L9" s="370"/>
      <c r="M9" s="370"/>
    </row>
    <row r="10" spans="1:13" ht="43.5" customHeight="1">
      <c r="A10" s="8" t="s">
        <v>423</v>
      </c>
      <c r="B10" s="369">
        <v>7.5</v>
      </c>
      <c r="C10" s="369">
        <v>7.8</v>
      </c>
      <c r="D10" s="369">
        <v>9.453703703703704</v>
      </c>
      <c r="E10" s="369">
        <v>7.5</v>
      </c>
      <c r="F10" s="369">
        <v>8</v>
      </c>
      <c r="G10" s="369">
        <v>6.833333333333333</v>
      </c>
      <c r="H10" s="369">
        <v>7.424593967517401</v>
      </c>
      <c r="I10" s="369">
        <v>7.112158620689655</v>
      </c>
      <c r="J10" s="369">
        <v>6.8</v>
      </c>
      <c r="K10" s="369">
        <v>9.064801391707743</v>
      </c>
      <c r="L10" s="370"/>
      <c r="M10" s="370"/>
    </row>
    <row r="11" spans="1:13" ht="43.5" customHeight="1">
      <c r="A11" s="8" t="s">
        <v>424</v>
      </c>
      <c r="B11" s="369">
        <v>22.3</v>
      </c>
      <c r="C11" s="369">
        <v>26.8</v>
      </c>
      <c r="D11" s="369">
        <v>25.56611570247934</v>
      </c>
      <c r="E11" s="369">
        <v>24.7</v>
      </c>
      <c r="F11" s="369">
        <v>23.2</v>
      </c>
      <c r="G11" s="369">
        <v>24.053941908713693</v>
      </c>
      <c r="H11" s="369">
        <v>22.11392405063291</v>
      </c>
      <c r="I11" s="369">
        <v>24.391572508591064</v>
      </c>
      <c r="J11" s="369">
        <v>22</v>
      </c>
      <c r="K11" s="369">
        <v>20.934142973480153</v>
      </c>
      <c r="L11" s="370"/>
      <c r="M11" s="370"/>
    </row>
    <row r="12" spans="1:13" ht="43.5" customHeight="1">
      <c r="A12" s="8" t="s">
        <v>425</v>
      </c>
      <c r="B12" s="369">
        <v>21.3</v>
      </c>
      <c r="C12" s="369">
        <v>24.7</v>
      </c>
      <c r="D12" s="369">
        <v>25.191803278688525</v>
      </c>
      <c r="E12" s="369">
        <v>22.9</v>
      </c>
      <c r="F12" s="369">
        <v>23.1</v>
      </c>
      <c r="G12" s="369">
        <v>20.364915572232647</v>
      </c>
      <c r="H12" s="369">
        <v>21.328519141359184</v>
      </c>
      <c r="I12" s="369">
        <v>23.3</v>
      </c>
      <c r="J12" s="369">
        <v>23.6</v>
      </c>
      <c r="K12" s="369">
        <v>23.64201035638136</v>
      </c>
      <c r="L12" s="370"/>
      <c r="M12" s="370"/>
    </row>
    <row r="13" spans="1:13" ht="43.5" customHeight="1">
      <c r="A13" s="22" t="s">
        <v>426</v>
      </c>
      <c r="B13" s="371">
        <v>14</v>
      </c>
      <c r="C13" s="372">
        <v>15.7</v>
      </c>
      <c r="D13" s="372">
        <v>15.145776566757494</v>
      </c>
      <c r="E13" s="372">
        <v>15.5</v>
      </c>
      <c r="F13" s="372">
        <v>16.1</v>
      </c>
      <c r="G13" s="372">
        <v>14.865060240963855</v>
      </c>
      <c r="H13" s="372">
        <v>14.912004202784345</v>
      </c>
      <c r="I13" s="372">
        <v>15.900689842805317</v>
      </c>
      <c r="J13" s="372">
        <v>13.7</v>
      </c>
      <c r="K13" s="372">
        <v>12.839295304364068</v>
      </c>
      <c r="L13" s="370"/>
      <c r="M13" s="370"/>
    </row>
    <row r="14" ht="23.25" customHeight="1">
      <c r="A14" s="2" t="s">
        <v>415</v>
      </c>
    </row>
  </sheetData>
  <sheetProtection/>
  <hyperlinks>
    <hyperlink ref="A1" location="'TABLE OF CONTENTS'!A1" display="Back to Table of Contents"/>
  </hyperlinks>
  <printOptions/>
  <pageMargins left="0.97" right="0.25" top="1" bottom="0.44" header="0.5" footer="0.22"/>
  <pageSetup horizontalDpi="600" verticalDpi="600" orientation="landscape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A1" sqref="A1"/>
    </sheetView>
  </sheetViews>
  <sheetFormatPr defaultColWidth="16.7109375" defaultRowHeight="15"/>
  <cols>
    <col min="1" max="1" width="16.7109375" style="206" customWidth="1"/>
    <col min="2" max="10" width="12.57421875" style="206" customWidth="1"/>
    <col min="11" max="255" width="10.57421875" style="206" customWidth="1"/>
    <col min="256" max="16384" width="16.7109375" style="206" customWidth="1"/>
  </cols>
  <sheetData>
    <row r="1" ht="15">
      <c r="A1" s="991" t="s">
        <v>1316</v>
      </c>
    </row>
    <row r="2" ht="17.25" customHeight="1">
      <c r="A2" s="36" t="s">
        <v>427</v>
      </c>
    </row>
    <row r="3" ht="27" customHeight="1"/>
    <row r="4" spans="1:10" s="2" customFormat="1" ht="26.25" customHeight="1">
      <c r="A4" s="1011" t="s">
        <v>428</v>
      </c>
      <c r="B4" s="1013">
        <v>2012</v>
      </c>
      <c r="C4" s="1021"/>
      <c r="D4" s="1022"/>
      <c r="E4" s="1013">
        <v>2013</v>
      </c>
      <c r="F4" s="1021"/>
      <c r="G4" s="1022"/>
      <c r="H4" s="1013">
        <v>2014</v>
      </c>
      <c r="I4" s="1021"/>
      <c r="J4" s="1022"/>
    </row>
    <row r="5" spans="1:10" s="2" customFormat="1" ht="22.5" customHeight="1">
      <c r="A5" s="1023"/>
      <c r="B5" s="131" t="s">
        <v>429</v>
      </c>
      <c r="C5" s="373"/>
      <c r="D5" s="1026" t="s">
        <v>64</v>
      </c>
      <c r="E5" s="131" t="s">
        <v>429</v>
      </c>
      <c r="F5" s="373"/>
      <c r="G5" s="1026" t="s">
        <v>64</v>
      </c>
      <c r="H5" s="131" t="s">
        <v>429</v>
      </c>
      <c r="I5" s="373"/>
      <c r="J5" s="1026" t="s">
        <v>64</v>
      </c>
    </row>
    <row r="6" spans="1:10" s="2" customFormat="1" ht="31.5" customHeight="1">
      <c r="A6" s="1020"/>
      <c r="B6" s="299" t="s">
        <v>430</v>
      </c>
      <c r="C6" s="374" t="s">
        <v>431</v>
      </c>
      <c r="D6" s="1066"/>
      <c r="E6" s="299" t="s">
        <v>430</v>
      </c>
      <c r="F6" s="374" t="s">
        <v>431</v>
      </c>
      <c r="G6" s="1066"/>
      <c r="H6" s="299" t="s">
        <v>430</v>
      </c>
      <c r="I6" s="374" t="s">
        <v>431</v>
      </c>
      <c r="J6" s="1066"/>
    </row>
    <row r="7" spans="1:10" s="2" customFormat="1" ht="60.75" customHeight="1">
      <c r="A7" s="8" t="s">
        <v>432</v>
      </c>
      <c r="B7" s="375">
        <v>8.4</v>
      </c>
      <c r="C7" s="375">
        <v>5.5</v>
      </c>
      <c r="D7" s="360">
        <v>18</v>
      </c>
      <c r="E7" s="375">
        <v>22.3</v>
      </c>
      <c r="F7" s="375">
        <v>12.1</v>
      </c>
      <c r="G7" s="360">
        <v>28</v>
      </c>
      <c r="H7" s="375" t="s">
        <v>218</v>
      </c>
      <c r="I7" s="375" t="s">
        <v>218</v>
      </c>
      <c r="J7" s="360" t="s">
        <v>218</v>
      </c>
    </row>
    <row r="8" spans="1:10" s="2" customFormat="1" ht="60.75" customHeight="1">
      <c r="A8" s="8" t="s">
        <v>425</v>
      </c>
      <c r="B8" s="375">
        <v>1.7</v>
      </c>
      <c r="C8" s="375">
        <v>0.8</v>
      </c>
      <c r="D8" s="360">
        <v>17.9</v>
      </c>
      <c r="E8" s="376">
        <v>5.6</v>
      </c>
      <c r="F8" s="376">
        <v>2.8</v>
      </c>
      <c r="G8" s="360">
        <v>52</v>
      </c>
      <c r="H8" s="376" t="s">
        <v>218</v>
      </c>
      <c r="I8" s="376" t="s">
        <v>218</v>
      </c>
      <c r="J8" s="360" t="s">
        <v>218</v>
      </c>
    </row>
    <row r="9" spans="1:10" s="2" customFormat="1" ht="60.75" customHeight="1">
      <c r="A9" s="8" t="s">
        <v>433</v>
      </c>
      <c r="B9" s="375">
        <v>16.8</v>
      </c>
      <c r="C9" s="375">
        <v>8.4</v>
      </c>
      <c r="D9" s="360">
        <v>73</v>
      </c>
      <c r="E9" s="377" t="s">
        <v>218</v>
      </c>
      <c r="F9" s="377" t="s">
        <v>218</v>
      </c>
      <c r="G9" s="377" t="s">
        <v>218</v>
      </c>
      <c r="H9" s="377" t="s">
        <v>218</v>
      </c>
      <c r="I9" s="377" t="s">
        <v>218</v>
      </c>
      <c r="J9" s="377" t="s">
        <v>218</v>
      </c>
    </row>
    <row r="10" spans="1:10" s="2" customFormat="1" ht="60.75" customHeight="1">
      <c r="A10" s="8" t="s">
        <v>434</v>
      </c>
      <c r="B10" s="375" t="s">
        <v>218</v>
      </c>
      <c r="C10" s="375" t="s">
        <v>218</v>
      </c>
      <c r="D10" s="377" t="s">
        <v>218</v>
      </c>
      <c r="E10" s="377" t="s">
        <v>218</v>
      </c>
      <c r="F10" s="377" t="s">
        <v>218</v>
      </c>
      <c r="G10" s="377" t="s">
        <v>218</v>
      </c>
      <c r="H10" s="377" t="s">
        <v>218</v>
      </c>
      <c r="I10" s="377" t="s">
        <v>218</v>
      </c>
      <c r="J10" s="377" t="s">
        <v>218</v>
      </c>
    </row>
    <row r="11" spans="1:10" s="2" customFormat="1" ht="60.75" customHeight="1">
      <c r="A11" s="37" t="s">
        <v>133</v>
      </c>
      <c r="B11" s="214">
        <v>26.9</v>
      </c>
      <c r="C11" s="214">
        <v>14.7</v>
      </c>
      <c r="D11" s="102">
        <v>109</v>
      </c>
      <c r="E11" s="214">
        <v>27.9</v>
      </c>
      <c r="F11" s="214">
        <v>14.9</v>
      </c>
      <c r="G11" s="102">
        <v>80</v>
      </c>
      <c r="H11" s="214" t="s">
        <v>218</v>
      </c>
      <c r="I11" s="214" t="s">
        <v>218</v>
      </c>
      <c r="J11" s="102" t="s">
        <v>218</v>
      </c>
    </row>
    <row r="12" ht="23.25" customHeight="1">
      <c r="A12" s="2" t="s">
        <v>415</v>
      </c>
    </row>
    <row r="13" ht="15">
      <c r="H13" s="378"/>
    </row>
  </sheetData>
  <sheetProtection/>
  <mergeCells count="7">
    <mergeCell ref="A4:A6"/>
    <mergeCell ref="B4:D4"/>
    <mergeCell ref="E4:G4"/>
    <mergeCell ref="H4:J4"/>
    <mergeCell ref="D5:D6"/>
    <mergeCell ref="G5:G6"/>
    <mergeCell ref="J5:J6"/>
  </mergeCells>
  <hyperlinks>
    <hyperlink ref="A1" location="'TABLE OF CONTENTS'!A1" display="Back to Table of Contents"/>
  </hyperlinks>
  <printOptions/>
  <pageMargins left="0.984251968503937" right="0.2362204724409449" top="0.7086614173228347" bottom="0.5511811023622047" header="0.2755905511811024" footer="0.2755905511811024"/>
  <pageSetup horizontalDpi="600" verticalDpi="600" orientation="landscape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A1" sqref="A1"/>
    </sheetView>
  </sheetViews>
  <sheetFormatPr defaultColWidth="19.8515625" defaultRowHeight="15"/>
  <cols>
    <col min="1" max="1" width="19.8515625" style="206" customWidth="1"/>
    <col min="2" max="3" width="8.7109375" style="206" customWidth="1"/>
    <col min="4" max="4" width="8.7109375" style="246" customWidth="1"/>
    <col min="5" max="9" width="8.7109375" style="206" customWidth="1"/>
    <col min="10" max="10" width="8.57421875" style="206" customWidth="1"/>
    <col min="11" max="12" width="8.7109375" style="206" customWidth="1"/>
    <col min="13" max="13" width="9.140625" style="206" customWidth="1"/>
    <col min="14" max="14" width="9.28125" style="36" customWidth="1"/>
    <col min="15" max="255" width="10.57421875" style="206" customWidth="1"/>
    <col min="256" max="16384" width="19.8515625" style="206" customWidth="1"/>
  </cols>
  <sheetData>
    <row r="1" ht="18">
      <c r="A1" s="991" t="s">
        <v>1316</v>
      </c>
    </row>
    <row r="2" ht="15.75" customHeight="1">
      <c r="A2" s="379" t="s">
        <v>435</v>
      </c>
    </row>
    <row r="3" spans="1:14" ht="15.75" customHeight="1">
      <c r="A3" s="36"/>
      <c r="N3" s="380" t="s">
        <v>436</v>
      </c>
    </row>
    <row r="4" ht="6.75" customHeight="1">
      <c r="N4" s="206"/>
    </row>
    <row r="5" spans="1:14" ht="26.25" customHeight="1">
      <c r="A5" s="131" t="s">
        <v>428</v>
      </c>
      <c r="B5" s="381" t="s">
        <v>437</v>
      </c>
      <c r="C5" s="6" t="s">
        <v>438</v>
      </c>
      <c r="D5" s="6" t="s">
        <v>439</v>
      </c>
      <c r="E5" s="6" t="s">
        <v>440</v>
      </c>
      <c r="F5" s="6" t="s">
        <v>441</v>
      </c>
      <c r="G5" s="6" t="s">
        <v>442</v>
      </c>
      <c r="H5" s="6" t="s">
        <v>443</v>
      </c>
      <c r="I5" s="6" t="s">
        <v>444</v>
      </c>
      <c r="J5" s="6" t="s">
        <v>445</v>
      </c>
      <c r="K5" s="6" t="s">
        <v>446</v>
      </c>
      <c r="L5" s="6" t="s">
        <v>447</v>
      </c>
      <c r="M5" s="6" t="s">
        <v>448</v>
      </c>
      <c r="N5" s="114" t="s">
        <v>133</v>
      </c>
    </row>
    <row r="6" spans="1:14" s="384" customFormat="1" ht="19.5" customHeight="1">
      <c r="A6" s="382" t="s">
        <v>449</v>
      </c>
      <c r="B6" s="14">
        <v>22.4</v>
      </c>
      <c r="C6" s="14">
        <v>20.9</v>
      </c>
      <c r="D6" s="14">
        <v>15.1</v>
      </c>
      <c r="E6" s="14">
        <v>21.6</v>
      </c>
      <c r="F6" s="14">
        <v>18</v>
      </c>
      <c r="G6" s="14">
        <v>25.2</v>
      </c>
      <c r="H6" s="14">
        <v>25.3</v>
      </c>
      <c r="I6" s="14">
        <v>27</v>
      </c>
      <c r="J6" s="14">
        <v>29.5</v>
      </c>
      <c r="K6" s="14">
        <v>29.7</v>
      </c>
      <c r="L6" s="14">
        <v>29.8</v>
      </c>
      <c r="M6" s="14">
        <v>32.3</v>
      </c>
      <c r="N6" s="383">
        <v>296.8</v>
      </c>
    </row>
    <row r="7" spans="1:14" s="384" customFormat="1" ht="19.5" customHeight="1">
      <c r="A7" s="382" t="s">
        <v>450</v>
      </c>
      <c r="B7" s="14">
        <v>22</v>
      </c>
      <c r="C7" s="14">
        <v>22.299999999999997</v>
      </c>
      <c r="D7" s="14">
        <v>20.099999999999998</v>
      </c>
      <c r="E7" s="14">
        <v>17.4</v>
      </c>
      <c r="F7" s="14">
        <v>16.9</v>
      </c>
      <c r="G7" s="14">
        <v>17.7</v>
      </c>
      <c r="H7" s="14">
        <v>19.099999999999998</v>
      </c>
      <c r="I7" s="14">
        <v>19.8</v>
      </c>
      <c r="J7" s="14">
        <v>22.400000000000002</v>
      </c>
      <c r="K7" s="14">
        <v>25.9</v>
      </c>
      <c r="L7" s="14">
        <v>27.2</v>
      </c>
      <c r="M7" s="14">
        <v>27.4</v>
      </c>
      <c r="N7" s="385">
        <v>258.2</v>
      </c>
    </row>
    <row r="8" spans="1:14" s="384" customFormat="1" ht="19.5" customHeight="1">
      <c r="A8" s="382" t="s">
        <v>420</v>
      </c>
      <c r="B8" s="14">
        <v>17.2</v>
      </c>
      <c r="C8" s="14">
        <v>16.3</v>
      </c>
      <c r="D8" s="14">
        <v>17.1</v>
      </c>
      <c r="E8" s="14">
        <v>16</v>
      </c>
      <c r="F8" s="14">
        <v>13.8</v>
      </c>
      <c r="G8" s="14">
        <v>18.3</v>
      </c>
      <c r="H8" s="14">
        <v>26.3</v>
      </c>
      <c r="I8" s="14">
        <v>24.6</v>
      </c>
      <c r="J8" s="14">
        <v>22.2</v>
      </c>
      <c r="K8" s="14">
        <v>20</v>
      </c>
      <c r="L8" s="14">
        <v>21.3</v>
      </c>
      <c r="M8" s="14">
        <v>16.3</v>
      </c>
      <c r="N8" s="385">
        <v>229.4</v>
      </c>
    </row>
    <row r="9" spans="1:14" s="384" customFormat="1" ht="19.5" customHeight="1">
      <c r="A9" s="382" t="s">
        <v>421</v>
      </c>
      <c r="B9" s="14">
        <v>6.1</v>
      </c>
      <c r="C9" s="14">
        <v>6.7</v>
      </c>
      <c r="D9" s="14">
        <v>1.1</v>
      </c>
      <c r="E9" s="14">
        <v>3.2</v>
      </c>
      <c r="F9" s="14">
        <v>4.9</v>
      </c>
      <c r="G9" s="14">
        <v>7.5</v>
      </c>
      <c r="H9" s="14">
        <v>18.6</v>
      </c>
      <c r="I9" s="14">
        <v>15.5</v>
      </c>
      <c r="J9" s="14">
        <v>12.9</v>
      </c>
      <c r="K9" s="14">
        <v>12.2</v>
      </c>
      <c r="L9" s="14">
        <v>10.8</v>
      </c>
      <c r="M9" s="14">
        <v>5.6</v>
      </c>
      <c r="N9" s="385">
        <v>105.1</v>
      </c>
    </row>
    <row r="10" spans="1:14" s="384" customFormat="1" ht="19.5" customHeight="1">
      <c r="A10" s="382" t="s">
        <v>451</v>
      </c>
      <c r="B10" s="14">
        <v>24</v>
      </c>
      <c r="C10" s="14">
        <v>23</v>
      </c>
      <c r="D10" s="14">
        <v>20.7</v>
      </c>
      <c r="E10" s="14">
        <v>21.4</v>
      </c>
      <c r="F10" s="14">
        <v>20.099999999999998</v>
      </c>
      <c r="G10" s="14">
        <v>21.1</v>
      </c>
      <c r="H10" s="14">
        <v>22.7</v>
      </c>
      <c r="I10" s="14">
        <v>21.9</v>
      </c>
      <c r="J10" s="14">
        <v>22.8</v>
      </c>
      <c r="K10" s="14">
        <v>23.699999999999996</v>
      </c>
      <c r="L10" s="14">
        <v>26.2</v>
      </c>
      <c r="M10" s="14">
        <v>27.3</v>
      </c>
      <c r="N10" s="385">
        <v>274.9</v>
      </c>
    </row>
    <row r="11" spans="1:14" s="384" customFormat="1" ht="19.5" customHeight="1">
      <c r="A11" s="382" t="s">
        <v>452</v>
      </c>
      <c r="B11" s="14">
        <v>221.9</v>
      </c>
      <c r="C11" s="14">
        <v>210.59999999999997</v>
      </c>
      <c r="D11" s="14">
        <v>219.5</v>
      </c>
      <c r="E11" s="14">
        <v>201.3</v>
      </c>
      <c r="F11" s="14">
        <v>176.3</v>
      </c>
      <c r="G11" s="14">
        <v>168.29999999999998</v>
      </c>
      <c r="H11" s="14">
        <v>173</v>
      </c>
      <c r="I11" s="14">
        <v>175.29999999999998</v>
      </c>
      <c r="J11" s="14">
        <v>179.59999999999997</v>
      </c>
      <c r="K11" s="14">
        <v>195.79999999999998</v>
      </c>
      <c r="L11" s="14">
        <v>218.2</v>
      </c>
      <c r="M11" s="14">
        <v>215</v>
      </c>
      <c r="N11" s="385">
        <v>2354.7999999999997</v>
      </c>
    </row>
    <row r="12" spans="1:14" s="384" customFormat="1" ht="19.5" customHeight="1">
      <c r="A12" s="382" t="s">
        <v>453</v>
      </c>
      <c r="B12" s="14" t="s">
        <v>454</v>
      </c>
      <c r="C12" s="14" t="s">
        <v>454</v>
      </c>
      <c r="D12" s="14" t="s">
        <v>454</v>
      </c>
      <c r="E12" s="14" t="s">
        <v>454</v>
      </c>
      <c r="F12" s="14" t="s">
        <v>454</v>
      </c>
      <c r="G12" s="14" t="s">
        <v>454</v>
      </c>
      <c r="H12" s="14" t="s">
        <v>454</v>
      </c>
      <c r="I12" s="14">
        <v>0.5</v>
      </c>
      <c r="J12" s="386">
        <v>6.7</v>
      </c>
      <c r="K12" s="386">
        <v>7.1</v>
      </c>
      <c r="L12" s="14">
        <v>1.2</v>
      </c>
      <c r="M12" s="14" t="s">
        <v>454</v>
      </c>
      <c r="N12" s="385">
        <v>15.5</v>
      </c>
    </row>
    <row r="13" spans="1:14" s="384" customFormat="1" ht="19.5" customHeight="1">
      <c r="A13" s="382" t="s">
        <v>455</v>
      </c>
      <c r="B13" s="14" t="s">
        <v>454</v>
      </c>
      <c r="C13" s="14" t="s">
        <v>454</v>
      </c>
      <c r="D13" s="14" t="s">
        <v>454</v>
      </c>
      <c r="E13" s="14" t="s">
        <v>454</v>
      </c>
      <c r="F13" s="386">
        <v>1.8</v>
      </c>
      <c r="G13" s="386">
        <v>4.4</v>
      </c>
      <c r="H13" s="386">
        <v>2.7</v>
      </c>
      <c r="I13" s="386">
        <v>7</v>
      </c>
      <c r="J13" s="386">
        <v>24.2</v>
      </c>
      <c r="K13" s="386">
        <v>7.3</v>
      </c>
      <c r="L13" s="386">
        <v>12</v>
      </c>
      <c r="M13" s="14" t="s">
        <v>454</v>
      </c>
      <c r="N13" s="385">
        <v>59.4</v>
      </c>
    </row>
    <row r="14" spans="1:14" s="384" customFormat="1" ht="19.5" customHeight="1">
      <c r="A14" s="382" t="s">
        <v>432</v>
      </c>
      <c r="B14" s="386">
        <v>28.9</v>
      </c>
      <c r="C14" s="386">
        <v>17.8</v>
      </c>
      <c r="D14" s="386">
        <v>6.4</v>
      </c>
      <c r="E14" s="386">
        <v>26.1</v>
      </c>
      <c r="F14" s="386">
        <v>9.3</v>
      </c>
      <c r="G14" s="386">
        <v>12.5</v>
      </c>
      <c r="H14" s="386">
        <v>6.3</v>
      </c>
      <c r="I14" s="386">
        <v>9.4</v>
      </c>
      <c r="J14" s="386">
        <v>16.7</v>
      </c>
      <c r="K14" s="386">
        <v>14</v>
      </c>
      <c r="L14" s="386">
        <v>9.3</v>
      </c>
      <c r="M14" s="386">
        <v>25.4</v>
      </c>
      <c r="N14" s="385">
        <v>182.10000000000002</v>
      </c>
    </row>
    <row r="15" spans="1:14" s="384" customFormat="1" ht="19.5" customHeight="1">
      <c r="A15" s="382" t="s">
        <v>423</v>
      </c>
      <c r="B15" s="386">
        <v>5.1</v>
      </c>
      <c r="C15" s="387">
        <v>13.4</v>
      </c>
      <c r="D15" s="387">
        <v>2.4</v>
      </c>
      <c r="E15" s="386">
        <v>5</v>
      </c>
      <c r="F15" s="386">
        <v>4.7</v>
      </c>
      <c r="G15" s="386">
        <v>4.2</v>
      </c>
      <c r="H15" s="386">
        <v>11.6</v>
      </c>
      <c r="I15" s="386">
        <v>9.9</v>
      </c>
      <c r="J15" s="386">
        <v>8.4</v>
      </c>
      <c r="K15" s="386">
        <v>13</v>
      </c>
      <c r="L15" s="386">
        <v>9.8</v>
      </c>
      <c r="M15" s="386">
        <v>5.7</v>
      </c>
      <c r="N15" s="385">
        <v>93.2</v>
      </c>
    </row>
    <row r="16" spans="1:14" s="384" customFormat="1" ht="19.5" customHeight="1">
      <c r="A16" s="382" t="s">
        <v>456</v>
      </c>
      <c r="B16" s="14" t="s">
        <v>454</v>
      </c>
      <c r="C16" s="14" t="s">
        <v>454</v>
      </c>
      <c r="D16" s="14" t="s">
        <v>454</v>
      </c>
      <c r="E16" s="14" t="s">
        <v>454</v>
      </c>
      <c r="F16" s="14">
        <v>0.3</v>
      </c>
      <c r="G16" s="386">
        <v>1.4</v>
      </c>
      <c r="H16" s="386">
        <v>0.8</v>
      </c>
      <c r="I16" s="386">
        <v>0.9</v>
      </c>
      <c r="J16" s="386">
        <v>12.1</v>
      </c>
      <c r="K16" s="386">
        <v>69.4</v>
      </c>
      <c r="L16" s="386">
        <v>21.3</v>
      </c>
      <c r="M16" s="14">
        <v>0.2</v>
      </c>
      <c r="N16" s="385">
        <v>106.4</v>
      </c>
    </row>
    <row r="17" spans="1:14" s="384" customFormat="1" ht="19.5" customHeight="1">
      <c r="A17" s="382" t="s">
        <v>457</v>
      </c>
      <c r="B17" s="14">
        <v>6</v>
      </c>
      <c r="C17" s="14" t="s">
        <v>454</v>
      </c>
      <c r="D17" s="14" t="s">
        <v>454</v>
      </c>
      <c r="E17" s="14" t="s">
        <v>454</v>
      </c>
      <c r="F17" s="14" t="s">
        <v>454</v>
      </c>
      <c r="G17" s="14" t="s">
        <v>454</v>
      </c>
      <c r="H17" s="14">
        <v>0.6</v>
      </c>
      <c r="I17" s="14">
        <v>10.2</v>
      </c>
      <c r="J17" s="386">
        <v>36</v>
      </c>
      <c r="K17" s="386">
        <v>84.4</v>
      </c>
      <c r="L17" s="386">
        <v>70.8</v>
      </c>
      <c r="M17" s="386">
        <v>39.7</v>
      </c>
      <c r="N17" s="385">
        <v>247.7</v>
      </c>
    </row>
    <row r="18" spans="1:14" s="384" customFormat="1" ht="19.5" customHeight="1">
      <c r="A18" s="382" t="s">
        <v>425</v>
      </c>
      <c r="B18" s="386">
        <v>29.1</v>
      </c>
      <c r="C18" s="14">
        <v>0.5</v>
      </c>
      <c r="D18" s="14" t="s">
        <v>454</v>
      </c>
      <c r="E18" s="14" t="s">
        <v>454</v>
      </c>
      <c r="F18" s="14" t="s">
        <v>454</v>
      </c>
      <c r="G18" s="386">
        <v>9.5</v>
      </c>
      <c r="H18" s="386">
        <v>30.8</v>
      </c>
      <c r="I18" s="386">
        <v>48.6</v>
      </c>
      <c r="J18" s="386">
        <v>106.9</v>
      </c>
      <c r="K18" s="386">
        <v>174.8</v>
      </c>
      <c r="L18" s="386">
        <v>197.2</v>
      </c>
      <c r="M18" s="386">
        <v>99.3</v>
      </c>
      <c r="N18" s="385">
        <v>696.7</v>
      </c>
    </row>
    <row r="19" spans="1:14" s="384" customFormat="1" ht="19.5" customHeight="1">
      <c r="A19" s="382" t="s">
        <v>458</v>
      </c>
      <c r="B19" s="14" t="s">
        <v>454</v>
      </c>
      <c r="C19" s="14" t="s">
        <v>454</v>
      </c>
      <c r="D19" s="14">
        <v>18</v>
      </c>
      <c r="E19" s="14">
        <v>132.4</v>
      </c>
      <c r="F19" s="14">
        <v>142</v>
      </c>
      <c r="G19" s="14">
        <v>11.7</v>
      </c>
      <c r="H19" s="14" t="s">
        <v>454</v>
      </c>
      <c r="I19" s="14" t="s">
        <v>454</v>
      </c>
      <c r="J19" s="14" t="s">
        <v>454</v>
      </c>
      <c r="K19" s="14" t="s">
        <v>454</v>
      </c>
      <c r="L19" s="14" t="s">
        <v>454</v>
      </c>
      <c r="M19" s="14" t="s">
        <v>454</v>
      </c>
      <c r="N19" s="385">
        <v>304.09999999999997</v>
      </c>
    </row>
    <row r="20" spans="1:14" s="384" customFormat="1" ht="19.5" customHeight="1">
      <c r="A20" s="382" t="s">
        <v>459</v>
      </c>
      <c r="B20" s="386">
        <v>1.2</v>
      </c>
      <c r="C20" s="386">
        <v>1.9</v>
      </c>
      <c r="D20" s="386">
        <v>1.9</v>
      </c>
      <c r="E20" s="386">
        <v>1.6</v>
      </c>
      <c r="F20" s="386">
        <v>2.2</v>
      </c>
      <c r="G20" s="386">
        <v>2.5</v>
      </c>
      <c r="H20" s="386">
        <v>2.2</v>
      </c>
      <c r="I20" s="386">
        <v>1.8</v>
      </c>
      <c r="J20" s="386">
        <v>3</v>
      </c>
      <c r="K20" s="386">
        <v>3.2</v>
      </c>
      <c r="L20" s="386">
        <v>1.8</v>
      </c>
      <c r="M20" s="386">
        <v>0.8</v>
      </c>
      <c r="N20" s="385">
        <v>24.1</v>
      </c>
    </row>
    <row r="21" spans="1:14" s="384" customFormat="1" ht="19.5" customHeight="1">
      <c r="A21" s="382" t="s">
        <v>460</v>
      </c>
      <c r="B21" s="386">
        <v>59.7</v>
      </c>
      <c r="C21" s="386">
        <v>65.9</v>
      </c>
      <c r="D21" s="386">
        <v>65</v>
      </c>
      <c r="E21" s="386">
        <v>71.5</v>
      </c>
      <c r="F21" s="386">
        <v>71.5</v>
      </c>
      <c r="G21" s="386">
        <v>65.9</v>
      </c>
      <c r="H21" s="386">
        <v>64.4</v>
      </c>
      <c r="I21" s="386">
        <v>64.7</v>
      </c>
      <c r="J21" s="386">
        <v>62.3</v>
      </c>
      <c r="K21" s="386">
        <v>64.5</v>
      </c>
      <c r="L21" s="386">
        <v>68.5</v>
      </c>
      <c r="M21" s="386">
        <v>68</v>
      </c>
      <c r="N21" s="385">
        <v>791.9</v>
      </c>
    </row>
    <row r="22" spans="1:14" s="384" customFormat="1" ht="19.5" customHeight="1">
      <c r="A22" s="382" t="s">
        <v>461</v>
      </c>
      <c r="B22" s="386">
        <v>75.8</v>
      </c>
      <c r="C22" s="386">
        <v>72.49999999999999</v>
      </c>
      <c r="D22" s="386">
        <v>85.50000000000001</v>
      </c>
      <c r="E22" s="386">
        <v>76.1</v>
      </c>
      <c r="F22" s="386">
        <v>70.4</v>
      </c>
      <c r="G22" s="386">
        <v>80</v>
      </c>
      <c r="H22" s="386">
        <v>92.60000000000001</v>
      </c>
      <c r="I22" s="386">
        <v>105</v>
      </c>
      <c r="J22" s="386">
        <v>100.3</v>
      </c>
      <c r="K22" s="386">
        <v>94.8</v>
      </c>
      <c r="L22" s="386">
        <v>94.29999999999998</v>
      </c>
      <c r="M22" s="386">
        <v>90.3</v>
      </c>
      <c r="N22" s="385">
        <v>1037.6</v>
      </c>
    </row>
    <row r="23" spans="1:14" s="384" customFormat="1" ht="19.5" customHeight="1">
      <c r="A23" s="382" t="s">
        <v>462</v>
      </c>
      <c r="B23" s="386">
        <v>41.4</v>
      </c>
      <c r="C23" s="386">
        <v>41.6</v>
      </c>
      <c r="D23" s="386">
        <v>41.6</v>
      </c>
      <c r="E23" s="386">
        <v>41.6</v>
      </c>
      <c r="F23" s="386">
        <v>41.7</v>
      </c>
      <c r="G23" s="386">
        <v>42.3</v>
      </c>
      <c r="H23" s="386">
        <v>42</v>
      </c>
      <c r="I23" s="386">
        <v>41.9</v>
      </c>
      <c r="J23" s="386">
        <v>41.9</v>
      </c>
      <c r="K23" s="386">
        <v>41.8</v>
      </c>
      <c r="L23" s="386">
        <v>41.7</v>
      </c>
      <c r="M23" s="386">
        <v>41.6</v>
      </c>
      <c r="N23" s="385">
        <v>501.09999999999997</v>
      </c>
    </row>
    <row r="24" spans="1:14" s="384" customFormat="1" ht="19.5" customHeight="1">
      <c r="A24" s="382" t="s">
        <v>463</v>
      </c>
      <c r="B24" s="388">
        <v>45.5</v>
      </c>
      <c r="C24" s="388">
        <v>40.5</v>
      </c>
      <c r="D24" s="388">
        <v>44</v>
      </c>
      <c r="E24" s="388">
        <v>46.6</v>
      </c>
      <c r="F24" s="388">
        <v>55.2</v>
      </c>
      <c r="G24" s="388">
        <v>52.2</v>
      </c>
      <c r="H24" s="388">
        <v>56.2</v>
      </c>
      <c r="I24" s="388">
        <v>54.2</v>
      </c>
      <c r="J24" s="388">
        <v>51.2</v>
      </c>
      <c r="K24" s="388">
        <v>54.1</v>
      </c>
      <c r="L24" s="388">
        <v>55</v>
      </c>
      <c r="M24" s="388">
        <v>55.7</v>
      </c>
      <c r="N24" s="385">
        <v>610.4000000000001</v>
      </c>
    </row>
    <row r="25" spans="1:14" s="36" customFormat="1" ht="19.5" customHeight="1">
      <c r="A25" s="131" t="s">
        <v>464</v>
      </c>
      <c r="B25" s="389">
        <v>606.3</v>
      </c>
      <c r="C25" s="201">
        <v>553.9</v>
      </c>
      <c r="D25" s="201">
        <v>558.4</v>
      </c>
      <c r="E25" s="201">
        <v>681.8000000000001</v>
      </c>
      <c r="F25" s="201">
        <v>649.1000000000001</v>
      </c>
      <c r="G25" s="201">
        <v>544.6999999999999</v>
      </c>
      <c r="H25" s="201">
        <v>595.2000000000002</v>
      </c>
      <c r="I25" s="201">
        <v>638.1999999999999</v>
      </c>
      <c r="J25" s="201">
        <v>759.0999999999999</v>
      </c>
      <c r="K25" s="201">
        <v>935.6999999999999</v>
      </c>
      <c r="L25" s="201">
        <v>916.4</v>
      </c>
      <c r="M25" s="389">
        <v>750.6</v>
      </c>
      <c r="N25" s="390">
        <v>8189.399999999999</v>
      </c>
    </row>
    <row r="26" ht="4.5" customHeight="1">
      <c r="N26" s="391"/>
    </row>
    <row r="27" spans="1:4" s="2" customFormat="1" ht="15.75">
      <c r="A27" s="392" t="s">
        <v>465</v>
      </c>
      <c r="D27" s="26"/>
    </row>
    <row r="28" spans="1:4" s="2" customFormat="1" ht="15.75">
      <c r="A28" s="393" t="s">
        <v>466</v>
      </c>
      <c r="D28" s="26"/>
    </row>
    <row r="29" spans="1:4" s="2" customFormat="1" ht="15.75">
      <c r="A29" s="394" t="s">
        <v>467</v>
      </c>
      <c r="D29" s="26"/>
    </row>
    <row r="30" ht="21" customHeight="1">
      <c r="A30" s="2" t="s">
        <v>415</v>
      </c>
    </row>
  </sheetData>
  <sheetProtection/>
  <hyperlinks>
    <hyperlink ref="A1" location="'TABLE OF CONTENTS'!A1" display="Back to Table of Contents"/>
  </hyperlinks>
  <printOptions/>
  <pageMargins left="0.73" right="0" top="0.43" bottom="0.17" header="0.27" footer="0.15"/>
  <pageSetup horizontalDpi="600" verticalDpi="600" orientation="landscape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A1" sqref="A1"/>
    </sheetView>
  </sheetViews>
  <sheetFormatPr defaultColWidth="20.421875" defaultRowHeight="15"/>
  <cols>
    <col min="1" max="1" width="20.421875" style="206" customWidth="1"/>
    <col min="2" max="2" width="8.7109375" style="206" customWidth="1"/>
    <col min="3" max="3" width="8.421875" style="206" customWidth="1"/>
    <col min="4" max="4" width="8.8515625" style="206" customWidth="1"/>
    <col min="5" max="5" width="8.7109375" style="206" customWidth="1"/>
    <col min="6" max="7" width="8.8515625" style="206" customWidth="1"/>
    <col min="8" max="13" width="8.57421875" style="206" customWidth="1"/>
    <col min="14" max="14" width="10.00390625" style="36" customWidth="1"/>
    <col min="15" max="255" width="10.57421875" style="206" customWidth="1"/>
    <col min="256" max="16384" width="20.421875" style="206" customWidth="1"/>
  </cols>
  <sheetData>
    <row r="1" ht="15">
      <c r="A1" s="991" t="s">
        <v>1316</v>
      </c>
    </row>
    <row r="2" ht="16.5" customHeight="1">
      <c r="A2" s="36" t="s">
        <v>468</v>
      </c>
    </row>
    <row r="3" spans="1:14" ht="12.75" customHeight="1">
      <c r="A3" s="36"/>
      <c r="M3" s="357"/>
      <c r="N3" s="2" t="s">
        <v>436</v>
      </c>
    </row>
    <row r="4" ht="6.75" customHeight="1">
      <c r="N4" s="206"/>
    </row>
    <row r="5" spans="1:14" s="2" customFormat="1" ht="24" customHeight="1">
      <c r="A5" s="131" t="s">
        <v>43</v>
      </c>
      <c r="B5" s="6" t="s">
        <v>437</v>
      </c>
      <c r="C5" s="6" t="s">
        <v>438</v>
      </c>
      <c r="D5" s="6" t="s">
        <v>439</v>
      </c>
      <c r="E5" s="6" t="s">
        <v>440</v>
      </c>
      <c r="F5" s="6" t="s">
        <v>441</v>
      </c>
      <c r="G5" s="6" t="s">
        <v>442</v>
      </c>
      <c r="H5" s="6" t="s">
        <v>443</v>
      </c>
      <c r="I5" s="6" t="s">
        <v>444</v>
      </c>
      <c r="J5" s="6" t="s">
        <v>445</v>
      </c>
      <c r="K5" s="6" t="s">
        <v>446</v>
      </c>
      <c r="L5" s="6" t="s">
        <v>447</v>
      </c>
      <c r="M5" s="6" t="s">
        <v>448</v>
      </c>
      <c r="N5" s="6" t="s">
        <v>133</v>
      </c>
    </row>
    <row r="6" spans="1:14" s="2" customFormat="1" ht="20.25" customHeight="1">
      <c r="A6" s="32" t="s">
        <v>449</v>
      </c>
      <c r="B6" s="14">
        <v>26.69999999999998</v>
      </c>
      <c r="C6" s="14">
        <v>25.410000000000004</v>
      </c>
      <c r="D6" s="14">
        <v>19.769999999999992</v>
      </c>
      <c r="E6" s="14">
        <v>16.929999999999993</v>
      </c>
      <c r="F6" s="14">
        <v>15.530000000000005</v>
      </c>
      <c r="G6" s="14">
        <v>26.549999999999994</v>
      </c>
      <c r="H6" s="14">
        <v>19.699999999999996</v>
      </c>
      <c r="I6" s="14">
        <v>31.88</v>
      </c>
      <c r="J6" s="14">
        <v>28.259999999999984</v>
      </c>
      <c r="K6" s="14">
        <v>36.16999999999999</v>
      </c>
      <c r="L6" s="14">
        <v>26.969999999999978</v>
      </c>
      <c r="M6" s="14">
        <v>28.949999999999978</v>
      </c>
      <c r="N6" s="395">
        <v>302.8199999999999</v>
      </c>
    </row>
    <row r="7" spans="1:14" s="2" customFormat="1" ht="20.25" customHeight="1">
      <c r="A7" s="32" t="s">
        <v>450</v>
      </c>
      <c r="B7" s="14">
        <v>27.719999999999985</v>
      </c>
      <c r="C7" s="14">
        <v>24.079999999999945</v>
      </c>
      <c r="D7" s="14">
        <v>24.27999999999998</v>
      </c>
      <c r="E7" s="14">
        <v>21.559999999999928</v>
      </c>
      <c r="F7" s="14">
        <v>21.139999999999926</v>
      </c>
      <c r="G7" s="14">
        <v>21.439999999999923</v>
      </c>
      <c r="H7" s="14">
        <v>21.52999999999994</v>
      </c>
      <c r="I7" s="14">
        <v>24.62000000000004</v>
      </c>
      <c r="J7" s="14">
        <v>23.469999999999928</v>
      </c>
      <c r="K7" s="14">
        <v>26.469999999999963</v>
      </c>
      <c r="L7" s="14">
        <v>27.03999999999999</v>
      </c>
      <c r="M7" s="14">
        <v>24.279999999999962</v>
      </c>
      <c r="N7" s="395">
        <v>287.6299999999995</v>
      </c>
    </row>
    <row r="8" spans="1:14" s="2" customFormat="1" ht="20.25" customHeight="1">
      <c r="A8" s="32" t="s">
        <v>420</v>
      </c>
      <c r="B8" s="14">
        <v>18.810000000000013</v>
      </c>
      <c r="C8" s="14">
        <v>19.610000000000003</v>
      </c>
      <c r="D8" s="14">
        <v>24.96</v>
      </c>
      <c r="E8" s="14">
        <v>19.309999999999988</v>
      </c>
      <c r="F8" s="14">
        <v>18.230000000000008</v>
      </c>
      <c r="G8" s="14">
        <v>18.780000000000005</v>
      </c>
      <c r="H8" s="14">
        <v>15.240000000000002</v>
      </c>
      <c r="I8" s="14">
        <v>19.33999999999999</v>
      </c>
      <c r="J8" s="14">
        <v>21.870000000000015</v>
      </c>
      <c r="K8" s="14">
        <v>17.819999999999993</v>
      </c>
      <c r="L8" s="14">
        <v>16.650000000000002</v>
      </c>
      <c r="M8" s="14">
        <v>18.14000000000001</v>
      </c>
      <c r="N8" s="395">
        <v>228.76</v>
      </c>
    </row>
    <row r="9" spans="1:14" s="2" customFormat="1" ht="20.25" customHeight="1">
      <c r="A9" s="32" t="s">
        <v>421</v>
      </c>
      <c r="B9" s="14">
        <v>2.2000000000000006</v>
      </c>
      <c r="C9" s="14">
        <v>4.63</v>
      </c>
      <c r="D9" s="14">
        <v>6</v>
      </c>
      <c r="E9" s="14">
        <v>7.340000000000001</v>
      </c>
      <c r="F9" s="14">
        <v>6.459999999999998</v>
      </c>
      <c r="G9" s="14">
        <v>13.270000000000003</v>
      </c>
      <c r="H9" s="14">
        <v>11.389999999999999</v>
      </c>
      <c r="I9" s="14">
        <v>16.85</v>
      </c>
      <c r="J9" s="14">
        <v>14.140000000000002</v>
      </c>
      <c r="K9" s="14">
        <v>15.719999999999999</v>
      </c>
      <c r="L9" s="14">
        <v>8.96</v>
      </c>
      <c r="M9" s="14">
        <v>8.149999999999999</v>
      </c>
      <c r="N9" s="395">
        <v>115.11000000000001</v>
      </c>
    </row>
    <row r="10" spans="1:14" s="2" customFormat="1" ht="20.25" customHeight="1">
      <c r="A10" s="32" t="s">
        <v>451</v>
      </c>
      <c r="B10" s="14">
        <v>28.399999999999928</v>
      </c>
      <c r="C10" s="14">
        <v>29.23999999999998</v>
      </c>
      <c r="D10" s="14">
        <v>25.499999999999943</v>
      </c>
      <c r="E10" s="14">
        <v>23.799999999999937</v>
      </c>
      <c r="F10" s="14">
        <v>23.35999999999995</v>
      </c>
      <c r="G10" s="14">
        <v>21.79999999999996</v>
      </c>
      <c r="H10" s="14">
        <v>28.109999999999992</v>
      </c>
      <c r="I10" s="14">
        <v>23.00999999999995</v>
      </c>
      <c r="J10" s="14">
        <v>25.729999999999954</v>
      </c>
      <c r="K10" s="14">
        <v>25.81999999999997</v>
      </c>
      <c r="L10" s="14">
        <v>25.63999999999993</v>
      </c>
      <c r="M10" s="14">
        <v>26.039999999999974</v>
      </c>
      <c r="N10" s="395">
        <v>306.4499999999995</v>
      </c>
    </row>
    <row r="11" spans="1:14" s="2" customFormat="1" ht="20.25" customHeight="1">
      <c r="A11" s="32" t="s">
        <v>469</v>
      </c>
      <c r="B11" s="14">
        <v>234.45000000000002</v>
      </c>
      <c r="C11" s="14">
        <v>208.30000000000007</v>
      </c>
      <c r="D11" s="14">
        <v>220.13000000000002</v>
      </c>
      <c r="E11" s="14">
        <v>196.68000000000006</v>
      </c>
      <c r="F11" s="14">
        <v>209.5</v>
      </c>
      <c r="G11" s="14">
        <v>206.70999999999998</v>
      </c>
      <c r="H11" s="14">
        <v>211.84000000000006</v>
      </c>
      <c r="I11" s="14">
        <v>174.82000000000002</v>
      </c>
      <c r="J11" s="14">
        <v>183.60000000000002</v>
      </c>
      <c r="K11" s="14">
        <v>207.36000000000013</v>
      </c>
      <c r="L11" s="14">
        <v>195.63000000000005</v>
      </c>
      <c r="M11" s="14">
        <v>204.61000000000004</v>
      </c>
      <c r="N11" s="396">
        <v>2453.6300000000006</v>
      </c>
    </row>
    <row r="12" spans="1:14" s="2" customFormat="1" ht="20.25" customHeight="1">
      <c r="A12" s="32" t="s">
        <v>453</v>
      </c>
      <c r="B12" s="14" t="s">
        <v>454</v>
      </c>
      <c r="C12" s="14" t="s">
        <v>454</v>
      </c>
      <c r="D12" s="14" t="s">
        <v>454</v>
      </c>
      <c r="E12" s="14" t="s">
        <v>454</v>
      </c>
      <c r="F12" s="14" t="s">
        <v>454</v>
      </c>
      <c r="G12" s="14" t="s">
        <v>454</v>
      </c>
      <c r="H12" s="14">
        <v>0.06</v>
      </c>
      <c r="I12" s="14">
        <v>1.1099999999999999</v>
      </c>
      <c r="J12" s="14">
        <v>4.819999999999999</v>
      </c>
      <c r="K12" s="14">
        <v>19.410000000000004</v>
      </c>
      <c r="L12" s="14">
        <v>1.49</v>
      </c>
      <c r="M12" s="14">
        <v>0.42</v>
      </c>
      <c r="N12" s="395">
        <v>27.310000000000002</v>
      </c>
    </row>
    <row r="13" spans="1:14" s="2" customFormat="1" ht="20.25" customHeight="1">
      <c r="A13" s="32" t="s">
        <v>455</v>
      </c>
      <c r="B13" s="14">
        <v>2.55</v>
      </c>
      <c r="C13" s="14" t="s">
        <v>454</v>
      </c>
      <c r="D13" s="14" t="s">
        <v>454</v>
      </c>
      <c r="E13" s="14">
        <v>0.21</v>
      </c>
      <c r="F13" s="14">
        <v>0.21</v>
      </c>
      <c r="G13" s="14">
        <v>1.47</v>
      </c>
      <c r="H13" s="14">
        <v>5.16</v>
      </c>
      <c r="I13" s="14">
        <v>6.3</v>
      </c>
      <c r="J13" s="14">
        <v>9.88</v>
      </c>
      <c r="K13" s="14">
        <v>3.7800000000000002</v>
      </c>
      <c r="L13" s="14">
        <v>4.7299999999999995</v>
      </c>
      <c r="M13" s="14" t="s">
        <v>454</v>
      </c>
      <c r="N13" s="395">
        <v>34.29</v>
      </c>
    </row>
    <row r="14" spans="1:14" s="2" customFormat="1" ht="20.25" customHeight="1">
      <c r="A14" s="32" t="s">
        <v>432</v>
      </c>
      <c r="B14" s="14">
        <v>34.53000000000001</v>
      </c>
      <c r="C14" s="14">
        <v>8.990000000000004</v>
      </c>
      <c r="D14" s="14">
        <v>7.1099999999999985</v>
      </c>
      <c r="E14" s="14">
        <v>17</v>
      </c>
      <c r="F14" s="14">
        <v>8.91</v>
      </c>
      <c r="G14" s="14">
        <v>30.77</v>
      </c>
      <c r="H14" s="14">
        <v>9.940000000000003</v>
      </c>
      <c r="I14" s="14">
        <v>8.08</v>
      </c>
      <c r="J14" s="14">
        <v>26.26</v>
      </c>
      <c r="K14" s="14">
        <v>17.64</v>
      </c>
      <c r="L14" s="14">
        <v>48.51000000000002</v>
      </c>
      <c r="M14" s="14">
        <v>22.410000000000004</v>
      </c>
      <c r="N14" s="395">
        <v>240.15000000000003</v>
      </c>
    </row>
    <row r="15" spans="1:14" s="2" customFormat="1" ht="20.25" customHeight="1">
      <c r="A15" s="32" t="s">
        <v>423</v>
      </c>
      <c r="B15" s="14">
        <v>3.05</v>
      </c>
      <c r="C15" s="14">
        <v>5.229999999999999</v>
      </c>
      <c r="D15" s="14">
        <v>3.2600000000000002</v>
      </c>
      <c r="E15" s="14">
        <v>5.37</v>
      </c>
      <c r="F15" s="14">
        <v>4.840000000000001</v>
      </c>
      <c r="G15" s="14">
        <v>7.690000000000001</v>
      </c>
      <c r="H15" s="14">
        <v>4.62</v>
      </c>
      <c r="I15" s="14">
        <v>4.66</v>
      </c>
      <c r="J15" s="14">
        <v>6.39</v>
      </c>
      <c r="K15" s="14">
        <v>11.930000000000001</v>
      </c>
      <c r="L15" s="14">
        <v>8.25</v>
      </c>
      <c r="M15" s="14">
        <v>3.6900000000000004</v>
      </c>
      <c r="N15" s="395">
        <v>68.97999999999999</v>
      </c>
    </row>
    <row r="16" spans="1:14" s="2" customFormat="1" ht="20.25" customHeight="1">
      <c r="A16" s="32" t="s">
        <v>456</v>
      </c>
      <c r="B16" s="14" t="s">
        <v>454</v>
      </c>
      <c r="C16" s="14" t="s">
        <v>454</v>
      </c>
      <c r="D16" s="14" t="s">
        <v>454</v>
      </c>
      <c r="E16" s="14" t="s">
        <v>454</v>
      </c>
      <c r="F16" s="14" t="s">
        <v>454</v>
      </c>
      <c r="G16" s="14">
        <v>0.38</v>
      </c>
      <c r="H16" s="14">
        <v>1.4400000000000002</v>
      </c>
      <c r="I16" s="14">
        <v>1.14</v>
      </c>
      <c r="J16" s="14">
        <v>10.78</v>
      </c>
      <c r="K16" s="14">
        <v>80.45</v>
      </c>
      <c r="L16" s="14">
        <v>29.770000000000007</v>
      </c>
      <c r="M16" s="14" t="s">
        <v>454</v>
      </c>
      <c r="N16" s="395">
        <v>123.96000000000001</v>
      </c>
    </row>
    <row r="17" spans="1:14" s="2" customFormat="1" ht="20.25" customHeight="1">
      <c r="A17" s="32" t="s">
        <v>457</v>
      </c>
      <c r="B17" s="14">
        <v>5.6</v>
      </c>
      <c r="C17" s="14">
        <v>0.5</v>
      </c>
      <c r="D17" s="14" t="s">
        <v>454</v>
      </c>
      <c r="E17" s="14" t="s">
        <v>454</v>
      </c>
      <c r="F17" s="14" t="s">
        <v>454</v>
      </c>
      <c r="G17" s="14" t="s">
        <v>454</v>
      </c>
      <c r="H17" s="14">
        <v>0.21</v>
      </c>
      <c r="I17" s="376">
        <v>0.66</v>
      </c>
      <c r="J17" s="14">
        <v>18.419999999999998</v>
      </c>
      <c r="K17" s="14">
        <v>46.89999999999999</v>
      </c>
      <c r="L17" s="14">
        <v>71.96000000000002</v>
      </c>
      <c r="M17" s="14">
        <v>14.22</v>
      </c>
      <c r="N17" s="395">
        <v>158.47</v>
      </c>
    </row>
    <row r="18" spans="1:14" s="2" customFormat="1" ht="20.25" customHeight="1">
      <c r="A18" s="32" t="s">
        <v>425</v>
      </c>
      <c r="B18" s="14">
        <v>8.34</v>
      </c>
      <c r="C18" s="14" t="s">
        <v>454</v>
      </c>
      <c r="D18" s="14" t="s">
        <v>454</v>
      </c>
      <c r="E18" s="14" t="s">
        <v>454</v>
      </c>
      <c r="F18" s="14" t="s">
        <v>454</v>
      </c>
      <c r="G18" s="14">
        <v>14.91</v>
      </c>
      <c r="H18" s="14">
        <v>71.39000000000001</v>
      </c>
      <c r="I18" s="14">
        <v>124.81999999999998</v>
      </c>
      <c r="J18" s="14">
        <v>149.41</v>
      </c>
      <c r="K18" s="14">
        <v>231.36</v>
      </c>
      <c r="L18" s="14">
        <v>194.08</v>
      </c>
      <c r="M18" s="14">
        <v>26.44</v>
      </c>
      <c r="N18" s="395">
        <v>820.7500000000001</v>
      </c>
    </row>
    <row r="19" spans="1:14" s="2" customFormat="1" ht="20.25" customHeight="1">
      <c r="A19" s="32" t="s">
        <v>458</v>
      </c>
      <c r="B19" s="14" t="s">
        <v>454</v>
      </c>
      <c r="C19" s="14" t="s">
        <v>454</v>
      </c>
      <c r="D19" s="14">
        <v>20.85</v>
      </c>
      <c r="E19" s="14">
        <v>92.64</v>
      </c>
      <c r="F19" s="14">
        <v>207.91</v>
      </c>
      <c r="G19" s="14">
        <v>81.33</v>
      </c>
      <c r="H19" s="14">
        <v>8.9</v>
      </c>
      <c r="I19" s="14" t="s">
        <v>454</v>
      </c>
      <c r="J19" s="14" t="s">
        <v>454</v>
      </c>
      <c r="K19" s="14" t="s">
        <v>454</v>
      </c>
      <c r="L19" s="14" t="s">
        <v>454</v>
      </c>
      <c r="M19" s="14" t="s">
        <v>454</v>
      </c>
      <c r="N19" s="395">
        <v>411.62999999999994</v>
      </c>
    </row>
    <row r="20" spans="1:14" s="2" customFormat="1" ht="20.25" customHeight="1">
      <c r="A20" s="32" t="s">
        <v>459</v>
      </c>
      <c r="B20" s="14">
        <v>1.3599999999999999</v>
      </c>
      <c r="C20" s="14">
        <v>1.5300000000000002</v>
      </c>
      <c r="D20" s="14">
        <v>1.4800000000000004</v>
      </c>
      <c r="E20" s="14">
        <v>1.2500000000000004</v>
      </c>
      <c r="F20" s="14">
        <v>5.830000000000001</v>
      </c>
      <c r="G20" s="14">
        <v>7.3</v>
      </c>
      <c r="H20" s="14">
        <v>3.6799999999999997</v>
      </c>
      <c r="I20" s="14">
        <v>4.86</v>
      </c>
      <c r="J20" s="14">
        <v>3.1899999999999986</v>
      </c>
      <c r="K20" s="14">
        <v>3.1699999999999995</v>
      </c>
      <c r="L20" s="14">
        <v>0.33</v>
      </c>
      <c r="M20" s="14">
        <v>0.11</v>
      </c>
      <c r="N20" s="395">
        <v>34.089999999999996</v>
      </c>
    </row>
    <row r="21" spans="1:14" s="2" customFormat="1" ht="20.25" customHeight="1">
      <c r="A21" s="32" t="s">
        <v>460</v>
      </c>
      <c r="B21" s="14">
        <v>75.49999999999993</v>
      </c>
      <c r="C21" s="14">
        <v>79.01999999999998</v>
      </c>
      <c r="D21" s="14">
        <v>84.62</v>
      </c>
      <c r="E21" s="14">
        <v>78.98999999999997</v>
      </c>
      <c r="F21" s="14">
        <v>62.630000000000045</v>
      </c>
      <c r="G21" s="14">
        <v>54.390000000000036</v>
      </c>
      <c r="H21" s="14">
        <v>51.760000000000005</v>
      </c>
      <c r="I21" s="14">
        <v>53.390000000000036</v>
      </c>
      <c r="J21" s="14">
        <v>57.92000000000003</v>
      </c>
      <c r="K21" s="14">
        <v>74.12</v>
      </c>
      <c r="L21" s="14">
        <v>76.95999999999997</v>
      </c>
      <c r="M21" s="14">
        <v>73.14999999999996</v>
      </c>
      <c r="N21" s="395">
        <v>822.4499999999999</v>
      </c>
    </row>
    <row r="22" spans="1:14" s="2" customFormat="1" ht="20.25" customHeight="1">
      <c r="A22" s="32" t="s">
        <v>470</v>
      </c>
      <c r="B22" s="14">
        <v>88.59999999999992</v>
      </c>
      <c r="C22" s="14">
        <v>83.86999999999993</v>
      </c>
      <c r="D22" s="14">
        <v>90.91999999999993</v>
      </c>
      <c r="E22" s="14">
        <v>89.86999999999993</v>
      </c>
      <c r="F22" s="14">
        <v>83.93000000000002</v>
      </c>
      <c r="G22" s="14">
        <v>93.84999999999991</v>
      </c>
      <c r="H22" s="14">
        <v>101.9499999999999</v>
      </c>
      <c r="I22" s="14">
        <v>104.26999999999995</v>
      </c>
      <c r="J22" s="14">
        <v>89.20999999999992</v>
      </c>
      <c r="K22" s="14">
        <v>101.99999999999993</v>
      </c>
      <c r="L22" s="14">
        <v>92.32999999999993</v>
      </c>
      <c r="M22" s="14">
        <v>87.48999999999991</v>
      </c>
      <c r="N22" s="395">
        <v>1108.289999999999</v>
      </c>
    </row>
    <row r="23" spans="1:14" s="2" customFormat="1" ht="20.25" customHeight="1">
      <c r="A23" s="32" t="s">
        <v>462</v>
      </c>
      <c r="B23" s="14">
        <v>39.559999999999995</v>
      </c>
      <c r="C23" s="14">
        <v>39.560000000000045</v>
      </c>
      <c r="D23" s="14">
        <v>39.49999999999999</v>
      </c>
      <c r="E23" s="14">
        <v>39.109999999999964</v>
      </c>
      <c r="F23" s="14">
        <v>39.27000000000002</v>
      </c>
      <c r="G23" s="14">
        <v>39.46000000000001</v>
      </c>
      <c r="H23" s="14">
        <v>40.22999999999997</v>
      </c>
      <c r="I23" s="14">
        <v>35.61000000000002</v>
      </c>
      <c r="J23" s="14">
        <v>37.260000000000005</v>
      </c>
      <c r="K23" s="14">
        <v>37.49999999999997</v>
      </c>
      <c r="L23" s="14">
        <v>38.75000000000002</v>
      </c>
      <c r="M23" s="14">
        <v>38.15999999999999</v>
      </c>
      <c r="N23" s="395">
        <v>463.9699999999999</v>
      </c>
    </row>
    <row r="24" spans="1:14" s="2" customFormat="1" ht="20.25" customHeight="1">
      <c r="A24" s="32" t="s">
        <v>463</v>
      </c>
      <c r="B24" s="14">
        <v>47.44000000000002</v>
      </c>
      <c r="C24" s="14">
        <v>43.32000000000001</v>
      </c>
      <c r="D24" s="14">
        <v>34.83000000000002</v>
      </c>
      <c r="E24" s="14">
        <v>28.71000000000002</v>
      </c>
      <c r="F24" s="14">
        <v>28.680000000000025</v>
      </c>
      <c r="G24" s="14">
        <v>29.230000000000015</v>
      </c>
      <c r="H24" s="14">
        <v>36.060000000000024</v>
      </c>
      <c r="I24" s="14">
        <v>35.310000000000024</v>
      </c>
      <c r="J24" s="14">
        <v>45.86000000000001</v>
      </c>
      <c r="K24" s="14">
        <v>45.950000000000024</v>
      </c>
      <c r="L24" s="14">
        <v>48.890000000000036</v>
      </c>
      <c r="M24" s="14">
        <v>25.81</v>
      </c>
      <c r="N24" s="395">
        <v>450.09000000000026</v>
      </c>
    </row>
    <row r="25" spans="1:14" s="85" customFormat="1" ht="20.25" customHeight="1">
      <c r="A25" s="6" t="s">
        <v>464</v>
      </c>
      <c r="B25" s="201">
        <v>644.8099999999998</v>
      </c>
      <c r="C25" s="201">
        <v>573.29</v>
      </c>
      <c r="D25" s="201">
        <v>603.2099999999999</v>
      </c>
      <c r="E25" s="201">
        <v>638.7699999999998</v>
      </c>
      <c r="F25" s="201">
        <v>736.4300000000001</v>
      </c>
      <c r="G25" s="201">
        <v>669.3299999999999</v>
      </c>
      <c r="H25" s="201">
        <v>643.2099999999999</v>
      </c>
      <c r="I25" s="201">
        <v>670.7300000000001</v>
      </c>
      <c r="J25" s="201">
        <v>756.4699999999999</v>
      </c>
      <c r="K25" s="201">
        <v>1003.5699999999998</v>
      </c>
      <c r="L25" s="201">
        <v>916.9399999999999</v>
      </c>
      <c r="M25" s="201">
        <v>602.0699999999998</v>
      </c>
      <c r="N25" s="201">
        <v>8458.83</v>
      </c>
    </row>
    <row r="26" spans="1:14" s="36" customFormat="1" ht="2.25" customHeight="1">
      <c r="A26" s="397"/>
      <c r="B26" s="398"/>
      <c r="C26" s="398"/>
      <c r="D26" s="398"/>
      <c r="E26" s="398"/>
      <c r="F26" s="398"/>
      <c r="G26" s="398"/>
      <c r="H26" s="398"/>
      <c r="I26" s="398"/>
      <c r="J26" s="398"/>
      <c r="K26" s="398"/>
      <c r="L26" s="398"/>
      <c r="M26" s="398"/>
      <c r="N26" s="398"/>
    </row>
    <row r="27" s="2" customFormat="1" ht="15.75">
      <c r="A27" s="393" t="s">
        <v>471</v>
      </c>
    </row>
    <row r="28" s="2" customFormat="1" ht="15.75">
      <c r="A28" s="394" t="s">
        <v>472</v>
      </c>
    </row>
    <row r="29" spans="1:14" s="236" customFormat="1" ht="20.25" customHeight="1">
      <c r="A29" s="64" t="s">
        <v>415</v>
      </c>
      <c r="B29" s="399"/>
      <c r="C29" s="399"/>
      <c r="D29" s="399"/>
      <c r="E29" s="399"/>
      <c r="F29" s="399"/>
      <c r="G29" s="399"/>
      <c r="H29" s="399"/>
      <c r="I29" s="399"/>
      <c r="J29" s="399"/>
      <c r="K29" s="399"/>
      <c r="L29" s="399"/>
      <c r="M29" s="399"/>
      <c r="N29" s="400"/>
    </row>
  </sheetData>
  <sheetProtection/>
  <hyperlinks>
    <hyperlink ref="A1" location="'TABLE OF CONTENTS'!A1" display="Back to Table of Contents"/>
  </hyperlinks>
  <printOptions/>
  <pageMargins left="0.68" right="0" top="0.51" bottom="0.15" header="0.78" footer="0.23"/>
  <pageSetup horizontalDpi="600" verticalDpi="600" orientation="landscape" paperSize="9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A1" sqref="A1"/>
    </sheetView>
  </sheetViews>
  <sheetFormatPr defaultColWidth="20.421875" defaultRowHeight="15"/>
  <cols>
    <col min="1" max="1" width="20.421875" style="401" customWidth="1"/>
    <col min="2" max="2" width="8.7109375" style="401" customWidth="1"/>
    <col min="3" max="3" width="8.421875" style="401" customWidth="1"/>
    <col min="4" max="4" width="8.8515625" style="401" customWidth="1"/>
    <col min="5" max="5" width="8.7109375" style="401" customWidth="1"/>
    <col min="6" max="7" width="8.8515625" style="401" customWidth="1"/>
    <col min="8" max="13" width="8.57421875" style="401" customWidth="1"/>
    <col min="14" max="14" width="10.00390625" style="379" customWidth="1"/>
    <col min="15" max="255" width="10.57421875" style="401" customWidth="1"/>
    <col min="256" max="16384" width="20.421875" style="401" customWidth="1"/>
  </cols>
  <sheetData>
    <row r="1" ht="15">
      <c r="A1" s="996" t="s">
        <v>1316</v>
      </c>
    </row>
    <row r="2" ht="18" customHeight="1">
      <c r="A2" s="46" t="s">
        <v>473</v>
      </c>
    </row>
    <row r="3" spans="1:14" ht="12.75" customHeight="1">
      <c r="A3" s="379"/>
      <c r="M3" s="402"/>
      <c r="N3" s="403" t="s">
        <v>474</v>
      </c>
    </row>
    <row r="4" ht="6.75" customHeight="1">
      <c r="N4" s="401"/>
    </row>
    <row r="5" spans="1:14" s="403" customFormat="1" ht="24" customHeight="1">
      <c r="A5" s="404" t="s">
        <v>43</v>
      </c>
      <c r="B5" s="405" t="s">
        <v>437</v>
      </c>
      <c r="C5" s="405" t="s">
        <v>438</v>
      </c>
      <c r="D5" s="405" t="s">
        <v>439</v>
      </c>
      <c r="E5" s="405" t="s">
        <v>440</v>
      </c>
      <c r="F5" s="405" t="s">
        <v>441</v>
      </c>
      <c r="G5" s="405" t="s">
        <v>442</v>
      </c>
      <c r="H5" s="405" t="s">
        <v>443</v>
      </c>
      <c r="I5" s="405" t="s">
        <v>444</v>
      </c>
      <c r="J5" s="405" t="s">
        <v>445</v>
      </c>
      <c r="K5" s="405" t="s">
        <v>446</v>
      </c>
      <c r="L5" s="405" t="s">
        <v>447</v>
      </c>
      <c r="M5" s="405" t="s">
        <v>448</v>
      </c>
      <c r="N5" s="405" t="s">
        <v>133</v>
      </c>
    </row>
    <row r="6" spans="1:14" s="403" customFormat="1" ht="20.25" customHeight="1">
      <c r="A6" s="406" t="s">
        <v>449</v>
      </c>
      <c r="B6" s="11">
        <v>96</v>
      </c>
      <c r="C6" s="11">
        <v>67</v>
      </c>
      <c r="D6" s="11">
        <v>56</v>
      </c>
      <c r="E6" s="11">
        <v>83</v>
      </c>
      <c r="F6" s="11">
        <v>87</v>
      </c>
      <c r="G6" s="11">
        <v>118</v>
      </c>
      <c r="H6" s="11">
        <v>136</v>
      </c>
      <c r="I6" s="11">
        <v>152</v>
      </c>
      <c r="J6" s="11">
        <v>174</v>
      </c>
      <c r="K6" s="11">
        <v>168</v>
      </c>
      <c r="L6" s="11">
        <v>182</v>
      </c>
      <c r="M6" s="11">
        <v>194</v>
      </c>
      <c r="N6" s="407">
        <v>1513</v>
      </c>
    </row>
    <row r="7" spans="1:14" s="403" customFormat="1" ht="20.25" customHeight="1">
      <c r="A7" s="406" t="s">
        <v>450</v>
      </c>
      <c r="B7" s="11">
        <v>275</v>
      </c>
      <c r="C7" s="11">
        <v>268</v>
      </c>
      <c r="D7" s="11">
        <v>268</v>
      </c>
      <c r="E7" s="11">
        <v>236</v>
      </c>
      <c r="F7" s="11">
        <v>234</v>
      </c>
      <c r="G7" s="11">
        <v>236</v>
      </c>
      <c r="H7" s="11">
        <v>232</v>
      </c>
      <c r="I7" s="11">
        <v>237</v>
      </c>
      <c r="J7" s="11">
        <v>279</v>
      </c>
      <c r="K7" s="11">
        <v>317</v>
      </c>
      <c r="L7" s="11">
        <v>393</v>
      </c>
      <c r="M7" s="11">
        <v>403</v>
      </c>
      <c r="N7" s="407">
        <v>3378</v>
      </c>
    </row>
    <row r="8" spans="1:14" s="403" customFormat="1" ht="20.25" customHeight="1">
      <c r="A8" s="406" t="s">
        <v>420</v>
      </c>
      <c r="B8" s="11">
        <v>293</v>
      </c>
      <c r="C8" s="11">
        <v>178</v>
      </c>
      <c r="D8" s="11">
        <v>233</v>
      </c>
      <c r="E8" s="11">
        <v>252</v>
      </c>
      <c r="F8" s="11">
        <v>251</v>
      </c>
      <c r="G8" s="11">
        <v>356</v>
      </c>
      <c r="H8" s="11">
        <v>739</v>
      </c>
      <c r="I8" s="11">
        <v>736</v>
      </c>
      <c r="J8" s="11">
        <v>580</v>
      </c>
      <c r="K8" s="11">
        <v>466</v>
      </c>
      <c r="L8" s="11">
        <v>441</v>
      </c>
      <c r="M8" s="11">
        <v>338</v>
      </c>
      <c r="N8" s="407">
        <v>4863</v>
      </c>
    </row>
    <row r="9" spans="1:14" s="403" customFormat="1" ht="20.25" customHeight="1">
      <c r="A9" s="406" t="s">
        <v>421</v>
      </c>
      <c r="B9" s="11">
        <v>93</v>
      </c>
      <c r="C9" s="11">
        <v>47</v>
      </c>
      <c r="D9" s="11">
        <v>12</v>
      </c>
      <c r="E9" s="11">
        <v>56</v>
      </c>
      <c r="F9" s="11">
        <v>92</v>
      </c>
      <c r="G9" s="11">
        <v>145</v>
      </c>
      <c r="H9" s="11">
        <v>459</v>
      </c>
      <c r="I9" s="11">
        <v>349</v>
      </c>
      <c r="J9" s="11">
        <v>278</v>
      </c>
      <c r="K9" s="11">
        <v>242</v>
      </c>
      <c r="L9" s="11">
        <v>166</v>
      </c>
      <c r="M9" s="11">
        <v>77</v>
      </c>
      <c r="N9" s="407">
        <v>2016</v>
      </c>
    </row>
    <row r="10" spans="1:14" s="403" customFormat="1" ht="20.25" customHeight="1">
      <c r="A10" s="406" t="s">
        <v>451</v>
      </c>
      <c r="B10" s="11">
        <v>131</v>
      </c>
      <c r="C10" s="11">
        <v>118</v>
      </c>
      <c r="D10" s="11">
        <v>130</v>
      </c>
      <c r="E10" s="11">
        <v>130</v>
      </c>
      <c r="F10" s="11">
        <v>114</v>
      </c>
      <c r="G10" s="11">
        <v>117</v>
      </c>
      <c r="H10" s="11">
        <v>112</v>
      </c>
      <c r="I10" s="11">
        <v>103</v>
      </c>
      <c r="J10" s="11">
        <v>112</v>
      </c>
      <c r="K10" s="11">
        <v>124</v>
      </c>
      <c r="L10" s="11">
        <v>146</v>
      </c>
      <c r="M10" s="11">
        <v>151</v>
      </c>
      <c r="N10" s="407">
        <v>1488</v>
      </c>
    </row>
    <row r="11" spans="1:14" s="403" customFormat="1" ht="20.25" customHeight="1">
      <c r="A11" s="406" t="s">
        <v>475</v>
      </c>
      <c r="B11" s="11">
        <v>2752</v>
      </c>
      <c r="C11" s="11">
        <v>2502</v>
      </c>
      <c r="D11" s="11">
        <v>2694</v>
      </c>
      <c r="E11" s="11">
        <v>2284</v>
      </c>
      <c r="F11" s="11">
        <v>2023</v>
      </c>
      <c r="G11" s="11">
        <v>2060</v>
      </c>
      <c r="H11" s="11">
        <v>2204</v>
      </c>
      <c r="I11" s="11">
        <v>2240</v>
      </c>
      <c r="J11" s="11">
        <v>2219</v>
      </c>
      <c r="K11" s="11">
        <v>2399</v>
      </c>
      <c r="L11" s="11">
        <v>2538</v>
      </c>
      <c r="M11" s="11">
        <v>2375</v>
      </c>
      <c r="N11" s="407">
        <v>28290</v>
      </c>
    </row>
    <row r="12" spans="1:14" s="403" customFormat="1" ht="20.25" customHeight="1">
      <c r="A12" s="406" t="s">
        <v>453</v>
      </c>
      <c r="B12" s="14" t="s">
        <v>454</v>
      </c>
      <c r="C12" s="14" t="s">
        <v>454</v>
      </c>
      <c r="D12" s="14" t="s">
        <v>454</v>
      </c>
      <c r="E12" s="14" t="s">
        <v>454</v>
      </c>
      <c r="F12" s="14" t="s">
        <v>454</v>
      </c>
      <c r="G12" s="14" t="s">
        <v>454</v>
      </c>
      <c r="H12" s="14" t="s">
        <v>454</v>
      </c>
      <c r="I12" s="11">
        <v>4</v>
      </c>
      <c r="J12" s="11">
        <v>50</v>
      </c>
      <c r="K12" s="11">
        <v>47</v>
      </c>
      <c r="L12" s="11">
        <v>6</v>
      </c>
      <c r="M12" s="14" t="s">
        <v>454</v>
      </c>
      <c r="N12" s="407">
        <v>107</v>
      </c>
    </row>
    <row r="13" spans="1:14" s="403" customFormat="1" ht="20.25" customHeight="1">
      <c r="A13" s="406" t="s">
        <v>455</v>
      </c>
      <c r="B13" s="14" t="s">
        <v>454</v>
      </c>
      <c r="C13" s="14" t="s">
        <v>454</v>
      </c>
      <c r="D13" s="14" t="s">
        <v>454</v>
      </c>
      <c r="E13" s="14" t="s">
        <v>454</v>
      </c>
      <c r="F13" s="11">
        <v>16</v>
      </c>
      <c r="G13" s="11">
        <v>31</v>
      </c>
      <c r="H13" s="11">
        <v>49</v>
      </c>
      <c r="I13" s="11">
        <v>126</v>
      </c>
      <c r="J13" s="11">
        <v>422</v>
      </c>
      <c r="K13" s="11">
        <v>131</v>
      </c>
      <c r="L13" s="11">
        <v>216</v>
      </c>
      <c r="M13" s="14" t="s">
        <v>454</v>
      </c>
      <c r="N13" s="407">
        <v>991</v>
      </c>
    </row>
    <row r="14" spans="1:14" s="403" customFormat="1" ht="20.25" customHeight="1">
      <c r="A14" s="406" t="s">
        <v>432</v>
      </c>
      <c r="B14" s="11">
        <v>78</v>
      </c>
      <c r="C14" s="11">
        <v>35</v>
      </c>
      <c r="D14" s="11">
        <v>18</v>
      </c>
      <c r="E14" s="11">
        <v>63</v>
      </c>
      <c r="F14" s="11">
        <v>22</v>
      </c>
      <c r="G14" s="11">
        <v>30</v>
      </c>
      <c r="H14" s="11">
        <v>12</v>
      </c>
      <c r="I14" s="11">
        <v>20</v>
      </c>
      <c r="J14" s="11">
        <v>44</v>
      </c>
      <c r="K14" s="11">
        <v>32</v>
      </c>
      <c r="L14" s="11">
        <v>25</v>
      </c>
      <c r="M14" s="11">
        <v>52</v>
      </c>
      <c r="N14" s="407">
        <v>431</v>
      </c>
    </row>
    <row r="15" spans="1:14" s="403" customFormat="1" ht="20.25" customHeight="1">
      <c r="A15" s="406" t="s">
        <v>423</v>
      </c>
      <c r="B15" s="11">
        <v>25.98</v>
      </c>
      <c r="C15" s="11">
        <v>63.5</v>
      </c>
      <c r="D15" s="11">
        <v>13.46</v>
      </c>
      <c r="E15" s="11">
        <v>32.1</v>
      </c>
      <c r="F15" s="11">
        <v>43.59</v>
      </c>
      <c r="G15" s="11">
        <v>30.56</v>
      </c>
      <c r="H15" s="11">
        <v>71.83</v>
      </c>
      <c r="I15" s="11">
        <v>55.43</v>
      </c>
      <c r="J15" s="11">
        <v>84.13</v>
      </c>
      <c r="K15" s="11">
        <v>90.02</v>
      </c>
      <c r="L15" s="11">
        <v>80.58</v>
      </c>
      <c r="M15" s="11">
        <v>40.9</v>
      </c>
      <c r="N15" s="407">
        <v>632.0799999999999</v>
      </c>
    </row>
    <row r="16" spans="1:14" s="403" customFormat="1" ht="20.25" customHeight="1">
      <c r="A16" s="406" t="s">
        <v>456</v>
      </c>
      <c r="B16" s="14" t="s">
        <v>454</v>
      </c>
      <c r="C16" s="14" t="s">
        <v>454</v>
      </c>
      <c r="D16" s="14" t="s">
        <v>454</v>
      </c>
      <c r="E16" s="14" t="s">
        <v>454</v>
      </c>
      <c r="F16" s="11">
        <v>3</v>
      </c>
      <c r="G16" s="11">
        <v>14</v>
      </c>
      <c r="H16" s="11">
        <v>7</v>
      </c>
      <c r="I16" s="11">
        <v>9</v>
      </c>
      <c r="J16" s="11">
        <v>217</v>
      </c>
      <c r="K16" s="11">
        <v>1270</v>
      </c>
      <c r="L16" s="11">
        <v>352</v>
      </c>
      <c r="M16" s="11">
        <v>4</v>
      </c>
      <c r="N16" s="407">
        <v>1876</v>
      </c>
    </row>
    <row r="17" spans="1:14" s="403" customFormat="1" ht="20.25" customHeight="1">
      <c r="A17" s="406" t="s">
        <v>457</v>
      </c>
      <c r="B17" s="11">
        <v>74</v>
      </c>
      <c r="C17" s="14" t="s">
        <v>454</v>
      </c>
      <c r="D17" s="14" t="s">
        <v>454</v>
      </c>
      <c r="E17" s="14" t="s">
        <v>454</v>
      </c>
      <c r="F17" s="14" t="s">
        <v>454</v>
      </c>
      <c r="G17" s="14" t="s">
        <v>454</v>
      </c>
      <c r="H17" s="11">
        <v>12</v>
      </c>
      <c r="I17" s="11">
        <v>188</v>
      </c>
      <c r="J17" s="11">
        <v>1011</v>
      </c>
      <c r="K17" s="11">
        <v>1992</v>
      </c>
      <c r="L17" s="11">
        <v>1848</v>
      </c>
      <c r="M17" s="11">
        <v>771</v>
      </c>
      <c r="N17" s="407">
        <v>5896</v>
      </c>
    </row>
    <row r="18" spans="1:14" s="403" customFormat="1" ht="20.25" customHeight="1">
      <c r="A18" s="406" t="s">
        <v>425</v>
      </c>
      <c r="B18" s="11">
        <v>498</v>
      </c>
      <c r="C18" s="11">
        <v>7</v>
      </c>
      <c r="D18" s="14" t="s">
        <v>454</v>
      </c>
      <c r="E18" s="14" t="s">
        <v>454</v>
      </c>
      <c r="F18" s="14" t="s">
        <v>454</v>
      </c>
      <c r="G18" s="11">
        <v>129</v>
      </c>
      <c r="H18" s="11">
        <v>710</v>
      </c>
      <c r="I18" s="11">
        <v>1207</v>
      </c>
      <c r="J18" s="11">
        <v>2320</v>
      </c>
      <c r="K18" s="11">
        <v>4113</v>
      </c>
      <c r="L18" s="11">
        <v>5116</v>
      </c>
      <c r="M18" s="11">
        <v>2351</v>
      </c>
      <c r="N18" s="407">
        <v>16451</v>
      </c>
    </row>
    <row r="19" spans="1:14" s="403" customFormat="1" ht="20.25" customHeight="1">
      <c r="A19" s="406" t="s">
        <v>458</v>
      </c>
      <c r="B19" s="14" t="s">
        <v>454</v>
      </c>
      <c r="C19" s="14" t="s">
        <v>454</v>
      </c>
      <c r="D19" s="11">
        <v>60</v>
      </c>
      <c r="E19" s="11">
        <v>339</v>
      </c>
      <c r="F19" s="11">
        <v>238</v>
      </c>
      <c r="G19" s="11">
        <v>9</v>
      </c>
      <c r="H19" s="14" t="s">
        <v>454</v>
      </c>
      <c r="I19" s="14" t="s">
        <v>454</v>
      </c>
      <c r="J19" s="14" t="s">
        <v>454</v>
      </c>
      <c r="K19" s="14" t="s">
        <v>454</v>
      </c>
      <c r="L19" s="14" t="s">
        <v>454</v>
      </c>
      <c r="M19" s="14" t="s">
        <v>454</v>
      </c>
      <c r="N19" s="407">
        <v>646</v>
      </c>
    </row>
    <row r="20" spans="1:14" s="403" customFormat="1" ht="20.25" customHeight="1">
      <c r="A20" s="406" t="s">
        <v>459</v>
      </c>
      <c r="B20" s="11">
        <v>13</v>
      </c>
      <c r="C20" s="11">
        <v>11</v>
      </c>
      <c r="D20" s="11">
        <v>10</v>
      </c>
      <c r="E20" s="11">
        <v>11</v>
      </c>
      <c r="F20" s="11">
        <v>21</v>
      </c>
      <c r="G20" s="11">
        <v>31</v>
      </c>
      <c r="H20" s="11">
        <v>31</v>
      </c>
      <c r="I20" s="11">
        <v>26</v>
      </c>
      <c r="J20" s="11">
        <v>45</v>
      </c>
      <c r="K20" s="11">
        <v>46</v>
      </c>
      <c r="L20" s="11">
        <v>26</v>
      </c>
      <c r="M20" s="11">
        <v>11</v>
      </c>
      <c r="N20" s="407">
        <v>282</v>
      </c>
    </row>
    <row r="21" spans="1:14" s="403" customFormat="1" ht="20.25" customHeight="1">
      <c r="A21" s="406" t="s">
        <v>460</v>
      </c>
      <c r="B21" s="11">
        <v>817</v>
      </c>
      <c r="C21" s="11">
        <v>572</v>
      </c>
      <c r="D21" s="11">
        <v>434</v>
      </c>
      <c r="E21" s="11">
        <v>607</v>
      </c>
      <c r="F21" s="11">
        <v>816</v>
      </c>
      <c r="G21" s="11">
        <v>1006</v>
      </c>
      <c r="H21" s="11">
        <v>1110</v>
      </c>
      <c r="I21" s="11">
        <v>1125</v>
      </c>
      <c r="J21" s="11">
        <v>1116</v>
      </c>
      <c r="K21" s="11">
        <v>1061</v>
      </c>
      <c r="L21" s="11">
        <v>1112</v>
      </c>
      <c r="M21" s="11">
        <v>1143</v>
      </c>
      <c r="N21" s="407">
        <v>10919</v>
      </c>
    </row>
    <row r="22" spans="1:14" s="403" customFormat="1" ht="20.25" customHeight="1">
      <c r="A22" s="406" t="s">
        <v>476</v>
      </c>
      <c r="B22" s="11">
        <v>755</v>
      </c>
      <c r="C22" s="11">
        <v>617</v>
      </c>
      <c r="D22" s="11">
        <v>690</v>
      </c>
      <c r="E22" s="11">
        <v>658</v>
      </c>
      <c r="F22" s="11">
        <v>751</v>
      </c>
      <c r="G22" s="11">
        <v>882</v>
      </c>
      <c r="H22" s="11">
        <v>1330</v>
      </c>
      <c r="I22" s="11">
        <v>1620</v>
      </c>
      <c r="J22" s="11">
        <v>1492</v>
      </c>
      <c r="K22" s="11">
        <v>1234</v>
      </c>
      <c r="L22" s="11">
        <v>1148</v>
      </c>
      <c r="M22" s="11">
        <v>1027</v>
      </c>
      <c r="N22" s="407">
        <v>12204</v>
      </c>
    </row>
    <row r="23" spans="1:14" s="403" customFormat="1" ht="20.25" customHeight="1">
      <c r="A23" s="406" t="s">
        <v>462</v>
      </c>
      <c r="B23" s="11">
        <v>878</v>
      </c>
      <c r="C23" s="11">
        <v>829</v>
      </c>
      <c r="D23" s="11">
        <v>876</v>
      </c>
      <c r="E23" s="11">
        <v>869</v>
      </c>
      <c r="F23" s="11">
        <v>869</v>
      </c>
      <c r="G23" s="11">
        <v>829</v>
      </c>
      <c r="H23" s="11">
        <v>816</v>
      </c>
      <c r="I23" s="11">
        <v>818</v>
      </c>
      <c r="J23" s="11">
        <v>832</v>
      </c>
      <c r="K23" s="11">
        <v>861</v>
      </c>
      <c r="L23" s="11">
        <v>873</v>
      </c>
      <c r="M23" s="11">
        <v>831</v>
      </c>
      <c r="N23" s="407">
        <v>10181</v>
      </c>
    </row>
    <row r="24" spans="1:14" s="403" customFormat="1" ht="20.25" customHeight="1">
      <c r="A24" s="406" t="s">
        <v>463</v>
      </c>
      <c r="B24" s="11">
        <v>1313</v>
      </c>
      <c r="C24" s="11">
        <v>1141</v>
      </c>
      <c r="D24" s="11">
        <v>1178</v>
      </c>
      <c r="E24" s="11">
        <v>1303</v>
      </c>
      <c r="F24" s="11">
        <v>1562</v>
      </c>
      <c r="G24" s="11">
        <v>1291</v>
      </c>
      <c r="H24" s="11">
        <v>1330</v>
      </c>
      <c r="I24" s="11">
        <v>1382</v>
      </c>
      <c r="J24" s="11">
        <v>1311</v>
      </c>
      <c r="K24" s="11">
        <v>1353</v>
      </c>
      <c r="L24" s="11">
        <v>1468</v>
      </c>
      <c r="M24" s="11">
        <v>1325</v>
      </c>
      <c r="N24" s="407">
        <v>15957</v>
      </c>
    </row>
    <row r="25" spans="1:14" s="408" customFormat="1" ht="20.25" customHeight="1">
      <c r="A25" s="405" t="s">
        <v>464</v>
      </c>
      <c r="B25" s="198">
        <v>8091.98</v>
      </c>
      <c r="C25" s="198">
        <v>6455.5</v>
      </c>
      <c r="D25" s="198">
        <v>6672.46</v>
      </c>
      <c r="E25" s="198">
        <v>6923.1</v>
      </c>
      <c r="F25" s="198">
        <v>7142.59</v>
      </c>
      <c r="G25" s="198">
        <v>7314.5599999999995</v>
      </c>
      <c r="H25" s="198">
        <v>9360.83</v>
      </c>
      <c r="I25" s="198">
        <v>10397.43</v>
      </c>
      <c r="J25" s="198">
        <v>12586.130000000001</v>
      </c>
      <c r="K25" s="198">
        <v>15946.02</v>
      </c>
      <c r="L25" s="198">
        <v>16136.58</v>
      </c>
      <c r="M25" s="198">
        <v>11093.9</v>
      </c>
      <c r="N25" s="198">
        <v>118121.08</v>
      </c>
    </row>
    <row r="26" spans="1:14" s="379" customFormat="1" ht="2.25" customHeight="1">
      <c r="A26" s="409"/>
      <c r="B26" s="409"/>
      <c r="C26" s="409"/>
      <c r="D26" s="409"/>
      <c r="E26" s="409"/>
      <c r="F26" s="409"/>
      <c r="G26" s="409"/>
      <c r="H26" s="409"/>
      <c r="I26" s="409"/>
      <c r="J26" s="409"/>
      <c r="K26" s="409"/>
      <c r="L26" s="409"/>
      <c r="M26" s="409"/>
      <c r="N26" s="409"/>
    </row>
    <row r="27" s="403" customFormat="1" ht="15.75">
      <c r="A27" s="410" t="s">
        <v>465</v>
      </c>
    </row>
    <row r="28" s="403" customFormat="1" ht="15.75">
      <c r="A28" s="411" t="s">
        <v>466</v>
      </c>
    </row>
    <row r="29" s="403" customFormat="1" ht="15.75">
      <c r="A29" s="412" t="s">
        <v>467</v>
      </c>
    </row>
    <row r="30" spans="1:14" s="414" customFormat="1" ht="21" customHeight="1">
      <c r="A30" s="413" t="s">
        <v>415</v>
      </c>
      <c r="B30" s="409"/>
      <c r="C30" s="409"/>
      <c r="D30" s="409"/>
      <c r="E30" s="409"/>
      <c r="F30" s="409"/>
      <c r="G30" s="409"/>
      <c r="H30" s="409"/>
      <c r="I30" s="409"/>
      <c r="J30" s="409"/>
      <c r="K30" s="409"/>
      <c r="L30" s="409"/>
      <c r="M30" s="409"/>
      <c r="N30" s="409"/>
    </row>
  </sheetData>
  <sheetProtection/>
  <hyperlinks>
    <hyperlink ref="A1" location="'TABLE OF CONTENTS'!A1" display="Back to Table of Contents"/>
  </hyperlinks>
  <printOptions/>
  <pageMargins left="0.73" right="0" top="0.51" bottom="0.15" header="0.78" footer="0.23"/>
  <pageSetup horizontalDpi="600" verticalDpi="600" orientation="landscape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A1" sqref="A1"/>
    </sheetView>
  </sheetViews>
  <sheetFormatPr defaultColWidth="19.8515625" defaultRowHeight="15"/>
  <cols>
    <col min="1" max="1" width="19.8515625" style="206" customWidth="1"/>
    <col min="2" max="3" width="8.7109375" style="206" customWidth="1"/>
    <col min="4" max="4" width="8.7109375" style="246" customWidth="1"/>
    <col min="5" max="12" width="8.7109375" style="206" customWidth="1"/>
    <col min="13" max="13" width="9.140625" style="206" customWidth="1"/>
    <col min="14" max="14" width="9.28125" style="36" customWidth="1"/>
    <col min="15" max="255" width="10.57421875" style="206" customWidth="1"/>
    <col min="256" max="16384" width="19.8515625" style="206" customWidth="1"/>
  </cols>
  <sheetData>
    <row r="1" ht="18">
      <c r="A1" s="991" t="s">
        <v>1316</v>
      </c>
    </row>
    <row r="2" ht="15.75" customHeight="1">
      <c r="A2" s="46" t="s">
        <v>477</v>
      </c>
    </row>
    <row r="3" spans="1:14" ht="15.75" customHeight="1">
      <c r="A3" s="36"/>
      <c r="N3" s="380" t="s">
        <v>474</v>
      </c>
    </row>
    <row r="4" ht="6.75" customHeight="1">
      <c r="N4" s="206"/>
    </row>
    <row r="5" spans="1:14" ht="26.25" customHeight="1">
      <c r="A5" s="131" t="s">
        <v>428</v>
      </c>
      <c r="B5" s="381" t="s">
        <v>437</v>
      </c>
      <c r="C5" s="6" t="s">
        <v>438</v>
      </c>
      <c r="D5" s="6" t="s">
        <v>439</v>
      </c>
      <c r="E5" s="6" t="s">
        <v>440</v>
      </c>
      <c r="F5" s="6" t="s">
        <v>441</v>
      </c>
      <c r="G5" s="6" t="s">
        <v>442</v>
      </c>
      <c r="H5" s="6" t="s">
        <v>443</v>
      </c>
      <c r="I5" s="6" t="s">
        <v>444</v>
      </c>
      <c r="J5" s="6" t="s">
        <v>445</v>
      </c>
      <c r="K5" s="6" t="s">
        <v>446</v>
      </c>
      <c r="L5" s="6" t="s">
        <v>447</v>
      </c>
      <c r="M5" s="6" t="s">
        <v>448</v>
      </c>
      <c r="N5" s="114" t="s">
        <v>133</v>
      </c>
    </row>
    <row r="6" spans="1:14" s="384" customFormat="1" ht="19.5" customHeight="1">
      <c r="A6" s="382" t="s">
        <v>449</v>
      </c>
      <c r="B6" s="11">
        <v>126.44999999999999</v>
      </c>
      <c r="C6" s="11">
        <v>107.34000000000003</v>
      </c>
      <c r="D6" s="11">
        <v>77.14</v>
      </c>
      <c r="E6" s="11">
        <v>74.41999999999997</v>
      </c>
      <c r="F6" s="11">
        <v>74.84999999999997</v>
      </c>
      <c r="G6" s="11">
        <v>128.24999999999986</v>
      </c>
      <c r="H6" s="11">
        <v>96.11999999999995</v>
      </c>
      <c r="I6" s="11">
        <v>145.19000000000003</v>
      </c>
      <c r="J6" s="11">
        <v>143.70999999999998</v>
      </c>
      <c r="K6" s="11">
        <v>189.11</v>
      </c>
      <c r="L6" s="11">
        <v>135.77999999999994</v>
      </c>
      <c r="M6" s="11">
        <v>137.36999999999995</v>
      </c>
      <c r="N6" s="415">
        <v>1435.7299999999996</v>
      </c>
    </row>
    <row r="7" spans="1:14" s="384" customFormat="1" ht="19.5" customHeight="1">
      <c r="A7" s="382" t="s">
        <v>450</v>
      </c>
      <c r="B7" s="11">
        <v>371.53999999999957</v>
      </c>
      <c r="C7" s="11">
        <v>324.12000000000006</v>
      </c>
      <c r="D7" s="11">
        <v>339.07000000000045</v>
      </c>
      <c r="E7" s="11">
        <v>277.68999999999994</v>
      </c>
      <c r="F7" s="11">
        <v>272.1199999999997</v>
      </c>
      <c r="G7" s="11">
        <v>271.0599999999998</v>
      </c>
      <c r="H7" s="11">
        <v>255.96</v>
      </c>
      <c r="I7" s="11">
        <v>267.79000000000013</v>
      </c>
      <c r="J7" s="11">
        <v>246.48999999999998</v>
      </c>
      <c r="K7" s="11">
        <v>303.61</v>
      </c>
      <c r="L7" s="11">
        <v>304.3099999999999</v>
      </c>
      <c r="M7" s="11">
        <v>314.90000000000015</v>
      </c>
      <c r="N7" s="416">
        <v>3548.66</v>
      </c>
    </row>
    <row r="8" spans="1:14" s="384" customFormat="1" ht="19.5" customHeight="1">
      <c r="A8" s="382" t="s">
        <v>420</v>
      </c>
      <c r="B8" s="11">
        <v>341.4999999999999</v>
      </c>
      <c r="C8" s="11">
        <v>338.53</v>
      </c>
      <c r="D8" s="11">
        <v>420.3500000000002</v>
      </c>
      <c r="E8" s="11">
        <v>342.55</v>
      </c>
      <c r="F8" s="11">
        <v>320.63</v>
      </c>
      <c r="G8" s="11">
        <v>326.8</v>
      </c>
      <c r="H8" s="11">
        <v>276.29999999999995</v>
      </c>
      <c r="I8" s="11">
        <v>374.0499999999999</v>
      </c>
      <c r="J8" s="11">
        <v>468.6899999999999</v>
      </c>
      <c r="K8" s="11">
        <v>381.68999999999994</v>
      </c>
      <c r="L8" s="11">
        <v>337.66999999999985</v>
      </c>
      <c r="M8" s="11">
        <v>350.54999999999995</v>
      </c>
      <c r="N8" s="416">
        <v>4279.3099999999995</v>
      </c>
    </row>
    <row r="9" spans="1:14" s="384" customFormat="1" ht="19.5" customHeight="1">
      <c r="A9" s="382" t="s">
        <v>421</v>
      </c>
      <c r="B9" s="11">
        <v>29.12</v>
      </c>
      <c r="C9" s="11">
        <v>45.120000000000005</v>
      </c>
      <c r="D9" s="11">
        <v>79.52000000000001</v>
      </c>
      <c r="E9" s="11">
        <v>115.44999999999999</v>
      </c>
      <c r="F9" s="11">
        <v>103.40000000000002</v>
      </c>
      <c r="G9" s="11">
        <v>309.37</v>
      </c>
      <c r="H9" s="11">
        <v>168.17999999999992</v>
      </c>
      <c r="I9" s="11">
        <v>375.53999999999996</v>
      </c>
      <c r="J9" s="11">
        <v>296.0900000000001</v>
      </c>
      <c r="K9" s="11">
        <v>288.09999999999997</v>
      </c>
      <c r="L9" s="11">
        <v>164.79999999999995</v>
      </c>
      <c r="M9" s="11">
        <v>130.57000000000002</v>
      </c>
      <c r="N9" s="416">
        <v>2105.2599999999998</v>
      </c>
    </row>
    <row r="10" spans="1:14" s="384" customFormat="1" ht="19.5" customHeight="1">
      <c r="A10" s="382" t="s">
        <v>451</v>
      </c>
      <c r="B10" s="11">
        <v>147.9599999999999</v>
      </c>
      <c r="C10" s="11">
        <v>154.29999999999987</v>
      </c>
      <c r="D10" s="11">
        <v>140.07999999999984</v>
      </c>
      <c r="E10" s="11">
        <v>139.90999999999994</v>
      </c>
      <c r="F10" s="11">
        <v>142.26</v>
      </c>
      <c r="G10" s="11">
        <v>129.14999999999995</v>
      </c>
      <c r="H10" s="11">
        <v>166.5700000000002</v>
      </c>
      <c r="I10" s="11">
        <v>105.95000000000006</v>
      </c>
      <c r="J10" s="11">
        <v>112.74999999999997</v>
      </c>
      <c r="K10" s="11">
        <v>135.94000000000003</v>
      </c>
      <c r="L10" s="11">
        <v>141.0900000000002</v>
      </c>
      <c r="M10" s="11">
        <v>153.97999999999993</v>
      </c>
      <c r="N10" s="416">
        <v>1669.94</v>
      </c>
    </row>
    <row r="11" spans="1:14" s="384" customFormat="1" ht="19.5" customHeight="1">
      <c r="A11" s="382" t="s">
        <v>478</v>
      </c>
      <c r="B11" s="11">
        <v>2347.4900000000002</v>
      </c>
      <c r="C11" s="11">
        <v>2298.19</v>
      </c>
      <c r="D11" s="11">
        <v>2769.0900000000006</v>
      </c>
      <c r="E11" s="11">
        <v>2630.2400000000002</v>
      </c>
      <c r="F11" s="11">
        <v>2805.699999999999</v>
      </c>
      <c r="G11" s="11">
        <v>2702.8</v>
      </c>
      <c r="H11" s="11">
        <v>2503.37</v>
      </c>
      <c r="I11" s="11">
        <v>2019.5299999999997</v>
      </c>
      <c r="J11" s="11">
        <v>2094.1300000000006</v>
      </c>
      <c r="K11" s="11">
        <v>2433.53</v>
      </c>
      <c r="L11" s="11">
        <v>2346.1000000000004</v>
      </c>
      <c r="M11" s="11">
        <v>2426.0099999999993</v>
      </c>
      <c r="N11" s="416">
        <v>29376.18</v>
      </c>
    </row>
    <row r="12" spans="1:14" s="384" customFormat="1" ht="19.5" customHeight="1">
      <c r="A12" s="382" t="s">
        <v>453</v>
      </c>
      <c r="B12" s="14" t="s">
        <v>454</v>
      </c>
      <c r="C12" s="14" t="s">
        <v>454</v>
      </c>
      <c r="D12" s="14" t="s">
        <v>454</v>
      </c>
      <c r="E12" s="14" t="s">
        <v>454</v>
      </c>
      <c r="F12" s="14" t="s">
        <v>454</v>
      </c>
      <c r="G12" s="14" t="s">
        <v>454</v>
      </c>
      <c r="H12" s="14">
        <v>0.39</v>
      </c>
      <c r="I12" s="11">
        <v>1.47</v>
      </c>
      <c r="J12" s="417">
        <v>34.48</v>
      </c>
      <c r="K12" s="417">
        <v>114.44000000000008</v>
      </c>
      <c r="L12" s="11">
        <v>9.48</v>
      </c>
      <c r="M12" s="11">
        <v>2.99</v>
      </c>
      <c r="N12" s="416">
        <v>163.25000000000009</v>
      </c>
    </row>
    <row r="13" spans="1:14" s="384" customFormat="1" ht="19.5" customHeight="1">
      <c r="A13" s="382" t="s">
        <v>455</v>
      </c>
      <c r="B13" s="11">
        <v>45.9</v>
      </c>
      <c r="C13" s="14" t="s">
        <v>454</v>
      </c>
      <c r="D13" s="14" t="s">
        <v>454</v>
      </c>
      <c r="E13" s="11">
        <v>3.78</v>
      </c>
      <c r="F13" s="417">
        <v>3.15</v>
      </c>
      <c r="G13" s="417">
        <v>15.12</v>
      </c>
      <c r="H13" s="417">
        <v>76.55999999999999</v>
      </c>
      <c r="I13" s="417">
        <v>97.64999999999999</v>
      </c>
      <c r="J13" s="417">
        <v>158.75</v>
      </c>
      <c r="K13" s="417">
        <v>58.17</v>
      </c>
      <c r="L13" s="417">
        <v>75.67999999999999</v>
      </c>
      <c r="M13" s="14" t="s">
        <v>454</v>
      </c>
      <c r="N13" s="416">
        <v>534.76</v>
      </c>
    </row>
    <row r="14" spans="1:14" s="384" customFormat="1" ht="19.5" customHeight="1">
      <c r="A14" s="382" t="s">
        <v>432</v>
      </c>
      <c r="B14" s="417">
        <v>77</v>
      </c>
      <c r="C14" s="417">
        <v>22.07000000000001</v>
      </c>
      <c r="D14" s="417">
        <v>18.200000000000003</v>
      </c>
      <c r="E14" s="417">
        <v>47.940000000000005</v>
      </c>
      <c r="F14" s="417">
        <v>32.029999999999994</v>
      </c>
      <c r="G14" s="417">
        <v>84.14</v>
      </c>
      <c r="H14" s="417">
        <v>25.770000000000014</v>
      </c>
      <c r="I14" s="417">
        <v>21.399999999999995</v>
      </c>
      <c r="J14" s="417">
        <v>62.77000000000001</v>
      </c>
      <c r="K14" s="417">
        <v>64.89</v>
      </c>
      <c r="L14" s="417">
        <v>108.71000000000004</v>
      </c>
      <c r="M14" s="417">
        <v>53.42999999999999</v>
      </c>
      <c r="N14" s="416">
        <v>618.35</v>
      </c>
    </row>
    <row r="15" spans="1:14" s="384" customFormat="1" ht="19.5" customHeight="1">
      <c r="A15" s="382" t="s">
        <v>423</v>
      </c>
      <c r="B15" s="417">
        <v>31.35</v>
      </c>
      <c r="C15" s="418">
        <v>60.42999999999999</v>
      </c>
      <c r="D15" s="418">
        <v>22.490000000000002</v>
      </c>
      <c r="E15" s="417">
        <v>45.870000000000005</v>
      </c>
      <c r="F15" s="417">
        <v>38.91</v>
      </c>
      <c r="G15" s="417">
        <v>60.38999999999999</v>
      </c>
      <c r="H15" s="417">
        <v>48.120000000000005</v>
      </c>
      <c r="I15" s="417">
        <v>31.519999999999996</v>
      </c>
      <c r="J15" s="417">
        <v>70.92</v>
      </c>
      <c r="K15" s="417">
        <v>101.71000000000001</v>
      </c>
      <c r="L15" s="417">
        <v>70.15000000000002</v>
      </c>
      <c r="M15" s="417">
        <v>43.43</v>
      </c>
      <c r="N15" s="416">
        <v>625.29</v>
      </c>
    </row>
    <row r="16" spans="1:14" s="384" customFormat="1" ht="19.5" customHeight="1">
      <c r="A16" s="382" t="s">
        <v>456</v>
      </c>
      <c r="B16" s="14" t="s">
        <v>454</v>
      </c>
      <c r="C16" s="14" t="s">
        <v>454</v>
      </c>
      <c r="D16" s="14" t="s">
        <v>454</v>
      </c>
      <c r="E16" s="14" t="s">
        <v>454</v>
      </c>
      <c r="F16" s="14" t="s">
        <v>454</v>
      </c>
      <c r="G16" s="417">
        <v>3.62</v>
      </c>
      <c r="H16" s="417">
        <v>16.32</v>
      </c>
      <c r="I16" s="417">
        <v>16.02</v>
      </c>
      <c r="J16" s="417">
        <v>157.58</v>
      </c>
      <c r="K16" s="417">
        <v>1306.3500000000001</v>
      </c>
      <c r="L16" s="417">
        <v>604.68</v>
      </c>
      <c r="M16" s="14" t="s">
        <v>454</v>
      </c>
      <c r="N16" s="416">
        <v>2104.57</v>
      </c>
    </row>
    <row r="17" spans="1:14" s="384" customFormat="1" ht="19.5" customHeight="1">
      <c r="A17" s="382" t="s">
        <v>457</v>
      </c>
      <c r="B17" s="11">
        <v>105</v>
      </c>
      <c r="C17" s="11">
        <v>15</v>
      </c>
      <c r="D17" s="14" t="s">
        <v>454</v>
      </c>
      <c r="E17" s="14" t="s">
        <v>454</v>
      </c>
      <c r="F17" s="14" t="s">
        <v>454</v>
      </c>
      <c r="G17" s="14" t="s">
        <v>454</v>
      </c>
      <c r="H17" s="11">
        <v>3.15</v>
      </c>
      <c r="I17" s="11">
        <v>16.919999999999998</v>
      </c>
      <c r="J17" s="417">
        <v>576.89</v>
      </c>
      <c r="K17" s="417">
        <v>1242.1999999999998</v>
      </c>
      <c r="L17" s="417">
        <v>1501.2599999999995</v>
      </c>
      <c r="M17" s="417">
        <v>347.44</v>
      </c>
      <c r="N17" s="416">
        <v>3807.859999999999</v>
      </c>
    </row>
    <row r="18" spans="1:14" s="384" customFormat="1" ht="19.5" customHeight="1">
      <c r="A18" s="382" t="s">
        <v>425</v>
      </c>
      <c r="B18" s="417">
        <v>150.12</v>
      </c>
      <c r="C18" s="14" t="s">
        <v>454</v>
      </c>
      <c r="D18" s="14" t="s">
        <v>454</v>
      </c>
      <c r="E18" s="14" t="s">
        <v>454</v>
      </c>
      <c r="F18" s="14" t="s">
        <v>454</v>
      </c>
      <c r="G18" s="417">
        <v>235.32</v>
      </c>
      <c r="H18" s="417">
        <v>1651.5800000000002</v>
      </c>
      <c r="I18" s="417">
        <v>2594.6900000000005</v>
      </c>
      <c r="J18" s="417">
        <v>3574.3299999999995</v>
      </c>
      <c r="K18" s="417">
        <v>5746.210000000001</v>
      </c>
      <c r="L18" s="417">
        <v>4893.66</v>
      </c>
      <c r="M18" s="417">
        <v>558.27</v>
      </c>
      <c r="N18" s="416">
        <v>19404.180000000004</v>
      </c>
    </row>
    <row r="19" spans="1:14" s="384" customFormat="1" ht="19.5" customHeight="1">
      <c r="A19" s="382" t="s">
        <v>458</v>
      </c>
      <c r="B19" s="14" t="s">
        <v>454</v>
      </c>
      <c r="C19" s="14" t="s">
        <v>454</v>
      </c>
      <c r="D19" s="11">
        <v>48.89</v>
      </c>
      <c r="E19" s="11">
        <v>340.37</v>
      </c>
      <c r="F19" s="11">
        <v>564.94</v>
      </c>
      <c r="G19" s="11">
        <v>192.12</v>
      </c>
      <c r="H19" s="11">
        <v>39.4</v>
      </c>
      <c r="I19" s="14" t="s">
        <v>454</v>
      </c>
      <c r="J19" s="14" t="s">
        <v>454</v>
      </c>
      <c r="K19" s="14" t="s">
        <v>454</v>
      </c>
      <c r="L19" s="14" t="s">
        <v>454</v>
      </c>
      <c r="M19" s="14" t="s">
        <v>454</v>
      </c>
      <c r="N19" s="416">
        <v>1185.7200000000003</v>
      </c>
    </row>
    <row r="20" spans="1:14" s="384" customFormat="1" ht="19.5" customHeight="1">
      <c r="A20" s="382" t="s">
        <v>459</v>
      </c>
      <c r="B20" s="417">
        <v>16.54</v>
      </c>
      <c r="C20" s="417">
        <v>13.709999999999999</v>
      </c>
      <c r="D20" s="417">
        <v>11.52</v>
      </c>
      <c r="E20" s="417">
        <v>11.33</v>
      </c>
      <c r="F20" s="417">
        <v>55.089999999999996</v>
      </c>
      <c r="G20" s="417">
        <v>66.16999999999999</v>
      </c>
      <c r="H20" s="417">
        <v>38</v>
      </c>
      <c r="I20" s="417">
        <v>54.089999999999996</v>
      </c>
      <c r="J20" s="417">
        <v>47.799999999999976</v>
      </c>
      <c r="K20" s="417">
        <v>48.58999999999998</v>
      </c>
      <c r="L20" s="417">
        <v>4.11</v>
      </c>
      <c r="M20" s="417">
        <v>1.37</v>
      </c>
      <c r="N20" s="416">
        <v>368.31999999999994</v>
      </c>
    </row>
    <row r="21" spans="1:14" s="384" customFormat="1" ht="19.5" customHeight="1">
      <c r="A21" s="382" t="s">
        <v>460</v>
      </c>
      <c r="B21" s="417">
        <v>952.9599999999999</v>
      </c>
      <c r="C21" s="417">
        <v>688.4900000000001</v>
      </c>
      <c r="D21" s="417">
        <v>791.8200000000004</v>
      </c>
      <c r="E21" s="417">
        <v>767.5400000000001</v>
      </c>
      <c r="F21" s="417">
        <v>752.9799999999997</v>
      </c>
      <c r="G21" s="417">
        <v>672.1599999999995</v>
      </c>
      <c r="H21" s="417">
        <v>732.7500000000003</v>
      </c>
      <c r="I21" s="417">
        <v>756.1999999999999</v>
      </c>
      <c r="J21" s="417">
        <v>887.6299999999998</v>
      </c>
      <c r="K21" s="417">
        <v>1252.6100000000001</v>
      </c>
      <c r="L21" s="417">
        <v>1299.09</v>
      </c>
      <c r="M21" s="417">
        <v>1074.8200000000002</v>
      </c>
      <c r="N21" s="416">
        <v>10629.05</v>
      </c>
    </row>
    <row r="22" spans="1:14" s="384" customFormat="1" ht="19.5" customHeight="1">
      <c r="A22" s="382" t="s">
        <v>479</v>
      </c>
      <c r="B22" s="417">
        <v>867.75</v>
      </c>
      <c r="C22" s="417">
        <v>810.3199999999997</v>
      </c>
      <c r="D22" s="417">
        <v>870.3599999999998</v>
      </c>
      <c r="E22" s="417">
        <v>885.3599999999999</v>
      </c>
      <c r="F22" s="417">
        <v>840.4100000000002</v>
      </c>
      <c r="G22" s="417">
        <v>1109.1499999999999</v>
      </c>
      <c r="H22" s="417">
        <v>1185.39</v>
      </c>
      <c r="I22" s="417">
        <v>1336.0999999999997</v>
      </c>
      <c r="J22" s="417">
        <v>1223.0899999999997</v>
      </c>
      <c r="K22" s="417">
        <v>1257.1200000000001</v>
      </c>
      <c r="L22" s="417">
        <v>1113.2499999999998</v>
      </c>
      <c r="M22" s="417">
        <v>981.8000000000001</v>
      </c>
      <c r="N22" s="416">
        <v>12480.1</v>
      </c>
    </row>
    <row r="23" spans="1:14" s="384" customFormat="1" ht="19.5" customHeight="1">
      <c r="A23" s="382" t="s">
        <v>462</v>
      </c>
      <c r="B23" s="417">
        <v>760.1500000000003</v>
      </c>
      <c r="C23" s="417">
        <v>737.8600000000007</v>
      </c>
      <c r="D23" s="417">
        <v>715.9699999999999</v>
      </c>
      <c r="E23" s="417">
        <v>759.3799999999997</v>
      </c>
      <c r="F23" s="417">
        <v>731.5599999999998</v>
      </c>
      <c r="G23" s="417">
        <v>777.41</v>
      </c>
      <c r="H23" s="417">
        <v>811.24</v>
      </c>
      <c r="I23" s="417">
        <v>642.8800000000003</v>
      </c>
      <c r="J23" s="417">
        <v>699.5100000000001</v>
      </c>
      <c r="K23" s="417">
        <v>730.9400000000004</v>
      </c>
      <c r="L23" s="417">
        <v>730.6899999999996</v>
      </c>
      <c r="M23" s="417">
        <v>734.9999999999997</v>
      </c>
      <c r="N23" s="416">
        <v>8832.59</v>
      </c>
    </row>
    <row r="24" spans="1:14" s="384" customFormat="1" ht="19.5" customHeight="1">
      <c r="A24" s="382" t="s">
        <v>463</v>
      </c>
      <c r="B24" s="419">
        <v>1138.04</v>
      </c>
      <c r="C24" s="419">
        <v>930.4100000000002</v>
      </c>
      <c r="D24" s="419">
        <v>751.9999999999997</v>
      </c>
      <c r="E24" s="419">
        <v>775.9699999999999</v>
      </c>
      <c r="F24" s="419">
        <v>576.32</v>
      </c>
      <c r="G24" s="419">
        <v>647.5599999999997</v>
      </c>
      <c r="H24" s="419">
        <v>866.9900000000002</v>
      </c>
      <c r="I24" s="419">
        <v>877.2499999999999</v>
      </c>
      <c r="J24" s="419">
        <v>1091.5700000000002</v>
      </c>
      <c r="K24" s="419">
        <v>1226.2000000000003</v>
      </c>
      <c r="L24" s="419">
        <v>1255.5799999999997</v>
      </c>
      <c r="M24" s="419">
        <v>649.8399999999998</v>
      </c>
      <c r="N24" s="416">
        <v>10787.73</v>
      </c>
    </row>
    <row r="25" spans="1:14" s="36" customFormat="1" ht="19.5" customHeight="1">
      <c r="A25" s="131" t="s">
        <v>464</v>
      </c>
      <c r="B25" s="420">
        <v>7508.87</v>
      </c>
      <c r="C25" s="420">
        <v>6545.89</v>
      </c>
      <c r="D25" s="420">
        <v>7056.500000000001</v>
      </c>
      <c r="E25" s="420">
        <v>7217.8</v>
      </c>
      <c r="F25" s="420">
        <v>7314.349999999998</v>
      </c>
      <c r="G25" s="420">
        <v>7730.589999999997</v>
      </c>
      <c r="H25" s="420">
        <v>8962.16</v>
      </c>
      <c r="I25" s="420">
        <v>9734.240000000002</v>
      </c>
      <c r="J25" s="420">
        <v>11947.18</v>
      </c>
      <c r="K25" s="420">
        <v>16881.410000000003</v>
      </c>
      <c r="L25" s="420">
        <v>15096.089999999998</v>
      </c>
      <c r="M25" s="420">
        <v>7961.7699999999995</v>
      </c>
      <c r="N25" s="420">
        <v>113956.85000000002</v>
      </c>
    </row>
    <row r="26" ht="4.5" customHeight="1">
      <c r="N26" s="391"/>
    </row>
    <row r="27" spans="1:4" s="2" customFormat="1" ht="15.75">
      <c r="A27" s="393" t="s">
        <v>471</v>
      </c>
      <c r="D27" s="26"/>
    </row>
    <row r="28" spans="1:4" s="2" customFormat="1" ht="15.75">
      <c r="A28" s="394" t="s">
        <v>472</v>
      </c>
      <c r="D28" s="26"/>
    </row>
    <row r="29" ht="19.5" customHeight="1">
      <c r="A29" s="2" t="s">
        <v>415</v>
      </c>
    </row>
  </sheetData>
  <sheetProtection/>
  <hyperlinks>
    <hyperlink ref="A1" location="'TABLE OF CONTENTS'!A1" display="Back to Table of Contents"/>
  </hyperlinks>
  <printOptions/>
  <pageMargins left="0.72" right="0" top="0.43" bottom="0.33" header="0.27" footer="0.17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1" sqref="A1"/>
    </sheetView>
  </sheetViews>
  <sheetFormatPr defaultColWidth="10.57421875" defaultRowHeight="15"/>
  <cols>
    <col min="1" max="1" width="41.00390625" style="7" customWidth="1"/>
    <col min="2" max="4" width="14.7109375" style="7" customWidth="1"/>
    <col min="5" max="16384" width="10.57421875" style="7" customWidth="1"/>
  </cols>
  <sheetData>
    <row r="1" ht="15">
      <c r="A1" s="991" t="s">
        <v>1316</v>
      </c>
    </row>
    <row r="2" spans="1:4" ht="19.5" customHeight="1">
      <c r="A2" s="28" t="s">
        <v>26</v>
      </c>
      <c r="B2" s="2"/>
      <c r="C2" s="2"/>
      <c r="D2" s="2"/>
    </row>
    <row r="3" spans="1:4" ht="16.5" customHeight="1">
      <c r="A3" s="29"/>
      <c r="B3" s="2"/>
      <c r="C3" s="30"/>
      <c r="D3" s="30" t="s">
        <v>27</v>
      </c>
    </row>
    <row r="4" spans="1:4" ht="29.25" customHeight="1">
      <c r="A4" s="5"/>
      <c r="B4" s="6" t="s">
        <v>28</v>
      </c>
      <c r="C4" s="6" t="s">
        <v>29</v>
      </c>
      <c r="D4" s="6" t="s">
        <v>4</v>
      </c>
    </row>
    <row r="5" spans="1:4" ht="29.25" customHeight="1">
      <c r="A5" s="8" t="s">
        <v>30</v>
      </c>
      <c r="B5" s="31">
        <v>16308.6</v>
      </c>
      <c r="C5" s="31">
        <v>16079.9</v>
      </c>
      <c r="D5" s="31">
        <v>16138</v>
      </c>
    </row>
    <row r="6" spans="1:4" ht="29.25" customHeight="1">
      <c r="A6" s="32" t="s">
        <v>31</v>
      </c>
      <c r="B6" s="31">
        <v>5815</v>
      </c>
      <c r="C6" s="31">
        <v>5674.900000000001</v>
      </c>
      <c r="D6" s="31">
        <v>5829.7</v>
      </c>
    </row>
    <row r="7" spans="1:4" ht="29.25" customHeight="1">
      <c r="A7" s="32" t="s">
        <v>32</v>
      </c>
      <c r="B7" s="31">
        <v>10493.6</v>
      </c>
      <c r="C7" s="31">
        <v>10405.000000000002</v>
      </c>
      <c r="D7" s="31">
        <v>10308.3</v>
      </c>
    </row>
    <row r="8" spans="1:5" ht="29.25" customHeight="1">
      <c r="A8" s="32" t="s">
        <v>33</v>
      </c>
      <c r="B8" s="31">
        <v>375.2</v>
      </c>
      <c r="C8" s="31">
        <v>476.56600737303364</v>
      </c>
      <c r="D8" s="31">
        <v>485.8</v>
      </c>
      <c r="E8" s="33"/>
    </row>
    <row r="9" spans="1:6" ht="29.25" customHeight="1">
      <c r="A9" s="32" t="s">
        <v>34</v>
      </c>
      <c r="B9" s="31">
        <v>3967.0000000000036</v>
      </c>
      <c r="C9" s="31">
        <v>4304.2</v>
      </c>
      <c r="D9" s="31">
        <v>4174</v>
      </c>
      <c r="F9" s="33"/>
    </row>
    <row r="10" spans="1:4" ht="29.25" customHeight="1">
      <c r="A10" s="34" t="s">
        <v>35</v>
      </c>
      <c r="B10" s="35">
        <v>6151.399999999994</v>
      </c>
      <c r="C10" s="35">
        <v>5624.233992626967</v>
      </c>
      <c r="D10" s="35">
        <v>5648.5</v>
      </c>
    </row>
    <row r="11" spans="1:4" ht="35.25" customHeight="1">
      <c r="A11" s="2"/>
      <c r="B11" s="2"/>
      <c r="C11" s="2"/>
      <c r="D11" s="2"/>
    </row>
    <row r="12" spans="1:4" ht="32.25" customHeight="1">
      <c r="A12" s="1010" t="s">
        <v>36</v>
      </c>
      <c r="B12" s="1010"/>
      <c r="C12" s="1010"/>
      <c r="D12" s="1010"/>
    </row>
    <row r="13" spans="1:4" ht="15.75" customHeight="1">
      <c r="A13" s="36"/>
      <c r="B13" s="2"/>
      <c r="C13" s="30"/>
      <c r="D13" s="30" t="s">
        <v>27</v>
      </c>
    </row>
    <row r="14" spans="1:4" ht="27.75" customHeight="1">
      <c r="A14" s="37" t="s">
        <v>37</v>
      </c>
      <c r="B14" s="6">
        <v>2012</v>
      </c>
      <c r="C14" s="6" t="s">
        <v>38</v>
      </c>
      <c r="D14" s="6" t="s">
        <v>4</v>
      </c>
    </row>
    <row r="15" spans="1:6" ht="27.75" customHeight="1">
      <c r="A15" s="8" t="s">
        <v>39</v>
      </c>
      <c r="B15" s="38">
        <v>3801</v>
      </c>
      <c r="C15" s="38">
        <v>3323.5</v>
      </c>
      <c r="D15" s="38">
        <v>2647.7</v>
      </c>
      <c r="F15" s="39"/>
    </row>
    <row r="16" spans="1:4" ht="27.75" customHeight="1">
      <c r="A16" s="8" t="s">
        <v>40</v>
      </c>
      <c r="B16" s="40">
        <v>3696</v>
      </c>
      <c r="C16" s="40">
        <v>3238</v>
      </c>
      <c r="D16" s="40">
        <v>2569</v>
      </c>
    </row>
    <row r="17" spans="1:5" ht="27.75" customHeight="1">
      <c r="A17" s="8" t="s">
        <v>41</v>
      </c>
      <c r="B17" s="40">
        <v>83.9</v>
      </c>
      <c r="C17" s="40">
        <v>85.5</v>
      </c>
      <c r="D17" s="40">
        <v>78.7</v>
      </c>
      <c r="E17" s="33"/>
    </row>
    <row r="18" spans="1:4" ht="27.75" customHeight="1">
      <c r="A18" s="8" t="s">
        <v>42</v>
      </c>
      <c r="B18" s="40">
        <v>21.1</v>
      </c>
      <c r="C18" s="41">
        <v>0</v>
      </c>
      <c r="D18" s="41">
        <v>0</v>
      </c>
    </row>
    <row r="19" spans="1:4" ht="27.75" customHeight="1">
      <c r="A19" s="42" t="s">
        <v>43</v>
      </c>
      <c r="B19" s="31">
        <v>2303</v>
      </c>
      <c r="C19" s="31">
        <v>2311.1</v>
      </c>
      <c r="D19" s="31">
        <v>2469.5</v>
      </c>
    </row>
    <row r="20" spans="1:4" ht="27.75" customHeight="1">
      <c r="A20" s="42" t="s">
        <v>44</v>
      </c>
      <c r="B20" s="31">
        <v>412.8</v>
      </c>
      <c r="C20" s="31">
        <v>479.5</v>
      </c>
      <c r="D20" s="31">
        <v>417.7</v>
      </c>
    </row>
    <row r="21" spans="1:4" ht="27.75" customHeight="1">
      <c r="A21" s="42" t="s">
        <v>45</v>
      </c>
      <c r="B21" s="31">
        <v>2396.6</v>
      </c>
      <c r="C21" s="31">
        <v>2386.5</v>
      </c>
      <c r="D21" s="31">
        <v>2462.8</v>
      </c>
    </row>
    <row r="22" spans="1:4" ht="27.75" customHeight="1">
      <c r="A22" s="42" t="s">
        <v>46</v>
      </c>
      <c r="B22" s="31">
        <v>301.7</v>
      </c>
      <c r="C22" s="31">
        <v>423.3</v>
      </c>
      <c r="D22" s="31">
        <v>794.3</v>
      </c>
    </row>
    <row r="23" spans="1:4" ht="27.75" customHeight="1">
      <c r="A23" s="42" t="s">
        <v>47</v>
      </c>
      <c r="B23" s="31">
        <v>1278.5</v>
      </c>
      <c r="C23" s="31">
        <v>1481.5</v>
      </c>
      <c r="D23" s="31">
        <v>1516.3</v>
      </c>
    </row>
    <row r="24" spans="1:4" ht="27.75" customHeight="1">
      <c r="A24" s="37" t="s">
        <v>48</v>
      </c>
      <c r="B24" s="43">
        <v>10493.6</v>
      </c>
      <c r="C24" s="43">
        <v>10405.4</v>
      </c>
      <c r="D24" s="43">
        <v>10308.3</v>
      </c>
    </row>
    <row r="26" spans="1:4" ht="15.75">
      <c r="A26" s="26" t="s">
        <v>49</v>
      </c>
      <c r="B26" s="44"/>
      <c r="C26" s="44"/>
      <c r="D26" s="44"/>
    </row>
    <row r="27" ht="15.75">
      <c r="A27" s="26" t="s">
        <v>24</v>
      </c>
    </row>
    <row r="28" spans="3:4" ht="12.75">
      <c r="C28" s="45"/>
      <c r="D28" s="45"/>
    </row>
  </sheetData>
  <sheetProtection/>
  <mergeCells count="1">
    <mergeCell ref="A12:D12"/>
  </mergeCells>
  <hyperlinks>
    <hyperlink ref="A1" location="'TABLE OF CONTENTS'!A1" display="Back to Table of Contents"/>
  </hyperlinks>
  <printOptions/>
  <pageMargins left="0.9448818897637796" right="0.31496062992125984" top="0.984251968503937" bottom="0.7480314960629921" header="0.5118110236220472" footer="0.5118110236220472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A1" sqref="A1"/>
    </sheetView>
  </sheetViews>
  <sheetFormatPr defaultColWidth="21.421875" defaultRowHeight="15"/>
  <cols>
    <col min="1" max="1" width="21.421875" style="206" customWidth="1"/>
    <col min="2" max="6" width="11.421875" style="206" customWidth="1"/>
    <col min="7" max="7" width="11.140625" style="206" customWidth="1"/>
    <col min="8" max="8" width="11.421875" style="206" customWidth="1"/>
    <col min="9" max="9" width="11.140625" style="206" customWidth="1"/>
    <col min="10" max="10" width="11.421875" style="206" customWidth="1"/>
    <col min="11" max="11" width="11.00390625" style="206" customWidth="1"/>
    <col min="12" max="255" width="10.57421875" style="206" customWidth="1"/>
    <col min="256" max="16384" width="21.421875" style="206" customWidth="1"/>
  </cols>
  <sheetData>
    <row r="1" ht="15">
      <c r="A1" s="991" t="s">
        <v>1316</v>
      </c>
    </row>
    <row r="2" ht="21" customHeight="1">
      <c r="A2" s="46" t="s">
        <v>480</v>
      </c>
    </row>
    <row r="3" ht="8.25" customHeight="1">
      <c r="A3" s="46"/>
    </row>
    <row r="4" spans="1:9" ht="12.75" customHeight="1">
      <c r="A4" s="36"/>
      <c r="F4" s="357"/>
      <c r="G4" s="357" t="s">
        <v>481</v>
      </c>
      <c r="H4" s="357"/>
      <c r="I4" s="357"/>
    </row>
    <row r="5" ht="10.5" customHeight="1"/>
    <row r="6" spans="1:11" s="2" customFormat="1" ht="28.5" customHeight="1">
      <c r="A6" s="5"/>
      <c r="B6" s="1013">
        <v>2010</v>
      </c>
      <c r="C6" s="1022"/>
      <c r="D6" s="1013">
        <v>2011</v>
      </c>
      <c r="E6" s="1022"/>
      <c r="F6" s="1013">
        <v>2012</v>
      </c>
      <c r="G6" s="1022"/>
      <c r="H6" s="1013">
        <v>2013</v>
      </c>
      <c r="I6" s="1022"/>
      <c r="J6" s="1013">
        <v>2014</v>
      </c>
      <c r="K6" s="1022"/>
    </row>
    <row r="7" spans="1:11" s="2" customFormat="1" ht="36.75" customHeight="1">
      <c r="A7" s="421" t="s">
        <v>482</v>
      </c>
      <c r="B7" s="299" t="s">
        <v>372</v>
      </c>
      <c r="C7" s="299" t="s">
        <v>229</v>
      </c>
      <c r="D7" s="299" t="s">
        <v>372</v>
      </c>
      <c r="E7" s="299" t="s">
        <v>229</v>
      </c>
      <c r="F7" s="299" t="s">
        <v>372</v>
      </c>
      <c r="G7" s="299" t="s">
        <v>229</v>
      </c>
      <c r="H7" s="299" t="s">
        <v>372</v>
      </c>
      <c r="I7" s="299" t="s">
        <v>229</v>
      </c>
      <c r="J7" s="299" t="s">
        <v>372</v>
      </c>
      <c r="K7" s="299" t="s">
        <v>229</v>
      </c>
    </row>
    <row r="8" spans="1:11" s="2" customFormat="1" ht="36.75" customHeight="1">
      <c r="A8" s="8" t="s">
        <v>483</v>
      </c>
      <c r="B8" s="375">
        <v>430.1</v>
      </c>
      <c r="C8" s="360">
        <v>9215</v>
      </c>
      <c r="D8" s="375">
        <v>394.5175653767535</v>
      </c>
      <c r="E8" s="360">
        <v>7634</v>
      </c>
      <c r="F8" s="375">
        <v>431.6</v>
      </c>
      <c r="G8" s="360">
        <v>7483</v>
      </c>
      <c r="H8" s="375">
        <v>350.7</v>
      </c>
      <c r="I8" s="360">
        <v>6402</v>
      </c>
      <c r="J8" s="375">
        <v>307.1299999999999</v>
      </c>
      <c r="K8" s="360">
        <v>5290.25</v>
      </c>
    </row>
    <row r="9" spans="1:11" s="2" customFormat="1" ht="36.75" customHeight="1">
      <c r="A9" s="8" t="s">
        <v>484</v>
      </c>
      <c r="B9" s="422">
        <v>1198.5</v>
      </c>
      <c r="C9" s="360">
        <v>18830</v>
      </c>
      <c r="D9" s="422">
        <v>1518.8541373493413</v>
      </c>
      <c r="E9" s="360">
        <v>25223</v>
      </c>
      <c r="F9" s="422">
        <v>1778.2</v>
      </c>
      <c r="G9" s="360">
        <v>28977</v>
      </c>
      <c r="H9" s="422">
        <v>1840.1</v>
      </c>
      <c r="I9" s="360">
        <v>31031</v>
      </c>
      <c r="J9" s="422">
        <v>1756.8999999999985</v>
      </c>
      <c r="K9" s="360">
        <v>25106.229999999992</v>
      </c>
    </row>
    <row r="10" spans="1:11" s="2" customFormat="1" ht="36.75" customHeight="1">
      <c r="A10" s="8" t="s">
        <v>485</v>
      </c>
      <c r="B10" s="375">
        <v>929.2</v>
      </c>
      <c r="C10" s="360">
        <v>12588</v>
      </c>
      <c r="D10" s="375">
        <v>960.7125897648835</v>
      </c>
      <c r="E10" s="360">
        <v>11386</v>
      </c>
      <c r="F10" s="375">
        <v>1183.9</v>
      </c>
      <c r="G10" s="360">
        <v>12203</v>
      </c>
      <c r="H10" s="375">
        <v>1104.4</v>
      </c>
      <c r="I10" s="360">
        <v>11222</v>
      </c>
      <c r="J10" s="375">
        <v>1377.4099999999999</v>
      </c>
      <c r="K10" s="360">
        <v>15044.300000000001</v>
      </c>
    </row>
    <row r="11" spans="1:11" s="2" customFormat="1" ht="36.75" customHeight="1">
      <c r="A11" s="8" t="s">
        <v>486</v>
      </c>
      <c r="B11" s="375">
        <v>735.7</v>
      </c>
      <c r="C11" s="360">
        <v>11130</v>
      </c>
      <c r="D11" s="375">
        <v>825.0143662081518</v>
      </c>
      <c r="E11" s="360">
        <v>12298</v>
      </c>
      <c r="F11" s="375">
        <v>744.9</v>
      </c>
      <c r="G11" s="360">
        <v>11251</v>
      </c>
      <c r="H11" s="375">
        <v>800.1</v>
      </c>
      <c r="I11" s="360">
        <v>11078</v>
      </c>
      <c r="J11" s="375">
        <v>825.5600000000003</v>
      </c>
      <c r="K11" s="360">
        <v>11435.32</v>
      </c>
    </row>
    <row r="12" spans="1:11" s="2" customFormat="1" ht="36.75" customHeight="1">
      <c r="A12" s="8" t="s">
        <v>487</v>
      </c>
      <c r="B12" s="422">
        <v>954.9</v>
      </c>
      <c r="C12" s="360">
        <v>11127</v>
      </c>
      <c r="D12" s="422">
        <v>947.0110907905329</v>
      </c>
      <c r="E12" s="360">
        <v>12400</v>
      </c>
      <c r="F12" s="422">
        <v>1149.7</v>
      </c>
      <c r="G12" s="360">
        <v>15799</v>
      </c>
      <c r="H12" s="422">
        <v>1363.5</v>
      </c>
      <c r="I12" s="360">
        <v>17063</v>
      </c>
      <c r="J12" s="422">
        <v>1172.44</v>
      </c>
      <c r="K12" s="360">
        <v>14955.639999999998</v>
      </c>
    </row>
    <row r="13" spans="1:11" s="2" customFormat="1" ht="36.75" customHeight="1">
      <c r="A13" s="8" t="s">
        <v>488</v>
      </c>
      <c r="B13" s="422">
        <v>1230.8</v>
      </c>
      <c r="C13" s="360">
        <v>23200</v>
      </c>
      <c r="D13" s="422">
        <v>985.5125819412139</v>
      </c>
      <c r="E13" s="360">
        <v>17709</v>
      </c>
      <c r="F13" s="422">
        <v>1051.3</v>
      </c>
      <c r="G13" s="360">
        <v>17352</v>
      </c>
      <c r="H13" s="422">
        <v>1011.4</v>
      </c>
      <c r="I13" s="360">
        <v>15701</v>
      </c>
      <c r="J13" s="422">
        <v>1046.3999999999999</v>
      </c>
      <c r="K13" s="360">
        <v>13791.999999999985</v>
      </c>
    </row>
    <row r="14" spans="1:11" s="2" customFormat="1" ht="36.75" customHeight="1">
      <c r="A14" s="8" t="s">
        <v>489</v>
      </c>
      <c r="B14" s="376">
        <v>932.3</v>
      </c>
      <c r="C14" s="360">
        <v>10116</v>
      </c>
      <c r="D14" s="376">
        <v>673.9702288850439</v>
      </c>
      <c r="E14" s="360">
        <v>8197</v>
      </c>
      <c r="F14" s="376">
        <v>675.2</v>
      </c>
      <c r="G14" s="360">
        <v>8599</v>
      </c>
      <c r="H14" s="376">
        <v>762.3</v>
      </c>
      <c r="I14" s="360">
        <v>8301</v>
      </c>
      <c r="J14" s="376">
        <v>989.2100000000005</v>
      </c>
      <c r="K14" s="360">
        <v>10768.070000000002</v>
      </c>
    </row>
    <row r="15" spans="1:11" s="2" customFormat="1" ht="36.75" customHeight="1">
      <c r="A15" s="8" t="s">
        <v>490</v>
      </c>
      <c r="B15" s="375">
        <v>1158.3</v>
      </c>
      <c r="C15" s="360">
        <v>18638</v>
      </c>
      <c r="D15" s="375">
        <v>1178.207439684079</v>
      </c>
      <c r="E15" s="360">
        <v>21087</v>
      </c>
      <c r="F15" s="375">
        <v>1109.5</v>
      </c>
      <c r="G15" s="360">
        <v>19443</v>
      </c>
      <c r="H15" s="375">
        <v>956.9</v>
      </c>
      <c r="I15" s="360">
        <v>17323</v>
      </c>
      <c r="J15" s="375">
        <v>983.7799999999996</v>
      </c>
      <c r="K15" s="360">
        <v>17565.04</v>
      </c>
    </row>
    <row r="16" spans="1:11" s="2" customFormat="1" ht="36.75" customHeight="1">
      <c r="A16" s="37" t="s">
        <v>491</v>
      </c>
      <c r="B16" s="423">
        <v>7569.8</v>
      </c>
      <c r="C16" s="424">
        <v>114844</v>
      </c>
      <c r="D16" s="423">
        <v>7483.8</v>
      </c>
      <c r="E16" s="424">
        <v>115934</v>
      </c>
      <c r="F16" s="423">
        <v>8124.3</v>
      </c>
      <c r="G16" s="424">
        <v>121106</v>
      </c>
      <c r="H16" s="423">
        <v>8189.399999999999</v>
      </c>
      <c r="I16" s="424">
        <v>118121</v>
      </c>
      <c r="J16" s="423">
        <v>8458.829999999998</v>
      </c>
      <c r="K16" s="424">
        <v>113956.84999999998</v>
      </c>
    </row>
    <row r="17" ht="30" customHeight="1">
      <c r="A17" s="2" t="s">
        <v>415</v>
      </c>
    </row>
  </sheetData>
  <sheetProtection/>
  <mergeCells count="5">
    <mergeCell ref="B6:C6"/>
    <mergeCell ref="D6:E6"/>
    <mergeCell ref="F6:G6"/>
    <mergeCell ref="H6:I6"/>
    <mergeCell ref="J6:K6"/>
  </mergeCells>
  <hyperlinks>
    <hyperlink ref="A1" location="'TABLE OF CONTENTS'!A1" display="Back to Table of Contents"/>
  </hyperlinks>
  <printOptions/>
  <pageMargins left="0.73" right="0" top="0.7874015748031497" bottom="0.1968503937007874" header="0.2755905511811024" footer="0.5118110236220472"/>
  <pageSetup horizontalDpi="600" verticalDpi="600" orientation="landscape" paperSize="9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"/>
    </sheetView>
  </sheetViews>
  <sheetFormatPr defaultColWidth="20.28125" defaultRowHeight="15"/>
  <cols>
    <col min="1" max="1" width="20.28125" style="206" customWidth="1"/>
    <col min="2" max="6" width="11.28125" style="206" customWidth="1"/>
    <col min="7" max="7" width="10.7109375" style="206" customWidth="1"/>
    <col min="8" max="8" width="11.28125" style="206" customWidth="1"/>
    <col min="9" max="9" width="11.57421875" style="206" customWidth="1"/>
    <col min="10" max="10" width="11.28125" style="206" customWidth="1"/>
    <col min="11" max="11" width="11.57421875" style="206" customWidth="1"/>
    <col min="12" max="255" width="10.57421875" style="206" customWidth="1"/>
    <col min="256" max="16384" width="20.28125" style="206" customWidth="1"/>
  </cols>
  <sheetData>
    <row r="1" ht="15">
      <c r="A1" s="991" t="s">
        <v>1316</v>
      </c>
    </row>
    <row r="2" ht="17.25" customHeight="1">
      <c r="A2" s="46" t="s">
        <v>492</v>
      </c>
    </row>
    <row r="3" spans="1:9" ht="15.75" customHeight="1">
      <c r="A3" s="36"/>
      <c r="F3" s="357"/>
      <c r="H3" s="357"/>
      <c r="I3" s="357" t="s">
        <v>493</v>
      </c>
    </row>
    <row r="4" ht="12" customHeight="1"/>
    <row r="5" spans="1:11" ht="29.25" customHeight="1">
      <c r="A5" s="5"/>
      <c r="B5" s="1013">
        <v>2010</v>
      </c>
      <c r="C5" s="1022"/>
      <c r="D5" s="1013">
        <v>2011</v>
      </c>
      <c r="E5" s="1022"/>
      <c r="F5" s="1013">
        <v>2012</v>
      </c>
      <c r="G5" s="1022"/>
      <c r="H5" s="1013">
        <v>2013</v>
      </c>
      <c r="I5" s="1022"/>
      <c r="J5" s="1013">
        <v>2014</v>
      </c>
      <c r="K5" s="1022"/>
    </row>
    <row r="6" spans="1:11" ht="34.5" customHeight="1">
      <c r="A6" s="421" t="s">
        <v>494</v>
      </c>
      <c r="B6" s="299" t="s">
        <v>372</v>
      </c>
      <c r="C6" s="299" t="s">
        <v>229</v>
      </c>
      <c r="D6" s="299" t="s">
        <v>372</v>
      </c>
      <c r="E6" s="299" t="s">
        <v>229</v>
      </c>
      <c r="F6" s="299" t="s">
        <v>372</v>
      </c>
      <c r="G6" s="299" t="s">
        <v>229</v>
      </c>
      <c r="H6" s="299" t="s">
        <v>372</v>
      </c>
      <c r="I6" s="299" t="s">
        <v>229</v>
      </c>
      <c r="J6" s="299" t="s">
        <v>372</v>
      </c>
      <c r="K6" s="299" t="s">
        <v>229</v>
      </c>
    </row>
    <row r="7" spans="1:11" ht="34.5" customHeight="1">
      <c r="A7" s="8" t="s">
        <v>483</v>
      </c>
      <c r="B7" s="375">
        <v>3.9</v>
      </c>
      <c r="C7" s="360">
        <v>44</v>
      </c>
      <c r="D7" s="375">
        <v>6.6</v>
      </c>
      <c r="E7" s="360">
        <v>71</v>
      </c>
      <c r="F7" s="375">
        <v>7.3</v>
      </c>
      <c r="G7" s="360">
        <v>73</v>
      </c>
      <c r="H7" s="375">
        <v>7.1</v>
      </c>
      <c r="I7" s="360">
        <v>39</v>
      </c>
      <c r="J7" s="375">
        <v>6.420000000000003</v>
      </c>
      <c r="K7" s="360">
        <v>27.930000000000003</v>
      </c>
    </row>
    <row r="8" spans="1:11" ht="34.5" customHeight="1">
      <c r="A8" s="8" t="s">
        <v>484</v>
      </c>
      <c r="B8" s="375">
        <v>45.8</v>
      </c>
      <c r="C8" s="360">
        <v>269</v>
      </c>
      <c r="D8" s="375">
        <v>75.2</v>
      </c>
      <c r="E8" s="360">
        <v>547</v>
      </c>
      <c r="F8" s="375">
        <v>74</v>
      </c>
      <c r="G8" s="360">
        <v>402</v>
      </c>
      <c r="H8" s="375">
        <v>78.9</v>
      </c>
      <c r="I8" s="360">
        <v>466</v>
      </c>
      <c r="J8" s="375">
        <v>75.4599999999999</v>
      </c>
      <c r="K8" s="360">
        <v>405.84000000000026</v>
      </c>
    </row>
    <row r="9" spans="1:11" ht="34.5" customHeight="1">
      <c r="A9" s="8" t="s">
        <v>485</v>
      </c>
      <c r="B9" s="375">
        <v>32.6</v>
      </c>
      <c r="C9" s="360">
        <v>160</v>
      </c>
      <c r="D9" s="375">
        <v>38.4</v>
      </c>
      <c r="E9" s="360">
        <v>199</v>
      </c>
      <c r="F9" s="375">
        <v>42.3</v>
      </c>
      <c r="G9" s="360">
        <v>206</v>
      </c>
      <c r="H9" s="375">
        <v>37.8</v>
      </c>
      <c r="I9" s="360">
        <v>187</v>
      </c>
      <c r="J9" s="375">
        <v>42.34999999999996</v>
      </c>
      <c r="K9" s="360">
        <v>223.94000000000028</v>
      </c>
    </row>
    <row r="10" spans="1:11" ht="34.5" customHeight="1">
      <c r="A10" s="8" t="s">
        <v>486</v>
      </c>
      <c r="B10" s="375">
        <v>55.1</v>
      </c>
      <c r="C10" s="360">
        <v>322</v>
      </c>
      <c r="D10" s="375">
        <v>48.2</v>
      </c>
      <c r="E10" s="360">
        <v>286</v>
      </c>
      <c r="F10" s="375">
        <v>49.1</v>
      </c>
      <c r="G10" s="360">
        <v>270</v>
      </c>
      <c r="H10" s="375">
        <v>47.5</v>
      </c>
      <c r="I10" s="360">
        <v>253</v>
      </c>
      <c r="J10" s="375">
        <v>42.59000000000003</v>
      </c>
      <c r="K10" s="360">
        <v>232.37000000000012</v>
      </c>
    </row>
    <row r="11" spans="1:11" ht="34.5" customHeight="1">
      <c r="A11" s="8" t="s">
        <v>487</v>
      </c>
      <c r="B11" s="375">
        <v>41.1</v>
      </c>
      <c r="C11" s="360">
        <v>129</v>
      </c>
      <c r="D11" s="375">
        <v>35.1</v>
      </c>
      <c r="E11" s="360">
        <v>147</v>
      </c>
      <c r="F11" s="375">
        <v>38.9</v>
      </c>
      <c r="G11" s="360">
        <v>187</v>
      </c>
      <c r="H11" s="375">
        <v>44.4</v>
      </c>
      <c r="I11" s="360">
        <v>189</v>
      </c>
      <c r="J11" s="375">
        <v>47.72</v>
      </c>
      <c r="K11" s="360">
        <v>166.29000000000013</v>
      </c>
    </row>
    <row r="12" spans="1:11" ht="34.5" customHeight="1">
      <c r="A12" s="8" t="s">
        <v>488</v>
      </c>
      <c r="B12" s="375">
        <v>21.4</v>
      </c>
      <c r="C12" s="360">
        <v>239</v>
      </c>
      <c r="D12" s="375">
        <v>23.2</v>
      </c>
      <c r="E12" s="360">
        <v>242</v>
      </c>
      <c r="F12" s="375">
        <v>22.3</v>
      </c>
      <c r="G12" s="360">
        <v>181</v>
      </c>
      <c r="H12" s="375">
        <v>21.2</v>
      </c>
      <c r="I12" s="360">
        <v>106</v>
      </c>
      <c r="J12" s="375">
        <v>27.28999999999993</v>
      </c>
      <c r="K12" s="360">
        <v>116.47999999999982</v>
      </c>
    </row>
    <row r="13" spans="1:11" ht="34.5" customHeight="1">
      <c r="A13" s="8" t="s">
        <v>489</v>
      </c>
      <c r="B13" s="375">
        <v>41.4</v>
      </c>
      <c r="C13" s="360">
        <v>134</v>
      </c>
      <c r="D13" s="375">
        <v>26.8</v>
      </c>
      <c r="E13" s="360">
        <v>94</v>
      </c>
      <c r="F13" s="375">
        <v>37.6</v>
      </c>
      <c r="G13" s="360">
        <v>170</v>
      </c>
      <c r="H13" s="375">
        <v>24.9</v>
      </c>
      <c r="I13" s="360">
        <v>107</v>
      </c>
      <c r="J13" s="375">
        <v>42.22000000000002</v>
      </c>
      <c r="K13" s="360">
        <v>156.71999999999997</v>
      </c>
    </row>
    <row r="14" spans="1:11" ht="34.5" customHeight="1">
      <c r="A14" s="8" t="s">
        <v>490</v>
      </c>
      <c r="B14" s="375">
        <v>28</v>
      </c>
      <c r="C14" s="360">
        <v>92</v>
      </c>
      <c r="D14" s="375">
        <v>24.9</v>
      </c>
      <c r="E14" s="360">
        <v>110</v>
      </c>
      <c r="F14" s="375">
        <v>30.7</v>
      </c>
      <c r="G14" s="360">
        <v>125</v>
      </c>
      <c r="H14" s="375">
        <v>35</v>
      </c>
      <c r="I14" s="360">
        <v>166</v>
      </c>
      <c r="J14" s="375">
        <v>18.770000000000017</v>
      </c>
      <c r="K14" s="360">
        <v>106.15999999999997</v>
      </c>
    </row>
    <row r="15" spans="1:11" ht="34.5" customHeight="1">
      <c r="A15" s="37" t="s">
        <v>495</v>
      </c>
      <c r="B15" s="54">
        <v>269.3</v>
      </c>
      <c r="C15" s="102">
        <v>1389</v>
      </c>
      <c r="D15" s="214">
        <v>278.4</v>
      </c>
      <c r="E15" s="102">
        <v>1696</v>
      </c>
      <c r="F15" s="54">
        <v>302.2</v>
      </c>
      <c r="G15" s="102">
        <v>1614</v>
      </c>
      <c r="H15" s="54">
        <v>296.8</v>
      </c>
      <c r="I15" s="425">
        <v>1513</v>
      </c>
      <c r="J15" s="54">
        <v>302.8199999999999</v>
      </c>
      <c r="K15" s="425">
        <v>1435.7300000000005</v>
      </c>
    </row>
    <row r="16" spans="1:3" ht="30.75" customHeight="1">
      <c r="A16" s="2" t="s">
        <v>415</v>
      </c>
      <c r="C16" s="212"/>
    </row>
  </sheetData>
  <sheetProtection/>
  <mergeCells count="5">
    <mergeCell ref="B5:C5"/>
    <mergeCell ref="D5:E5"/>
    <mergeCell ref="F5:G5"/>
    <mergeCell ref="H5:I5"/>
    <mergeCell ref="J5:K5"/>
  </mergeCells>
  <hyperlinks>
    <hyperlink ref="A1" location="'TABLE OF CONTENTS'!A1" display="Back to Table of Contents"/>
  </hyperlinks>
  <printOptions/>
  <pageMargins left="0.7480314960629921" right="0" top="0.96" bottom="0.1968503937007874" header="0.86" footer="0.11811023622047245"/>
  <pageSetup horizontalDpi="600" verticalDpi="600" orientation="landscape" paperSize="9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A1" sqref="A1"/>
    </sheetView>
  </sheetViews>
  <sheetFormatPr defaultColWidth="21.421875" defaultRowHeight="15"/>
  <cols>
    <col min="1" max="1" width="21.421875" style="2" customWidth="1"/>
    <col min="2" max="11" width="10.7109375" style="2" customWidth="1"/>
    <col min="12" max="255" width="10.57421875" style="2" customWidth="1"/>
    <col min="256" max="16384" width="21.421875" style="2" customWidth="1"/>
  </cols>
  <sheetData>
    <row r="1" ht="15">
      <c r="A1" s="991" t="s">
        <v>1316</v>
      </c>
    </row>
    <row r="2" ht="18.75" customHeight="1">
      <c r="A2" s="46" t="s">
        <v>496</v>
      </c>
    </row>
    <row r="3" ht="12" customHeight="1">
      <c r="A3" s="46"/>
    </row>
    <row r="4" spans="1:9" ht="12.75" customHeight="1">
      <c r="A4" s="85"/>
      <c r="F4" s="357"/>
      <c r="G4" s="357" t="s">
        <v>497</v>
      </c>
      <c r="H4" s="357"/>
      <c r="I4" s="357" t="s">
        <v>498</v>
      </c>
    </row>
    <row r="5" ht="10.5" customHeight="1"/>
    <row r="6" spans="1:11" ht="30" customHeight="1">
      <c r="A6" s="426"/>
      <c r="B6" s="1013">
        <v>2010</v>
      </c>
      <c r="C6" s="1022"/>
      <c r="D6" s="1013">
        <v>2011</v>
      </c>
      <c r="E6" s="1022"/>
      <c r="F6" s="1013">
        <v>2012</v>
      </c>
      <c r="G6" s="1022"/>
      <c r="H6" s="1013">
        <v>2013</v>
      </c>
      <c r="I6" s="1022"/>
      <c r="J6" s="1013">
        <v>2014</v>
      </c>
      <c r="K6" s="1022"/>
    </row>
    <row r="7" spans="1:11" ht="34.5" customHeight="1">
      <c r="A7" s="421" t="s">
        <v>482</v>
      </c>
      <c r="B7" s="299" t="s">
        <v>372</v>
      </c>
      <c r="C7" s="299" t="s">
        <v>229</v>
      </c>
      <c r="D7" s="299" t="s">
        <v>372</v>
      </c>
      <c r="E7" s="299" t="s">
        <v>229</v>
      </c>
      <c r="F7" s="299" t="s">
        <v>372</v>
      </c>
      <c r="G7" s="299" t="s">
        <v>229</v>
      </c>
      <c r="H7" s="299" t="s">
        <v>372</v>
      </c>
      <c r="I7" s="299" t="s">
        <v>229</v>
      </c>
      <c r="J7" s="299" t="s">
        <v>372</v>
      </c>
      <c r="K7" s="299" t="s">
        <v>229</v>
      </c>
    </row>
    <row r="8" spans="1:11" ht="34.5" customHeight="1">
      <c r="A8" s="8" t="s">
        <v>483</v>
      </c>
      <c r="B8" s="375">
        <v>40.9</v>
      </c>
      <c r="C8" s="70">
        <v>995</v>
      </c>
      <c r="D8" s="375">
        <v>33.6</v>
      </c>
      <c r="E8" s="70">
        <v>538</v>
      </c>
      <c r="F8" s="375">
        <v>30.6</v>
      </c>
      <c r="G8" s="70">
        <v>615</v>
      </c>
      <c r="H8" s="375">
        <v>19.5</v>
      </c>
      <c r="I8" s="70">
        <v>302</v>
      </c>
      <c r="J8" s="375">
        <v>1.52</v>
      </c>
      <c r="K8" s="70">
        <v>38.800000000000004</v>
      </c>
    </row>
    <row r="9" spans="1:11" ht="34.5" customHeight="1">
      <c r="A9" s="8" t="s">
        <v>484</v>
      </c>
      <c r="B9" s="375">
        <v>24.8</v>
      </c>
      <c r="C9" s="70">
        <v>488</v>
      </c>
      <c r="D9" s="375">
        <v>31.6</v>
      </c>
      <c r="E9" s="70">
        <v>643</v>
      </c>
      <c r="F9" s="375">
        <v>12.2</v>
      </c>
      <c r="G9" s="70">
        <v>315</v>
      </c>
      <c r="H9" s="375">
        <v>22.6</v>
      </c>
      <c r="I9" s="70">
        <v>534</v>
      </c>
      <c r="J9" s="375">
        <v>33.260000000000005</v>
      </c>
      <c r="K9" s="70">
        <v>709.17</v>
      </c>
    </row>
    <row r="10" spans="1:11" ht="34.5" customHeight="1">
      <c r="A10" s="8" t="s">
        <v>485</v>
      </c>
      <c r="B10" s="375">
        <v>110</v>
      </c>
      <c r="C10" s="70">
        <v>2637</v>
      </c>
      <c r="D10" s="375">
        <v>101.8</v>
      </c>
      <c r="E10" s="70">
        <v>2335</v>
      </c>
      <c r="F10" s="375">
        <v>111.5</v>
      </c>
      <c r="G10" s="70">
        <v>2428</v>
      </c>
      <c r="H10" s="375">
        <v>116.5</v>
      </c>
      <c r="I10" s="70">
        <v>2918</v>
      </c>
      <c r="J10" s="375">
        <v>158.74</v>
      </c>
      <c r="K10" s="70">
        <v>3986.3900000000003</v>
      </c>
    </row>
    <row r="11" spans="1:11" ht="34.5" customHeight="1">
      <c r="A11" s="8" t="s">
        <v>486</v>
      </c>
      <c r="B11" s="375">
        <v>116.1</v>
      </c>
      <c r="C11" s="70">
        <v>1979</v>
      </c>
      <c r="D11" s="375">
        <v>156.7</v>
      </c>
      <c r="E11" s="70">
        <v>2617</v>
      </c>
      <c r="F11" s="375">
        <v>89</v>
      </c>
      <c r="G11" s="70">
        <v>1735</v>
      </c>
      <c r="H11" s="375">
        <v>100.4</v>
      </c>
      <c r="I11" s="70">
        <v>2053</v>
      </c>
      <c r="J11" s="375">
        <v>95.95</v>
      </c>
      <c r="K11" s="70">
        <v>1737.1799999999996</v>
      </c>
    </row>
    <row r="12" spans="1:11" ht="34.5" customHeight="1">
      <c r="A12" s="8" t="s">
        <v>487</v>
      </c>
      <c r="B12" s="375">
        <v>9.2</v>
      </c>
      <c r="C12" s="70">
        <v>179</v>
      </c>
      <c r="D12" s="375">
        <v>35.5</v>
      </c>
      <c r="E12" s="70">
        <v>628</v>
      </c>
      <c r="F12" s="375">
        <v>81.7</v>
      </c>
      <c r="G12" s="70">
        <v>1666</v>
      </c>
      <c r="H12" s="375">
        <v>64.8</v>
      </c>
      <c r="I12" s="70">
        <v>1325</v>
      </c>
      <c r="J12" s="375">
        <v>106.2</v>
      </c>
      <c r="K12" s="70">
        <v>2303.22</v>
      </c>
    </row>
    <row r="13" spans="1:11" ht="34.5" customHeight="1">
      <c r="A13" s="8" t="s">
        <v>488</v>
      </c>
      <c r="B13" s="375">
        <v>204.7</v>
      </c>
      <c r="C13" s="70">
        <v>4337</v>
      </c>
      <c r="D13" s="375">
        <v>100.2</v>
      </c>
      <c r="E13" s="70">
        <v>1737</v>
      </c>
      <c r="F13" s="375">
        <v>162.4</v>
      </c>
      <c r="G13" s="70">
        <v>3723</v>
      </c>
      <c r="H13" s="375">
        <v>89.9</v>
      </c>
      <c r="I13" s="70">
        <v>1987</v>
      </c>
      <c r="J13" s="375">
        <v>91.65999999999997</v>
      </c>
      <c r="K13" s="70">
        <v>2168.8499999999995</v>
      </c>
    </row>
    <row r="14" spans="1:11" ht="34.5" customHeight="1">
      <c r="A14" s="8" t="s">
        <v>489</v>
      </c>
      <c r="B14" s="375">
        <v>87.3</v>
      </c>
      <c r="C14" s="70">
        <v>1772</v>
      </c>
      <c r="D14" s="375">
        <v>60.5</v>
      </c>
      <c r="E14" s="70">
        <v>1488</v>
      </c>
      <c r="F14" s="375">
        <v>54.1</v>
      </c>
      <c r="G14" s="70">
        <v>1285</v>
      </c>
      <c r="H14" s="375">
        <v>71.8</v>
      </c>
      <c r="I14" s="70">
        <v>1357</v>
      </c>
      <c r="J14" s="375">
        <v>85.1</v>
      </c>
      <c r="K14" s="70">
        <v>1947.1</v>
      </c>
    </row>
    <row r="15" spans="1:11" ht="34.5" customHeight="1">
      <c r="A15" s="8" t="s">
        <v>490</v>
      </c>
      <c r="B15" s="375">
        <v>472.7</v>
      </c>
      <c r="C15" s="70">
        <v>9322</v>
      </c>
      <c r="D15" s="375">
        <v>491</v>
      </c>
      <c r="E15" s="70">
        <v>11575</v>
      </c>
      <c r="F15" s="375">
        <v>334.4</v>
      </c>
      <c r="G15" s="70">
        <v>8675</v>
      </c>
      <c r="H15" s="375">
        <v>211.2</v>
      </c>
      <c r="I15" s="70">
        <v>5975</v>
      </c>
      <c r="J15" s="375">
        <v>248.31999999999996</v>
      </c>
      <c r="K15" s="70">
        <v>6513.47</v>
      </c>
    </row>
    <row r="16" spans="1:11" ht="34.5" customHeight="1">
      <c r="A16" s="37" t="s">
        <v>495</v>
      </c>
      <c r="B16" s="54">
        <v>1065.6999999999998</v>
      </c>
      <c r="C16" s="427">
        <v>21709</v>
      </c>
      <c r="D16" s="428">
        <v>1010.9</v>
      </c>
      <c r="E16" s="427">
        <v>21561</v>
      </c>
      <c r="F16" s="54">
        <v>875.9</v>
      </c>
      <c r="G16" s="427">
        <v>20442</v>
      </c>
      <c r="H16" s="54">
        <v>696.7</v>
      </c>
      <c r="I16" s="425">
        <v>16451</v>
      </c>
      <c r="J16" s="54">
        <v>820.7499999999999</v>
      </c>
      <c r="K16" s="425">
        <v>19404.18</v>
      </c>
    </row>
    <row r="17" ht="30.75" customHeight="1">
      <c r="A17" s="2" t="s">
        <v>415</v>
      </c>
    </row>
  </sheetData>
  <sheetProtection/>
  <mergeCells count="5">
    <mergeCell ref="B6:C6"/>
    <mergeCell ref="D6:E6"/>
    <mergeCell ref="F6:G6"/>
    <mergeCell ref="H6:I6"/>
    <mergeCell ref="J6:K6"/>
  </mergeCells>
  <hyperlinks>
    <hyperlink ref="A1" location="'TABLE OF CONTENTS'!A1" display="Back to Table of Contents"/>
  </hyperlinks>
  <printOptions/>
  <pageMargins left="0.97" right="0" top="1" bottom="0.6" header="0.5" footer="0.5"/>
  <pageSetup horizontalDpi="600" verticalDpi="600" orientation="landscape" paperSize="9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"/>
    </sheetView>
  </sheetViews>
  <sheetFormatPr defaultColWidth="22.28125" defaultRowHeight="15"/>
  <cols>
    <col min="1" max="1" width="22.28125" style="206" customWidth="1"/>
    <col min="2" max="11" width="10.7109375" style="206" customWidth="1"/>
    <col min="12" max="255" width="10.57421875" style="206" customWidth="1"/>
    <col min="256" max="16384" width="22.28125" style="206" customWidth="1"/>
  </cols>
  <sheetData>
    <row r="1" ht="15">
      <c r="A1" s="991" t="s">
        <v>1316</v>
      </c>
    </row>
    <row r="2" ht="14.25" customHeight="1">
      <c r="A2" s="46" t="s">
        <v>499</v>
      </c>
    </row>
    <row r="3" spans="1:11" ht="12.75" customHeight="1">
      <c r="A3" s="36"/>
      <c r="K3" s="87" t="s">
        <v>500</v>
      </c>
    </row>
    <row r="4" ht="4.5" customHeight="1"/>
    <row r="5" spans="1:11" ht="30" customHeight="1">
      <c r="A5" s="1067" t="s">
        <v>482</v>
      </c>
      <c r="B5" s="1013">
        <v>2010</v>
      </c>
      <c r="C5" s="1022"/>
      <c r="D5" s="1013">
        <v>2011</v>
      </c>
      <c r="E5" s="1022"/>
      <c r="F5" s="1013">
        <v>2012</v>
      </c>
      <c r="G5" s="1022"/>
      <c r="H5" s="1013">
        <v>2013</v>
      </c>
      <c r="I5" s="1022"/>
      <c r="J5" s="1013">
        <v>2014</v>
      </c>
      <c r="K5" s="1022"/>
    </row>
    <row r="6" spans="1:11" ht="36.75" customHeight="1">
      <c r="A6" s="1068"/>
      <c r="B6" s="6" t="s">
        <v>372</v>
      </c>
      <c r="C6" s="6" t="s">
        <v>229</v>
      </c>
      <c r="D6" s="6" t="s">
        <v>372</v>
      </c>
      <c r="E6" s="6" t="s">
        <v>229</v>
      </c>
      <c r="F6" s="6" t="s">
        <v>372</v>
      </c>
      <c r="G6" s="6" t="s">
        <v>229</v>
      </c>
      <c r="H6" s="6" t="s">
        <v>372</v>
      </c>
      <c r="I6" s="6" t="s">
        <v>229</v>
      </c>
      <c r="J6" s="6" t="s">
        <v>372</v>
      </c>
      <c r="K6" s="6" t="s">
        <v>229</v>
      </c>
    </row>
    <row r="7" spans="1:11" ht="36.75" customHeight="1">
      <c r="A7" s="8" t="s">
        <v>483</v>
      </c>
      <c r="B7" s="375">
        <v>0.6</v>
      </c>
      <c r="C7" s="377">
        <v>10</v>
      </c>
      <c r="D7" s="375">
        <v>0.1</v>
      </c>
      <c r="E7" s="377">
        <v>1</v>
      </c>
      <c r="F7" s="375">
        <v>0.3</v>
      </c>
      <c r="G7" s="377">
        <v>1</v>
      </c>
      <c r="H7" s="375">
        <v>0.21</v>
      </c>
      <c r="I7" s="377">
        <v>2.1</v>
      </c>
      <c r="J7" s="375">
        <v>0.18</v>
      </c>
      <c r="K7" s="377">
        <v>0.75</v>
      </c>
    </row>
    <row r="8" spans="1:11" ht="36.75" customHeight="1">
      <c r="A8" s="8" t="s">
        <v>484</v>
      </c>
      <c r="B8" s="375">
        <v>21.8</v>
      </c>
      <c r="C8" s="360">
        <v>152</v>
      </c>
      <c r="D8" s="375">
        <v>14.8</v>
      </c>
      <c r="E8" s="360">
        <v>98</v>
      </c>
      <c r="F8" s="375">
        <v>6.8</v>
      </c>
      <c r="G8" s="360">
        <v>36</v>
      </c>
      <c r="H8" s="375">
        <v>16.18</v>
      </c>
      <c r="I8" s="360">
        <v>88.94</v>
      </c>
      <c r="J8" s="375">
        <v>16.67</v>
      </c>
      <c r="K8" s="360">
        <v>122.53999999999999</v>
      </c>
    </row>
    <row r="9" spans="1:11" ht="36.75" customHeight="1">
      <c r="A9" s="8" t="s">
        <v>485</v>
      </c>
      <c r="B9" s="375">
        <v>1.5</v>
      </c>
      <c r="C9" s="360">
        <v>14</v>
      </c>
      <c r="D9" s="375">
        <v>1.2</v>
      </c>
      <c r="E9" s="360">
        <v>6</v>
      </c>
      <c r="F9" s="375">
        <v>12.7</v>
      </c>
      <c r="G9" s="360">
        <v>91</v>
      </c>
      <c r="H9" s="375">
        <v>8.73</v>
      </c>
      <c r="I9" s="360">
        <v>72.95</v>
      </c>
      <c r="J9" s="375">
        <v>5.73</v>
      </c>
      <c r="K9" s="360">
        <v>68.7</v>
      </c>
    </row>
    <row r="10" spans="1:11" ht="36.75" customHeight="1">
      <c r="A10" s="8" t="s">
        <v>486</v>
      </c>
      <c r="B10" s="375">
        <v>4.8</v>
      </c>
      <c r="C10" s="360">
        <v>28</v>
      </c>
      <c r="D10" s="375">
        <v>11.8</v>
      </c>
      <c r="E10" s="360">
        <v>55</v>
      </c>
      <c r="F10" s="375">
        <v>12.3</v>
      </c>
      <c r="G10" s="360">
        <v>38</v>
      </c>
      <c r="H10" s="375">
        <v>23.04</v>
      </c>
      <c r="I10" s="360">
        <v>67.76</v>
      </c>
      <c r="J10" s="375">
        <v>12.000000000000005</v>
      </c>
      <c r="K10" s="360">
        <v>68.51000000000002</v>
      </c>
    </row>
    <row r="11" spans="1:11" ht="36.75" customHeight="1">
      <c r="A11" s="8" t="s">
        <v>487</v>
      </c>
      <c r="B11" s="375">
        <v>0.2</v>
      </c>
      <c r="C11" s="360">
        <v>1</v>
      </c>
      <c r="D11" s="375">
        <v>5.3</v>
      </c>
      <c r="E11" s="360">
        <v>51</v>
      </c>
      <c r="F11" s="375">
        <v>15.5</v>
      </c>
      <c r="G11" s="360">
        <v>129</v>
      </c>
      <c r="H11" s="375">
        <v>31.16</v>
      </c>
      <c r="I11" s="360">
        <v>250.7</v>
      </c>
      <c r="J11" s="375">
        <v>21.840000000000003</v>
      </c>
      <c r="K11" s="360">
        <v>233.30999999999997</v>
      </c>
    </row>
    <row r="12" spans="1:11" ht="36.75" customHeight="1">
      <c r="A12" s="8" t="s">
        <v>488</v>
      </c>
      <c r="B12" s="429" t="s">
        <v>501</v>
      </c>
      <c r="C12" s="429" t="s">
        <v>501</v>
      </c>
      <c r="D12" s="429" t="s">
        <v>501</v>
      </c>
      <c r="E12" s="429" t="s">
        <v>501</v>
      </c>
      <c r="F12" s="375">
        <v>1.8</v>
      </c>
      <c r="G12" s="377">
        <v>13</v>
      </c>
      <c r="H12" s="375">
        <v>0.46</v>
      </c>
      <c r="I12" s="360">
        <v>2.7</v>
      </c>
      <c r="J12" s="375">
        <v>0.47000000000000003</v>
      </c>
      <c r="K12" s="360">
        <v>2.1</v>
      </c>
    </row>
    <row r="13" spans="1:11" ht="36.75" customHeight="1">
      <c r="A13" s="8" t="s">
        <v>489</v>
      </c>
      <c r="B13" s="375">
        <v>6.3</v>
      </c>
      <c r="C13" s="360">
        <v>24</v>
      </c>
      <c r="D13" s="375">
        <v>4</v>
      </c>
      <c r="E13" s="360">
        <v>19</v>
      </c>
      <c r="F13" s="375">
        <v>3.2</v>
      </c>
      <c r="G13" s="360">
        <v>24.8</v>
      </c>
      <c r="H13" s="375">
        <v>3.36</v>
      </c>
      <c r="I13" s="360">
        <v>30.73</v>
      </c>
      <c r="J13" s="375">
        <v>4.79</v>
      </c>
      <c r="K13" s="360">
        <v>53.260000000000005</v>
      </c>
    </row>
    <row r="14" spans="1:11" ht="36.75" customHeight="1">
      <c r="A14" s="8" t="s">
        <v>490</v>
      </c>
      <c r="B14" s="375">
        <v>12.7</v>
      </c>
      <c r="C14" s="360">
        <v>99</v>
      </c>
      <c r="D14" s="375">
        <v>5.8</v>
      </c>
      <c r="E14" s="360">
        <v>89</v>
      </c>
      <c r="F14" s="375">
        <v>5.3</v>
      </c>
      <c r="G14" s="360">
        <v>80</v>
      </c>
      <c r="H14" s="375">
        <v>10.01</v>
      </c>
      <c r="I14" s="360">
        <v>116.19</v>
      </c>
      <c r="J14" s="375">
        <v>7.3</v>
      </c>
      <c r="K14" s="360">
        <v>76.12</v>
      </c>
    </row>
    <row r="15" spans="1:11" ht="36.75" customHeight="1">
      <c r="A15" s="113" t="s">
        <v>502</v>
      </c>
      <c r="B15" s="214">
        <v>48</v>
      </c>
      <c r="C15" s="102">
        <v>329</v>
      </c>
      <c r="D15" s="214">
        <v>43.1</v>
      </c>
      <c r="E15" s="102">
        <v>320</v>
      </c>
      <c r="F15" s="214">
        <v>57.89999999999999</v>
      </c>
      <c r="G15" s="102">
        <v>412.8</v>
      </c>
      <c r="H15" s="214">
        <v>93.14999999999999</v>
      </c>
      <c r="I15" s="102">
        <v>632.0699999999999</v>
      </c>
      <c r="J15" s="214">
        <v>68.98</v>
      </c>
      <c r="K15" s="102">
        <v>625.29</v>
      </c>
    </row>
    <row r="16" ht="30.75" customHeight="1">
      <c r="A16" s="2" t="s">
        <v>415</v>
      </c>
    </row>
  </sheetData>
  <sheetProtection/>
  <mergeCells count="6">
    <mergeCell ref="J5:K5"/>
    <mergeCell ref="A5:A6"/>
    <mergeCell ref="B5:C5"/>
    <mergeCell ref="D5:E5"/>
    <mergeCell ref="F5:G5"/>
    <mergeCell ref="H5:I5"/>
  </mergeCells>
  <hyperlinks>
    <hyperlink ref="A1" location="'TABLE OF CONTENTS'!A1" display="Back to Table of Contents"/>
  </hyperlinks>
  <printOptions/>
  <pageMargins left="0.984251968503937" right="0" top="0.8267716535433072" bottom="0.88" header="0.3937007874015748" footer="0.5118110236220472"/>
  <pageSetup horizontalDpi="600" verticalDpi="600" orientation="landscape" paperSize="9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"/>
    </sheetView>
  </sheetViews>
  <sheetFormatPr defaultColWidth="22.140625" defaultRowHeight="15"/>
  <cols>
    <col min="1" max="1" width="22.140625" style="206" customWidth="1"/>
    <col min="2" max="2" width="10.7109375" style="236" customWidth="1"/>
    <col min="3" max="3" width="10.7109375" style="206" customWidth="1"/>
    <col min="4" max="4" width="10.7109375" style="236" customWidth="1"/>
    <col min="5" max="9" width="10.7109375" style="206" customWidth="1"/>
    <col min="10" max="10" width="10.7109375" style="236" customWidth="1"/>
    <col min="11" max="11" width="10.7109375" style="206" customWidth="1"/>
    <col min="12" max="255" width="10.57421875" style="206" customWidth="1"/>
    <col min="256" max="16384" width="22.140625" style="206" customWidth="1"/>
  </cols>
  <sheetData>
    <row r="1" ht="15">
      <c r="A1" s="991" t="s">
        <v>1316</v>
      </c>
    </row>
    <row r="2" spans="1:9" ht="17.25" customHeight="1">
      <c r="A2" s="46" t="s">
        <v>503</v>
      </c>
      <c r="C2" s="236"/>
      <c r="E2" s="236"/>
      <c r="F2" s="236"/>
      <c r="G2" s="236"/>
      <c r="H2" s="236"/>
      <c r="I2" s="236"/>
    </row>
    <row r="3" spans="1:9" ht="18" customHeight="1">
      <c r="A3" s="36"/>
      <c r="C3" s="236"/>
      <c r="E3" s="236"/>
      <c r="F3" s="261"/>
      <c r="G3" s="261" t="s">
        <v>504</v>
      </c>
      <c r="H3" s="261"/>
      <c r="I3" s="261"/>
    </row>
    <row r="4" spans="2:10" ht="12" customHeight="1">
      <c r="B4" s="206"/>
      <c r="D4" s="206"/>
      <c r="J4" s="206"/>
    </row>
    <row r="5" spans="1:11" s="2" customFormat="1" ht="33" customHeight="1">
      <c r="A5" s="1067" t="s">
        <v>482</v>
      </c>
      <c r="B5" s="430">
        <v>2010</v>
      </c>
      <c r="C5" s="430"/>
      <c r="D5" s="1013">
        <v>2011</v>
      </c>
      <c r="E5" s="1022"/>
      <c r="F5" s="1013">
        <v>2012</v>
      </c>
      <c r="G5" s="1022"/>
      <c r="H5" s="1013">
        <v>2013</v>
      </c>
      <c r="I5" s="1022"/>
      <c r="J5" s="1013">
        <v>2014</v>
      </c>
      <c r="K5" s="1022"/>
    </row>
    <row r="6" spans="1:11" s="2" customFormat="1" ht="34.5" customHeight="1">
      <c r="A6" s="1068"/>
      <c r="B6" s="6" t="s">
        <v>372</v>
      </c>
      <c r="C6" s="6" t="s">
        <v>229</v>
      </c>
      <c r="D6" s="6" t="s">
        <v>372</v>
      </c>
      <c r="E6" s="6" t="s">
        <v>229</v>
      </c>
      <c r="F6" s="6" t="s">
        <v>372</v>
      </c>
      <c r="G6" s="6" t="s">
        <v>229</v>
      </c>
      <c r="H6" s="6" t="s">
        <v>372</v>
      </c>
      <c r="I6" s="6" t="s">
        <v>229</v>
      </c>
      <c r="J6" s="6" t="s">
        <v>372</v>
      </c>
      <c r="K6" s="6" t="s">
        <v>229</v>
      </c>
    </row>
    <row r="7" spans="1:11" s="2" customFormat="1" ht="34.5" customHeight="1">
      <c r="A7" s="8" t="s">
        <v>483</v>
      </c>
      <c r="B7" s="376" t="s">
        <v>342</v>
      </c>
      <c r="C7" s="360" t="s">
        <v>342</v>
      </c>
      <c r="D7" s="376" t="s">
        <v>342</v>
      </c>
      <c r="E7" s="360" t="s">
        <v>342</v>
      </c>
      <c r="F7" s="376" t="s">
        <v>342</v>
      </c>
      <c r="G7" s="376" t="s">
        <v>342</v>
      </c>
      <c r="H7" s="376">
        <v>0.1</v>
      </c>
      <c r="I7" s="431" t="s">
        <v>505</v>
      </c>
      <c r="J7" s="376">
        <v>0.63</v>
      </c>
      <c r="K7" s="432">
        <v>2.24</v>
      </c>
    </row>
    <row r="8" spans="1:11" s="2" customFormat="1" ht="34.5" customHeight="1">
      <c r="A8" s="8" t="s">
        <v>484</v>
      </c>
      <c r="B8" s="376">
        <v>48.8</v>
      </c>
      <c r="C8" s="360">
        <v>178</v>
      </c>
      <c r="D8" s="376">
        <v>57.8</v>
      </c>
      <c r="E8" s="360">
        <v>259</v>
      </c>
      <c r="F8" s="376">
        <v>56.5</v>
      </c>
      <c r="G8" s="360">
        <v>134</v>
      </c>
      <c r="H8" s="376">
        <v>26.5</v>
      </c>
      <c r="I8" s="360">
        <v>56</v>
      </c>
      <c r="J8" s="376">
        <v>66.91000000000003</v>
      </c>
      <c r="K8" s="360">
        <v>155.41999999999993</v>
      </c>
    </row>
    <row r="9" spans="1:11" s="2" customFormat="1" ht="34.5" customHeight="1">
      <c r="A9" s="8" t="s">
        <v>485</v>
      </c>
      <c r="B9" s="376">
        <v>13.2</v>
      </c>
      <c r="C9" s="360">
        <v>60</v>
      </c>
      <c r="D9" s="376">
        <v>0.9</v>
      </c>
      <c r="E9" s="360">
        <v>2</v>
      </c>
      <c r="F9" s="376">
        <v>40.4</v>
      </c>
      <c r="G9" s="360">
        <v>103</v>
      </c>
      <c r="H9" s="376">
        <v>8.7</v>
      </c>
      <c r="I9" s="360">
        <v>30</v>
      </c>
      <c r="J9" s="376">
        <v>3.07</v>
      </c>
      <c r="K9" s="360">
        <v>11.299999999999999</v>
      </c>
    </row>
    <row r="10" spans="1:11" s="2" customFormat="1" ht="34.5" customHeight="1">
      <c r="A10" s="8" t="s">
        <v>486</v>
      </c>
      <c r="B10" s="376">
        <v>2.9</v>
      </c>
      <c r="C10" s="360">
        <v>9</v>
      </c>
      <c r="D10" s="376">
        <v>4.2</v>
      </c>
      <c r="E10" s="360">
        <v>13</v>
      </c>
      <c r="F10" s="376">
        <v>3.2</v>
      </c>
      <c r="G10" s="360">
        <v>7</v>
      </c>
      <c r="H10" s="376">
        <v>24.9</v>
      </c>
      <c r="I10" s="360">
        <v>46</v>
      </c>
      <c r="J10" s="376">
        <v>2.01</v>
      </c>
      <c r="K10" s="360">
        <v>5.380000000000001</v>
      </c>
    </row>
    <row r="11" spans="1:11" s="2" customFormat="1" ht="34.5" customHeight="1">
      <c r="A11" s="8" t="s">
        <v>487</v>
      </c>
      <c r="B11" s="376">
        <v>18.4</v>
      </c>
      <c r="C11" s="360">
        <v>41</v>
      </c>
      <c r="D11" s="376">
        <v>20.2</v>
      </c>
      <c r="E11" s="360">
        <v>47</v>
      </c>
      <c r="F11" s="376">
        <v>31</v>
      </c>
      <c r="G11" s="360">
        <v>93</v>
      </c>
      <c r="H11" s="376">
        <v>49.8</v>
      </c>
      <c r="I11" s="360">
        <v>125</v>
      </c>
      <c r="J11" s="376">
        <v>31.910000000000025</v>
      </c>
      <c r="K11" s="360">
        <v>98.74000000000001</v>
      </c>
    </row>
    <row r="12" spans="1:11" s="2" customFormat="1" ht="34.5" customHeight="1">
      <c r="A12" s="8" t="s">
        <v>488</v>
      </c>
      <c r="B12" s="376" t="s">
        <v>342</v>
      </c>
      <c r="C12" s="360" t="s">
        <v>342</v>
      </c>
      <c r="D12" s="376">
        <v>0.2</v>
      </c>
      <c r="E12" s="360">
        <v>1</v>
      </c>
      <c r="F12" s="376" t="s">
        <v>342</v>
      </c>
      <c r="G12" s="376" t="s">
        <v>342</v>
      </c>
      <c r="H12" s="376">
        <v>0.1</v>
      </c>
      <c r="I12" s="431" t="s">
        <v>505</v>
      </c>
      <c r="J12" s="376">
        <v>1.21</v>
      </c>
      <c r="K12" s="432">
        <v>3.95</v>
      </c>
    </row>
    <row r="13" spans="1:11" s="2" customFormat="1" ht="34.5" customHeight="1">
      <c r="A13" s="8" t="s">
        <v>489</v>
      </c>
      <c r="B13" s="376">
        <v>25.5</v>
      </c>
      <c r="C13" s="360">
        <v>43</v>
      </c>
      <c r="D13" s="376">
        <v>17.6</v>
      </c>
      <c r="E13" s="360">
        <v>40</v>
      </c>
      <c r="F13" s="376">
        <v>37</v>
      </c>
      <c r="G13" s="360">
        <v>119.7</v>
      </c>
      <c r="H13" s="376">
        <v>35.9</v>
      </c>
      <c r="I13" s="360">
        <v>84</v>
      </c>
      <c r="J13" s="376">
        <v>98.57</v>
      </c>
      <c r="K13" s="360">
        <v>269.51999999999987</v>
      </c>
    </row>
    <row r="14" spans="1:11" s="2" customFormat="1" ht="34.5" customHeight="1">
      <c r="A14" s="8" t="s">
        <v>490</v>
      </c>
      <c r="B14" s="376">
        <v>98.8</v>
      </c>
      <c r="C14" s="360">
        <v>225</v>
      </c>
      <c r="D14" s="376">
        <v>62.3</v>
      </c>
      <c r="E14" s="360">
        <v>137</v>
      </c>
      <c r="F14" s="376">
        <v>97.8</v>
      </c>
      <c r="G14" s="360">
        <v>266</v>
      </c>
      <c r="H14" s="376">
        <v>36.1</v>
      </c>
      <c r="I14" s="360">
        <v>90</v>
      </c>
      <c r="J14" s="376">
        <v>35.84</v>
      </c>
      <c r="K14" s="360">
        <v>71.80000000000001</v>
      </c>
    </row>
    <row r="15" spans="1:11" s="2" customFormat="1" ht="34.5" customHeight="1">
      <c r="A15" s="113" t="s">
        <v>502</v>
      </c>
      <c r="B15" s="214">
        <v>207.60000000000002</v>
      </c>
      <c r="C15" s="102">
        <v>556</v>
      </c>
      <c r="D15" s="214">
        <v>163.2</v>
      </c>
      <c r="E15" s="102">
        <v>499</v>
      </c>
      <c r="F15" s="214">
        <v>265.90000000000003</v>
      </c>
      <c r="G15" s="102">
        <v>722.7</v>
      </c>
      <c r="H15" s="214">
        <v>182.1</v>
      </c>
      <c r="I15" s="102">
        <v>431</v>
      </c>
      <c r="J15" s="214">
        <v>240.15000000000003</v>
      </c>
      <c r="K15" s="102">
        <v>618.3499999999997</v>
      </c>
    </row>
    <row r="16" ht="30.75" customHeight="1">
      <c r="A16" s="2" t="s">
        <v>415</v>
      </c>
    </row>
  </sheetData>
  <sheetProtection/>
  <mergeCells count="5">
    <mergeCell ref="A5:A6"/>
    <mergeCell ref="D5:E5"/>
    <mergeCell ref="F5:G5"/>
    <mergeCell ref="H5:I5"/>
    <mergeCell ref="J5:K5"/>
  </mergeCells>
  <hyperlinks>
    <hyperlink ref="A1" location="'TABLE OF CONTENTS'!A1" display="Back to Table of Contents"/>
  </hyperlinks>
  <printOptions/>
  <pageMargins left="0.83" right="0" top="1" bottom="0.15" header="0.5" footer="0.15"/>
  <pageSetup horizontalDpi="600" verticalDpi="600" orientation="landscape" paperSize="9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A1" sqref="A1"/>
    </sheetView>
  </sheetViews>
  <sheetFormatPr defaultColWidth="21.8515625" defaultRowHeight="15"/>
  <cols>
    <col min="1" max="1" width="21.8515625" style="7" customWidth="1"/>
    <col min="2" max="11" width="10.7109375" style="7" customWidth="1"/>
    <col min="12" max="255" width="10.57421875" style="7" customWidth="1"/>
    <col min="256" max="16384" width="21.8515625" style="7" customWidth="1"/>
  </cols>
  <sheetData>
    <row r="1" ht="15">
      <c r="A1" s="991" t="s">
        <v>1316</v>
      </c>
    </row>
    <row r="2" spans="1:11" ht="17.25" customHeight="1">
      <c r="A2" s="46" t="s">
        <v>506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0" ht="14.25" customHeight="1">
      <c r="A3" s="36"/>
      <c r="B3" s="2"/>
      <c r="C3" s="2"/>
      <c r="D3" s="2"/>
      <c r="E3" s="2"/>
      <c r="F3" s="261" t="s">
        <v>507</v>
      </c>
      <c r="G3" s="2"/>
      <c r="H3" s="2"/>
      <c r="I3" s="2"/>
      <c r="J3" s="2"/>
    </row>
    <row r="4" spans="1:10" ht="13.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1" ht="29.25" customHeight="1">
      <c r="A5" s="1067" t="s">
        <v>482</v>
      </c>
      <c r="B5" s="1013">
        <v>2010</v>
      </c>
      <c r="C5" s="1022"/>
      <c r="D5" s="1013">
        <v>2011</v>
      </c>
      <c r="E5" s="1022"/>
      <c r="F5" s="1013">
        <v>2012</v>
      </c>
      <c r="G5" s="1022"/>
      <c r="H5" s="1013">
        <v>2013</v>
      </c>
      <c r="I5" s="1022"/>
      <c r="J5" s="1013">
        <v>2014</v>
      </c>
      <c r="K5" s="1022"/>
    </row>
    <row r="6" spans="1:11" ht="35.25" customHeight="1">
      <c r="A6" s="1069"/>
      <c r="B6" s="218" t="s">
        <v>372</v>
      </c>
      <c r="C6" s="108" t="s">
        <v>229</v>
      </c>
      <c r="D6" s="218" t="s">
        <v>372</v>
      </c>
      <c r="E6" s="108" t="s">
        <v>229</v>
      </c>
      <c r="F6" s="218" t="s">
        <v>372</v>
      </c>
      <c r="G6" s="108" t="s">
        <v>229</v>
      </c>
      <c r="H6" s="218" t="s">
        <v>372</v>
      </c>
      <c r="I6" s="108" t="s">
        <v>229</v>
      </c>
      <c r="J6" s="218" t="s">
        <v>372</v>
      </c>
      <c r="K6" s="108" t="s">
        <v>229</v>
      </c>
    </row>
    <row r="7" spans="1:11" ht="35.25" customHeight="1">
      <c r="A7" s="322" t="s">
        <v>483</v>
      </c>
      <c r="B7" s="433">
        <v>100</v>
      </c>
      <c r="C7" s="434">
        <v>2757</v>
      </c>
      <c r="D7" s="433">
        <v>90.9</v>
      </c>
      <c r="E7" s="434">
        <v>2382</v>
      </c>
      <c r="F7" s="433">
        <v>81.1</v>
      </c>
      <c r="G7" s="434">
        <v>1914</v>
      </c>
      <c r="H7" s="433">
        <v>91.3</v>
      </c>
      <c r="I7" s="434">
        <v>2059</v>
      </c>
      <c r="J7" s="433">
        <v>67.30000000000001</v>
      </c>
      <c r="K7" s="434">
        <v>1704.76</v>
      </c>
    </row>
    <row r="8" spans="1:11" ht="35.25" customHeight="1">
      <c r="A8" s="8" t="s">
        <v>484</v>
      </c>
      <c r="B8" s="375">
        <v>73.8</v>
      </c>
      <c r="C8" s="360">
        <v>1313</v>
      </c>
      <c r="D8" s="375">
        <v>79.6</v>
      </c>
      <c r="E8" s="360">
        <v>1289</v>
      </c>
      <c r="F8" s="375">
        <v>89.6</v>
      </c>
      <c r="G8" s="360">
        <v>1712</v>
      </c>
      <c r="H8" s="375">
        <v>99.9</v>
      </c>
      <c r="I8" s="360">
        <v>1740</v>
      </c>
      <c r="J8" s="375">
        <v>92.72000000000001</v>
      </c>
      <c r="K8" s="360">
        <v>1379.13</v>
      </c>
    </row>
    <row r="9" spans="1:11" ht="35.25" customHeight="1">
      <c r="A9" s="8" t="s">
        <v>485</v>
      </c>
      <c r="B9" s="375">
        <v>13.4</v>
      </c>
      <c r="C9" s="360">
        <v>216</v>
      </c>
      <c r="D9" s="375">
        <v>8.3</v>
      </c>
      <c r="E9" s="360">
        <v>158</v>
      </c>
      <c r="F9" s="375">
        <v>6.9</v>
      </c>
      <c r="G9" s="360">
        <v>187</v>
      </c>
      <c r="H9" s="375">
        <v>6.2</v>
      </c>
      <c r="I9" s="360">
        <v>161</v>
      </c>
      <c r="J9" s="375">
        <v>7.09</v>
      </c>
      <c r="K9" s="360">
        <v>196.45</v>
      </c>
    </row>
    <row r="10" spans="1:11" ht="35.25" customHeight="1">
      <c r="A10" s="8" t="s">
        <v>486</v>
      </c>
      <c r="B10" s="375" t="s">
        <v>342</v>
      </c>
      <c r="C10" s="375" t="s">
        <v>342</v>
      </c>
      <c r="D10" s="435">
        <v>1.4</v>
      </c>
      <c r="E10" s="377">
        <v>18</v>
      </c>
      <c r="F10" s="435">
        <v>4.5</v>
      </c>
      <c r="G10" s="377">
        <v>87</v>
      </c>
      <c r="H10" s="435">
        <v>0.2</v>
      </c>
      <c r="I10" s="377">
        <v>2</v>
      </c>
      <c r="J10" s="435">
        <v>1.26</v>
      </c>
      <c r="K10" s="377">
        <v>21.28</v>
      </c>
    </row>
    <row r="11" spans="1:11" ht="35.25" customHeight="1">
      <c r="A11" s="8" t="s">
        <v>487</v>
      </c>
      <c r="B11" s="375">
        <v>3.7</v>
      </c>
      <c r="C11" s="360">
        <v>74</v>
      </c>
      <c r="D11" s="375">
        <v>10.1</v>
      </c>
      <c r="E11" s="360">
        <v>185</v>
      </c>
      <c r="F11" s="375">
        <v>14.5</v>
      </c>
      <c r="G11" s="360">
        <v>244</v>
      </c>
      <c r="H11" s="375">
        <v>18.2</v>
      </c>
      <c r="I11" s="360">
        <v>317</v>
      </c>
      <c r="J11" s="375">
        <v>14.419999999999998</v>
      </c>
      <c r="K11" s="360">
        <v>635.34</v>
      </c>
    </row>
    <row r="12" spans="1:11" ht="35.25" customHeight="1">
      <c r="A12" s="8" t="s">
        <v>488</v>
      </c>
      <c r="B12" s="375">
        <v>44.5</v>
      </c>
      <c r="C12" s="360">
        <v>1270</v>
      </c>
      <c r="D12" s="375">
        <v>41.9</v>
      </c>
      <c r="E12" s="360">
        <v>1080</v>
      </c>
      <c r="F12" s="375">
        <v>67.6</v>
      </c>
      <c r="G12" s="360">
        <v>2254</v>
      </c>
      <c r="H12" s="375">
        <v>93.9</v>
      </c>
      <c r="I12" s="360">
        <v>2558</v>
      </c>
      <c r="J12" s="375">
        <v>63.12</v>
      </c>
      <c r="K12" s="360">
        <v>1116.37</v>
      </c>
    </row>
    <row r="13" spans="1:11" ht="35.25" customHeight="1">
      <c r="A13" s="8" t="s">
        <v>489</v>
      </c>
      <c r="B13" s="375">
        <v>2.1</v>
      </c>
      <c r="C13" s="377">
        <v>48</v>
      </c>
      <c r="D13" s="375">
        <v>1.9</v>
      </c>
      <c r="E13" s="377">
        <v>33</v>
      </c>
      <c r="F13" s="375">
        <v>15.1</v>
      </c>
      <c r="G13" s="377">
        <v>371.6</v>
      </c>
      <c r="H13" s="375">
        <v>25.7</v>
      </c>
      <c r="I13" s="377">
        <v>534</v>
      </c>
      <c r="J13" s="375">
        <v>18.61</v>
      </c>
      <c r="K13" s="377">
        <v>388.26000000000005</v>
      </c>
    </row>
    <row r="14" spans="1:11" ht="35.25" customHeight="1">
      <c r="A14" s="8" t="s">
        <v>490</v>
      </c>
      <c r="B14" s="375">
        <v>3.6</v>
      </c>
      <c r="C14" s="360">
        <v>119</v>
      </c>
      <c r="D14" s="375">
        <v>2.9</v>
      </c>
      <c r="E14" s="360">
        <v>96</v>
      </c>
      <c r="F14" s="375">
        <v>11.8</v>
      </c>
      <c r="G14" s="360">
        <v>328</v>
      </c>
      <c r="H14" s="375">
        <v>18.6</v>
      </c>
      <c r="I14" s="360">
        <v>401</v>
      </c>
      <c r="J14" s="375">
        <v>17.91</v>
      </c>
      <c r="K14" s="360">
        <v>470.84</v>
      </c>
    </row>
    <row r="15" spans="1:11" ht="35.25" customHeight="1">
      <c r="A15" s="113" t="s">
        <v>502</v>
      </c>
      <c r="B15" s="214">
        <v>241.1</v>
      </c>
      <c r="C15" s="102">
        <v>5797</v>
      </c>
      <c r="D15" s="54">
        <v>237.00000000000003</v>
      </c>
      <c r="E15" s="102">
        <v>5241</v>
      </c>
      <c r="F15" s="54">
        <v>291.1</v>
      </c>
      <c r="G15" s="425">
        <v>7097.6</v>
      </c>
      <c r="H15" s="54">
        <v>353.99999999999994</v>
      </c>
      <c r="I15" s="425">
        <v>7772</v>
      </c>
      <c r="J15" s="54">
        <v>282.43000000000006</v>
      </c>
      <c r="K15" s="425">
        <v>5912.43</v>
      </c>
    </row>
    <row r="16" spans="1:11" ht="35.25" customHeight="1">
      <c r="A16" s="2" t="s">
        <v>415</v>
      </c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2.75">
      <c r="A18" s="2"/>
      <c r="B18" s="280"/>
      <c r="C18" s="280"/>
      <c r="D18" s="280"/>
      <c r="E18" s="280"/>
      <c r="F18" s="280"/>
      <c r="G18" s="280"/>
      <c r="H18" s="280"/>
      <c r="I18" s="280"/>
      <c r="J18" s="280"/>
      <c r="K18" s="280"/>
    </row>
    <row r="19" spans="1:1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</sheetData>
  <sheetProtection/>
  <mergeCells count="6">
    <mergeCell ref="J5:K5"/>
    <mergeCell ref="A5:A6"/>
    <mergeCell ref="B5:C5"/>
    <mergeCell ref="D5:E5"/>
    <mergeCell ref="F5:G5"/>
    <mergeCell ref="H5:I5"/>
  </mergeCells>
  <hyperlinks>
    <hyperlink ref="A1" location="'TABLE OF CONTENTS'!A1" display="Back to Table of Contents"/>
  </hyperlinks>
  <printOptions/>
  <pageMargins left="1.02" right="0" top="0.94" bottom="0.54" header="0.37" footer="0.51"/>
  <pageSetup horizontalDpi="600" verticalDpi="600" orientation="landscape" paperSize="9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"/>
    </sheetView>
  </sheetViews>
  <sheetFormatPr defaultColWidth="22.00390625" defaultRowHeight="15"/>
  <cols>
    <col min="1" max="1" width="22.00390625" style="206" customWidth="1"/>
    <col min="2" max="11" width="10.7109375" style="206" customWidth="1"/>
    <col min="12" max="255" width="10.57421875" style="206" customWidth="1"/>
    <col min="256" max="16384" width="22.00390625" style="206" customWidth="1"/>
  </cols>
  <sheetData>
    <row r="1" ht="15">
      <c r="A1" s="991" t="s">
        <v>1316</v>
      </c>
    </row>
    <row r="2" ht="18" customHeight="1">
      <c r="A2" s="46" t="s">
        <v>508</v>
      </c>
    </row>
    <row r="3" spans="1:6" ht="18" customHeight="1">
      <c r="A3" s="36"/>
      <c r="F3" s="261" t="s">
        <v>509</v>
      </c>
    </row>
    <row r="4" ht="12" customHeight="1"/>
    <row r="5" spans="1:11" s="2" customFormat="1" ht="35.25" customHeight="1">
      <c r="A5" s="1067" t="s">
        <v>482</v>
      </c>
      <c r="B5" s="1013">
        <v>2010</v>
      </c>
      <c r="C5" s="1022"/>
      <c r="D5" s="1013">
        <v>2011</v>
      </c>
      <c r="E5" s="1022"/>
      <c r="F5" s="1013">
        <v>2012</v>
      </c>
      <c r="G5" s="1022"/>
      <c r="H5" s="1013">
        <v>2013</v>
      </c>
      <c r="I5" s="1022"/>
      <c r="J5" s="1013">
        <v>2014</v>
      </c>
      <c r="K5" s="1022"/>
    </row>
    <row r="6" spans="1:11" s="2" customFormat="1" ht="35.25" customHeight="1">
      <c r="A6" s="1068"/>
      <c r="B6" s="6" t="s">
        <v>372</v>
      </c>
      <c r="C6" s="6" t="s">
        <v>229</v>
      </c>
      <c r="D6" s="6" t="s">
        <v>372</v>
      </c>
      <c r="E6" s="6" t="s">
        <v>229</v>
      </c>
      <c r="F6" s="6" t="s">
        <v>372</v>
      </c>
      <c r="G6" s="6" t="s">
        <v>229</v>
      </c>
      <c r="H6" s="6" t="s">
        <v>372</v>
      </c>
      <c r="I6" s="6" t="s">
        <v>229</v>
      </c>
      <c r="J6" s="6" t="s">
        <v>372</v>
      </c>
      <c r="K6" s="6" t="s">
        <v>229</v>
      </c>
    </row>
    <row r="7" spans="1:11" s="2" customFormat="1" ht="35.25" customHeight="1">
      <c r="A7" s="8" t="s">
        <v>483</v>
      </c>
      <c r="B7" s="375">
        <v>54.9</v>
      </c>
      <c r="C7" s="360">
        <v>1200</v>
      </c>
      <c r="D7" s="375">
        <v>48.1</v>
      </c>
      <c r="E7" s="360">
        <v>978</v>
      </c>
      <c r="F7" s="375">
        <v>57.3</v>
      </c>
      <c r="G7" s="360">
        <v>1255</v>
      </c>
      <c r="H7" s="375">
        <v>52.3</v>
      </c>
      <c r="I7" s="360">
        <v>1092</v>
      </c>
      <c r="J7" s="375">
        <v>34.65</v>
      </c>
      <c r="K7" s="360">
        <v>687.21</v>
      </c>
    </row>
    <row r="8" spans="1:11" s="2" customFormat="1" ht="35.25" customHeight="1">
      <c r="A8" s="8" t="s">
        <v>484</v>
      </c>
      <c r="B8" s="375">
        <v>95.5</v>
      </c>
      <c r="C8" s="360">
        <v>1589</v>
      </c>
      <c r="D8" s="375">
        <v>131.3</v>
      </c>
      <c r="E8" s="360">
        <v>2106</v>
      </c>
      <c r="F8" s="375">
        <v>151.3</v>
      </c>
      <c r="G8" s="360">
        <v>2506</v>
      </c>
      <c r="H8" s="375">
        <v>126.7</v>
      </c>
      <c r="I8" s="360">
        <v>1903</v>
      </c>
      <c r="J8" s="375">
        <v>125.62999999999958</v>
      </c>
      <c r="K8" s="360">
        <v>1659.7799999999975</v>
      </c>
    </row>
    <row r="9" spans="1:11" s="2" customFormat="1" ht="35.25" customHeight="1">
      <c r="A9" s="8" t="s">
        <v>485</v>
      </c>
      <c r="B9" s="376">
        <v>176.2</v>
      </c>
      <c r="C9" s="360">
        <v>2511</v>
      </c>
      <c r="D9" s="376">
        <v>150.6</v>
      </c>
      <c r="E9" s="360">
        <v>2182</v>
      </c>
      <c r="F9" s="376">
        <v>140.5</v>
      </c>
      <c r="G9" s="360">
        <v>2084</v>
      </c>
      <c r="H9" s="376">
        <v>113.3</v>
      </c>
      <c r="I9" s="360">
        <v>1547</v>
      </c>
      <c r="J9" s="376">
        <v>147.42000000000004</v>
      </c>
      <c r="K9" s="360">
        <v>2128.3199999999993</v>
      </c>
    </row>
    <row r="10" spans="1:11" s="2" customFormat="1" ht="35.25" customHeight="1">
      <c r="A10" s="8" t="s">
        <v>486</v>
      </c>
      <c r="B10" s="375">
        <v>49.3</v>
      </c>
      <c r="C10" s="360">
        <v>784</v>
      </c>
      <c r="D10" s="375">
        <v>50</v>
      </c>
      <c r="E10" s="360">
        <v>845</v>
      </c>
      <c r="F10" s="375">
        <v>42.7</v>
      </c>
      <c r="G10" s="360">
        <v>736</v>
      </c>
      <c r="H10" s="375">
        <v>46.2</v>
      </c>
      <c r="I10" s="360">
        <v>646</v>
      </c>
      <c r="J10" s="375">
        <v>69.26000000000005</v>
      </c>
      <c r="K10" s="360">
        <v>992.9599999999997</v>
      </c>
    </row>
    <row r="11" spans="1:11" s="2" customFormat="1" ht="35.25" customHeight="1">
      <c r="A11" s="8" t="s">
        <v>487</v>
      </c>
      <c r="B11" s="375">
        <v>109.5</v>
      </c>
      <c r="C11" s="360">
        <v>1408</v>
      </c>
      <c r="D11" s="375">
        <v>118.7</v>
      </c>
      <c r="E11" s="360">
        <v>1518</v>
      </c>
      <c r="F11" s="375">
        <v>119.5</v>
      </c>
      <c r="G11" s="360">
        <v>1764</v>
      </c>
      <c r="H11" s="375">
        <v>163.7</v>
      </c>
      <c r="I11" s="360">
        <v>1962</v>
      </c>
      <c r="J11" s="375">
        <v>135.43999999999974</v>
      </c>
      <c r="K11" s="360">
        <v>1680.7699999999982</v>
      </c>
    </row>
    <row r="12" spans="1:11" s="2" customFormat="1" ht="35.25" customHeight="1">
      <c r="A12" s="8" t="s">
        <v>488</v>
      </c>
      <c r="B12" s="375">
        <v>72.9</v>
      </c>
      <c r="C12" s="360">
        <v>1128</v>
      </c>
      <c r="D12" s="375">
        <v>53.3</v>
      </c>
      <c r="E12" s="360">
        <v>1010</v>
      </c>
      <c r="F12" s="375">
        <v>61.5</v>
      </c>
      <c r="G12" s="360">
        <v>890</v>
      </c>
      <c r="H12" s="375">
        <v>52.1</v>
      </c>
      <c r="I12" s="360">
        <v>588</v>
      </c>
      <c r="J12" s="375">
        <v>59.790000000000035</v>
      </c>
      <c r="K12" s="360">
        <v>406.4300000000002</v>
      </c>
    </row>
    <row r="13" spans="1:11" s="2" customFormat="1" ht="35.25" customHeight="1">
      <c r="A13" s="8" t="s">
        <v>489</v>
      </c>
      <c r="B13" s="375">
        <v>173.1</v>
      </c>
      <c r="C13" s="360">
        <v>2355</v>
      </c>
      <c r="D13" s="375">
        <v>116.9</v>
      </c>
      <c r="E13" s="360">
        <v>1472</v>
      </c>
      <c r="F13" s="375">
        <v>127.7</v>
      </c>
      <c r="G13" s="360">
        <v>1888.3</v>
      </c>
      <c r="H13" s="375">
        <v>148.8</v>
      </c>
      <c r="I13" s="360">
        <v>1665</v>
      </c>
      <c r="J13" s="375">
        <v>182.5800000000001</v>
      </c>
      <c r="K13" s="360">
        <v>2168.869999999999</v>
      </c>
    </row>
    <row r="14" spans="1:11" s="2" customFormat="1" ht="35.25" customHeight="1">
      <c r="A14" s="8" t="s">
        <v>490</v>
      </c>
      <c r="B14" s="376">
        <v>98.5</v>
      </c>
      <c r="C14" s="360">
        <v>1363</v>
      </c>
      <c r="D14" s="376">
        <v>92.4</v>
      </c>
      <c r="E14" s="360">
        <v>1243</v>
      </c>
      <c r="F14" s="376">
        <v>126.6</v>
      </c>
      <c r="G14" s="360">
        <v>2027</v>
      </c>
      <c r="H14" s="376">
        <v>112.9</v>
      </c>
      <c r="I14" s="360">
        <v>1798</v>
      </c>
      <c r="J14" s="376">
        <v>101.76999999999985</v>
      </c>
      <c r="K14" s="360">
        <v>1273.0300000000004</v>
      </c>
    </row>
    <row r="15" spans="1:11" s="2" customFormat="1" ht="35.25" customHeight="1">
      <c r="A15" s="113" t="s">
        <v>502</v>
      </c>
      <c r="B15" s="214">
        <v>829.9000000000001</v>
      </c>
      <c r="C15" s="102">
        <v>12338</v>
      </c>
      <c r="D15" s="214">
        <v>761.3</v>
      </c>
      <c r="E15" s="102">
        <v>11354</v>
      </c>
      <c r="F15" s="214">
        <v>827.1</v>
      </c>
      <c r="G15" s="102">
        <v>13150.3</v>
      </c>
      <c r="H15" s="214">
        <v>815.9999999999999</v>
      </c>
      <c r="I15" s="102">
        <v>11201</v>
      </c>
      <c r="J15" s="214">
        <v>856.5399999999994</v>
      </c>
      <c r="K15" s="102">
        <v>10997.369999999995</v>
      </c>
    </row>
    <row r="16" ht="33.75" customHeight="1">
      <c r="A16" s="2" t="s">
        <v>415</v>
      </c>
    </row>
  </sheetData>
  <sheetProtection/>
  <mergeCells count="6">
    <mergeCell ref="J5:K5"/>
    <mergeCell ref="A5:A6"/>
    <mergeCell ref="B5:C5"/>
    <mergeCell ref="D5:E5"/>
    <mergeCell ref="F5:G5"/>
    <mergeCell ref="H5:I5"/>
  </mergeCells>
  <hyperlinks>
    <hyperlink ref="A1" location="'TABLE OF CONTENTS'!A1" display="Back to Table of Contents"/>
  </hyperlinks>
  <printOptions/>
  <pageMargins left="0.87" right="0" top="0.5" bottom="0.5" header="0.5" footer="0.5"/>
  <pageSetup horizontalDpi="600" verticalDpi="600" orientation="landscape" paperSize="9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"/>
    </sheetView>
  </sheetViews>
  <sheetFormatPr defaultColWidth="21.421875" defaultRowHeight="15"/>
  <cols>
    <col min="1" max="1" width="21.421875" style="206" customWidth="1"/>
    <col min="2" max="11" width="10.7109375" style="206" customWidth="1"/>
    <col min="12" max="255" width="10.57421875" style="206" customWidth="1"/>
    <col min="256" max="16384" width="21.421875" style="206" customWidth="1"/>
  </cols>
  <sheetData>
    <row r="1" ht="15">
      <c r="A1" s="991" t="s">
        <v>1316</v>
      </c>
    </row>
    <row r="2" ht="19.5" customHeight="1">
      <c r="A2" s="46" t="s">
        <v>510</v>
      </c>
    </row>
    <row r="3" spans="1:9" ht="21.75" customHeight="1">
      <c r="A3" s="36"/>
      <c r="G3" s="261" t="s">
        <v>511</v>
      </c>
      <c r="H3" s="261"/>
      <c r="I3" s="261"/>
    </row>
    <row r="4" ht="11.25" customHeight="1"/>
    <row r="5" spans="1:11" s="2" customFormat="1" ht="34.5" customHeight="1">
      <c r="A5" s="1011" t="s">
        <v>512</v>
      </c>
      <c r="B5" s="1013">
        <v>2010</v>
      </c>
      <c r="C5" s="1022"/>
      <c r="D5" s="1013">
        <v>2011</v>
      </c>
      <c r="E5" s="1022"/>
      <c r="F5" s="1013">
        <v>2012</v>
      </c>
      <c r="G5" s="1022"/>
      <c r="H5" s="1013">
        <v>2013</v>
      </c>
      <c r="I5" s="1022"/>
      <c r="J5" s="1013">
        <v>2014</v>
      </c>
      <c r="K5" s="1022"/>
    </row>
    <row r="6" spans="1:11" s="2" customFormat="1" ht="34.5" customHeight="1">
      <c r="A6" s="1020"/>
      <c r="B6" s="6" t="s">
        <v>372</v>
      </c>
      <c r="C6" s="6" t="s">
        <v>229</v>
      </c>
      <c r="D6" s="6" t="s">
        <v>372</v>
      </c>
      <c r="E6" s="6" t="s">
        <v>229</v>
      </c>
      <c r="F6" s="6" t="s">
        <v>372</v>
      </c>
      <c r="G6" s="6" t="s">
        <v>229</v>
      </c>
      <c r="H6" s="6" t="s">
        <v>372</v>
      </c>
      <c r="I6" s="6" t="s">
        <v>229</v>
      </c>
      <c r="J6" s="6" t="s">
        <v>372</v>
      </c>
      <c r="K6" s="6" t="s">
        <v>229</v>
      </c>
    </row>
    <row r="7" spans="1:11" s="2" customFormat="1" ht="34.5" customHeight="1">
      <c r="A7" s="8" t="s">
        <v>483</v>
      </c>
      <c r="B7" s="375">
        <v>15.8</v>
      </c>
      <c r="C7" s="360">
        <v>366</v>
      </c>
      <c r="D7" s="375">
        <v>25.9</v>
      </c>
      <c r="E7" s="360">
        <v>614</v>
      </c>
      <c r="F7" s="375">
        <v>23.3</v>
      </c>
      <c r="G7" s="360">
        <v>384</v>
      </c>
      <c r="H7" s="375">
        <v>11.6</v>
      </c>
      <c r="I7" s="360">
        <v>207</v>
      </c>
      <c r="J7" s="375">
        <v>22.77</v>
      </c>
      <c r="K7" s="360">
        <v>365.67999999999995</v>
      </c>
    </row>
    <row r="8" spans="1:11" s="2" customFormat="1" ht="34.5" customHeight="1">
      <c r="A8" s="8" t="s">
        <v>484</v>
      </c>
      <c r="B8" s="375">
        <v>33.2</v>
      </c>
      <c r="C8" s="360">
        <v>537</v>
      </c>
      <c r="D8" s="375">
        <v>39.3</v>
      </c>
      <c r="E8" s="360">
        <v>684</v>
      </c>
      <c r="F8" s="375">
        <v>41.7</v>
      </c>
      <c r="G8" s="360">
        <v>805</v>
      </c>
      <c r="H8" s="375">
        <v>45.7</v>
      </c>
      <c r="I8" s="360">
        <v>989</v>
      </c>
      <c r="J8" s="375">
        <v>53.500000000000036</v>
      </c>
      <c r="K8" s="360">
        <v>1035.2900000000002</v>
      </c>
    </row>
    <row r="9" spans="1:11" s="2" customFormat="1" ht="34.5" customHeight="1">
      <c r="A9" s="8" t="s">
        <v>485</v>
      </c>
      <c r="B9" s="375">
        <v>24</v>
      </c>
      <c r="C9" s="360">
        <v>451</v>
      </c>
      <c r="D9" s="375">
        <v>26.900000000000002</v>
      </c>
      <c r="E9" s="360">
        <v>508</v>
      </c>
      <c r="F9" s="375">
        <v>21.8</v>
      </c>
      <c r="G9" s="360">
        <v>450</v>
      </c>
      <c r="H9" s="375">
        <v>18.4</v>
      </c>
      <c r="I9" s="360">
        <v>381</v>
      </c>
      <c r="J9" s="375">
        <v>16.779999999999998</v>
      </c>
      <c r="K9" s="360">
        <v>351.9399999999997</v>
      </c>
    </row>
    <row r="10" spans="1:11" s="2" customFormat="1" ht="34.5" customHeight="1">
      <c r="A10" s="8" t="s">
        <v>486</v>
      </c>
      <c r="B10" s="375">
        <v>73.6</v>
      </c>
      <c r="C10" s="360">
        <v>1378</v>
      </c>
      <c r="D10" s="375">
        <v>78.9</v>
      </c>
      <c r="E10" s="360">
        <v>1469</v>
      </c>
      <c r="F10" s="375">
        <v>78</v>
      </c>
      <c r="G10" s="360">
        <v>1671</v>
      </c>
      <c r="H10" s="375">
        <v>90.3</v>
      </c>
      <c r="I10" s="360">
        <v>1789</v>
      </c>
      <c r="J10" s="375">
        <v>68.20000000000007</v>
      </c>
      <c r="K10" s="360">
        <v>1304.9099999999999</v>
      </c>
    </row>
    <row r="11" spans="1:11" s="2" customFormat="1" ht="34.5" customHeight="1">
      <c r="A11" s="8" t="s">
        <v>487</v>
      </c>
      <c r="B11" s="375">
        <v>16</v>
      </c>
      <c r="C11" s="360">
        <v>266</v>
      </c>
      <c r="D11" s="375">
        <v>14</v>
      </c>
      <c r="E11" s="360">
        <v>253</v>
      </c>
      <c r="F11" s="375">
        <v>17.4</v>
      </c>
      <c r="G11" s="360">
        <v>375</v>
      </c>
      <c r="H11" s="375">
        <v>24.2</v>
      </c>
      <c r="I11" s="360">
        <v>432</v>
      </c>
      <c r="J11" s="375">
        <v>24.410000000000004</v>
      </c>
      <c r="K11" s="360">
        <v>486.02</v>
      </c>
    </row>
    <row r="12" spans="1:11" s="2" customFormat="1" ht="34.5" customHeight="1">
      <c r="A12" s="8" t="s">
        <v>488</v>
      </c>
      <c r="B12" s="375">
        <v>112.5</v>
      </c>
      <c r="C12" s="360">
        <v>2727</v>
      </c>
      <c r="D12" s="375">
        <v>118.8</v>
      </c>
      <c r="E12" s="360">
        <v>2842</v>
      </c>
      <c r="F12" s="375">
        <v>91.9</v>
      </c>
      <c r="G12" s="360">
        <v>1788</v>
      </c>
      <c r="H12" s="375">
        <v>114.5</v>
      </c>
      <c r="I12" s="360">
        <v>2313</v>
      </c>
      <c r="J12" s="375">
        <v>123.27999999999996</v>
      </c>
      <c r="K12" s="360">
        <v>2172.2</v>
      </c>
    </row>
    <row r="13" spans="1:11" s="2" customFormat="1" ht="34.5" customHeight="1">
      <c r="A13" s="8" t="s">
        <v>489</v>
      </c>
      <c r="B13" s="375">
        <v>10.8</v>
      </c>
      <c r="C13" s="360">
        <v>165</v>
      </c>
      <c r="D13" s="375">
        <v>8.1</v>
      </c>
      <c r="E13" s="360">
        <v>126</v>
      </c>
      <c r="F13" s="375">
        <v>8.1</v>
      </c>
      <c r="G13" s="360">
        <v>171.4</v>
      </c>
      <c r="H13" s="375">
        <v>10.2</v>
      </c>
      <c r="I13" s="360">
        <v>186</v>
      </c>
      <c r="J13" s="375">
        <v>19.599999999999994</v>
      </c>
      <c r="K13" s="360">
        <v>378.92999999999995</v>
      </c>
    </row>
    <row r="14" spans="1:11" s="2" customFormat="1" ht="34.5" customHeight="1">
      <c r="A14" s="8" t="s">
        <v>490</v>
      </c>
      <c r="B14" s="375">
        <v>14.7</v>
      </c>
      <c r="C14" s="360">
        <v>215</v>
      </c>
      <c r="D14" s="375">
        <v>13.6</v>
      </c>
      <c r="E14" s="360">
        <v>271</v>
      </c>
      <c r="F14" s="375">
        <v>18.3</v>
      </c>
      <c r="G14" s="360">
        <v>415</v>
      </c>
      <c r="H14" s="375">
        <v>19.400000000000002</v>
      </c>
      <c r="I14" s="360">
        <v>582</v>
      </c>
      <c r="J14" s="375">
        <v>15.329999999999998</v>
      </c>
      <c r="K14" s="360">
        <v>289.6000000000001</v>
      </c>
    </row>
    <row r="15" spans="1:11" s="2" customFormat="1" ht="34.5" customHeight="1">
      <c r="A15" s="37" t="s">
        <v>495</v>
      </c>
      <c r="B15" s="425">
        <v>300.6</v>
      </c>
      <c r="C15" s="425">
        <v>6105</v>
      </c>
      <c r="D15" s="425">
        <v>325.50000000000006</v>
      </c>
      <c r="E15" s="425">
        <v>6767</v>
      </c>
      <c r="F15" s="425">
        <v>300.50000000000006</v>
      </c>
      <c r="G15" s="425">
        <v>6059.4</v>
      </c>
      <c r="H15" s="425">
        <v>334.29999999999995</v>
      </c>
      <c r="I15" s="425">
        <v>6879</v>
      </c>
      <c r="J15" s="425">
        <v>343.87000000000006</v>
      </c>
      <c r="K15" s="425">
        <v>6384.57</v>
      </c>
    </row>
    <row r="16" ht="32.25" customHeight="1">
      <c r="A16" s="2" t="s">
        <v>415</v>
      </c>
    </row>
  </sheetData>
  <sheetProtection/>
  <mergeCells count="6">
    <mergeCell ref="J5:K5"/>
    <mergeCell ref="A5:A6"/>
    <mergeCell ref="B5:C5"/>
    <mergeCell ref="D5:E5"/>
    <mergeCell ref="F5:G5"/>
    <mergeCell ref="H5:I5"/>
  </mergeCells>
  <hyperlinks>
    <hyperlink ref="A1" location="'TABLE OF CONTENTS'!A1" display="Back to Table of Contents"/>
  </hyperlinks>
  <printOptions/>
  <pageMargins left="0.88" right="0" top="1" bottom="0.49" header="0.5" footer="0.3"/>
  <pageSetup horizontalDpi="600" verticalDpi="600" orientation="landscape" paperSize="9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"/>
    </sheetView>
  </sheetViews>
  <sheetFormatPr defaultColWidth="22.421875" defaultRowHeight="15"/>
  <cols>
    <col min="1" max="1" width="22.421875" style="206" customWidth="1"/>
    <col min="2" max="11" width="10.7109375" style="206" customWidth="1"/>
    <col min="12" max="255" width="10.57421875" style="206" customWidth="1"/>
    <col min="256" max="16384" width="22.421875" style="206" customWidth="1"/>
  </cols>
  <sheetData>
    <row r="1" ht="15">
      <c r="A1" s="991" t="s">
        <v>1316</v>
      </c>
    </row>
    <row r="2" ht="25.5" customHeight="1">
      <c r="A2" s="46" t="s">
        <v>513</v>
      </c>
    </row>
    <row r="3" spans="1:9" ht="15.75" customHeight="1">
      <c r="A3" s="36"/>
      <c r="G3" s="261" t="s">
        <v>504</v>
      </c>
      <c r="H3" s="261"/>
      <c r="I3" s="261"/>
    </row>
    <row r="4" ht="14.25" customHeight="1"/>
    <row r="5" spans="1:11" s="2" customFormat="1" ht="33.75" customHeight="1">
      <c r="A5" s="1011" t="s">
        <v>512</v>
      </c>
      <c r="B5" s="1013">
        <v>2010</v>
      </c>
      <c r="C5" s="1022"/>
      <c r="D5" s="1013">
        <v>2011</v>
      </c>
      <c r="E5" s="1022"/>
      <c r="F5" s="1013">
        <v>2012</v>
      </c>
      <c r="G5" s="1022"/>
      <c r="H5" s="1013">
        <v>2013</v>
      </c>
      <c r="I5" s="1022"/>
      <c r="J5" s="1013">
        <v>2014</v>
      </c>
      <c r="K5" s="1022"/>
    </row>
    <row r="6" spans="1:11" s="2" customFormat="1" ht="33.75" customHeight="1">
      <c r="A6" s="1020"/>
      <c r="B6" s="6" t="s">
        <v>372</v>
      </c>
      <c r="C6" s="6" t="s">
        <v>229</v>
      </c>
      <c r="D6" s="6" t="s">
        <v>372</v>
      </c>
      <c r="E6" s="6" t="s">
        <v>229</v>
      </c>
      <c r="F6" s="6" t="s">
        <v>372</v>
      </c>
      <c r="G6" s="6" t="s">
        <v>229</v>
      </c>
      <c r="H6" s="6" t="s">
        <v>372</v>
      </c>
      <c r="I6" s="6" t="s">
        <v>229</v>
      </c>
      <c r="J6" s="6" t="s">
        <v>372</v>
      </c>
      <c r="K6" s="6" t="s">
        <v>229</v>
      </c>
    </row>
    <row r="7" spans="1:11" s="2" customFormat="1" ht="33.75" customHeight="1">
      <c r="A7" s="8" t="s">
        <v>483</v>
      </c>
      <c r="B7" s="375">
        <v>62.6</v>
      </c>
      <c r="C7" s="360">
        <v>1150</v>
      </c>
      <c r="D7" s="375">
        <v>54.3</v>
      </c>
      <c r="E7" s="360">
        <v>796</v>
      </c>
      <c r="F7" s="375">
        <v>73.3</v>
      </c>
      <c r="G7" s="360">
        <v>970</v>
      </c>
      <c r="H7" s="375">
        <v>68.30000000000001</v>
      </c>
      <c r="I7" s="360">
        <v>1072</v>
      </c>
      <c r="J7" s="375">
        <v>69.81</v>
      </c>
      <c r="K7" s="360">
        <v>1050.1100000000001</v>
      </c>
    </row>
    <row r="8" spans="1:11" s="2" customFormat="1" ht="33.75" customHeight="1">
      <c r="A8" s="8" t="s">
        <v>484</v>
      </c>
      <c r="B8" s="375">
        <v>286.7</v>
      </c>
      <c r="C8" s="360">
        <v>3445</v>
      </c>
      <c r="D8" s="375">
        <v>377.50000000000006</v>
      </c>
      <c r="E8" s="360">
        <v>4533</v>
      </c>
      <c r="F8" s="375">
        <v>475</v>
      </c>
      <c r="G8" s="360">
        <v>5000</v>
      </c>
      <c r="H8" s="375">
        <v>421.20000000000005</v>
      </c>
      <c r="I8" s="360">
        <v>4842</v>
      </c>
      <c r="J8" s="375">
        <v>390.87999999999994</v>
      </c>
      <c r="K8" s="360">
        <v>4219.729999999998</v>
      </c>
    </row>
    <row r="9" spans="1:11" s="2" customFormat="1" ht="33.75" customHeight="1">
      <c r="A9" s="8" t="s">
        <v>485</v>
      </c>
      <c r="B9" s="375">
        <v>323</v>
      </c>
      <c r="C9" s="360">
        <v>3747</v>
      </c>
      <c r="D9" s="375">
        <v>306.20000000000005</v>
      </c>
      <c r="E9" s="360">
        <v>3251</v>
      </c>
      <c r="F9" s="375">
        <v>263</v>
      </c>
      <c r="G9" s="360">
        <v>2862</v>
      </c>
      <c r="H9" s="375">
        <v>289.70000000000005</v>
      </c>
      <c r="I9" s="360">
        <v>3015</v>
      </c>
      <c r="J9" s="375">
        <v>358.15999999999997</v>
      </c>
      <c r="K9" s="360">
        <v>4112.350000000002</v>
      </c>
    </row>
    <row r="10" spans="1:11" s="2" customFormat="1" ht="33.75" customHeight="1">
      <c r="A10" s="8" t="s">
        <v>486</v>
      </c>
      <c r="B10" s="375">
        <v>267.2</v>
      </c>
      <c r="C10" s="360">
        <v>4045</v>
      </c>
      <c r="D10" s="375">
        <v>285.9</v>
      </c>
      <c r="E10" s="360">
        <v>4079</v>
      </c>
      <c r="F10" s="375">
        <v>262</v>
      </c>
      <c r="G10" s="360">
        <v>3726</v>
      </c>
      <c r="H10" s="375">
        <v>274.3</v>
      </c>
      <c r="I10" s="360">
        <v>3255</v>
      </c>
      <c r="J10" s="375">
        <v>317.61000000000007</v>
      </c>
      <c r="K10" s="360">
        <v>3843.3500000000026</v>
      </c>
    </row>
    <row r="11" spans="1:11" s="2" customFormat="1" ht="33.75" customHeight="1">
      <c r="A11" s="8" t="s">
        <v>487</v>
      </c>
      <c r="B11" s="375">
        <v>329.8</v>
      </c>
      <c r="C11" s="360">
        <v>3500</v>
      </c>
      <c r="D11" s="375">
        <v>299.49999999999994</v>
      </c>
      <c r="E11" s="360">
        <v>3724</v>
      </c>
      <c r="F11" s="375">
        <v>340.6</v>
      </c>
      <c r="G11" s="360">
        <v>4539</v>
      </c>
      <c r="H11" s="375">
        <v>423.30000000000007</v>
      </c>
      <c r="I11" s="360">
        <v>5226</v>
      </c>
      <c r="J11" s="375">
        <v>337.69999999999993</v>
      </c>
      <c r="K11" s="360">
        <v>3916.0800000000013</v>
      </c>
    </row>
    <row r="12" spans="1:11" s="2" customFormat="1" ht="33.75" customHeight="1">
      <c r="A12" s="8" t="s">
        <v>488</v>
      </c>
      <c r="B12" s="375">
        <v>370.3</v>
      </c>
      <c r="C12" s="360">
        <v>7361</v>
      </c>
      <c r="D12" s="375">
        <v>328</v>
      </c>
      <c r="E12" s="360">
        <v>5492</v>
      </c>
      <c r="F12" s="375">
        <v>350.3</v>
      </c>
      <c r="G12" s="360">
        <v>4756</v>
      </c>
      <c r="H12" s="375">
        <v>313.9</v>
      </c>
      <c r="I12" s="360">
        <v>3959</v>
      </c>
      <c r="J12" s="375">
        <v>335.41999999999985</v>
      </c>
      <c r="K12" s="360">
        <v>3843.929999999994</v>
      </c>
    </row>
    <row r="13" spans="1:11" s="2" customFormat="1" ht="33.75" customHeight="1">
      <c r="A13" s="8" t="s">
        <v>489</v>
      </c>
      <c r="B13" s="375">
        <v>453.1</v>
      </c>
      <c r="C13" s="360">
        <v>4480</v>
      </c>
      <c r="D13" s="375">
        <v>331.5</v>
      </c>
      <c r="E13" s="360">
        <v>3901</v>
      </c>
      <c r="F13" s="375">
        <v>279</v>
      </c>
      <c r="G13" s="360">
        <v>3426</v>
      </c>
      <c r="H13" s="375">
        <v>320.3</v>
      </c>
      <c r="I13" s="360">
        <v>3316</v>
      </c>
      <c r="J13" s="375">
        <v>360.9900000000001</v>
      </c>
      <c r="K13" s="360">
        <v>3896.8599999999997</v>
      </c>
    </row>
    <row r="14" spans="1:11" s="2" customFormat="1" ht="33.75" customHeight="1">
      <c r="A14" s="8" t="s">
        <v>490</v>
      </c>
      <c r="B14" s="375">
        <v>171.2</v>
      </c>
      <c r="C14" s="360">
        <v>2106</v>
      </c>
      <c r="D14" s="375">
        <v>230.8</v>
      </c>
      <c r="E14" s="360">
        <v>3022</v>
      </c>
      <c r="F14" s="375">
        <v>236.4</v>
      </c>
      <c r="G14" s="360">
        <v>3174</v>
      </c>
      <c r="H14" s="375">
        <v>243.80000000000004</v>
      </c>
      <c r="I14" s="360">
        <v>3605</v>
      </c>
      <c r="J14" s="375">
        <v>283.0599999999999</v>
      </c>
      <c r="K14" s="360">
        <v>4493.77</v>
      </c>
    </row>
    <row r="15" spans="1:11" s="2" customFormat="1" ht="33.75" customHeight="1">
      <c r="A15" s="37" t="s">
        <v>495</v>
      </c>
      <c r="B15" s="214">
        <v>2263.8999999999996</v>
      </c>
      <c r="C15" s="102">
        <v>29834</v>
      </c>
      <c r="D15" s="214">
        <v>2213.7000000000003</v>
      </c>
      <c r="E15" s="102">
        <v>28798</v>
      </c>
      <c r="F15" s="214">
        <v>2279.6</v>
      </c>
      <c r="G15" s="102">
        <v>28453</v>
      </c>
      <c r="H15" s="214">
        <v>2354.8000000000006</v>
      </c>
      <c r="I15" s="102">
        <v>28290</v>
      </c>
      <c r="J15" s="214">
        <v>2453.6299999999997</v>
      </c>
      <c r="K15" s="102">
        <v>29376.179999999997</v>
      </c>
    </row>
    <row r="16" ht="30" customHeight="1">
      <c r="A16" s="2" t="s">
        <v>415</v>
      </c>
    </row>
  </sheetData>
  <sheetProtection/>
  <mergeCells count="6">
    <mergeCell ref="J5:K5"/>
    <mergeCell ref="A5:A6"/>
    <mergeCell ref="B5:C5"/>
    <mergeCell ref="D5:E5"/>
    <mergeCell ref="F5:G5"/>
    <mergeCell ref="H5:I5"/>
  </mergeCells>
  <hyperlinks>
    <hyperlink ref="A1" location="'TABLE OF CONTENTS'!A1" display="Back to Table of Contents"/>
  </hyperlinks>
  <printOptions/>
  <pageMargins left="0.75" right="0" top="1" bottom="0.24" header="0.5" footer="0.15"/>
  <pageSetup horizontalDpi="600" verticalDpi="600" orientation="landscape" paperSize="9" r:id="rId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A1" sqref="A1"/>
    </sheetView>
  </sheetViews>
  <sheetFormatPr defaultColWidth="21.421875" defaultRowHeight="15"/>
  <cols>
    <col min="1" max="1" width="21.421875" style="206" customWidth="1"/>
    <col min="2" max="11" width="10.8515625" style="206" customWidth="1"/>
    <col min="12" max="255" width="9.140625" style="206" customWidth="1"/>
    <col min="256" max="16384" width="21.421875" style="206" customWidth="1"/>
  </cols>
  <sheetData>
    <row r="1" ht="15">
      <c r="A1" s="991" t="s">
        <v>1316</v>
      </c>
    </row>
    <row r="2" ht="24" customHeight="1">
      <c r="A2" s="46" t="s">
        <v>514</v>
      </c>
    </row>
    <row r="3" spans="1:9" ht="18.75" customHeight="1">
      <c r="A3" s="36"/>
      <c r="G3" s="261" t="s">
        <v>515</v>
      </c>
      <c r="H3" s="261"/>
      <c r="I3" s="261"/>
    </row>
    <row r="4" ht="14.25" customHeight="1"/>
    <row r="5" spans="1:11" s="2" customFormat="1" ht="32.25" customHeight="1">
      <c r="A5" s="1011" t="s">
        <v>512</v>
      </c>
      <c r="B5" s="1013">
        <v>2010</v>
      </c>
      <c r="C5" s="1022"/>
      <c r="D5" s="1013">
        <v>2011</v>
      </c>
      <c r="E5" s="1022"/>
      <c r="F5" s="1013">
        <v>2012</v>
      </c>
      <c r="G5" s="1022"/>
      <c r="H5" s="1013">
        <v>2013</v>
      </c>
      <c r="I5" s="1022"/>
      <c r="J5" s="1013">
        <v>2014</v>
      </c>
      <c r="K5" s="1022"/>
    </row>
    <row r="6" spans="1:11" s="2" customFormat="1" ht="32.25" customHeight="1">
      <c r="A6" s="1020"/>
      <c r="B6" s="6" t="s">
        <v>372</v>
      </c>
      <c r="C6" s="436" t="s">
        <v>229</v>
      </c>
      <c r="D6" s="6" t="s">
        <v>372</v>
      </c>
      <c r="E6" s="436" t="s">
        <v>229</v>
      </c>
      <c r="F6" s="6" t="s">
        <v>372</v>
      </c>
      <c r="G6" s="436" t="s">
        <v>229</v>
      </c>
      <c r="H6" s="6" t="s">
        <v>372</v>
      </c>
      <c r="I6" s="436" t="s">
        <v>229</v>
      </c>
      <c r="J6" s="6" t="s">
        <v>372</v>
      </c>
      <c r="K6" s="436" t="s">
        <v>229</v>
      </c>
    </row>
    <row r="7" spans="1:11" s="2" customFormat="1" ht="32.25" customHeight="1">
      <c r="A7" s="322" t="s">
        <v>483</v>
      </c>
      <c r="B7" s="375">
        <v>88.6</v>
      </c>
      <c r="C7" s="360">
        <v>1336</v>
      </c>
      <c r="D7" s="375">
        <v>91.26666666666665</v>
      </c>
      <c r="E7" s="360">
        <v>1391</v>
      </c>
      <c r="F7" s="375">
        <v>108.8</v>
      </c>
      <c r="G7" s="360">
        <v>1544</v>
      </c>
      <c r="H7" s="375">
        <v>66.3</v>
      </c>
      <c r="I7" s="360">
        <v>925</v>
      </c>
      <c r="J7" s="375">
        <v>74.92</v>
      </c>
      <c r="K7" s="360">
        <v>977.9799999999997</v>
      </c>
    </row>
    <row r="8" spans="1:11" s="2" customFormat="1" ht="32.25" customHeight="1">
      <c r="A8" s="8" t="s">
        <v>484</v>
      </c>
      <c r="B8" s="375">
        <v>62.7</v>
      </c>
      <c r="C8" s="360">
        <v>586</v>
      </c>
      <c r="D8" s="375">
        <v>60.01144333369334</v>
      </c>
      <c r="E8" s="360">
        <v>604</v>
      </c>
      <c r="F8" s="375">
        <v>85.7</v>
      </c>
      <c r="G8" s="360">
        <v>802</v>
      </c>
      <c r="H8" s="375">
        <v>87.5</v>
      </c>
      <c r="I8" s="360">
        <v>890</v>
      </c>
      <c r="J8" s="375">
        <v>116.06000000000006</v>
      </c>
      <c r="K8" s="360">
        <v>1136.6199999999994</v>
      </c>
    </row>
    <row r="9" spans="1:11" s="2" customFormat="1" ht="32.25" customHeight="1">
      <c r="A9" s="8" t="s">
        <v>485</v>
      </c>
      <c r="B9" s="375">
        <v>139.5</v>
      </c>
      <c r="C9" s="360">
        <v>1364</v>
      </c>
      <c r="D9" s="375">
        <v>138.8876373436528</v>
      </c>
      <c r="E9" s="360">
        <v>1450</v>
      </c>
      <c r="F9" s="375">
        <v>146.5</v>
      </c>
      <c r="G9" s="360">
        <v>1648</v>
      </c>
      <c r="H9" s="375">
        <v>134.3</v>
      </c>
      <c r="I9" s="360">
        <v>1404</v>
      </c>
      <c r="J9" s="375">
        <v>149.9500000000001</v>
      </c>
      <c r="K9" s="360">
        <v>1802.2700000000007</v>
      </c>
    </row>
    <row r="10" spans="1:11" s="2" customFormat="1" ht="32.25" customHeight="1">
      <c r="A10" s="8" t="s">
        <v>486</v>
      </c>
      <c r="B10" s="375">
        <v>92.1</v>
      </c>
      <c r="C10" s="360">
        <v>1279</v>
      </c>
      <c r="D10" s="375">
        <v>99.17926364947132</v>
      </c>
      <c r="E10" s="360">
        <v>1241</v>
      </c>
      <c r="F10" s="375">
        <v>105.5</v>
      </c>
      <c r="G10" s="360">
        <v>1261</v>
      </c>
      <c r="H10" s="375">
        <v>107.1</v>
      </c>
      <c r="I10" s="360">
        <v>1522</v>
      </c>
      <c r="J10" s="375">
        <v>118.00000000000003</v>
      </c>
      <c r="K10" s="360">
        <v>1617.37</v>
      </c>
    </row>
    <row r="11" spans="1:11" s="2" customFormat="1" ht="32.25" customHeight="1">
      <c r="A11" s="8" t="s">
        <v>487</v>
      </c>
      <c r="B11" s="375">
        <v>205.1</v>
      </c>
      <c r="C11" s="360">
        <v>2036</v>
      </c>
      <c r="D11" s="375">
        <v>176.0731335056948</v>
      </c>
      <c r="E11" s="360">
        <v>2271</v>
      </c>
      <c r="F11" s="375">
        <v>226</v>
      </c>
      <c r="G11" s="360">
        <v>2573</v>
      </c>
      <c r="H11" s="375">
        <v>264.59999999999997</v>
      </c>
      <c r="I11" s="360">
        <v>2915</v>
      </c>
      <c r="J11" s="375">
        <v>232.52000000000018</v>
      </c>
      <c r="K11" s="360">
        <v>2414.890000000001</v>
      </c>
    </row>
    <row r="12" spans="1:11" s="2" customFormat="1" ht="32.25" customHeight="1">
      <c r="A12" s="8" t="s">
        <v>488</v>
      </c>
      <c r="B12" s="375">
        <v>373.5</v>
      </c>
      <c r="C12" s="360">
        <v>5513</v>
      </c>
      <c r="D12" s="375">
        <v>296.4</v>
      </c>
      <c r="E12" s="360">
        <v>4926</v>
      </c>
      <c r="F12" s="375">
        <v>272</v>
      </c>
      <c r="G12" s="360">
        <v>3471</v>
      </c>
      <c r="H12" s="375">
        <v>296.8</v>
      </c>
      <c r="I12" s="360">
        <v>3798</v>
      </c>
      <c r="J12" s="375">
        <v>307.94</v>
      </c>
      <c r="K12" s="360">
        <v>3540.3100000000004</v>
      </c>
    </row>
    <row r="13" spans="1:11" s="2" customFormat="1" ht="32.25" customHeight="1">
      <c r="A13" s="8" t="s">
        <v>489</v>
      </c>
      <c r="B13" s="375">
        <v>59.9</v>
      </c>
      <c r="C13" s="360">
        <v>453</v>
      </c>
      <c r="D13" s="375">
        <v>36.86215106732348</v>
      </c>
      <c r="E13" s="360">
        <v>220</v>
      </c>
      <c r="F13" s="375">
        <v>35.6</v>
      </c>
      <c r="G13" s="360">
        <v>253.7</v>
      </c>
      <c r="H13" s="375">
        <v>37.39999999999999</v>
      </c>
      <c r="I13" s="360">
        <v>213</v>
      </c>
      <c r="J13" s="375">
        <v>66.06</v>
      </c>
      <c r="K13" s="360">
        <v>417.9700000000006</v>
      </c>
    </row>
    <row r="14" spans="1:11" s="2" customFormat="1" ht="32.25" customHeight="1">
      <c r="A14" s="8" t="s">
        <v>490</v>
      </c>
      <c r="B14" s="375">
        <v>29.6</v>
      </c>
      <c r="C14" s="360">
        <v>368</v>
      </c>
      <c r="D14" s="375">
        <v>34.11970443349754</v>
      </c>
      <c r="E14" s="360">
        <v>446</v>
      </c>
      <c r="F14" s="375">
        <v>37.3</v>
      </c>
      <c r="G14" s="360">
        <v>510</v>
      </c>
      <c r="H14" s="375">
        <v>43.6</v>
      </c>
      <c r="I14" s="360">
        <v>537</v>
      </c>
      <c r="J14" s="375">
        <v>42.83999999999999</v>
      </c>
      <c r="K14" s="360">
        <v>572.69</v>
      </c>
    </row>
    <row r="15" spans="1:11" s="2" customFormat="1" ht="32.25" customHeight="1">
      <c r="A15" s="37" t="s">
        <v>495</v>
      </c>
      <c r="B15" s="214">
        <v>1051</v>
      </c>
      <c r="C15" s="102">
        <v>12935</v>
      </c>
      <c r="D15" s="214">
        <v>932.8</v>
      </c>
      <c r="E15" s="102">
        <v>12549</v>
      </c>
      <c r="F15" s="214">
        <v>1017.4</v>
      </c>
      <c r="G15" s="102">
        <v>12062.7</v>
      </c>
      <c r="H15" s="214">
        <v>1037.6</v>
      </c>
      <c r="I15" s="102">
        <v>12204</v>
      </c>
      <c r="J15" s="214">
        <v>1108.2900000000002</v>
      </c>
      <c r="K15" s="102">
        <v>12480.100000000004</v>
      </c>
    </row>
    <row r="16" s="2" customFormat="1" ht="22.5" customHeight="1">
      <c r="A16" s="26" t="s">
        <v>516</v>
      </c>
    </row>
    <row r="17" ht="24.75" customHeight="1">
      <c r="A17" s="2" t="s">
        <v>415</v>
      </c>
    </row>
    <row r="21" ht="14.25" customHeight="1"/>
  </sheetData>
  <sheetProtection/>
  <mergeCells count="6">
    <mergeCell ref="J5:K5"/>
    <mergeCell ref="A5:A6"/>
    <mergeCell ref="B5:C5"/>
    <mergeCell ref="D5:E5"/>
    <mergeCell ref="F5:G5"/>
    <mergeCell ref="H5:I5"/>
  </mergeCells>
  <hyperlinks>
    <hyperlink ref="A1" location="'TABLE OF CONTENTS'!A1" display="Back to Table of Contents"/>
  </hyperlinks>
  <printOptions/>
  <pageMargins left="0.91" right="0" top="0.5" bottom="0.46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A1" sqref="A1"/>
    </sheetView>
  </sheetViews>
  <sheetFormatPr defaultColWidth="79.140625" defaultRowHeight="15"/>
  <cols>
    <col min="1" max="1" width="79.140625" style="7" customWidth="1"/>
    <col min="2" max="2" width="19.140625" style="7" customWidth="1"/>
    <col min="3" max="4" width="18.140625" style="7" customWidth="1"/>
    <col min="5" max="255" width="10.57421875" style="7" customWidth="1"/>
    <col min="256" max="16384" width="79.140625" style="7" customWidth="1"/>
  </cols>
  <sheetData>
    <row r="1" ht="15">
      <c r="A1" s="991" t="s">
        <v>1316</v>
      </c>
    </row>
    <row r="2" spans="1:2" ht="24" customHeight="1">
      <c r="A2" s="46" t="s">
        <v>50</v>
      </c>
      <c r="B2" s="2"/>
    </row>
    <row r="3" ht="24" customHeight="1">
      <c r="A3" s="2"/>
    </row>
    <row r="4" spans="1:4" ht="48" customHeight="1">
      <c r="A4" s="6" t="s">
        <v>51</v>
      </c>
      <c r="B4" s="47">
        <v>2012</v>
      </c>
      <c r="C4" s="47">
        <v>2013</v>
      </c>
      <c r="D4" s="47" t="s">
        <v>52</v>
      </c>
    </row>
    <row r="5" spans="1:4" ht="48" customHeight="1">
      <c r="A5" s="48" t="s">
        <v>53</v>
      </c>
      <c r="B5" s="49">
        <v>-7.3</v>
      </c>
      <c r="C5" s="49">
        <v>-1.9</v>
      </c>
      <c r="D5" s="49">
        <v>-1.7</v>
      </c>
    </row>
    <row r="6" spans="1:4" ht="48" customHeight="1">
      <c r="A6" s="48" t="s">
        <v>54</v>
      </c>
      <c r="B6" s="50">
        <v>3.7</v>
      </c>
      <c r="C6" s="50">
        <v>1.7</v>
      </c>
      <c r="D6" s="50">
        <v>6.5</v>
      </c>
    </row>
    <row r="7" spans="1:4" ht="48" customHeight="1">
      <c r="A7" s="51" t="s">
        <v>55</v>
      </c>
      <c r="B7" s="52">
        <v>-15.2</v>
      </c>
      <c r="C7" s="52">
        <v>-17.7</v>
      </c>
      <c r="D7" s="52">
        <v>-5</v>
      </c>
    </row>
    <row r="8" spans="1:4" ht="42.75" customHeight="1">
      <c r="A8" s="12" t="s">
        <v>56</v>
      </c>
      <c r="B8" s="51">
        <v>7.5</v>
      </c>
      <c r="C8" s="51">
        <v>2.4</v>
      </c>
      <c r="D8" s="51">
        <v>0.7</v>
      </c>
    </row>
    <row r="9" spans="1:4" ht="42.75" customHeight="1">
      <c r="A9" s="12" t="s">
        <v>57</v>
      </c>
      <c r="B9" s="51">
        <v>2.7</v>
      </c>
      <c r="C9" s="52">
        <v>-0.8</v>
      </c>
      <c r="D9" s="51">
        <v>2.8</v>
      </c>
    </row>
    <row r="10" spans="1:4" ht="42.75" customHeight="1">
      <c r="A10" s="53" t="s">
        <v>58</v>
      </c>
      <c r="B10" s="52">
        <v>-12.4</v>
      </c>
      <c r="C10" s="51">
        <v>31.6</v>
      </c>
      <c r="D10" s="51">
        <v>88</v>
      </c>
    </row>
    <row r="11" spans="1:4" ht="42.75" customHeight="1">
      <c r="A11" s="37" t="s">
        <v>59</v>
      </c>
      <c r="B11" s="54">
        <v>-0.2</v>
      </c>
      <c r="C11" s="55">
        <v>0.4</v>
      </c>
      <c r="D11" s="55">
        <v>3.9</v>
      </c>
    </row>
    <row r="13" spans="1:2" ht="15.75">
      <c r="A13" s="2" t="s">
        <v>60</v>
      </c>
      <c r="B13" s="33"/>
    </row>
  </sheetData>
  <sheetProtection/>
  <hyperlinks>
    <hyperlink ref="A1" location="'TABLE OF CONTENTS'!A1" display="Back to Table of Contents"/>
  </hyperlinks>
  <printOptions/>
  <pageMargins left="0.7" right="0.18" top="0.7480314960629921" bottom="0.7480314960629921" header="0.5118110236220472" footer="0.5118110236220472"/>
  <pageSetup horizontalDpi="600" verticalDpi="6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"/>
    </sheetView>
  </sheetViews>
  <sheetFormatPr defaultColWidth="22.140625" defaultRowHeight="15"/>
  <cols>
    <col min="1" max="1" width="22.140625" style="206" customWidth="1"/>
    <col min="2" max="11" width="10.7109375" style="206" customWidth="1"/>
    <col min="12" max="255" width="10.57421875" style="206" customWidth="1"/>
    <col min="256" max="16384" width="22.140625" style="206" customWidth="1"/>
  </cols>
  <sheetData>
    <row r="1" ht="15">
      <c r="A1" s="991" t="s">
        <v>1316</v>
      </c>
    </row>
    <row r="2" ht="16.5" customHeight="1">
      <c r="A2" s="46" t="s">
        <v>517</v>
      </c>
    </row>
    <row r="3" spans="1:9" ht="18.75" customHeight="1">
      <c r="A3" s="36"/>
      <c r="G3" s="261" t="s">
        <v>518</v>
      </c>
      <c r="H3" s="261"/>
      <c r="I3" s="261"/>
    </row>
    <row r="4" ht="12" customHeight="1"/>
    <row r="5" spans="1:11" s="2" customFormat="1" ht="35.25" customHeight="1">
      <c r="A5" s="1011" t="s">
        <v>512</v>
      </c>
      <c r="B5" s="1013">
        <v>2010</v>
      </c>
      <c r="C5" s="1022"/>
      <c r="D5" s="1013">
        <v>2011</v>
      </c>
      <c r="E5" s="1022"/>
      <c r="F5" s="1013">
        <v>2012</v>
      </c>
      <c r="G5" s="1022"/>
      <c r="H5" s="1013">
        <v>2013</v>
      </c>
      <c r="I5" s="1022"/>
      <c r="J5" s="1013">
        <v>2014</v>
      </c>
      <c r="K5" s="1022"/>
    </row>
    <row r="6" spans="1:11" s="2" customFormat="1" ht="35.25" customHeight="1">
      <c r="A6" s="1020"/>
      <c r="B6" s="6" t="s">
        <v>372</v>
      </c>
      <c r="C6" s="6" t="s">
        <v>229</v>
      </c>
      <c r="D6" s="6" t="s">
        <v>372</v>
      </c>
      <c r="E6" s="6" t="s">
        <v>229</v>
      </c>
      <c r="F6" s="6" t="s">
        <v>372</v>
      </c>
      <c r="G6" s="6" t="s">
        <v>229</v>
      </c>
      <c r="H6" s="6" t="s">
        <v>372</v>
      </c>
      <c r="I6" s="6" t="s">
        <v>229</v>
      </c>
      <c r="J6" s="6" t="s">
        <v>372</v>
      </c>
      <c r="K6" s="6" t="s">
        <v>229</v>
      </c>
    </row>
    <row r="7" spans="1:11" s="2" customFormat="1" ht="35.25" customHeight="1">
      <c r="A7" s="8" t="s">
        <v>483</v>
      </c>
      <c r="B7" s="375">
        <v>55.6</v>
      </c>
      <c r="C7" s="360">
        <v>1152</v>
      </c>
      <c r="D7" s="375">
        <v>36.2508987100867</v>
      </c>
      <c r="E7" s="360">
        <v>673</v>
      </c>
      <c r="F7" s="375">
        <v>40</v>
      </c>
      <c r="G7" s="360">
        <v>600</v>
      </c>
      <c r="H7" s="375">
        <v>26.9</v>
      </c>
      <c r="I7" s="360">
        <v>472</v>
      </c>
      <c r="J7" s="375">
        <v>22.580000000000005</v>
      </c>
      <c r="K7" s="360">
        <v>367.03</v>
      </c>
    </row>
    <row r="8" spans="1:11" s="2" customFormat="1" ht="35.25" customHeight="1">
      <c r="A8" s="8" t="s">
        <v>484</v>
      </c>
      <c r="B8" s="375">
        <v>151.5</v>
      </c>
      <c r="C8" s="360">
        <v>3692</v>
      </c>
      <c r="D8" s="375">
        <v>143.74269401564814</v>
      </c>
      <c r="E8" s="360">
        <v>3605</v>
      </c>
      <c r="F8" s="375">
        <v>145</v>
      </c>
      <c r="G8" s="360">
        <v>3350</v>
      </c>
      <c r="H8" s="375">
        <v>153.9</v>
      </c>
      <c r="I8" s="360">
        <v>3615</v>
      </c>
      <c r="J8" s="375">
        <v>143.24000000000015</v>
      </c>
      <c r="K8" s="360">
        <v>2915.0699999999997</v>
      </c>
    </row>
    <row r="9" spans="1:11" s="2" customFormat="1" ht="35.25" customHeight="1">
      <c r="A9" s="8" t="s">
        <v>485</v>
      </c>
      <c r="B9" s="375">
        <v>55.4</v>
      </c>
      <c r="C9" s="360">
        <v>1091</v>
      </c>
      <c r="D9" s="375">
        <v>41.9249524212307</v>
      </c>
      <c r="E9" s="360">
        <v>825</v>
      </c>
      <c r="F9" s="375">
        <v>55</v>
      </c>
      <c r="G9" s="360">
        <v>1100</v>
      </c>
      <c r="H9" s="375">
        <v>37</v>
      </c>
      <c r="I9" s="360">
        <v>701</v>
      </c>
      <c r="J9" s="375">
        <v>39.25999999999999</v>
      </c>
      <c r="K9" s="360">
        <v>752.0599999999998</v>
      </c>
    </row>
    <row r="10" spans="1:11" s="2" customFormat="1" ht="35.25" customHeight="1">
      <c r="A10" s="8" t="s">
        <v>486</v>
      </c>
      <c r="B10" s="375">
        <v>37.9</v>
      </c>
      <c r="C10" s="360">
        <v>808</v>
      </c>
      <c r="D10" s="375">
        <v>42.13510255868049</v>
      </c>
      <c r="E10" s="360">
        <v>909</v>
      </c>
      <c r="F10" s="375">
        <v>45</v>
      </c>
      <c r="G10" s="360">
        <v>850</v>
      </c>
      <c r="H10" s="375">
        <v>43.8</v>
      </c>
      <c r="I10" s="360">
        <v>871</v>
      </c>
      <c r="J10" s="375">
        <v>37.44999999999995</v>
      </c>
      <c r="K10" s="360">
        <v>666.1799999999996</v>
      </c>
    </row>
    <row r="11" spans="1:11" s="2" customFormat="1" ht="35.25" customHeight="1">
      <c r="A11" s="8" t="s">
        <v>487</v>
      </c>
      <c r="B11" s="375">
        <v>11.1</v>
      </c>
      <c r="C11" s="360">
        <v>234</v>
      </c>
      <c r="D11" s="375">
        <v>11.137957284838231</v>
      </c>
      <c r="E11" s="360">
        <v>232</v>
      </c>
      <c r="F11" s="375">
        <v>15</v>
      </c>
      <c r="G11" s="360">
        <v>300</v>
      </c>
      <c r="H11" s="375">
        <v>18</v>
      </c>
      <c r="I11" s="360">
        <v>355</v>
      </c>
      <c r="J11" s="375">
        <v>19.789999999999964</v>
      </c>
      <c r="K11" s="360">
        <v>380.5500000000006</v>
      </c>
    </row>
    <row r="12" spans="1:11" s="2" customFormat="1" ht="35.25" customHeight="1">
      <c r="A12" s="8" t="s">
        <v>488</v>
      </c>
      <c r="B12" s="375">
        <v>10.1</v>
      </c>
      <c r="C12" s="360">
        <v>244</v>
      </c>
      <c r="D12" s="375">
        <v>10.612581941213787</v>
      </c>
      <c r="E12" s="360">
        <v>221</v>
      </c>
      <c r="F12" s="375">
        <v>12</v>
      </c>
      <c r="G12" s="360">
        <v>200</v>
      </c>
      <c r="H12" s="375">
        <v>12.8</v>
      </c>
      <c r="I12" s="360">
        <v>250</v>
      </c>
      <c r="J12" s="375">
        <v>12.409999999999995</v>
      </c>
      <c r="K12" s="360">
        <v>220.4699999999998</v>
      </c>
    </row>
    <row r="13" spans="1:11" s="2" customFormat="1" ht="35.25" customHeight="1">
      <c r="A13" s="8" t="s">
        <v>489</v>
      </c>
      <c r="B13" s="375">
        <v>5.9</v>
      </c>
      <c r="C13" s="360">
        <v>110</v>
      </c>
      <c r="D13" s="375">
        <v>4.308077817720448</v>
      </c>
      <c r="E13" s="360">
        <v>92</v>
      </c>
      <c r="F13" s="375">
        <v>5</v>
      </c>
      <c r="G13" s="360">
        <v>100</v>
      </c>
      <c r="H13" s="375">
        <v>3.3</v>
      </c>
      <c r="I13" s="360">
        <v>66</v>
      </c>
      <c r="J13" s="375">
        <v>4.479999999999979</v>
      </c>
      <c r="K13" s="360">
        <v>80.6900000000002</v>
      </c>
    </row>
    <row r="14" spans="1:11" s="2" customFormat="1" ht="35.25" customHeight="1">
      <c r="A14" s="8" t="s">
        <v>490</v>
      </c>
      <c r="B14" s="375">
        <v>214.8</v>
      </c>
      <c r="C14" s="360">
        <v>4605</v>
      </c>
      <c r="D14" s="375">
        <v>206.78773525058153</v>
      </c>
      <c r="E14" s="360">
        <v>3987</v>
      </c>
      <c r="F14" s="375">
        <v>193</v>
      </c>
      <c r="G14" s="360">
        <v>3696</v>
      </c>
      <c r="H14" s="375">
        <v>205.4</v>
      </c>
      <c r="I14" s="360">
        <v>3851</v>
      </c>
      <c r="J14" s="375">
        <v>184.7599999999999</v>
      </c>
      <c r="K14" s="360">
        <v>3450.539999999996</v>
      </c>
    </row>
    <row r="15" spans="1:11" s="2" customFormat="1" ht="35.25" customHeight="1">
      <c r="A15" s="37" t="s">
        <v>495</v>
      </c>
      <c r="B15" s="214">
        <v>542.3</v>
      </c>
      <c r="C15" s="102">
        <v>11936</v>
      </c>
      <c r="D15" s="54">
        <v>496.90000000000003</v>
      </c>
      <c r="E15" s="102">
        <v>10544</v>
      </c>
      <c r="F15" s="54">
        <v>510</v>
      </c>
      <c r="G15" s="102">
        <v>10196</v>
      </c>
      <c r="H15" s="214">
        <v>501.1</v>
      </c>
      <c r="I15" s="437">
        <v>10181</v>
      </c>
      <c r="J15" s="214">
        <v>463.9699999999999</v>
      </c>
      <c r="K15" s="437">
        <v>8832.589999999995</v>
      </c>
    </row>
    <row r="16" ht="31.5" customHeight="1">
      <c r="A16" s="2" t="s">
        <v>415</v>
      </c>
    </row>
  </sheetData>
  <sheetProtection/>
  <mergeCells count="6">
    <mergeCell ref="J5:K5"/>
    <mergeCell ref="A5:A6"/>
    <mergeCell ref="B5:C5"/>
    <mergeCell ref="D5:E5"/>
    <mergeCell ref="F5:G5"/>
    <mergeCell ref="H5:I5"/>
  </mergeCells>
  <hyperlinks>
    <hyperlink ref="A1" location="'TABLE OF CONTENTS'!A1" display="Back to Table of Contents"/>
  </hyperlinks>
  <printOptions/>
  <pageMargins left="0.85" right="0" top="1" bottom="0.51" header="0.5" footer="0.41"/>
  <pageSetup horizontalDpi="600" verticalDpi="600" orientation="landscape" paperSize="9" r:id="rId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A1" sqref="A1"/>
    </sheetView>
  </sheetViews>
  <sheetFormatPr defaultColWidth="22.7109375" defaultRowHeight="15"/>
  <cols>
    <col min="1" max="1" width="22.7109375" style="206" customWidth="1"/>
    <col min="2" max="11" width="10.7109375" style="206" customWidth="1"/>
    <col min="12" max="255" width="10.57421875" style="206" customWidth="1"/>
    <col min="256" max="16384" width="22.7109375" style="206" customWidth="1"/>
  </cols>
  <sheetData>
    <row r="1" ht="15">
      <c r="A1" s="991" t="s">
        <v>1316</v>
      </c>
    </row>
    <row r="2" ht="19.5" customHeight="1">
      <c r="A2" s="46" t="s">
        <v>519</v>
      </c>
    </row>
    <row r="3" spans="1:9" ht="16.5" customHeight="1">
      <c r="A3" s="36"/>
      <c r="G3" s="261" t="s">
        <v>518</v>
      </c>
      <c r="H3" s="261"/>
      <c r="I3" s="261"/>
    </row>
    <row r="4" ht="15" customHeight="1"/>
    <row r="5" spans="1:11" ht="38.25" customHeight="1">
      <c r="A5" s="1011" t="s">
        <v>512</v>
      </c>
      <c r="B5" s="1013">
        <v>2010</v>
      </c>
      <c r="C5" s="1022"/>
      <c r="D5" s="1013">
        <v>2011</v>
      </c>
      <c r="E5" s="1022"/>
      <c r="F5" s="1013">
        <v>2012</v>
      </c>
      <c r="G5" s="1022"/>
      <c r="H5" s="1013">
        <v>2013</v>
      </c>
      <c r="I5" s="1022"/>
      <c r="J5" s="1013">
        <v>2014</v>
      </c>
      <c r="K5" s="1022"/>
    </row>
    <row r="6" spans="1:11" ht="42" customHeight="1">
      <c r="A6" s="1020"/>
      <c r="B6" s="6" t="s">
        <v>372</v>
      </c>
      <c r="C6" s="6" t="s">
        <v>229</v>
      </c>
      <c r="D6" s="6" t="s">
        <v>372</v>
      </c>
      <c r="E6" s="6" t="s">
        <v>229</v>
      </c>
      <c r="F6" s="6" t="s">
        <v>372</v>
      </c>
      <c r="G6" s="6" t="s">
        <v>229</v>
      </c>
      <c r="H6" s="6" t="s">
        <v>372</v>
      </c>
      <c r="I6" s="6" t="s">
        <v>229</v>
      </c>
      <c r="J6" s="6" t="s">
        <v>372</v>
      </c>
      <c r="K6" s="6" t="s">
        <v>229</v>
      </c>
    </row>
    <row r="7" spans="1:11" ht="40.5" customHeight="1">
      <c r="A7" s="8" t="s">
        <v>483</v>
      </c>
      <c r="B7" s="375">
        <v>2.1</v>
      </c>
      <c r="C7" s="377">
        <v>105</v>
      </c>
      <c r="D7" s="375">
        <v>3.4</v>
      </c>
      <c r="E7" s="377">
        <v>135</v>
      </c>
      <c r="F7" s="375">
        <v>1</v>
      </c>
      <c r="G7" s="377">
        <v>49</v>
      </c>
      <c r="H7" s="375">
        <v>4.2</v>
      </c>
      <c r="I7" s="377">
        <v>210</v>
      </c>
      <c r="J7" s="375">
        <v>0.28</v>
      </c>
      <c r="K7" s="377">
        <v>14</v>
      </c>
    </row>
    <row r="8" spans="1:11" ht="40.5" customHeight="1">
      <c r="A8" s="8" t="s">
        <v>484</v>
      </c>
      <c r="B8" s="375">
        <v>159.3</v>
      </c>
      <c r="C8" s="360">
        <v>4512</v>
      </c>
      <c r="D8" s="375">
        <v>266.8</v>
      </c>
      <c r="E8" s="360">
        <v>8213</v>
      </c>
      <c r="F8" s="375">
        <v>373.5</v>
      </c>
      <c r="G8" s="360">
        <v>11100</v>
      </c>
      <c r="H8" s="375">
        <v>492.1</v>
      </c>
      <c r="I8" s="360">
        <v>13108</v>
      </c>
      <c r="J8" s="375">
        <v>341.15999999999883</v>
      </c>
      <c r="K8" s="360">
        <v>8409.03</v>
      </c>
    </row>
    <row r="9" spans="1:11" ht="35.25" customHeight="1">
      <c r="A9" s="8" t="s">
        <v>485</v>
      </c>
      <c r="B9" s="375">
        <v>5.3</v>
      </c>
      <c r="C9" s="377">
        <v>155</v>
      </c>
      <c r="D9" s="375">
        <v>0.7</v>
      </c>
      <c r="E9" s="377">
        <v>15</v>
      </c>
      <c r="F9" s="375">
        <v>0.9</v>
      </c>
      <c r="G9" s="377">
        <v>20</v>
      </c>
      <c r="H9" s="375">
        <v>0.9</v>
      </c>
      <c r="I9" s="377">
        <v>21</v>
      </c>
      <c r="J9" s="375">
        <v>0.28</v>
      </c>
      <c r="K9" s="377">
        <v>6.3</v>
      </c>
    </row>
    <row r="10" spans="1:11" ht="35.25" customHeight="1">
      <c r="A10" s="8" t="s">
        <v>486</v>
      </c>
      <c r="B10" s="375">
        <v>14.9</v>
      </c>
      <c r="C10" s="360">
        <v>310</v>
      </c>
      <c r="D10" s="375">
        <v>22.7</v>
      </c>
      <c r="E10" s="360">
        <v>558</v>
      </c>
      <c r="F10" s="375">
        <v>16</v>
      </c>
      <c r="G10" s="360">
        <v>515</v>
      </c>
      <c r="H10" s="375">
        <v>14.7</v>
      </c>
      <c r="I10" s="360">
        <v>330</v>
      </c>
      <c r="J10" s="375">
        <v>27.190000000000012</v>
      </c>
      <c r="K10" s="360">
        <v>658.9100000000002</v>
      </c>
    </row>
    <row r="11" spans="1:11" ht="35.25" customHeight="1">
      <c r="A11" s="8" t="s">
        <v>487</v>
      </c>
      <c r="B11" s="375">
        <v>63.2</v>
      </c>
      <c r="C11" s="360">
        <v>1387</v>
      </c>
      <c r="D11" s="375">
        <v>74.5</v>
      </c>
      <c r="E11" s="360">
        <v>1829</v>
      </c>
      <c r="F11" s="375">
        <v>91.9</v>
      </c>
      <c r="G11" s="360">
        <v>2210</v>
      </c>
      <c r="H11" s="375">
        <v>91.2</v>
      </c>
      <c r="I11" s="360">
        <v>2145</v>
      </c>
      <c r="J11" s="375">
        <v>70.52000000000012</v>
      </c>
      <c r="K11" s="360">
        <v>1469.4199999999996</v>
      </c>
    </row>
    <row r="12" spans="1:11" ht="35.25" customHeight="1">
      <c r="A12" s="8" t="s">
        <v>520</v>
      </c>
      <c r="B12" s="375" t="s">
        <v>501</v>
      </c>
      <c r="C12" s="375" t="s">
        <v>501</v>
      </c>
      <c r="D12" s="375" t="s">
        <v>501</v>
      </c>
      <c r="E12" s="375" t="s">
        <v>501</v>
      </c>
      <c r="F12" s="375" t="s">
        <v>501</v>
      </c>
      <c r="G12" s="375" t="s">
        <v>501</v>
      </c>
      <c r="H12" s="375">
        <v>1.5</v>
      </c>
      <c r="I12" s="377">
        <v>31</v>
      </c>
      <c r="J12" s="375" t="s">
        <v>501</v>
      </c>
      <c r="K12" s="375" t="s">
        <v>501</v>
      </c>
    </row>
    <row r="13" spans="1:11" ht="35.25" customHeight="1">
      <c r="A13" s="8" t="s">
        <v>489</v>
      </c>
      <c r="B13" s="375">
        <v>3.7</v>
      </c>
      <c r="C13" s="377">
        <v>60</v>
      </c>
      <c r="D13" s="375">
        <v>8.4</v>
      </c>
      <c r="E13" s="377">
        <v>162</v>
      </c>
      <c r="F13" s="375">
        <v>9.7</v>
      </c>
      <c r="G13" s="377">
        <v>223.3</v>
      </c>
      <c r="H13" s="375">
        <v>5.3</v>
      </c>
      <c r="I13" s="377">
        <v>84</v>
      </c>
      <c r="J13" s="375">
        <v>10.66</v>
      </c>
      <c r="K13" s="377">
        <v>230.06999999999996</v>
      </c>
    </row>
    <row r="14" spans="1:11" ht="35.25" customHeight="1">
      <c r="A14" s="8" t="s">
        <v>490</v>
      </c>
      <c r="B14" s="375" t="s">
        <v>501</v>
      </c>
      <c r="C14" s="375" t="s">
        <v>501</v>
      </c>
      <c r="D14" s="375">
        <v>0.2</v>
      </c>
      <c r="E14" s="377">
        <v>10</v>
      </c>
      <c r="F14" s="375">
        <v>0.1</v>
      </c>
      <c r="G14" s="377">
        <v>3</v>
      </c>
      <c r="H14" s="375">
        <v>0.5</v>
      </c>
      <c r="I14" s="377">
        <v>28</v>
      </c>
      <c r="J14" s="375" t="s">
        <v>501</v>
      </c>
      <c r="K14" s="375" t="s">
        <v>501</v>
      </c>
    </row>
    <row r="15" spans="1:11" ht="35.25" customHeight="1">
      <c r="A15" s="37" t="s">
        <v>495</v>
      </c>
      <c r="B15" s="214">
        <v>248.5</v>
      </c>
      <c r="C15" s="102">
        <v>6529</v>
      </c>
      <c r="D15" s="54">
        <v>376.49999999999994</v>
      </c>
      <c r="E15" s="102">
        <v>10912</v>
      </c>
      <c r="F15" s="54">
        <v>492.99999999999994</v>
      </c>
      <c r="G15" s="102">
        <v>14120.3</v>
      </c>
      <c r="H15" s="214">
        <v>610.4</v>
      </c>
      <c r="I15" s="102">
        <v>15957</v>
      </c>
      <c r="J15" s="214">
        <v>450.08999999999895</v>
      </c>
      <c r="K15" s="102">
        <v>10787.73</v>
      </c>
    </row>
    <row r="16" ht="29.25" customHeight="1">
      <c r="A16" s="2" t="s">
        <v>415</v>
      </c>
    </row>
    <row r="25" ht="15">
      <c r="C25" s="438"/>
    </row>
  </sheetData>
  <sheetProtection/>
  <mergeCells count="6">
    <mergeCell ref="J5:K5"/>
    <mergeCell ref="A5:A6"/>
    <mergeCell ref="B5:C5"/>
    <mergeCell ref="D5:E5"/>
    <mergeCell ref="F5:G5"/>
    <mergeCell ref="H5:I5"/>
  </mergeCells>
  <hyperlinks>
    <hyperlink ref="A1" location="'TABLE OF CONTENTS'!A1" display="Back to Table of Contents"/>
  </hyperlinks>
  <printOptions/>
  <pageMargins left="1.04" right="0" top="1" bottom="0.2" header="0.5" footer="0.15"/>
  <pageSetup horizontalDpi="600" verticalDpi="600" orientation="landscape" paperSize="9" r:id="rId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A1" sqref="A1"/>
    </sheetView>
  </sheetViews>
  <sheetFormatPr defaultColWidth="17.7109375" defaultRowHeight="15"/>
  <cols>
    <col min="1" max="1" width="17.7109375" style="206" customWidth="1"/>
    <col min="2" max="2" width="6.8515625" style="206" customWidth="1"/>
    <col min="3" max="3" width="9.421875" style="206" customWidth="1"/>
    <col min="4" max="4" width="8.7109375" style="206" customWidth="1"/>
    <col min="5" max="5" width="9.140625" style="206" customWidth="1"/>
    <col min="6" max="14" width="8.7109375" style="206" customWidth="1"/>
    <col min="15" max="255" width="10.57421875" style="206" customWidth="1"/>
    <col min="256" max="16384" width="17.7109375" style="206" customWidth="1"/>
  </cols>
  <sheetData>
    <row r="1" ht="15">
      <c r="A1" s="991" t="s">
        <v>1316</v>
      </c>
    </row>
    <row r="2" ht="18.75" customHeight="1">
      <c r="A2" s="152" t="s">
        <v>521</v>
      </c>
    </row>
    <row r="3" spans="1:14" ht="18.75" customHeight="1">
      <c r="A3" s="204"/>
      <c r="N3" s="261" t="s">
        <v>522</v>
      </c>
    </row>
    <row r="4" ht="7.5" customHeight="1"/>
    <row r="5" spans="1:14" s="2" customFormat="1" ht="33" customHeight="1">
      <c r="A5" s="37" t="s">
        <v>428</v>
      </c>
      <c r="B5" s="6" t="s">
        <v>1</v>
      </c>
      <c r="C5" s="381" t="s">
        <v>437</v>
      </c>
      <c r="D5" s="6" t="s">
        <v>438</v>
      </c>
      <c r="E5" s="6" t="s">
        <v>439</v>
      </c>
      <c r="F5" s="6" t="s">
        <v>440</v>
      </c>
      <c r="G5" s="6" t="s">
        <v>441</v>
      </c>
      <c r="H5" s="6" t="s">
        <v>442</v>
      </c>
      <c r="I5" s="6" t="s">
        <v>443</v>
      </c>
      <c r="J5" s="6" t="s">
        <v>444</v>
      </c>
      <c r="K5" s="6" t="s">
        <v>445</v>
      </c>
      <c r="L5" s="6" t="s">
        <v>446</v>
      </c>
      <c r="M5" s="6" t="s">
        <v>447</v>
      </c>
      <c r="N5" s="6" t="s">
        <v>448</v>
      </c>
    </row>
    <row r="6" spans="1:14" s="2" customFormat="1" ht="18" customHeight="1">
      <c r="A6" s="439" t="s">
        <v>419</v>
      </c>
      <c r="B6" s="440" t="s">
        <v>523</v>
      </c>
      <c r="C6" s="441">
        <v>76.72916666666667</v>
      </c>
      <c r="D6" s="441">
        <v>83.92708333333334</v>
      </c>
      <c r="E6" s="441">
        <v>72.9125</v>
      </c>
      <c r="F6" s="441">
        <v>72.65625</v>
      </c>
      <c r="G6" s="441">
        <v>71.28125</v>
      </c>
      <c r="H6" s="441">
        <v>59.81875</v>
      </c>
      <c r="I6" s="441">
        <v>54.25</v>
      </c>
      <c r="J6" s="441">
        <v>44.75</v>
      </c>
      <c r="K6" s="441">
        <v>51.84375</v>
      </c>
      <c r="L6" s="441">
        <v>57.28125</v>
      </c>
      <c r="M6" s="441">
        <v>55.21875</v>
      </c>
      <c r="N6" s="441">
        <v>50.875</v>
      </c>
    </row>
    <row r="7" spans="1:14" s="2" customFormat="1" ht="18" customHeight="1">
      <c r="A7" s="439" t="s">
        <v>524</v>
      </c>
      <c r="B7" s="440" t="s">
        <v>1</v>
      </c>
      <c r="C7" s="442">
        <v>15.59375</v>
      </c>
      <c r="D7" s="442">
        <v>20.656250000000004</v>
      </c>
      <c r="E7" s="442">
        <v>23.78125</v>
      </c>
      <c r="F7" s="442">
        <v>28.203125</v>
      </c>
      <c r="G7" s="442">
        <v>26.892857142857142</v>
      </c>
      <c r="H7" s="442">
        <v>20.921875</v>
      </c>
      <c r="I7" s="442">
        <v>15.8125</v>
      </c>
      <c r="J7" s="442">
        <v>11</v>
      </c>
      <c r="K7" s="442">
        <v>10.206249999999999</v>
      </c>
      <c r="L7" s="442">
        <v>10.890625</v>
      </c>
      <c r="M7" s="442">
        <v>11.890625</v>
      </c>
      <c r="N7" s="442">
        <v>11.578125</v>
      </c>
    </row>
    <row r="8" spans="1:14" s="2" customFormat="1" ht="18" customHeight="1">
      <c r="A8" s="439" t="s">
        <v>525</v>
      </c>
      <c r="B8" s="440" t="s">
        <v>523</v>
      </c>
      <c r="C8" s="442">
        <v>64.25</v>
      </c>
      <c r="D8" s="442">
        <v>64.6875</v>
      </c>
      <c r="E8" s="442">
        <v>64.90625</v>
      </c>
      <c r="F8" s="442">
        <v>62.4375</v>
      </c>
      <c r="G8" s="442">
        <v>60.9375</v>
      </c>
      <c r="H8" s="442">
        <v>71.7875</v>
      </c>
      <c r="I8" s="442">
        <v>87.5</v>
      </c>
      <c r="J8" s="442">
        <v>84.32291666666667</v>
      </c>
      <c r="K8" s="442">
        <v>88</v>
      </c>
      <c r="L8" s="442">
        <v>87.8125</v>
      </c>
      <c r="M8" s="442">
        <v>77.96875</v>
      </c>
      <c r="N8" s="442">
        <v>66.59375</v>
      </c>
    </row>
    <row r="9" spans="1:14" s="2" customFormat="1" ht="18" customHeight="1">
      <c r="A9" s="439" t="s">
        <v>450</v>
      </c>
      <c r="B9" s="440" t="s">
        <v>523</v>
      </c>
      <c r="C9" s="442">
        <v>29.78125</v>
      </c>
      <c r="D9" s="442">
        <v>22.28125</v>
      </c>
      <c r="E9" s="442">
        <v>31.75625</v>
      </c>
      <c r="F9" s="442">
        <v>36.01875</v>
      </c>
      <c r="G9" s="442">
        <v>42.75</v>
      </c>
      <c r="H9" s="442">
        <v>50.04375</v>
      </c>
      <c r="I9" s="442">
        <v>50.21875</v>
      </c>
      <c r="J9" s="442">
        <v>44.775</v>
      </c>
      <c r="K9" s="442">
        <v>36.65625</v>
      </c>
      <c r="L9" s="442">
        <v>39.71875</v>
      </c>
      <c r="M9" s="442">
        <v>35.00625</v>
      </c>
      <c r="N9" s="442">
        <v>16.75</v>
      </c>
    </row>
    <row r="10" spans="1:14" s="2" customFormat="1" ht="18" customHeight="1">
      <c r="A10" s="439" t="s">
        <v>420</v>
      </c>
      <c r="B10" s="440" t="s">
        <v>1</v>
      </c>
      <c r="C10" s="442">
        <v>36.78125</v>
      </c>
      <c r="D10" s="442">
        <v>39.453125</v>
      </c>
      <c r="E10" s="442">
        <v>41.375</v>
      </c>
      <c r="F10" s="442">
        <v>43.4375</v>
      </c>
      <c r="G10" s="442">
        <v>34.328125</v>
      </c>
      <c r="H10" s="442">
        <v>17.650000000000002</v>
      </c>
      <c r="I10" s="442">
        <v>14.24375</v>
      </c>
      <c r="J10" s="442">
        <v>11.825</v>
      </c>
      <c r="K10" s="442">
        <v>17.765625</v>
      </c>
      <c r="L10" s="442">
        <v>34.765625</v>
      </c>
      <c r="M10" s="442">
        <v>36.265625</v>
      </c>
      <c r="N10" s="442">
        <v>31.4375</v>
      </c>
    </row>
    <row r="11" spans="1:14" s="2" customFormat="1" ht="18" customHeight="1">
      <c r="A11" s="439" t="s">
        <v>526</v>
      </c>
      <c r="B11" s="440" t="s">
        <v>523</v>
      </c>
      <c r="C11" s="442">
        <v>27.75</v>
      </c>
      <c r="D11" s="442">
        <v>28.96875</v>
      </c>
      <c r="E11" s="442">
        <v>24.175</v>
      </c>
      <c r="F11" s="442">
        <v>31.24375</v>
      </c>
      <c r="G11" s="442">
        <v>30.7375</v>
      </c>
      <c r="H11" s="442">
        <v>31.062500000000004</v>
      </c>
      <c r="I11" s="442">
        <v>33.775</v>
      </c>
      <c r="J11" s="442">
        <v>29.05</v>
      </c>
      <c r="K11" s="442">
        <v>25.43125</v>
      </c>
      <c r="L11" s="442">
        <v>28.375</v>
      </c>
      <c r="M11" s="442">
        <v>36.14375</v>
      </c>
      <c r="N11" s="442">
        <v>27.724999999999998</v>
      </c>
    </row>
    <row r="12" spans="1:14" s="2" customFormat="1" ht="18" customHeight="1">
      <c r="A12" s="439" t="s">
        <v>527</v>
      </c>
      <c r="B12" s="440" t="s">
        <v>523</v>
      </c>
      <c r="C12" s="442">
        <v>50.1875</v>
      </c>
      <c r="D12" s="442">
        <v>72.78125</v>
      </c>
      <c r="E12" s="442">
        <v>77.125</v>
      </c>
      <c r="F12" s="442">
        <v>56.46875</v>
      </c>
      <c r="G12" s="442">
        <v>68.15625</v>
      </c>
      <c r="H12" s="442">
        <v>50.5</v>
      </c>
      <c r="I12" s="442">
        <v>32.90625</v>
      </c>
      <c r="J12" s="442">
        <v>18.59375</v>
      </c>
      <c r="K12" s="442">
        <v>21.124999999999996</v>
      </c>
      <c r="L12" s="442">
        <v>31.78125</v>
      </c>
      <c r="M12" s="442">
        <v>55.75</v>
      </c>
      <c r="N12" s="442">
        <v>72.09375</v>
      </c>
    </row>
    <row r="13" spans="1:14" s="2" customFormat="1" ht="18" customHeight="1">
      <c r="A13" s="439" t="s">
        <v>421</v>
      </c>
      <c r="B13" s="440" t="s">
        <v>1</v>
      </c>
      <c r="C13" s="442">
        <v>53.75</v>
      </c>
      <c r="D13" s="442">
        <v>62.5</v>
      </c>
      <c r="E13" s="442">
        <v>61</v>
      </c>
      <c r="F13" s="442">
        <v>68.5</v>
      </c>
      <c r="G13" s="442">
        <v>63.78125</v>
      </c>
      <c r="H13" s="442">
        <v>60.71875</v>
      </c>
      <c r="I13" s="442">
        <v>40.1875</v>
      </c>
      <c r="J13" s="442">
        <v>31.3125</v>
      </c>
      <c r="K13" s="442">
        <v>42.682291666666664</v>
      </c>
      <c r="L13" s="442">
        <v>48.92857142857143</v>
      </c>
      <c r="M13" s="442">
        <v>56.523809523809526</v>
      </c>
      <c r="N13" s="442">
        <v>53.680555555555564</v>
      </c>
    </row>
    <row r="14" spans="1:14" s="2" customFormat="1" ht="18" customHeight="1">
      <c r="A14" s="439" t="s">
        <v>528</v>
      </c>
      <c r="B14" s="440" t="s">
        <v>523</v>
      </c>
      <c r="C14" s="442">
        <v>119.5625</v>
      </c>
      <c r="D14" s="442">
        <v>102.25</v>
      </c>
      <c r="E14" s="442">
        <v>129.15</v>
      </c>
      <c r="F14" s="442">
        <v>148.625</v>
      </c>
      <c r="G14" s="442">
        <v>168.9375</v>
      </c>
      <c r="H14" s="442">
        <v>141.5</v>
      </c>
      <c r="I14" s="442">
        <v>158.875</v>
      </c>
      <c r="J14" s="442">
        <v>152.625</v>
      </c>
      <c r="K14" s="442">
        <v>81</v>
      </c>
      <c r="L14" s="442">
        <v>71.6875</v>
      </c>
      <c r="M14" s="442">
        <v>64.4125</v>
      </c>
      <c r="N14" s="442">
        <v>61.51875</v>
      </c>
    </row>
    <row r="15" spans="1:14" s="2" customFormat="1" ht="18" customHeight="1">
      <c r="A15" s="439" t="s">
        <v>529</v>
      </c>
      <c r="B15" s="440" t="s">
        <v>523</v>
      </c>
      <c r="C15" s="442">
        <v>165.625</v>
      </c>
      <c r="D15" s="442">
        <v>139.375</v>
      </c>
      <c r="E15" s="442">
        <v>155.75</v>
      </c>
      <c r="F15" s="442">
        <v>176.6875</v>
      </c>
      <c r="G15" s="442">
        <v>190.5</v>
      </c>
      <c r="H15" s="442">
        <v>180.875</v>
      </c>
      <c r="I15" s="442">
        <v>285</v>
      </c>
      <c r="J15" s="442">
        <v>322.75</v>
      </c>
      <c r="K15" s="442">
        <v>217.5</v>
      </c>
      <c r="L15" s="442">
        <v>173.75</v>
      </c>
      <c r="M15" s="442">
        <v>140</v>
      </c>
      <c r="N15" s="442">
        <v>117.125</v>
      </c>
    </row>
    <row r="16" spans="1:14" s="2" customFormat="1" ht="18" customHeight="1">
      <c r="A16" s="439" t="s">
        <v>530</v>
      </c>
      <c r="B16" s="440" t="s">
        <v>523</v>
      </c>
      <c r="C16" s="442">
        <v>39.71875</v>
      </c>
      <c r="D16" s="442">
        <v>49.4375</v>
      </c>
      <c r="E16" s="442">
        <v>28.325</v>
      </c>
      <c r="F16" s="442">
        <v>22.40625</v>
      </c>
      <c r="G16" s="442">
        <v>27.6625</v>
      </c>
      <c r="H16" s="442">
        <v>14.75</v>
      </c>
      <c r="I16" s="442">
        <v>15.40625</v>
      </c>
      <c r="J16" s="442">
        <v>23.69375</v>
      </c>
      <c r="K16" s="442">
        <v>32.95</v>
      </c>
      <c r="L16" s="442">
        <v>42.8125</v>
      </c>
      <c r="M16" s="442">
        <v>44.28125</v>
      </c>
      <c r="N16" s="442">
        <v>39.90625</v>
      </c>
    </row>
    <row r="17" spans="1:14" s="2" customFormat="1" ht="18" customHeight="1">
      <c r="A17" s="439" t="s">
        <v>531</v>
      </c>
      <c r="B17" s="440" t="s">
        <v>1</v>
      </c>
      <c r="C17" s="442">
        <v>23.71875</v>
      </c>
      <c r="D17" s="442">
        <v>20.890625</v>
      </c>
      <c r="E17" s="442">
        <v>17.73125</v>
      </c>
      <c r="F17" s="442">
        <v>17.753125</v>
      </c>
      <c r="G17" s="442">
        <v>23.703125</v>
      </c>
      <c r="H17" s="442">
        <v>31.0375</v>
      </c>
      <c r="I17" s="442">
        <v>29.765625</v>
      </c>
      <c r="J17" s="442">
        <v>25.03125</v>
      </c>
      <c r="K17" s="442">
        <v>23.221875</v>
      </c>
      <c r="L17" s="442">
        <v>24.25</v>
      </c>
      <c r="M17" s="442">
        <v>22.56875</v>
      </c>
      <c r="N17" s="442">
        <v>16.0625</v>
      </c>
    </row>
    <row r="18" spans="1:14" s="2" customFormat="1" ht="18" customHeight="1">
      <c r="A18" s="439" t="s">
        <v>532</v>
      </c>
      <c r="B18" s="440" t="s">
        <v>523</v>
      </c>
      <c r="C18" s="442">
        <v>72.13541666666666</v>
      </c>
      <c r="D18" s="442">
        <v>71.25</v>
      </c>
      <c r="E18" s="442">
        <v>73.03125</v>
      </c>
      <c r="F18" s="442">
        <v>72.52083333333333</v>
      </c>
      <c r="G18" s="442">
        <v>72</v>
      </c>
      <c r="H18" s="442">
        <v>71.1875</v>
      </c>
      <c r="I18" s="442">
        <v>72.44791666666667</v>
      </c>
      <c r="J18" s="442">
        <v>74.94791666666666</v>
      </c>
      <c r="K18" s="442">
        <v>79.58333333333334</v>
      </c>
      <c r="L18" s="442">
        <v>77.60416666666667</v>
      </c>
      <c r="M18" s="442">
        <v>76.71875</v>
      </c>
      <c r="N18" s="442">
        <v>77.5625</v>
      </c>
    </row>
    <row r="19" spans="1:14" s="2" customFormat="1" ht="18" customHeight="1">
      <c r="A19" s="439" t="s">
        <v>533</v>
      </c>
      <c r="B19" s="440" t="s">
        <v>523</v>
      </c>
      <c r="C19" s="442">
        <v>144.94791666666669</v>
      </c>
      <c r="D19" s="442">
        <v>144.42708333333334</v>
      </c>
      <c r="E19" s="442">
        <v>145.21428571428572</v>
      </c>
      <c r="F19" s="442">
        <v>135.98958333333331</v>
      </c>
      <c r="G19" s="442">
        <v>140.73809523809524</v>
      </c>
      <c r="H19" s="442">
        <v>144.375</v>
      </c>
      <c r="I19" s="442">
        <v>148.75</v>
      </c>
      <c r="J19" s="442">
        <v>189.1</v>
      </c>
      <c r="K19" s="442">
        <v>163.8095238095238</v>
      </c>
      <c r="L19" s="442">
        <v>161.72619047619045</v>
      </c>
      <c r="M19" s="442">
        <v>152.28571428571428</v>
      </c>
      <c r="N19" s="442">
        <v>147.91666666666666</v>
      </c>
    </row>
    <row r="20" spans="1:14" s="2" customFormat="1" ht="18" customHeight="1">
      <c r="A20" s="446" t="s">
        <v>455</v>
      </c>
      <c r="B20" s="440" t="s">
        <v>523</v>
      </c>
      <c r="C20" s="442">
        <v>99.8125</v>
      </c>
      <c r="D20" s="442">
        <v>93.75</v>
      </c>
      <c r="E20" s="442">
        <v>105.5</v>
      </c>
      <c r="F20" s="442">
        <v>113.125</v>
      </c>
      <c r="G20" s="442">
        <v>103.375</v>
      </c>
      <c r="H20" s="442">
        <v>96.125</v>
      </c>
      <c r="I20" s="442">
        <v>99.9375</v>
      </c>
      <c r="J20" s="442">
        <v>100.0625</v>
      </c>
      <c r="K20" s="442">
        <v>98.05</v>
      </c>
      <c r="L20" s="442">
        <v>89.8125</v>
      </c>
      <c r="M20" s="442">
        <v>94.55</v>
      </c>
      <c r="N20" s="442">
        <v>106.4375</v>
      </c>
    </row>
    <row r="21" spans="1:14" ht="18" customHeight="1">
      <c r="A21" s="446" t="s">
        <v>534</v>
      </c>
      <c r="B21" s="440" t="s">
        <v>523</v>
      </c>
      <c r="C21" s="442">
        <v>64.6875</v>
      </c>
      <c r="D21" s="442">
        <v>62.1875</v>
      </c>
      <c r="E21" s="442">
        <v>67.15625</v>
      </c>
      <c r="F21" s="442">
        <v>68.17708333333333</v>
      </c>
      <c r="G21" s="442">
        <v>72.58333333333333</v>
      </c>
      <c r="H21" s="442">
        <v>73.34375</v>
      </c>
      <c r="I21" s="442">
        <v>80.9375</v>
      </c>
      <c r="J21" s="442">
        <v>76.5625</v>
      </c>
      <c r="K21" s="442">
        <v>78.29166666666666</v>
      </c>
      <c r="L21" s="442">
        <v>76.61458333333333</v>
      </c>
      <c r="M21" s="442">
        <v>78.8125</v>
      </c>
      <c r="N21" s="442">
        <v>65.34375</v>
      </c>
    </row>
    <row r="22" spans="1:14" ht="18" customHeight="1">
      <c r="A22" s="446" t="s">
        <v>535</v>
      </c>
      <c r="B22" s="440" t="s">
        <v>523</v>
      </c>
      <c r="C22" s="442">
        <v>105.9375</v>
      </c>
      <c r="D22" s="442">
        <v>92.5</v>
      </c>
      <c r="E22" s="442">
        <v>72.3125</v>
      </c>
      <c r="F22" s="442">
        <v>59.71875</v>
      </c>
      <c r="G22" s="442">
        <v>64.5625</v>
      </c>
      <c r="H22" s="442">
        <v>87.05</v>
      </c>
      <c r="I22" s="442">
        <v>102.75</v>
      </c>
      <c r="J22" s="442">
        <v>111.5625</v>
      </c>
      <c r="K22" s="442">
        <v>127.9375</v>
      </c>
      <c r="L22" s="442">
        <v>135.26041666666669</v>
      </c>
      <c r="M22" s="442">
        <v>130.40625</v>
      </c>
      <c r="N22" s="442">
        <v>101.375</v>
      </c>
    </row>
    <row r="23" spans="1:14" ht="18" customHeight="1">
      <c r="A23" s="446" t="s">
        <v>536</v>
      </c>
      <c r="B23" s="440" t="s">
        <v>1</v>
      </c>
      <c r="C23" s="442">
        <v>11.359375</v>
      </c>
      <c r="D23" s="442">
        <v>10.921875</v>
      </c>
      <c r="E23" s="442">
        <v>11.75</v>
      </c>
      <c r="F23" s="442">
        <v>13.666666666666666</v>
      </c>
      <c r="G23" s="442">
        <v>13.703125</v>
      </c>
      <c r="H23" s="442">
        <v>14.136458333333334</v>
      </c>
      <c r="I23" s="442">
        <v>12.770833333333334</v>
      </c>
      <c r="J23" s="442">
        <v>11.493749999999999</v>
      </c>
      <c r="K23" s="442">
        <v>10.325</v>
      </c>
      <c r="L23" s="442">
        <v>10.3125</v>
      </c>
      <c r="M23" s="442">
        <v>10.5375</v>
      </c>
      <c r="N23" s="442">
        <v>10.609375</v>
      </c>
    </row>
    <row r="24" spans="1:14" ht="18" customHeight="1">
      <c r="A24" s="446" t="s">
        <v>537</v>
      </c>
      <c r="B24" s="440" t="s">
        <v>1</v>
      </c>
      <c r="C24" s="442">
        <v>23.4375</v>
      </c>
      <c r="D24" s="442">
        <v>23.59375</v>
      </c>
      <c r="E24" s="442">
        <v>21.1875</v>
      </c>
      <c r="F24" s="442">
        <v>22.015625</v>
      </c>
      <c r="G24" s="442">
        <v>21.0625</v>
      </c>
      <c r="H24" s="442">
        <v>14.278125000000001</v>
      </c>
      <c r="I24" s="442">
        <v>14.2125</v>
      </c>
      <c r="J24" s="442">
        <v>12.675</v>
      </c>
      <c r="K24" s="442">
        <v>12.20625</v>
      </c>
      <c r="L24" s="442">
        <v>13.78125</v>
      </c>
      <c r="M24" s="442">
        <v>14.35</v>
      </c>
      <c r="N24" s="442">
        <v>16.328125</v>
      </c>
    </row>
    <row r="25" spans="1:14" ht="18" customHeight="1">
      <c r="A25" s="446" t="s">
        <v>538</v>
      </c>
      <c r="B25" s="440" t="s">
        <v>1</v>
      </c>
      <c r="C25" s="442">
        <v>15.296875</v>
      </c>
      <c r="D25" s="442">
        <v>15.15625</v>
      </c>
      <c r="E25" s="442">
        <v>16.145833333333332</v>
      </c>
      <c r="F25" s="442">
        <v>16.380208333333336</v>
      </c>
      <c r="G25" s="442">
        <v>15.726190476190476</v>
      </c>
      <c r="H25" s="442">
        <v>16.703125</v>
      </c>
      <c r="I25" s="442">
        <v>16.171875</v>
      </c>
      <c r="J25" s="442">
        <v>15.0615625</v>
      </c>
      <c r="K25" s="442">
        <v>14.828125</v>
      </c>
      <c r="L25" s="442">
        <v>15.088541666666666</v>
      </c>
      <c r="M25" s="442">
        <v>13.753125</v>
      </c>
      <c r="N25" s="442">
        <v>13.838541666666666</v>
      </c>
    </row>
    <row r="26" spans="1:14" ht="18" customHeight="1">
      <c r="A26" s="446" t="s">
        <v>539</v>
      </c>
      <c r="B26" s="440" t="s">
        <v>523</v>
      </c>
      <c r="C26" s="442">
        <v>26.739583333333332</v>
      </c>
      <c r="D26" s="442">
        <v>26.166666666666668</v>
      </c>
      <c r="E26" s="442">
        <v>26.7</v>
      </c>
      <c r="F26" s="442">
        <v>27.1875</v>
      </c>
      <c r="G26" s="442">
        <v>25.84375</v>
      </c>
      <c r="H26" s="442">
        <v>26.95625</v>
      </c>
      <c r="I26" s="442">
        <v>25.5</v>
      </c>
      <c r="J26" s="442">
        <v>26.087500000000002</v>
      </c>
      <c r="K26" s="442">
        <v>25.168750000000003</v>
      </c>
      <c r="L26" s="442">
        <v>27.71875</v>
      </c>
      <c r="M26" s="442">
        <v>30.546875</v>
      </c>
      <c r="N26" s="442">
        <v>30.06875</v>
      </c>
    </row>
    <row r="27" spans="1:14" ht="18" customHeight="1">
      <c r="A27" s="446" t="s">
        <v>540</v>
      </c>
      <c r="B27" s="440" t="s">
        <v>523</v>
      </c>
      <c r="C27" s="442">
        <v>46.4375</v>
      </c>
      <c r="D27" s="442">
        <v>53.03125</v>
      </c>
      <c r="E27" s="442">
        <v>53.083333333333336</v>
      </c>
      <c r="F27" s="442" t="s">
        <v>541</v>
      </c>
      <c r="G27" s="442" t="s">
        <v>541</v>
      </c>
      <c r="H27" s="442" t="s">
        <v>541</v>
      </c>
      <c r="I27" s="442">
        <v>51.9375</v>
      </c>
      <c r="J27" s="442">
        <v>54.375</v>
      </c>
      <c r="K27" s="442">
        <v>49.90625</v>
      </c>
      <c r="L27" s="442">
        <v>39.145833333333336</v>
      </c>
      <c r="M27" s="442">
        <v>36.275000000000006</v>
      </c>
      <c r="N27" s="442">
        <v>42.91875</v>
      </c>
    </row>
    <row r="28" spans="1:14" ht="18" customHeight="1">
      <c r="A28" s="446" t="s">
        <v>542</v>
      </c>
      <c r="B28" s="440" t="s">
        <v>523</v>
      </c>
      <c r="C28" s="442">
        <v>47.0625</v>
      </c>
      <c r="D28" s="442">
        <v>48.010416666666664</v>
      </c>
      <c r="E28" s="442">
        <v>41.4125</v>
      </c>
      <c r="F28" s="442">
        <v>44.53125</v>
      </c>
      <c r="G28" s="442">
        <v>46.21875</v>
      </c>
      <c r="H28" s="442">
        <v>46.81875</v>
      </c>
      <c r="I28" s="442">
        <v>47.583333333333336</v>
      </c>
      <c r="J28" s="442">
        <v>45.46875</v>
      </c>
      <c r="K28" s="442">
        <v>46.25</v>
      </c>
      <c r="L28" s="442">
        <v>52.125</v>
      </c>
      <c r="M28" s="442">
        <v>51.63125</v>
      </c>
      <c r="N28" s="442">
        <v>43.0625</v>
      </c>
    </row>
    <row r="29" spans="1:14" ht="18" customHeight="1">
      <c r="A29" s="446" t="s">
        <v>543</v>
      </c>
      <c r="B29" s="440" t="s">
        <v>1</v>
      </c>
      <c r="C29" s="442">
        <v>23.828125</v>
      </c>
      <c r="D29" s="442">
        <v>24.401041666666668</v>
      </c>
      <c r="E29" s="442">
        <v>28.880208333333332</v>
      </c>
      <c r="F29" s="442">
        <v>25.677083333333336</v>
      </c>
      <c r="G29" s="442">
        <v>24.890625</v>
      </c>
      <c r="H29" s="442">
        <v>22.90625</v>
      </c>
      <c r="I29" s="442">
        <v>19.59375</v>
      </c>
      <c r="J29" s="442">
        <v>15.40625</v>
      </c>
      <c r="K29" s="442">
        <v>16.65625</v>
      </c>
      <c r="L29" s="442">
        <v>21.692708333333332</v>
      </c>
      <c r="M29" s="442">
        <v>22.6875</v>
      </c>
      <c r="N29" s="442">
        <v>20.828125</v>
      </c>
    </row>
    <row r="30" spans="1:14" ht="18" customHeight="1">
      <c r="A30" s="446" t="s">
        <v>544</v>
      </c>
      <c r="B30" s="440" t="s">
        <v>523</v>
      </c>
      <c r="C30" s="442">
        <v>47.177083333333336</v>
      </c>
      <c r="D30" s="442">
        <v>50.677083333333336</v>
      </c>
      <c r="E30" s="442">
        <v>35.4375</v>
      </c>
      <c r="F30" s="442">
        <v>31.4375</v>
      </c>
      <c r="G30" s="442">
        <v>31.35</v>
      </c>
      <c r="H30" s="442">
        <v>34.025</v>
      </c>
      <c r="I30" s="442">
        <v>40.125</v>
      </c>
      <c r="J30" s="442">
        <v>39.3375</v>
      </c>
      <c r="K30" s="442">
        <v>41.28125</v>
      </c>
      <c r="L30" s="442">
        <v>52.5</v>
      </c>
      <c r="M30" s="442">
        <v>54.40208333333334</v>
      </c>
      <c r="N30" s="442">
        <v>52.583333333333336</v>
      </c>
    </row>
    <row r="31" spans="1:14" ht="18" customHeight="1">
      <c r="A31" s="446" t="s">
        <v>425</v>
      </c>
      <c r="B31" s="440" t="s">
        <v>523</v>
      </c>
      <c r="C31" s="442">
        <v>28.46875</v>
      </c>
      <c r="D31" s="442">
        <v>29.4375</v>
      </c>
      <c r="E31" s="442">
        <v>29.725</v>
      </c>
      <c r="F31" s="442">
        <v>30.25</v>
      </c>
      <c r="G31" s="442" t="s">
        <v>541</v>
      </c>
      <c r="H31" s="442">
        <v>35.208333333333336</v>
      </c>
      <c r="I31" s="442">
        <v>32.65625</v>
      </c>
      <c r="J31" s="442">
        <v>30.8875</v>
      </c>
      <c r="K31" s="442">
        <v>29.31875</v>
      </c>
      <c r="L31" s="442">
        <v>28.46875</v>
      </c>
      <c r="M31" s="442">
        <v>28.71875</v>
      </c>
      <c r="N31" s="442">
        <v>30.162499999999998</v>
      </c>
    </row>
    <row r="32" spans="1:14" ht="18" customHeight="1">
      <c r="A32" s="446" t="s">
        <v>545</v>
      </c>
      <c r="B32" s="440" t="s">
        <v>523</v>
      </c>
      <c r="C32" s="442">
        <v>19.59375</v>
      </c>
      <c r="D32" s="442">
        <v>21.625</v>
      </c>
      <c r="E32" s="442">
        <v>28.8375</v>
      </c>
      <c r="F32" s="442">
        <v>32.21875</v>
      </c>
      <c r="G32" s="442">
        <v>37.71875</v>
      </c>
      <c r="H32" s="442">
        <v>27.115625</v>
      </c>
      <c r="I32" s="442">
        <v>19.96875</v>
      </c>
      <c r="J32" s="442">
        <v>21.44375</v>
      </c>
      <c r="K32" s="442">
        <v>21.51875</v>
      </c>
      <c r="L32" s="442">
        <v>22.5</v>
      </c>
      <c r="M32" s="442">
        <v>31.3125</v>
      </c>
      <c r="N32" s="442">
        <v>39.39375</v>
      </c>
    </row>
    <row r="33" spans="1:14" ht="18" customHeight="1">
      <c r="A33" s="446" t="s">
        <v>433</v>
      </c>
      <c r="B33" s="440" t="s">
        <v>1</v>
      </c>
      <c r="C33" s="442">
        <v>43.75</v>
      </c>
      <c r="D33" s="442">
        <v>39.5</v>
      </c>
      <c r="E33" s="442">
        <v>32.5</v>
      </c>
      <c r="F33" s="442">
        <v>28.130208333333332</v>
      </c>
      <c r="G33" s="442">
        <v>36.22916666666667</v>
      </c>
      <c r="H33" s="442">
        <v>36</v>
      </c>
      <c r="I33" s="442">
        <v>27.942708333333332</v>
      </c>
      <c r="J33" s="442">
        <v>26.15625</v>
      </c>
      <c r="K33" s="442">
        <v>25.71875</v>
      </c>
      <c r="L33" s="442">
        <v>26.692708333333332</v>
      </c>
      <c r="M33" s="442">
        <v>26.296875</v>
      </c>
      <c r="N33" s="442">
        <v>31.005208333333336</v>
      </c>
    </row>
    <row r="34" spans="1:14" ht="18" customHeight="1">
      <c r="A34" s="446" t="s">
        <v>546</v>
      </c>
      <c r="B34" s="440" t="s">
        <v>523</v>
      </c>
      <c r="C34" s="442">
        <v>220.83333333333334</v>
      </c>
      <c r="D34" s="442">
        <v>215.41666666666669</v>
      </c>
      <c r="E34" s="442">
        <v>219.16666666666666</v>
      </c>
      <c r="F34" s="442">
        <v>214.76190476190476</v>
      </c>
      <c r="G34" s="442">
        <v>212.41666666666666</v>
      </c>
      <c r="H34" s="442">
        <v>223.375</v>
      </c>
      <c r="I34" s="442">
        <v>238.125</v>
      </c>
      <c r="J34" s="442">
        <v>235.04166666666666</v>
      </c>
      <c r="K34" s="442">
        <v>212.125</v>
      </c>
      <c r="L34" s="442">
        <v>210.625</v>
      </c>
      <c r="M34" s="442">
        <v>209.5</v>
      </c>
      <c r="N34" s="442">
        <v>171.29166666666669</v>
      </c>
    </row>
    <row r="35" spans="1:14" ht="18" customHeight="1">
      <c r="A35" s="446" t="s">
        <v>547</v>
      </c>
      <c r="B35" s="440" t="s">
        <v>523</v>
      </c>
      <c r="C35" s="442">
        <v>30.5625</v>
      </c>
      <c r="D35" s="442">
        <v>30.90625</v>
      </c>
      <c r="E35" s="442">
        <v>32.975</v>
      </c>
      <c r="F35" s="442">
        <v>33.90625</v>
      </c>
      <c r="G35" s="442">
        <v>36.145833333333336</v>
      </c>
      <c r="H35" s="442">
        <v>37.125</v>
      </c>
      <c r="I35" s="442">
        <v>40.65625</v>
      </c>
      <c r="J35" s="442">
        <v>40.125</v>
      </c>
      <c r="K35" s="442">
        <v>37.25625</v>
      </c>
      <c r="L35" s="442">
        <v>42.34375</v>
      </c>
      <c r="M35" s="442">
        <v>44.46875</v>
      </c>
      <c r="N35" s="442">
        <v>43.23958333333333</v>
      </c>
    </row>
    <row r="36" spans="1:14" ht="18" customHeight="1">
      <c r="A36" s="446" t="s">
        <v>548</v>
      </c>
      <c r="B36" s="440" t="s">
        <v>523</v>
      </c>
      <c r="C36" s="442">
        <v>87.76</v>
      </c>
      <c r="D36" s="442">
        <v>124.95</v>
      </c>
      <c r="E36" s="442">
        <v>145.41</v>
      </c>
      <c r="F36" s="442">
        <v>125.43</v>
      </c>
      <c r="G36" s="442">
        <v>71.82</v>
      </c>
      <c r="H36" s="442">
        <v>47.05</v>
      </c>
      <c r="I36" s="442">
        <v>34.39</v>
      </c>
      <c r="J36" s="442">
        <v>34.05</v>
      </c>
      <c r="K36" s="442">
        <v>31.5</v>
      </c>
      <c r="L36" s="442">
        <v>36.06</v>
      </c>
      <c r="M36" s="442">
        <v>47.32</v>
      </c>
      <c r="N36" s="442">
        <v>46.93</v>
      </c>
    </row>
    <row r="37" spans="1:14" ht="18" customHeight="1">
      <c r="A37" s="443" t="s">
        <v>549</v>
      </c>
      <c r="B37" s="444" t="s">
        <v>523</v>
      </c>
      <c r="C37" s="445">
        <v>64.6875</v>
      </c>
      <c r="D37" s="445">
        <v>67.375</v>
      </c>
      <c r="E37" s="445">
        <v>52.54375</v>
      </c>
      <c r="F37" s="445">
        <v>56.03125</v>
      </c>
      <c r="G37" s="445">
        <v>65.53125</v>
      </c>
      <c r="H37" s="445">
        <v>66.96875</v>
      </c>
      <c r="I37" s="445">
        <v>75.21875</v>
      </c>
      <c r="J37" s="445">
        <v>80.47619047619047</v>
      </c>
      <c r="K37" s="445">
        <v>76.39583333333334</v>
      </c>
      <c r="L37" s="445">
        <v>73.40625</v>
      </c>
      <c r="M37" s="445">
        <v>60.45</v>
      </c>
      <c r="N37" s="445">
        <v>39.375</v>
      </c>
    </row>
  </sheetData>
  <sheetProtection/>
  <hyperlinks>
    <hyperlink ref="A1" location="'TABLE OF CONTENTS'!A1" display="Back to Table of Contents"/>
  </hyperlinks>
  <printOptions/>
  <pageMargins left="0.93" right="0" top="1" bottom="0.63" header="0.5" footer="0.5"/>
  <pageSetup horizontalDpi="600" verticalDpi="600" orientation="landscape" paperSize="9" r:id="rId2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A1" sqref="A1"/>
    </sheetView>
  </sheetViews>
  <sheetFormatPr defaultColWidth="17.7109375" defaultRowHeight="15"/>
  <cols>
    <col min="1" max="1" width="17.7109375" style="206" customWidth="1"/>
    <col min="2" max="2" width="6.8515625" style="206" customWidth="1"/>
    <col min="3" max="3" width="9.421875" style="206" customWidth="1"/>
    <col min="4" max="4" width="8.7109375" style="206" customWidth="1"/>
    <col min="5" max="5" width="9.140625" style="206" customWidth="1"/>
    <col min="6" max="14" width="8.7109375" style="206" customWidth="1"/>
    <col min="15" max="255" width="10.57421875" style="206" customWidth="1"/>
    <col min="256" max="16384" width="17.7109375" style="206" customWidth="1"/>
  </cols>
  <sheetData>
    <row r="1" ht="15">
      <c r="A1" s="991" t="s">
        <v>1316</v>
      </c>
    </row>
    <row r="2" ht="18.75" customHeight="1">
      <c r="A2" s="152" t="s">
        <v>550</v>
      </c>
    </row>
    <row r="3" spans="1:14" ht="18.75" customHeight="1">
      <c r="A3" s="204"/>
      <c r="N3" s="261" t="s">
        <v>522</v>
      </c>
    </row>
    <row r="4" ht="7.5" customHeight="1"/>
    <row r="5" spans="1:14" s="2" customFormat="1" ht="33" customHeight="1">
      <c r="A5" s="37" t="s">
        <v>428</v>
      </c>
      <c r="B5" s="6" t="s">
        <v>1</v>
      </c>
      <c r="C5" s="381" t="s">
        <v>437</v>
      </c>
      <c r="D5" s="6" t="s">
        <v>438</v>
      </c>
      <c r="E5" s="6" t="s">
        <v>439</v>
      </c>
      <c r="F5" s="6" t="s">
        <v>440</v>
      </c>
      <c r="G5" s="6" t="s">
        <v>441</v>
      </c>
      <c r="H5" s="6" t="s">
        <v>442</v>
      </c>
      <c r="I5" s="6" t="s">
        <v>443</v>
      </c>
      <c r="J5" s="6" t="s">
        <v>444</v>
      </c>
      <c r="K5" s="6" t="s">
        <v>445</v>
      </c>
      <c r="L5" s="6" t="s">
        <v>446</v>
      </c>
      <c r="M5" s="6" t="s">
        <v>447</v>
      </c>
      <c r="N5" s="6" t="s">
        <v>448</v>
      </c>
    </row>
    <row r="6" spans="1:14" s="2" customFormat="1" ht="18" customHeight="1">
      <c r="A6" s="439" t="s">
        <v>419</v>
      </c>
      <c r="B6" s="440" t="s">
        <v>523</v>
      </c>
      <c r="C6" s="441">
        <v>93.24207107273183</v>
      </c>
      <c r="D6" s="441">
        <v>93.88864676098824</v>
      </c>
      <c r="E6" s="441">
        <v>72.27968094416286</v>
      </c>
      <c r="F6" s="441">
        <v>64.50747692816137</v>
      </c>
      <c r="G6" s="441">
        <v>59.390923811934904</v>
      </c>
      <c r="H6" s="441">
        <v>51.5783909777636</v>
      </c>
      <c r="I6" s="441">
        <v>65.27322335091476</v>
      </c>
      <c r="J6" s="441">
        <v>66.09036478524762</v>
      </c>
      <c r="K6" s="441">
        <v>59.31652045482673</v>
      </c>
      <c r="L6" s="441">
        <v>42.6565589164452</v>
      </c>
      <c r="M6" s="441">
        <v>45.18353159860814</v>
      </c>
      <c r="N6" s="447">
        <v>69.84140962643212</v>
      </c>
    </row>
    <row r="7" spans="1:14" s="2" customFormat="1" ht="18" customHeight="1">
      <c r="A7" s="439" t="s">
        <v>524</v>
      </c>
      <c r="B7" s="440" t="s">
        <v>1</v>
      </c>
      <c r="C7" s="442">
        <v>16.43519631738891</v>
      </c>
      <c r="D7" s="442">
        <v>21.963605612646564</v>
      </c>
      <c r="E7" s="442">
        <v>24.380501788710273</v>
      </c>
      <c r="F7" s="442">
        <v>24.954259120608622</v>
      </c>
      <c r="G7" s="442">
        <v>24.166316659610274</v>
      </c>
      <c r="H7" s="442">
        <v>21.313035376792875</v>
      </c>
      <c r="I7" s="442">
        <v>17.506996849760274</v>
      </c>
      <c r="J7" s="442">
        <v>17.43774511906504</v>
      </c>
      <c r="K7" s="442">
        <v>14.402454522029839</v>
      </c>
      <c r="L7" s="442">
        <v>11.462066384562297</v>
      </c>
      <c r="M7" s="442">
        <v>11.395070511661691</v>
      </c>
      <c r="N7" s="448">
        <v>11.527592559454352</v>
      </c>
    </row>
    <row r="8" spans="1:14" s="2" customFormat="1" ht="18" customHeight="1">
      <c r="A8" s="439" t="s">
        <v>525</v>
      </c>
      <c r="B8" s="440" t="s">
        <v>523</v>
      </c>
      <c r="C8" s="442">
        <v>74.82507173990791</v>
      </c>
      <c r="D8" s="442">
        <v>70.63960063054962</v>
      </c>
      <c r="E8" s="442">
        <v>65.4277014487152</v>
      </c>
      <c r="F8" s="442">
        <v>67.50459915612451</v>
      </c>
      <c r="G8" s="442">
        <v>67.37862362627314</v>
      </c>
      <c r="H8" s="442">
        <v>72.56208046662748</v>
      </c>
      <c r="I8" s="442">
        <v>75.83658104162082</v>
      </c>
      <c r="J8" s="442">
        <v>84.5363471134778</v>
      </c>
      <c r="K8" s="442">
        <v>85.85218144963675</v>
      </c>
      <c r="L8" s="442">
        <v>71.11615308783738</v>
      </c>
      <c r="M8" s="442">
        <v>62.36094678660984</v>
      </c>
      <c r="N8" s="448">
        <v>64.934591019458</v>
      </c>
    </row>
    <row r="9" spans="1:14" s="2" customFormat="1" ht="18" customHeight="1">
      <c r="A9" s="439" t="s">
        <v>450</v>
      </c>
      <c r="B9" s="440" t="s">
        <v>523</v>
      </c>
      <c r="C9" s="442">
        <v>39.461057906691885</v>
      </c>
      <c r="D9" s="442">
        <v>28.03582973867292</v>
      </c>
      <c r="E9" s="442">
        <v>24.639797472089583</v>
      </c>
      <c r="F9" s="442">
        <v>44.450489450830396</v>
      </c>
      <c r="G9" s="442">
        <v>31.695273852762064</v>
      </c>
      <c r="H9" s="442">
        <v>44.687261272628994</v>
      </c>
      <c r="I9" s="442">
        <v>48.39541653968914</v>
      </c>
      <c r="J9" s="442">
        <v>49.128816543968924</v>
      </c>
      <c r="K9" s="442">
        <v>36.55236445782886</v>
      </c>
      <c r="L9" s="442">
        <v>30.753393428994404</v>
      </c>
      <c r="M9" s="442">
        <v>32.778008843856654</v>
      </c>
      <c r="N9" s="448">
        <v>22.146397444673763</v>
      </c>
    </row>
    <row r="10" spans="1:14" s="2" customFormat="1" ht="18" customHeight="1">
      <c r="A10" s="439" t="s">
        <v>420</v>
      </c>
      <c r="B10" s="440" t="s">
        <v>1</v>
      </c>
      <c r="C10" s="442">
        <v>26.352127593696153</v>
      </c>
      <c r="D10" s="442">
        <v>26.05843765625199</v>
      </c>
      <c r="E10" s="442">
        <v>33.43644160505113</v>
      </c>
      <c r="F10" s="442">
        <v>35.68118779580755</v>
      </c>
      <c r="G10" s="442">
        <v>34.081675294765446</v>
      </c>
      <c r="H10" s="442">
        <v>33.879953451443356</v>
      </c>
      <c r="I10" s="442">
        <v>32.42931647476738</v>
      </c>
      <c r="J10" s="442">
        <v>30.41204528910741</v>
      </c>
      <c r="K10" s="442">
        <v>22.830793076041562</v>
      </c>
      <c r="L10" s="442">
        <v>22.005895758572066</v>
      </c>
      <c r="M10" s="442">
        <v>23.732479953721814</v>
      </c>
      <c r="N10" s="442">
        <v>26.112480339035926</v>
      </c>
    </row>
    <row r="11" spans="1:14" s="2" customFormat="1" ht="18" customHeight="1">
      <c r="A11" s="439" t="s">
        <v>526</v>
      </c>
      <c r="B11" s="440" t="s">
        <v>523</v>
      </c>
      <c r="C11" s="442">
        <v>31.68060394006635</v>
      </c>
      <c r="D11" s="442">
        <v>30.689676755409366</v>
      </c>
      <c r="E11" s="442">
        <v>26.66811910968028</v>
      </c>
      <c r="F11" s="442">
        <v>29.479836928688524</v>
      </c>
      <c r="G11" s="442">
        <v>27.622902667123313</v>
      </c>
      <c r="H11" s="442">
        <v>29.6322238253014</v>
      </c>
      <c r="I11" s="442">
        <v>34.718567812044704</v>
      </c>
      <c r="J11" s="442">
        <v>37.270488222657065</v>
      </c>
      <c r="K11" s="442">
        <v>31.885220260264024</v>
      </c>
      <c r="L11" s="442">
        <v>24.474527094891364</v>
      </c>
      <c r="M11" s="442">
        <v>25.808655772695342</v>
      </c>
      <c r="N11" s="448">
        <v>23.344286552133774</v>
      </c>
    </row>
    <row r="12" spans="1:14" s="2" customFormat="1" ht="18" customHeight="1">
      <c r="A12" s="439" t="s">
        <v>527</v>
      </c>
      <c r="B12" s="440" t="s">
        <v>523</v>
      </c>
      <c r="C12" s="442">
        <v>86.41249747215127</v>
      </c>
      <c r="D12" s="442">
        <v>96.56432105289997</v>
      </c>
      <c r="E12" s="442">
        <v>72.0399193920709</v>
      </c>
      <c r="F12" s="442">
        <v>65.19339535603424</v>
      </c>
      <c r="G12" s="442">
        <v>52.576334480499675</v>
      </c>
      <c r="H12" s="442">
        <v>39.76613642322434</v>
      </c>
      <c r="I12" s="442">
        <v>29.21688013301811</v>
      </c>
      <c r="J12" s="442">
        <v>23.904282942589795</v>
      </c>
      <c r="K12" s="442">
        <v>21.566410210300393</v>
      </c>
      <c r="L12" s="442">
        <v>23.979470655616034</v>
      </c>
      <c r="M12" s="442">
        <v>35.3723066635156</v>
      </c>
      <c r="N12" s="448">
        <v>42.95425925608073</v>
      </c>
    </row>
    <row r="13" spans="1:14" s="2" customFormat="1" ht="18" customHeight="1">
      <c r="A13" s="439" t="s">
        <v>421</v>
      </c>
      <c r="B13" s="440" t="s">
        <v>1</v>
      </c>
      <c r="C13" s="442">
        <v>58.21412957124173</v>
      </c>
      <c r="D13" s="442">
        <v>64.80740698407861</v>
      </c>
      <c r="E13" s="442">
        <v>68.89439527155479</v>
      </c>
      <c r="F13" s="442">
        <v>67.32673416542936</v>
      </c>
      <c r="G13" s="442">
        <v>64.06403783932257</v>
      </c>
      <c r="H13" s="442">
        <v>60.00164614440157</v>
      </c>
      <c r="I13" s="442">
        <v>49.53745354202412</v>
      </c>
      <c r="J13" s="442">
        <v>50.204431590556204</v>
      </c>
      <c r="K13" s="442">
        <v>49.31604754940924</v>
      </c>
      <c r="L13" s="442">
        <v>48.01646993110703</v>
      </c>
      <c r="M13" s="442">
        <v>48.40950785960661</v>
      </c>
      <c r="N13" s="442">
        <v>47.988895366441824</v>
      </c>
    </row>
    <row r="14" spans="1:14" s="2" customFormat="1" ht="18" customHeight="1">
      <c r="A14" s="439" t="s">
        <v>528</v>
      </c>
      <c r="B14" s="440" t="s">
        <v>523</v>
      </c>
      <c r="C14" s="442">
        <v>115.90134040901225</v>
      </c>
      <c r="D14" s="442">
        <v>127.6199700480748</v>
      </c>
      <c r="E14" s="442">
        <v>117.02751360284306</v>
      </c>
      <c r="F14" s="442">
        <v>130.8436482504177</v>
      </c>
      <c r="G14" s="442">
        <v>114.76785274668934</v>
      </c>
      <c r="H14" s="442">
        <v>111.89339058427751</v>
      </c>
      <c r="I14" s="442">
        <v>148.46265875884407</v>
      </c>
      <c r="J14" s="442">
        <v>231.5727994114821</v>
      </c>
      <c r="K14" s="442">
        <v>128.68032315224676</v>
      </c>
      <c r="L14" s="442">
        <v>118.16817420505477</v>
      </c>
      <c r="M14" s="442">
        <v>114.11005747801597</v>
      </c>
      <c r="N14" s="442">
        <v>108.80828337842672</v>
      </c>
    </row>
    <row r="15" spans="1:14" s="2" customFormat="1" ht="18" customHeight="1">
      <c r="A15" s="439" t="s">
        <v>529</v>
      </c>
      <c r="B15" s="440" t="s">
        <v>523</v>
      </c>
      <c r="C15" s="442">
        <v>164.97426913884942</v>
      </c>
      <c r="D15" s="442">
        <v>161.6467357552663</v>
      </c>
      <c r="E15" s="442">
        <v>151.41428135465193</v>
      </c>
      <c r="F15" s="442">
        <v>178.19117774655373</v>
      </c>
      <c r="G15" s="442">
        <v>153.94269064270222</v>
      </c>
      <c r="H15" s="442">
        <v>174.03007590759265</v>
      </c>
      <c r="I15" s="442">
        <v>221.00098418533034</v>
      </c>
      <c r="J15" s="442">
        <v>360.57244712753413</v>
      </c>
      <c r="K15" s="442">
        <v>322.23246601283415</v>
      </c>
      <c r="L15" s="442">
        <v>204.87896851658533</v>
      </c>
      <c r="M15" s="442">
        <v>167.77209578331733</v>
      </c>
      <c r="N15" s="448">
        <v>171.02993973235192</v>
      </c>
    </row>
    <row r="16" spans="1:14" s="2" customFormat="1" ht="18" customHeight="1">
      <c r="A16" s="439" t="s">
        <v>530</v>
      </c>
      <c r="B16" s="440" t="s">
        <v>523</v>
      </c>
      <c r="C16" s="442">
        <v>53.3630944791089</v>
      </c>
      <c r="D16" s="442">
        <v>52.41043116494133</v>
      </c>
      <c r="E16" s="442">
        <v>25.8541708787719</v>
      </c>
      <c r="F16" s="442">
        <v>18.7243388511028</v>
      </c>
      <c r="G16" s="442">
        <v>19.61413334612606</v>
      </c>
      <c r="H16" s="442">
        <v>18.20692321157326</v>
      </c>
      <c r="I16" s="442">
        <v>18.91929836191757</v>
      </c>
      <c r="J16" s="442">
        <v>29.894792653195136</v>
      </c>
      <c r="K16" s="442">
        <v>35.60847575787644</v>
      </c>
      <c r="L16" s="442">
        <v>31.634173046820433</v>
      </c>
      <c r="M16" s="442">
        <v>26.642288069766856</v>
      </c>
      <c r="N16" s="448">
        <v>22.51976336396056</v>
      </c>
    </row>
    <row r="17" spans="1:14" s="2" customFormat="1" ht="18" customHeight="1">
      <c r="A17" s="439" t="s">
        <v>531</v>
      </c>
      <c r="B17" s="440" t="s">
        <v>1</v>
      </c>
      <c r="C17" s="442">
        <v>20.311968322104423</v>
      </c>
      <c r="D17" s="442">
        <v>27.272707095348654</v>
      </c>
      <c r="E17" s="442">
        <v>20.385413954137082</v>
      </c>
      <c r="F17" s="442">
        <v>18.221418198281082</v>
      </c>
      <c r="G17" s="442">
        <v>20.4912288408192</v>
      </c>
      <c r="H17" s="442">
        <v>30.963949733454932</v>
      </c>
      <c r="I17" s="442">
        <v>33.149532112182584</v>
      </c>
      <c r="J17" s="442">
        <v>30.9187507823402</v>
      </c>
      <c r="K17" s="442">
        <v>23.344067889539595</v>
      </c>
      <c r="L17" s="442">
        <v>20.614552663378717</v>
      </c>
      <c r="M17" s="442">
        <v>24.807578569533668</v>
      </c>
      <c r="N17" s="448">
        <v>28.718616251936762</v>
      </c>
    </row>
    <row r="18" spans="1:14" s="2" customFormat="1" ht="18" customHeight="1">
      <c r="A18" s="439" t="s">
        <v>532</v>
      </c>
      <c r="B18" s="440" t="s">
        <v>523</v>
      </c>
      <c r="C18" s="442">
        <v>72.96274110574956</v>
      </c>
      <c r="D18" s="442">
        <v>73.21529395637235</v>
      </c>
      <c r="E18" s="442">
        <v>70.8640447943039</v>
      </c>
      <c r="F18" s="442">
        <v>68.7760356954507</v>
      </c>
      <c r="G18" s="442">
        <v>70.32844433475358</v>
      </c>
      <c r="H18" s="442">
        <v>69.6020044788336</v>
      </c>
      <c r="I18" s="442">
        <v>71.13433107292784</v>
      </c>
      <c r="J18" s="442">
        <v>76.5515216490015</v>
      </c>
      <c r="K18" s="442">
        <v>79.13340020877583</v>
      </c>
      <c r="L18" s="442">
        <v>80.47694701195788</v>
      </c>
      <c r="M18" s="442">
        <v>74.83307844486555</v>
      </c>
      <c r="N18" s="448">
        <v>72.20987356325149</v>
      </c>
    </row>
    <row r="19" spans="1:14" s="2" customFormat="1" ht="18" customHeight="1">
      <c r="A19" s="439" t="s">
        <v>533</v>
      </c>
      <c r="B19" s="440" t="s">
        <v>523</v>
      </c>
      <c r="C19" s="442">
        <v>151.85365879688177</v>
      </c>
      <c r="D19" s="442">
        <v>144.02200021887356</v>
      </c>
      <c r="E19" s="442">
        <v>142.5452102183477</v>
      </c>
      <c r="F19" s="442">
        <v>137.8402286497201</v>
      </c>
      <c r="G19" s="442">
        <v>149.09307023690985</v>
      </c>
      <c r="H19" s="442">
        <v>147.7841316567139</v>
      </c>
      <c r="I19" s="442">
        <v>143.2847551876105</v>
      </c>
      <c r="J19" s="442">
        <v>158.72901710135946</v>
      </c>
      <c r="K19" s="442">
        <v>153.23174571358265</v>
      </c>
      <c r="L19" s="442">
        <v>166.50366285951776</v>
      </c>
      <c r="M19" s="442">
        <v>147.68531378502595</v>
      </c>
      <c r="N19" s="448">
        <v>146.26024723213774</v>
      </c>
    </row>
    <row r="20" spans="1:14" s="2" customFormat="1" ht="18" customHeight="1">
      <c r="A20" s="446" t="s">
        <v>455</v>
      </c>
      <c r="B20" s="440" t="s">
        <v>523</v>
      </c>
      <c r="C20" s="442">
        <v>131.77870135773304</v>
      </c>
      <c r="D20" s="442">
        <v>130.58644924834644</v>
      </c>
      <c r="E20" s="442">
        <v>149.0221290489526</v>
      </c>
      <c r="F20" s="442">
        <v>165.04069243128495</v>
      </c>
      <c r="G20" s="442">
        <v>164.30780949334508</v>
      </c>
      <c r="H20" s="442">
        <v>152.89054112661384</v>
      </c>
      <c r="I20" s="442">
        <v>144.59710073367393</v>
      </c>
      <c r="J20" s="442">
        <v>146.71614270127196</v>
      </c>
      <c r="K20" s="442">
        <v>159.99045494637366</v>
      </c>
      <c r="L20" s="442">
        <v>167.58998282001647</v>
      </c>
      <c r="M20" s="442">
        <v>179.09577061550488</v>
      </c>
      <c r="N20" s="442">
        <v>201.60145929823406</v>
      </c>
    </row>
    <row r="21" spans="1:14" ht="18" customHeight="1">
      <c r="A21" s="446" t="s">
        <v>534</v>
      </c>
      <c r="B21" s="440" t="s">
        <v>523</v>
      </c>
      <c r="C21" s="442">
        <v>66.4407632028796</v>
      </c>
      <c r="D21" s="442">
        <v>60.824838991620375</v>
      </c>
      <c r="E21" s="442">
        <v>58.729572625077815</v>
      </c>
      <c r="F21" s="442">
        <v>62.39070973489096</v>
      </c>
      <c r="G21" s="442">
        <v>65.5290903070347</v>
      </c>
      <c r="H21" s="442">
        <v>68.31399266630599</v>
      </c>
      <c r="I21" s="442">
        <v>72.10397327425868</v>
      </c>
      <c r="J21" s="442">
        <v>76.30932192538243</v>
      </c>
      <c r="K21" s="442">
        <v>76.0558746811693</v>
      </c>
      <c r="L21" s="442">
        <v>75.51346229097929</v>
      </c>
      <c r="M21" s="442">
        <v>66.84138539359834</v>
      </c>
      <c r="N21" s="442">
        <v>61.51044663464324</v>
      </c>
    </row>
    <row r="22" spans="1:14" ht="18" customHeight="1">
      <c r="A22" s="446" t="s">
        <v>535</v>
      </c>
      <c r="B22" s="440" t="s">
        <v>523</v>
      </c>
      <c r="C22" s="442">
        <v>101.37637558866375</v>
      </c>
      <c r="D22" s="442">
        <v>85.09353268771206</v>
      </c>
      <c r="E22" s="442">
        <v>69.35284061079263</v>
      </c>
      <c r="F22" s="442">
        <v>73.74684159853217</v>
      </c>
      <c r="G22" s="442">
        <v>68.00358721016032</v>
      </c>
      <c r="H22" s="442">
        <v>74.78231606753222</v>
      </c>
      <c r="I22" s="442">
        <v>89.13046703139668</v>
      </c>
      <c r="J22" s="442">
        <v>119.93582689376902</v>
      </c>
      <c r="K22" s="442">
        <v>139.94083540642347</v>
      </c>
      <c r="L22" s="442">
        <v>136.00837166777828</v>
      </c>
      <c r="M22" s="442">
        <v>134.83028712854923</v>
      </c>
      <c r="N22" s="442">
        <v>120.49740962373316</v>
      </c>
    </row>
    <row r="23" spans="1:14" ht="18" customHeight="1">
      <c r="A23" s="446" t="s">
        <v>536</v>
      </c>
      <c r="B23" s="440" t="s">
        <v>1</v>
      </c>
      <c r="C23" s="442">
        <v>13.30623632451916</v>
      </c>
      <c r="D23" s="442">
        <v>12.56378246047066</v>
      </c>
      <c r="E23" s="442">
        <v>12.293278147337169</v>
      </c>
      <c r="F23" s="442">
        <v>13.049371704109587</v>
      </c>
      <c r="G23" s="442">
        <v>13.809168818106393</v>
      </c>
      <c r="H23" s="442">
        <v>13.08202525940828</v>
      </c>
      <c r="I23" s="442">
        <v>12.930786045435644</v>
      </c>
      <c r="J23" s="442">
        <v>11.975981653612127</v>
      </c>
      <c r="K23" s="442">
        <v>10.830724452607118</v>
      </c>
      <c r="L23" s="442">
        <v>10.437734674268263</v>
      </c>
      <c r="M23" s="442">
        <v>10.304833539047015</v>
      </c>
      <c r="N23" s="442">
        <v>10.614895985360889</v>
      </c>
    </row>
    <row r="24" spans="1:14" ht="18" customHeight="1">
      <c r="A24" s="446" t="s">
        <v>537</v>
      </c>
      <c r="B24" s="440" t="s">
        <v>1</v>
      </c>
      <c r="C24" s="442">
        <v>22.96641702362948</v>
      </c>
      <c r="D24" s="442">
        <v>26.186964735616396</v>
      </c>
      <c r="E24" s="442">
        <v>22.03870101952429</v>
      </c>
      <c r="F24" s="442">
        <v>21.752825579673125</v>
      </c>
      <c r="G24" s="442">
        <v>19.794440905481416</v>
      </c>
      <c r="H24" s="442">
        <v>17.798677586067416</v>
      </c>
      <c r="I24" s="442">
        <v>16.149737204844346</v>
      </c>
      <c r="J24" s="442">
        <v>15.51556487242482</v>
      </c>
      <c r="K24" s="442">
        <v>14.254833429237333</v>
      </c>
      <c r="L24" s="442">
        <v>12.653642972578808</v>
      </c>
      <c r="M24" s="442">
        <v>13.373008199056773</v>
      </c>
      <c r="N24" s="442">
        <v>14.757382290292012</v>
      </c>
    </row>
    <row r="25" spans="1:14" ht="18" customHeight="1">
      <c r="A25" s="446" t="s">
        <v>538</v>
      </c>
      <c r="B25" s="440" t="s">
        <v>1</v>
      </c>
      <c r="C25" s="442">
        <v>14.96038071873181</v>
      </c>
      <c r="D25" s="442">
        <v>15.11103138627994</v>
      </c>
      <c r="E25" s="442">
        <v>13.234569647166891</v>
      </c>
      <c r="F25" s="442">
        <v>13.540642731730548</v>
      </c>
      <c r="G25" s="442">
        <v>14.563351533501477</v>
      </c>
      <c r="H25" s="442">
        <v>14.505371549875386</v>
      </c>
      <c r="I25" s="442">
        <v>13.975841705685975</v>
      </c>
      <c r="J25" s="442">
        <v>14.814931620390947</v>
      </c>
      <c r="K25" s="442">
        <v>13.48922636494631</v>
      </c>
      <c r="L25" s="442">
        <v>13.507377699155626</v>
      </c>
      <c r="M25" s="442">
        <v>13.737622374411703</v>
      </c>
      <c r="N25" s="442">
        <v>13.861763652758796</v>
      </c>
    </row>
    <row r="26" spans="1:14" ht="18" customHeight="1">
      <c r="A26" s="446" t="s">
        <v>539</v>
      </c>
      <c r="B26" s="440" t="s">
        <v>523</v>
      </c>
      <c r="C26" s="442">
        <v>33.55764618698974</v>
      </c>
      <c r="D26" s="442">
        <v>29.679023273515895</v>
      </c>
      <c r="E26" s="442">
        <v>28.630031765716122</v>
      </c>
      <c r="F26" s="442">
        <v>27.828664089515108</v>
      </c>
      <c r="G26" s="442">
        <v>26.457195754682377</v>
      </c>
      <c r="H26" s="449">
        <v>27.02471557698708</v>
      </c>
      <c r="I26" s="442">
        <v>25.293584571697178</v>
      </c>
      <c r="J26" s="442">
        <v>26.600958181499685</v>
      </c>
      <c r="K26" s="442">
        <v>25.234276709534548</v>
      </c>
      <c r="L26" s="442">
        <v>25.369698401461665</v>
      </c>
      <c r="M26" s="449">
        <v>25.613582638315886</v>
      </c>
      <c r="N26" s="442">
        <v>26.68425291125206</v>
      </c>
    </row>
    <row r="27" spans="1:14" ht="18" customHeight="1">
      <c r="A27" s="446" t="s">
        <v>540</v>
      </c>
      <c r="B27" s="440" t="s">
        <v>523</v>
      </c>
      <c r="C27" s="442">
        <v>48.58281245118903</v>
      </c>
      <c r="D27" s="442">
        <v>49.0493913943573</v>
      </c>
      <c r="E27" s="442">
        <v>49.778281513718255</v>
      </c>
      <c r="F27" s="442">
        <v>49.99999999999999</v>
      </c>
      <c r="G27" s="442">
        <v>50</v>
      </c>
      <c r="H27" s="442">
        <v>45.73050519273265</v>
      </c>
      <c r="I27" s="442">
        <v>50.95228536574163</v>
      </c>
      <c r="J27" s="442">
        <v>52.64442162181605</v>
      </c>
      <c r="K27" s="442">
        <v>46.270680561442994</v>
      </c>
      <c r="L27" s="442">
        <v>43.36030663286889</v>
      </c>
      <c r="M27" s="442">
        <v>42.93054321807483</v>
      </c>
      <c r="N27" s="442">
        <v>45.868992187915424</v>
      </c>
    </row>
    <row r="28" spans="1:14" ht="18" customHeight="1">
      <c r="A28" s="446" t="s">
        <v>542</v>
      </c>
      <c r="B28" s="440" t="s">
        <v>523</v>
      </c>
      <c r="C28" s="442">
        <v>47.3939357712189</v>
      </c>
      <c r="D28" s="442">
        <v>46.59122530029396</v>
      </c>
      <c r="E28" s="442">
        <v>40.05758587842779</v>
      </c>
      <c r="F28" s="442">
        <v>44.65358759323441</v>
      </c>
      <c r="G28" s="442">
        <v>51.988107865308166</v>
      </c>
      <c r="H28" s="449">
        <v>51.8030814603328</v>
      </c>
      <c r="I28" s="442">
        <v>50.143850789222235</v>
      </c>
      <c r="J28" s="442">
        <v>54.00563953157813</v>
      </c>
      <c r="K28" s="442">
        <v>50.58298741738321</v>
      </c>
      <c r="L28" s="442">
        <v>43.64209184509738</v>
      </c>
      <c r="M28" s="442">
        <v>45.89021243057659</v>
      </c>
      <c r="N28" s="442">
        <v>46.57079239895115</v>
      </c>
    </row>
    <row r="29" spans="1:14" ht="18" customHeight="1">
      <c r="A29" s="446" t="s">
        <v>543</v>
      </c>
      <c r="B29" s="440" t="s">
        <v>1</v>
      </c>
      <c r="C29" s="442">
        <v>24.00011775441825</v>
      </c>
      <c r="D29" s="442">
        <v>26.23125299783545</v>
      </c>
      <c r="E29" s="442">
        <v>26.58278935096584</v>
      </c>
      <c r="F29" s="442">
        <v>23.299853262031903</v>
      </c>
      <c r="G29" s="442">
        <v>23.60756570345869</v>
      </c>
      <c r="H29" s="442">
        <v>23.775967612272023</v>
      </c>
      <c r="I29" s="442">
        <v>22.981323000815653</v>
      </c>
      <c r="J29" s="442">
        <v>23.33692674025063</v>
      </c>
      <c r="K29" s="442">
        <v>21.110300450416513</v>
      </c>
      <c r="L29" s="442">
        <v>20.099694016934265</v>
      </c>
      <c r="M29" s="442">
        <v>20.050070335275063</v>
      </c>
      <c r="N29" s="442">
        <v>21.297888531653452</v>
      </c>
    </row>
    <row r="30" spans="1:14" ht="18" customHeight="1">
      <c r="A30" s="446" t="s">
        <v>544</v>
      </c>
      <c r="B30" s="440" t="s">
        <v>523</v>
      </c>
      <c r="C30" s="442">
        <v>49.069371467827175</v>
      </c>
      <c r="D30" s="442">
        <v>46.64496176631996</v>
      </c>
      <c r="E30" s="442">
        <v>31.59188571940694</v>
      </c>
      <c r="F30" s="442">
        <v>28.29035636714664</v>
      </c>
      <c r="G30" s="442">
        <v>33.342782669749724</v>
      </c>
      <c r="H30" s="442">
        <v>33.26272127973645</v>
      </c>
      <c r="I30" s="442">
        <v>37.44381231511963</v>
      </c>
      <c r="J30" s="442">
        <v>48.72640449863736</v>
      </c>
      <c r="K30" s="442">
        <v>49.79747207603272</v>
      </c>
      <c r="L30" s="442">
        <v>43.26559726756721</v>
      </c>
      <c r="M30" s="442">
        <v>44.95268191019468</v>
      </c>
      <c r="N30" s="442">
        <v>44.91452399330363</v>
      </c>
    </row>
    <row r="31" spans="1:14" ht="18" customHeight="1">
      <c r="A31" s="446" t="s">
        <v>425</v>
      </c>
      <c r="B31" s="440" t="s">
        <v>523</v>
      </c>
      <c r="C31" s="442">
        <v>31.605474783797945</v>
      </c>
      <c r="D31" s="442">
        <v>31.457879491717346</v>
      </c>
      <c r="E31" s="442">
        <v>31.174350629267522</v>
      </c>
      <c r="F31" s="442">
        <v>30.599491919284002</v>
      </c>
      <c r="G31" s="442">
        <v>31.305352424784708</v>
      </c>
      <c r="H31" s="442">
        <v>35.45541042971431</v>
      </c>
      <c r="I31" s="442">
        <v>31.992916859922804</v>
      </c>
      <c r="J31" s="442">
        <v>30.465101528660426</v>
      </c>
      <c r="K31" s="442">
        <v>30.523166833382934</v>
      </c>
      <c r="L31" s="442">
        <v>31.07687841821405</v>
      </c>
      <c r="M31" s="442">
        <v>30.599745987082503</v>
      </c>
      <c r="N31" s="442">
        <v>31.01745105050233</v>
      </c>
    </row>
    <row r="32" spans="1:14" ht="18" customHeight="1">
      <c r="A32" s="446" t="s">
        <v>545</v>
      </c>
      <c r="B32" s="440" t="s">
        <v>523</v>
      </c>
      <c r="C32" s="442">
        <v>48.01020423830461</v>
      </c>
      <c r="D32" s="442">
        <v>49.4865993345489</v>
      </c>
      <c r="E32" s="442">
        <v>27.941762422468113</v>
      </c>
      <c r="F32" s="442">
        <v>20.07378856997604</v>
      </c>
      <c r="G32" s="442">
        <v>19.187328252723013</v>
      </c>
      <c r="H32" s="442">
        <v>21.999590910110904</v>
      </c>
      <c r="I32" s="442">
        <v>30.118103641428803</v>
      </c>
      <c r="J32" s="442">
        <v>49.078034348041314</v>
      </c>
      <c r="K32" s="442">
        <v>44.7908939572571</v>
      </c>
      <c r="L32" s="442">
        <v>30.281710706242116</v>
      </c>
      <c r="M32" s="442">
        <v>22.1785973511324</v>
      </c>
      <c r="N32" s="442">
        <v>22.53842185255619</v>
      </c>
    </row>
    <row r="33" spans="1:14" ht="18" customHeight="1">
      <c r="A33" s="446" t="s">
        <v>433</v>
      </c>
      <c r="B33" s="440" t="s">
        <v>1</v>
      </c>
      <c r="C33" s="442">
        <v>39.80258483221393</v>
      </c>
      <c r="D33" s="442">
        <v>87.46427842267951</v>
      </c>
      <c r="E33" s="442">
        <v>42.67191118659804</v>
      </c>
      <c r="F33" s="442">
        <v>26.897723511196038</v>
      </c>
      <c r="G33" s="442">
        <v>26.20494031044307</v>
      </c>
      <c r="H33" s="442">
        <v>26.39247497128152</v>
      </c>
      <c r="I33" s="442">
        <v>30.63300075470655</v>
      </c>
      <c r="J33" s="442">
        <v>34.610782081798895</v>
      </c>
      <c r="K33" s="442">
        <v>32.940411854658784</v>
      </c>
      <c r="L33" s="442">
        <v>24.76159774455335</v>
      </c>
      <c r="M33" s="442">
        <v>23.451499531749757</v>
      </c>
      <c r="N33" s="442">
        <v>29.198233451804718</v>
      </c>
    </row>
    <row r="34" spans="1:14" ht="18" customHeight="1">
      <c r="A34" s="446" t="s">
        <v>546</v>
      </c>
      <c r="B34" s="440" t="s">
        <v>523</v>
      </c>
      <c r="C34" s="442">
        <v>206.93731290030388</v>
      </c>
      <c r="D34" s="442">
        <v>211.59015945622878</v>
      </c>
      <c r="E34" s="442">
        <v>204.93557592339118</v>
      </c>
      <c r="F34" s="442">
        <v>219.1852034125426</v>
      </c>
      <c r="G34" s="442">
        <v>223.72651525707408</v>
      </c>
      <c r="H34" s="442">
        <v>226.16620334312273</v>
      </c>
      <c r="I34" s="442">
        <v>232.86976172404118</v>
      </c>
      <c r="J34" s="442">
        <v>239.58669796955232</v>
      </c>
      <c r="K34" s="442">
        <v>230.42311693160397</v>
      </c>
      <c r="L34" s="442">
        <v>218.1617445995064</v>
      </c>
      <c r="M34" s="442">
        <v>207.04952905036475</v>
      </c>
      <c r="N34" s="442">
        <v>195.99057840279286</v>
      </c>
    </row>
    <row r="35" spans="1:14" ht="18" customHeight="1">
      <c r="A35" s="446" t="s">
        <v>547</v>
      </c>
      <c r="B35" s="440" t="s">
        <v>523</v>
      </c>
      <c r="C35" s="442">
        <v>45.656552761451955</v>
      </c>
      <c r="D35" s="442">
        <v>43.07164436010022</v>
      </c>
      <c r="E35" s="442">
        <v>42.538086569793904</v>
      </c>
      <c r="F35" s="442">
        <v>43.04017001253639</v>
      </c>
      <c r="G35" s="442">
        <v>41.78209538828149</v>
      </c>
      <c r="H35" s="449">
        <v>41.92583720034723</v>
      </c>
      <c r="I35" s="442">
        <v>39.5402405612202</v>
      </c>
      <c r="J35" s="442">
        <v>40.06530292041136</v>
      </c>
      <c r="K35" s="442">
        <v>38.48893167019825</v>
      </c>
      <c r="L35" s="442">
        <v>32.22500021488309</v>
      </c>
      <c r="M35" s="442">
        <v>29.69243231278719</v>
      </c>
      <c r="N35" s="442">
        <v>31.348974815659695</v>
      </c>
    </row>
    <row r="36" spans="1:14" ht="18" customHeight="1">
      <c r="A36" s="446" t="s">
        <v>548</v>
      </c>
      <c r="B36" s="440" t="s">
        <v>523</v>
      </c>
      <c r="C36" s="442">
        <v>62.84793622329394</v>
      </c>
      <c r="D36" s="442">
        <v>128.7487369977136</v>
      </c>
      <c r="E36" s="442">
        <v>127.71981173971615</v>
      </c>
      <c r="F36" s="442">
        <v>112.84230629156154</v>
      </c>
      <c r="G36" s="442">
        <v>64.28697101278172</v>
      </c>
      <c r="H36" s="442">
        <v>62.14314648664817</v>
      </c>
      <c r="I36" s="442">
        <v>50.39465956419247</v>
      </c>
      <c r="J36" s="442">
        <v>49.9842639401756</v>
      </c>
      <c r="K36" s="442">
        <v>36.54313428319596</v>
      </c>
      <c r="L36" s="442">
        <v>19.56923700931636</v>
      </c>
      <c r="M36" s="442">
        <v>23.198932419927175</v>
      </c>
      <c r="N36" s="442">
        <v>32.17114741925312</v>
      </c>
    </row>
    <row r="37" spans="1:14" ht="18" customHeight="1">
      <c r="A37" s="443" t="s">
        <v>549</v>
      </c>
      <c r="B37" s="444" t="s">
        <v>523</v>
      </c>
      <c r="C37" s="445">
        <v>71.18099718559263</v>
      </c>
      <c r="D37" s="445">
        <v>56.135056455282175</v>
      </c>
      <c r="E37" s="445">
        <v>43.8197894840331</v>
      </c>
      <c r="F37" s="445">
        <v>57.25803497582174</v>
      </c>
      <c r="G37" s="445">
        <v>57.352655164000645</v>
      </c>
      <c r="H37" s="445">
        <v>70.1727807361205</v>
      </c>
      <c r="I37" s="445">
        <v>71.67993693039034</v>
      </c>
      <c r="J37" s="445">
        <v>88.50950328778225</v>
      </c>
      <c r="K37" s="445">
        <v>80.0816987606144</v>
      </c>
      <c r="L37" s="445">
        <v>57.77688386762031</v>
      </c>
      <c r="M37" s="445">
        <v>45.03634890421088</v>
      </c>
      <c r="N37" s="445">
        <v>45.32999653633357</v>
      </c>
    </row>
  </sheetData>
  <sheetProtection/>
  <hyperlinks>
    <hyperlink ref="A1" location="'TABLE OF CONTENTS'!A1" display="Back to Table of Contents"/>
  </hyperlinks>
  <printOptions/>
  <pageMargins left="0.89" right="0" top="1" bottom="0.63" header="0.5" footer="0.5"/>
  <pageSetup horizontalDpi="600" verticalDpi="600" orientation="landscape" paperSize="9" r:id="rId2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421875" style="206" customWidth="1"/>
    <col min="2" max="9" width="8.140625" style="206" customWidth="1"/>
    <col min="10" max="16384" width="9.140625" style="206" customWidth="1"/>
  </cols>
  <sheetData>
    <row r="1" ht="15">
      <c r="A1" s="991" t="s">
        <v>1316</v>
      </c>
    </row>
    <row r="2" ht="20.25" customHeight="1">
      <c r="A2" s="36" t="s">
        <v>551</v>
      </c>
    </row>
    <row r="3" spans="1:2" ht="18.75" customHeight="1">
      <c r="A3" s="36" t="s">
        <v>552</v>
      </c>
      <c r="B3" s="36"/>
    </row>
    <row r="4" ht="20.25" customHeight="1"/>
    <row r="5" spans="1:7" ht="33" customHeight="1">
      <c r="A5" s="1013" t="s">
        <v>553</v>
      </c>
      <c r="B5" s="1021"/>
      <c r="C5" s="1022"/>
      <c r="D5" s="37" t="s">
        <v>554</v>
      </c>
      <c r="E5" s="131" t="s">
        <v>555</v>
      </c>
      <c r="F5" s="131" t="s">
        <v>556</v>
      </c>
      <c r="G5" s="47" t="s">
        <v>557</v>
      </c>
    </row>
    <row r="6" spans="1:7" ht="36" customHeight="1">
      <c r="A6" s="1070" t="s">
        <v>558</v>
      </c>
      <c r="B6" s="1071"/>
      <c r="C6" s="1072"/>
      <c r="D6" s="450">
        <v>4810</v>
      </c>
      <c r="E6" s="450">
        <v>26431</v>
      </c>
      <c r="F6" s="450">
        <v>2684</v>
      </c>
      <c r="G6" s="450">
        <v>17511</v>
      </c>
    </row>
    <row r="7" spans="1:7" ht="40.5" customHeight="1">
      <c r="A7" s="1070" t="s">
        <v>559</v>
      </c>
      <c r="B7" s="1071"/>
      <c r="C7" s="1072"/>
      <c r="D7" s="451">
        <v>204</v>
      </c>
      <c r="E7" s="451">
        <v>97</v>
      </c>
      <c r="F7" s="451">
        <v>38</v>
      </c>
      <c r="G7" s="452" t="s">
        <v>560</v>
      </c>
    </row>
    <row r="8" spans="1:7" ht="40.5" customHeight="1">
      <c r="A8" s="1070" t="s">
        <v>561</v>
      </c>
      <c r="B8" s="1071"/>
      <c r="C8" s="1072"/>
      <c r="D8" s="450">
        <v>1027</v>
      </c>
      <c r="E8" s="451">
        <v>30</v>
      </c>
      <c r="F8" s="453" t="s">
        <v>562</v>
      </c>
      <c r="G8" s="453" t="s">
        <v>563</v>
      </c>
    </row>
    <row r="9" spans="1:7" ht="36" customHeight="1">
      <c r="A9" s="1013" t="s">
        <v>139</v>
      </c>
      <c r="B9" s="1021"/>
      <c r="C9" s="1022"/>
      <c r="D9" s="454">
        <v>6041</v>
      </c>
      <c r="E9" s="454">
        <v>26558</v>
      </c>
      <c r="F9" s="454">
        <v>2722</v>
      </c>
      <c r="G9" s="454">
        <v>17511</v>
      </c>
    </row>
    <row r="10" s="2" customFormat="1" ht="35.25" customHeight="1">
      <c r="A10" s="2" t="s">
        <v>564</v>
      </c>
    </row>
    <row r="11" ht="22.5" customHeight="1">
      <c r="A11" s="261"/>
    </row>
    <row r="12" ht="23.25" customHeight="1">
      <c r="A12" s="36" t="s">
        <v>565</v>
      </c>
    </row>
    <row r="13" ht="23.25" customHeight="1">
      <c r="A13" s="46" t="s">
        <v>566</v>
      </c>
    </row>
    <row r="14" ht="16.5" customHeight="1">
      <c r="A14" s="36"/>
    </row>
    <row r="15" spans="1:9" ht="20.25" customHeight="1">
      <c r="A15" s="1011" t="s">
        <v>512</v>
      </c>
      <c r="B15" s="37" t="s">
        <v>554</v>
      </c>
      <c r="C15" s="47"/>
      <c r="D15" s="37" t="s">
        <v>555</v>
      </c>
      <c r="E15" s="47"/>
      <c r="F15" s="131" t="s">
        <v>556</v>
      </c>
      <c r="G15" s="47"/>
      <c r="H15" s="1013" t="s">
        <v>557</v>
      </c>
      <c r="I15" s="1022"/>
    </row>
    <row r="16" spans="1:9" ht="30" customHeight="1">
      <c r="A16" s="1023"/>
      <c r="B16" s="455" t="s">
        <v>567</v>
      </c>
      <c r="C16" s="455" t="s">
        <v>568</v>
      </c>
      <c r="D16" s="455" t="s">
        <v>567</v>
      </c>
      <c r="E16" s="455" t="s">
        <v>568</v>
      </c>
      <c r="F16" s="455" t="s">
        <v>567</v>
      </c>
      <c r="G16" s="455" t="s">
        <v>568</v>
      </c>
      <c r="H16" s="456" t="s">
        <v>567</v>
      </c>
      <c r="I16" s="455" t="s">
        <v>568</v>
      </c>
    </row>
    <row r="17" spans="1:9" ht="30" customHeight="1">
      <c r="A17" s="457" t="s">
        <v>569</v>
      </c>
      <c r="B17" s="458">
        <v>109</v>
      </c>
      <c r="C17" s="459">
        <v>465</v>
      </c>
      <c r="D17" s="459">
        <v>475</v>
      </c>
      <c r="E17" s="460">
        <v>4384</v>
      </c>
      <c r="F17" s="458">
        <v>42</v>
      </c>
      <c r="G17" s="459">
        <v>528</v>
      </c>
      <c r="H17" s="459">
        <v>44</v>
      </c>
      <c r="I17" s="460">
        <v>927</v>
      </c>
    </row>
    <row r="18" spans="1:9" ht="30" customHeight="1">
      <c r="A18" s="457" t="s">
        <v>570</v>
      </c>
      <c r="B18" s="458">
        <v>195</v>
      </c>
      <c r="C18" s="459">
        <v>1428</v>
      </c>
      <c r="D18" s="459">
        <v>533</v>
      </c>
      <c r="E18" s="460">
        <v>5812</v>
      </c>
      <c r="F18" s="458">
        <v>55</v>
      </c>
      <c r="G18" s="459">
        <v>744</v>
      </c>
      <c r="H18" s="459">
        <v>31</v>
      </c>
      <c r="I18" s="460">
        <v>229</v>
      </c>
    </row>
    <row r="19" spans="1:9" ht="30" customHeight="1">
      <c r="A19" s="457" t="s">
        <v>571</v>
      </c>
      <c r="B19" s="458">
        <v>146</v>
      </c>
      <c r="C19" s="459">
        <v>495</v>
      </c>
      <c r="D19" s="459">
        <v>793</v>
      </c>
      <c r="E19" s="460">
        <v>6355</v>
      </c>
      <c r="F19" s="458">
        <v>29</v>
      </c>
      <c r="G19" s="459">
        <v>257</v>
      </c>
      <c r="H19" s="459">
        <v>70</v>
      </c>
      <c r="I19" s="460">
        <v>2643</v>
      </c>
    </row>
    <row r="20" spans="1:9" ht="30" customHeight="1">
      <c r="A20" s="457" t="s">
        <v>572</v>
      </c>
      <c r="B20" s="458">
        <v>84</v>
      </c>
      <c r="C20" s="459">
        <v>303</v>
      </c>
      <c r="D20" s="459">
        <v>236</v>
      </c>
      <c r="E20" s="460">
        <v>2632</v>
      </c>
      <c r="F20" s="458">
        <v>13</v>
      </c>
      <c r="G20" s="459">
        <v>209</v>
      </c>
      <c r="H20" s="459">
        <v>39</v>
      </c>
      <c r="I20" s="460">
        <v>1065</v>
      </c>
    </row>
    <row r="21" spans="1:9" ht="30" customHeight="1">
      <c r="A21" s="457" t="s">
        <v>573</v>
      </c>
      <c r="B21" s="458">
        <v>61</v>
      </c>
      <c r="C21" s="459">
        <v>651</v>
      </c>
      <c r="D21" s="459">
        <v>211</v>
      </c>
      <c r="E21" s="460">
        <v>2212</v>
      </c>
      <c r="F21" s="458">
        <v>40</v>
      </c>
      <c r="G21" s="459">
        <v>437</v>
      </c>
      <c r="H21" s="459">
        <v>15</v>
      </c>
      <c r="I21" s="460">
        <v>283</v>
      </c>
    </row>
    <row r="22" spans="1:9" ht="30" customHeight="1">
      <c r="A22" s="457" t="s">
        <v>574</v>
      </c>
      <c r="B22" s="458">
        <v>67</v>
      </c>
      <c r="C22" s="459">
        <v>438</v>
      </c>
      <c r="D22" s="459">
        <v>63</v>
      </c>
      <c r="E22" s="460">
        <v>873</v>
      </c>
      <c r="F22" s="458">
        <v>6</v>
      </c>
      <c r="G22" s="458">
        <v>127</v>
      </c>
      <c r="H22" s="459">
        <v>19</v>
      </c>
      <c r="I22" s="460">
        <v>629</v>
      </c>
    </row>
    <row r="23" spans="1:9" ht="30" customHeight="1">
      <c r="A23" s="457" t="s">
        <v>575</v>
      </c>
      <c r="B23" s="458">
        <v>67</v>
      </c>
      <c r="C23" s="459">
        <v>372</v>
      </c>
      <c r="D23" s="459">
        <v>44</v>
      </c>
      <c r="E23" s="460">
        <v>496</v>
      </c>
      <c r="F23" s="453" t="s">
        <v>562</v>
      </c>
      <c r="G23" s="453" t="s">
        <v>563</v>
      </c>
      <c r="H23" s="459">
        <v>10</v>
      </c>
      <c r="I23" s="460">
        <v>239</v>
      </c>
    </row>
    <row r="24" spans="1:12" ht="30" customHeight="1">
      <c r="A24" s="457" t="s">
        <v>576</v>
      </c>
      <c r="B24" s="458">
        <v>82</v>
      </c>
      <c r="C24" s="459">
        <v>658</v>
      </c>
      <c r="D24" s="459">
        <v>295</v>
      </c>
      <c r="E24" s="460">
        <v>3667</v>
      </c>
      <c r="F24" s="458">
        <v>18</v>
      </c>
      <c r="G24" s="459">
        <v>382</v>
      </c>
      <c r="H24" s="459">
        <v>216</v>
      </c>
      <c r="I24" s="460">
        <v>11496</v>
      </c>
      <c r="L24" s="212"/>
    </row>
    <row r="25" spans="1:9" ht="30" customHeight="1">
      <c r="A25" s="6" t="s">
        <v>139</v>
      </c>
      <c r="B25" s="461">
        <v>811</v>
      </c>
      <c r="C25" s="461">
        <v>4810</v>
      </c>
      <c r="D25" s="461">
        <v>2650</v>
      </c>
      <c r="E25" s="461">
        <v>26431</v>
      </c>
      <c r="F25" s="461">
        <v>203</v>
      </c>
      <c r="G25" s="461">
        <v>2684</v>
      </c>
      <c r="H25" s="461">
        <v>444</v>
      </c>
      <c r="I25" s="461">
        <v>17511</v>
      </c>
    </row>
    <row r="26" spans="1:9" ht="35.25" customHeight="1">
      <c r="A26" s="2" t="s">
        <v>564</v>
      </c>
      <c r="B26" s="2"/>
      <c r="C26" s="2"/>
      <c r="D26" s="2"/>
      <c r="E26" s="2"/>
      <c r="F26" s="2"/>
      <c r="G26" s="2"/>
      <c r="H26" s="2"/>
      <c r="I26" s="2"/>
    </row>
    <row r="28" ht="15">
      <c r="D28" s="462"/>
    </row>
  </sheetData>
  <sheetProtection/>
  <mergeCells count="7">
    <mergeCell ref="H15:I15"/>
    <mergeCell ref="A5:C5"/>
    <mergeCell ref="A6:C6"/>
    <mergeCell ref="A7:C7"/>
    <mergeCell ref="A8:C8"/>
    <mergeCell ref="A9:C9"/>
    <mergeCell ref="A15:A16"/>
  </mergeCells>
  <hyperlinks>
    <hyperlink ref="A1" location="'TABLE OF CONTENTS'!A1" display="Back to Table of Contents"/>
  </hyperlinks>
  <printOptions/>
  <pageMargins left="0.9448818897637796" right="0.03937007874015748" top="0.5118110236220472" bottom="0.5118110236220472" header="0.31496062992125984" footer="0.5118110236220472"/>
  <pageSetup horizontalDpi="600" verticalDpi="600" orientation="portrait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1" sqref="A1"/>
    </sheetView>
  </sheetViews>
  <sheetFormatPr defaultColWidth="22.421875" defaultRowHeight="15"/>
  <cols>
    <col min="1" max="1" width="22.421875" style="7" customWidth="1"/>
    <col min="2" max="2" width="14.140625" style="7" customWidth="1"/>
    <col min="3" max="3" width="13.7109375" style="7" customWidth="1"/>
    <col min="4" max="4" width="14.28125" style="7" customWidth="1"/>
    <col min="5" max="5" width="14.57421875" style="7" customWidth="1"/>
    <col min="6" max="6" width="13.7109375" style="7" customWidth="1"/>
    <col min="7" max="7" width="14.00390625" style="7" customWidth="1"/>
    <col min="8" max="8" width="15.00390625" style="7" customWidth="1"/>
    <col min="9" max="9" width="14.140625" style="7" customWidth="1"/>
    <col min="10" max="255" width="10.57421875" style="7" customWidth="1"/>
    <col min="256" max="16384" width="22.421875" style="7" customWidth="1"/>
  </cols>
  <sheetData>
    <row r="1" ht="15">
      <c r="A1" s="991" t="s">
        <v>1316</v>
      </c>
    </row>
    <row r="2" spans="1:9" ht="15.75">
      <c r="A2" s="152" t="s">
        <v>577</v>
      </c>
      <c r="B2" s="2"/>
      <c r="C2" s="2"/>
      <c r="D2" s="2"/>
      <c r="E2" s="2"/>
      <c r="F2" s="2"/>
      <c r="G2" s="2"/>
      <c r="H2" s="2"/>
      <c r="I2" s="2"/>
    </row>
    <row r="3" spans="1:9" ht="12.75" customHeight="1">
      <c r="A3" s="2"/>
      <c r="B3" s="2"/>
      <c r="C3" s="2"/>
      <c r="D3" s="2"/>
      <c r="E3" s="2"/>
      <c r="F3" s="2"/>
      <c r="G3" s="2"/>
      <c r="H3" s="2"/>
      <c r="I3" s="2"/>
    </row>
    <row r="4" spans="1:9" ht="33.75" customHeight="1">
      <c r="A4" s="1011" t="s">
        <v>578</v>
      </c>
      <c r="B4" s="1013">
        <v>2011</v>
      </c>
      <c r="C4" s="1022"/>
      <c r="D4" s="1013">
        <v>2012</v>
      </c>
      <c r="E4" s="1022"/>
      <c r="F4" s="1013">
        <v>2013</v>
      </c>
      <c r="G4" s="1022"/>
      <c r="H4" s="1013">
        <v>2014</v>
      </c>
      <c r="I4" s="1022"/>
    </row>
    <row r="5" spans="1:9" ht="56.25" customHeight="1">
      <c r="A5" s="1012"/>
      <c r="B5" s="463" t="s">
        <v>579</v>
      </c>
      <c r="C5" s="463" t="s">
        <v>580</v>
      </c>
      <c r="D5" s="463" t="s">
        <v>579</v>
      </c>
      <c r="E5" s="463" t="s">
        <v>580</v>
      </c>
      <c r="F5" s="463" t="s">
        <v>579</v>
      </c>
      <c r="G5" s="463" t="s">
        <v>580</v>
      </c>
      <c r="H5" s="463" t="s">
        <v>579</v>
      </c>
      <c r="I5" s="463" t="s">
        <v>580</v>
      </c>
    </row>
    <row r="6" spans="1:9" ht="21" customHeight="1">
      <c r="A6" s="464" t="s">
        <v>554</v>
      </c>
      <c r="B6" s="407">
        <v>8282</v>
      </c>
      <c r="C6" s="395">
        <v>2022.8</v>
      </c>
      <c r="D6" s="407">
        <v>8425</v>
      </c>
      <c r="E6" s="395">
        <v>1986.1</v>
      </c>
      <c r="F6" s="407">
        <v>8884</v>
      </c>
      <c r="G6" s="395">
        <v>1946.2</v>
      </c>
      <c r="H6" s="407">
        <v>7634</v>
      </c>
      <c r="I6" s="395">
        <v>1955.7</v>
      </c>
    </row>
    <row r="7" spans="1:9" s="467" customFormat="1" ht="21" customHeight="1">
      <c r="A7" s="53" t="s">
        <v>581</v>
      </c>
      <c r="B7" s="13">
        <v>605</v>
      </c>
      <c r="C7" s="465">
        <v>103</v>
      </c>
      <c r="D7" s="13">
        <v>1156</v>
      </c>
      <c r="E7" s="465">
        <v>171.60000000000002</v>
      </c>
      <c r="F7" s="13">
        <v>507</v>
      </c>
      <c r="G7" s="466">
        <v>85.4</v>
      </c>
      <c r="H7" s="13">
        <v>246</v>
      </c>
      <c r="I7" s="466">
        <v>44.3</v>
      </c>
    </row>
    <row r="8" spans="1:9" ht="21" customHeight="1">
      <c r="A8" s="53" t="s">
        <v>582</v>
      </c>
      <c r="B8" s="13">
        <v>214</v>
      </c>
      <c r="C8" s="465">
        <v>33.1</v>
      </c>
      <c r="D8" s="13">
        <v>61</v>
      </c>
      <c r="E8" s="465">
        <v>8.5</v>
      </c>
      <c r="F8" s="13">
        <v>36</v>
      </c>
      <c r="G8" s="466">
        <v>4.5</v>
      </c>
      <c r="H8" s="13">
        <v>122</v>
      </c>
      <c r="I8" s="466">
        <v>15.9</v>
      </c>
    </row>
    <row r="9" spans="1:9" ht="21" customHeight="1">
      <c r="A9" s="53" t="s">
        <v>583</v>
      </c>
      <c r="B9" s="13">
        <v>7463</v>
      </c>
      <c r="C9" s="466">
        <v>1886.7</v>
      </c>
      <c r="D9" s="13">
        <v>7208</v>
      </c>
      <c r="E9" s="466">
        <v>1806</v>
      </c>
      <c r="F9" s="13">
        <v>8341</v>
      </c>
      <c r="G9" s="466">
        <v>1856.3</v>
      </c>
      <c r="H9" s="13">
        <v>7266</v>
      </c>
      <c r="I9" s="466">
        <v>1895.5</v>
      </c>
    </row>
    <row r="10" spans="1:9" ht="21" customHeight="1">
      <c r="A10" s="468"/>
      <c r="B10" s="469"/>
      <c r="C10" s="470"/>
      <c r="D10" s="469"/>
      <c r="E10" s="470"/>
      <c r="F10" s="469"/>
      <c r="G10" s="471"/>
      <c r="H10" s="469"/>
      <c r="I10" s="471"/>
    </row>
    <row r="11" spans="1:9" ht="21" customHeight="1">
      <c r="A11" s="464" t="s">
        <v>555</v>
      </c>
      <c r="B11" s="407">
        <v>6094</v>
      </c>
      <c r="C11" s="472">
        <v>51.2</v>
      </c>
      <c r="D11" s="407">
        <v>4753</v>
      </c>
      <c r="E11" s="472">
        <v>41.699999999999996</v>
      </c>
      <c r="F11" s="407">
        <v>4679</v>
      </c>
      <c r="G11" s="395">
        <v>41.2</v>
      </c>
      <c r="H11" s="407">
        <v>4033</v>
      </c>
      <c r="I11" s="395">
        <v>37.1</v>
      </c>
    </row>
    <row r="12" spans="1:9" ht="21" customHeight="1">
      <c r="A12" s="53" t="s">
        <v>584</v>
      </c>
      <c r="B12" s="13">
        <v>5664</v>
      </c>
      <c r="C12" s="465">
        <v>45</v>
      </c>
      <c r="D12" s="13">
        <v>4358</v>
      </c>
      <c r="E12" s="465">
        <v>35.8</v>
      </c>
      <c r="F12" s="13">
        <v>3756</v>
      </c>
      <c r="G12" s="466">
        <v>30.5</v>
      </c>
      <c r="H12" s="13">
        <v>3372</v>
      </c>
      <c r="I12" s="466">
        <v>28.1</v>
      </c>
    </row>
    <row r="13" spans="1:9" s="467" customFormat="1" ht="21" customHeight="1">
      <c r="A13" s="53" t="s">
        <v>583</v>
      </c>
      <c r="B13" s="13">
        <v>430</v>
      </c>
      <c r="C13" s="465">
        <v>6.2</v>
      </c>
      <c r="D13" s="13">
        <v>395</v>
      </c>
      <c r="E13" s="465">
        <v>5.9</v>
      </c>
      <c r="F13" s="13">
        <v>923</v>
      </c>
      <c r="G13" s="466">
        <v>10.7</v>
      </c>
      <c r="H13" s="13">
        <v>661</v>
      </c>
      <c r="I13" s="466">
        <v>9</v>
      </c>
    </row>
    <row r="14" spans="1:9" s="467" customFormat="1" ht="21" customHeight="1">
      <c r="A14" s="53"/>
      <c r="B14" s="13"/>
      <c r="C14" s="465"/>
      <c r="D14" s="13"/>
      <c r="E14" s="465"/>
      <c r="F14" s="13"/>
      <c r="G14" s="466"/>
      <c r="H14" s="13"/>
      <c r="I14" s="466"/>
    </row>
    <row r="15" spans="1:10" ht="21" customHeight="1">
      <c r="A15" s="464" t="s">
        <v>556</v>
      </c>
      <c r="B15" s="407">
        <v>627</v>
      </c>
      <c r="C15" s="472">
        <v>10.6</v>
      </c>
      <c r="D15" s="407">
        <v>577</v>
      </c>
      <c r="E15" s="472">
        <v>9.5</v>
      </c>
      <c r="F15" s="407">
        <v>318</v>
      </c>
      <c r="G15" s="395">
        <v>5.2</v>
      </c>
      <c r="H15" s="407">
        <v>473</v>
      </c>
      <c r="I15" s="395">
        <v>7.5</v>
      </c>
      <c r="J15" s="164"/>
    </row>
    <row r="16" spans="1:9" ht="21" customHeight="1">
      <c r="A16" s="53" t="s">
        <v>584</v>
      </c>
      <c r="B16" s="13">
        <v>377</v>
      </c>
      <c r="C16" s="465">
        <v>5.1</v>
      </c>
      <c r="D16" s="13">
        <v>319</v>
      </c>
      <c r="E16" s="465">
        <v>4.6</v>
      </c>
      <c r="F16" s="13">
        <v>200</v>
      </c>
      <c r="G16" s="466">
        <v>2.6</v>
      </c>
      <c r="H16" s="13">
        <v>310</v>
      </c>
      <c r="I16" s="466">
        <v>4.3</v>
      </c>
    </row>
    <row r="17" spans="1:9" s="467" customFormat="1" ht="21" customHeight="1">
      <c r="A17" s="53" t="s">
        <v>583</v>
      </c>
      <c r="B17" s="13">
        <v>250</v>
      </c>
      <c r="C17" s="465">
        <v>5.5</v>
      </c>
      <c r="D17" s="13">
        <v>258</v>
      </c>
      <c r="E17" s="465">
        <v>4.9</v>
      </c>
      <c r="F17" s="13">
        <v>118</v>
      </c>
      <c r="G17" s="466">
        <v>2.6</v>
      </c>
      <c r="H17" s="13">
        <v>163</v>
      </c>
      <c r="I17" s="466">
        <v>3.2</v>
      </c>
    </row>
    <row r="18" spans="1:9" ht="21" customHeight="1">
      <c r="A18" s="464"/>
      <c r="B18" s="407"/>
      <c r="C18" s="472"/>
      <c r="D18" s="407"/>
      <c r="E18" s="472"/>
      <c r="F18" s="407"/>
      <c r="G18" s="395"/>
      <c r="H18" s="407"/>
      <c r="I18" s="395"/>
    </row>
    <row r="19" spans="1:9" s="467" customFormat="1" ht="21" customHeight="1">
      <c r="A19" s="92" t="s">
        <v>557</v>
      </c>
      <c r="B19" s="473">
        <v>9540</v>
      </c>
      <c r="C19" s="474">
        <v>650.3</v>
      </c>
      <c r="D19" s="473">
        <v>9990</v>
      </c>
      <c r="E19" s="474">
        <v>652.9</v>
      </c>
      <c r="F19" s="473">
        <v>9656</v>
      </c>
      <c r="G19" s="474">
        <v>615.4</v>
      </c>
      <c r="H19" s="473">
        <v>8516</v>
      </c>
      <c r="I19" s="474">
        <v>556.5</v>
      </c>
    </row>
    <row r="20" spans="1:9" s="467" customFormat="1" ht="10.5" customHeight="1">
      <c r="A20" s="475"/>
      <c r="B20" s="476"/>
      <c r="C20" s="477"/>
      <c r="D20" s="476"/>
      <c r="E20" s="477"/>
      <c r="F20" s="476"/>
      <c r="G20" s="477"/>
      <c r="H20" s="476"/>
      <c r="I20" s="477"/>
    </row>
    <row r="21" spans="1:9" ht="18" customHeight="1">
      <c r="A21" s="2" t="s">
        <v>585</v>
      </c>
      <c r="B21" s="2"/>
      <c r="C21" s="2"/>
      <c r="D21" s="2"/>
      <c r="E21" s="2"/>
      <c r="F21" s="2"/>
      <c r="G21" s="2"/>
      <c r="H21" s="2"/>
      <c r="I21" s="2"/>
    </row>
    <row r="22" spans="1:9" s="19" customFormat="1" ht="18" customHeight="1">
      <c r="A22" s="75" t="s">
        <v>586</v>
      </c>
      <c r="B22" s="75"/>
      <c r="C22" s="75"/>
      <c r="D22" s="75"/>
      <c r="E22" s="75"/>
      <c r="F22" s="75"/>
      <c r="G22" s="75"/>
      <c r="H22" s="75"/>
      <c r="I22" s="75"/>
    </row>
    <row r="23" spans="1:9" ht="8.25" customHeight="1">
      <c r="A23" s="478"/>
      <c r="B23" s="479"/>
      <c r="C23" s="480"/>
      <c r="D23" s="480"/>
      <c r="E23" s="480"/>
      <c r="F23" s="480"/>
      <c r="G23" s="480"/>
      <c r="H23" s="479"/>
      <c r="I23" s="480"/>
    </row>
    <row r="24" spans="1:9" ht="12.75">
      <c r="A24" s="2"/>
      <c r="B24" s="2"/>
      <c r="C24" s="2"/>
      <c r="D24" s="2"/>
      <c r="E24" s="2"/>
      <c r="F24" s="2"/>
      <c r="G24" s="2"/>
      <c r="H24" s="2"/>
      <c r="I24" s="2"/>
    </row>
    <row r="25" spans="1:9" ht="12.75">
      <c r="A25" s="2"/>
      <c r="B25" s="2"/>
      <c r="C25" s="2"/>
      <c r="D25" s="2"/>
      <c r="E25" s="2"/>
      <c r="F25" s="2"/>
      <c r="G25" s="2"/>
      <c r="H25" s="2"/>
      <c r="I25" s="2"/>
    </row>
    <row r="26" spans="1:9" ht="12.75">
      <c r="A26" s="2"/>
      <c r="B26" s="2"/>
      <c r="C26" s="2"/>
      <c r="D26" s="2"/>
      <c r="E26" s="2"/>
      <c r="F26" s="2"/>
      <c r="G26" s="2"/>
      <c r="H26" s="2"/>
      <c r="I26" s="2"/>
    </row>
  </sheetData>
  <sheetProtection/>
  <mergeCells count="5">
    <mergeCell ref="A4:A5"/>
    <mergeCell ref="B4:C4"/>
    <mergeCell ref="D4:E4"/>
    <mergeCell ref="F4:G4"/>
    <mergeCell ref="H4:I4"/>
  </mergeCells>
  <hyperlinks>
    <hyperlink ref="A1" location="'TABLE OF CONTENTS'!A1" display="Back to Table of Contents"/>
  </hyperlinks>
  <printOptions/>
  <pageMargins left="0.73" right="0" top="1" bottom="0.5" header="0.5" footer="0.5"/>
  <pageSetup horizontalDpi="600" verticalDpi="600" orientation="landscape" paperSize="9" r:id="rId2"/>
  <headerFooter alignWithMargins="0">
    <oddHeader xml:space="preserve">&amp;C </oddHeader>
    <oddFooter xml:space="preserve">&amp;C </oddFooter>
  </headerFooter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A1" sqref="A1"/>
    </sheetView>
  </sheetViews>
  <sheetFormatPr defaultColWidth="21.28125" defaultRowHeight="15"/>
  <cols>
    <col min="1" max="1" width="21.28125" style="2" customWidth="1"/>
    <col min="2" max="2" width="11.7109375" style="2" customWidth="1"/>
    <col min="3" max="3" width="11.421875" style="2" customWidth="1"/>
    <col min="4" max="4" width="11.28125" style="2" customWidth="1"/>
    <col min="5" max="5" width="11.421875" style="2" customWidth="1"/>
    <col min="6" max="6" width="11.140625" style="2" customWidth="1"/>
    <col min="7" max="7" width="11.28125" style="2" customWidth="1"/>
    <col min="8" max="10" width="11.00390625" style="2" customWidth="1"/>
    <col min="11" max="11" width="11.00390625" style="75" customWidth="1"/>
    <col min="12" max="255" width="10.57421875" style="2" customWidth="1"/>
    <col min="256" max="16384" width="21.28125" style="2" customWidth="1"/>
  </cols>
  <sheetData>
    <row r="1" ht="15">
      <c r="A1" s="991" t="s">
        <v>1316</v>
      </c>
    </row>
    <row r="2" spans="1:11" ht="14.25" customHeight="1">
      <c r="A2" s="152" t="s">
        <v>587</v>
      </c>
      <c r="K2" s="481"/>
    </row>
    <row r="3" ht="12.75" customHeight="1">
      <c r="K3" s="482" t="s">
        <v>324</v>
      </c>
    </row>
    <row r="4" ht="4.5" customHeight="1">
      <c r="K4" s="482"/>
    </row>
    <row r="5" spans="1:11" ht="33" customHeight="1">
      <c r="A5" s="483"/>
      <c r="B5" s="6">
        <v>2005</v>
      </c>
      <c r="C5" s="6">
        <v>2006</v>
      </c>
      <c r="D5" s="6">
        <v>2007</v>
      </c>
      <c r="E5" s="6">
        <v>2008</v>
      </c>
      <c r="F5" s="6">
        <v>2009</v>
      </c>
      <c r="G5" s="6">
        <v>2010</v>
      </c>
      <c r="H5" s="6">
        <v>2011</v>
      </c>
      <c r="I5" s="6">
        <v>2012</v>
      </c>
      <c r="J5" s="484">
        <v>2013</v>
      </c>
      <c r="K5" s="484" t="s">
        <v>52</v>
      </c>
    </row>
    <row r="6" spans="1:11" ht="0.75" customHeight="1">
      <c r="A6" s="457"/>
      <c r="B6" s="283"/>
      <c r="C6" s="485"/>
      <c r="D6" s="294"/>
      <c r="E6" s="485"/>
      <c r="F6" s="294"/>
      <c r="G6" s="294"/>
      <c r="H6" s="294"/>
      <c r="I6" s="294"/>
      <c r="J6" s="294"/>
      <c r="K6" s="486"/>
    </row>
    <row r="7" spans="1:11" ht="34.5" customHeight="1">
      <c r="A7" s="464" t="s">
        <v>588</v>
      </c>
      <c r="B7" s="407">
        <v>6711</v>
      </c>
      <c r="C7" s="407">
        <v>6259</v>
      </c>
      <c r="D7" s="407">
        <v>4060</v>
      </c>
      <c r="E7" s="407">
        <v>3614</v>
      </c>
      <c r="F7" s="407">
        <v>4115</v>
      </c>
      <c r="G7" s="407">
        <v>3214</v>
      </c>
      <c r="H7" s="407">
        <v>2663</v>
      </c>
      <c r="I7" s="487">
        <v>2383</v>
      </c>
      <c r="J7" s="487">
        <v>3625</v>
      </c>
      <c r="K7" s="487">
        <v>10189</v>
      </c>
    </row>
    <row r="8" spans="1:11" ht="31.5" customHeight="1">
      <c r="A8" s="32" t="s">
        <v>589</v>
      </c>
      <c r="B8" s="11">
        <v>6711</v>
      </c>
      <c r="C8" s="11">
        <v>6259</v>
      </c>
      <c r="D8" s="11">
        <v>4060</v>
      </c>
      <c r="E8" s="11">
        <v>3614</v>
      </c>
      <c r="F8" s="11">
        <v>4115</v>
      </c>
      <c r="G8" s="11">
        <v>3214</v>
      </c>
      <c r="H8" s="11">
        <v>2663.1</v>
      </c>
      <c r="I8" s="488">
        <v>2383</v>
      </c>
      <c r="J8" s="488">
        <v>3625</v>
      </c>
      <c r="K8" s="488">
        <v>10189</v>
      </c>
    </row>
    <row r="9" spans="1:11" ht="16.5" customHeight="1">
      <c r="A9" s="32"/>
      <c r="B9" s="11"/>
      <c r="C9" s="11"/>
      <c r="D9" s="11"/>
      <c r="E9" s="11"/>
      <c r="F9" s="11"/>
      <c r="G9" s="11"/>
      <c r="H9" s="11"/>
      <c r="I9" s="11"/>
      <c r="J9" s="488"/>
      <c r="K9" s="488"/>
    </row>
    <row r="10" spans="1:11" ht="31.5" customHeight="1">
      <c r="A10" s="464" t="s">
        <v>590</v>
      </c>
      <c r="B10" s="407">
        <v>1897</v>
      </c>
      <c r="C10" s="407">
        <v>2114</v>
      </c>
      <c r="D10" s="407">
        <v>1754</v>
      </c>
      <c r="E10" s="407">
        <v>1808</v>
      </c>
      <c r="F10" s="407">
        <v>2161</v>
      </c>
      <c r="G10" s="407">
        <v>2112</v>
      </c>
      <c r="H10" s="407">
        <v>2100.2</v>
      </c>
      <c r="I10" s="407">
        <v>1887.7</v>
      </c>
      <c r="J10" s="487">
        <v>1749</v>
      </c>
      <c r="K10" s="487">
        <v>1409</v>
      </c>
    </row>
    <row r="11" spans="1:11" ht="31.5" customHeight="1">
      <c r="A11" s="32" t="s">
        <v>591</v>
      </c>
      <c r="B11" s="11">
        <v>947</v>
      </c>
      <c r="C11" s="11">
        <v>1164</v>
      </c>
      <c r="D11" s="11">
        <v>804</v>
      </c>
      <c r="E11" s="11">
        <v>858</v>
      </c>
      <c r="F11" s="11">
        <v>1211</v>
      </c>
      <c r="G11" s="11">
        <v>1162</v>
      </c>
      <c r="H11" s="11">
        <v>1150.2</v>
      </c>
      <c r="I11" s="11">
        <v>937.7</v>
      </c>
      <c r="J11" s="488">
        <v>799</v>
      </c>
      <c r="K11" s="488">
        <v>459</v>
      </c>
    </row>
    <row r="12" spans="1:11" ht="31.5" customHeight="1">
      <c r="A12" s="32" t="s">
        <v>592</v>
      </c>
      <c r="B12" s="11">
        <v>650</v>
      </c>
      <c r="C12" s="11">
        <v>650</v>
      </c>
      <c r="D12" s="11">
        <v>650</v>
      </c>
      <c r="E12" s="11">
        <v>650</v>
      </c>
      <c r="F12" s="11">
        <v>650</v>
      </c>
      <c r="G12" s="11">
        <v>650</v>
      </c>
      <c r="H12" s="11">
        <v>650</v>
      </c>
      <c r="I12" s="11">
        <v>650</v>
      </c>
      <c r="J12" s="488">
        <v>650</v>
      </c>
      <c r="K12" s="488">
        <v>650</v>
      </c>
    </row>
    <row r="13" spans="1:11" ht="31.5" customHeight="1">
      <c r="A13" s="32" t="s">
        <v>593</v>
      </c>
      <c r="B13" s="11">
        <v>300</v>
      </c>
      <c r="C13" s="11">
        <v>300</v>
      </c>
      <c r="D13" s="11">
        <v>300</v>
      </c>
      <c r="E13" s="11">
        <v>300</v>
      </c>
      <c r="F13" s="11">
        <v>300</v>
      </c>
      <c r="G13" s="11">
        <v>300</v>
      </c>
      <c r="H13" s="11">
        <v>300</v>
      </c>
      <c r="I13" s="11">
        <v>300</v>
      </c>
      <c r="J13" s="488">
        <v>300</v>
      </c>
      <c r="K13" s="488">
        <v>300</v>
      </c>
    </row>
    <row r="14" spans="1:11" ht="21" customHeight="1">
      <c r="A14" s="32"/>
      <c r="B14" s="11"/>
      <c r="C14" s="11"/>
      <c r="D14" s="11"/>
      <c r="E14" s="11"/>
      <c r="F14" s="11"/>
      <c r="G14" s="11"/>
      <c r="H14" s="11"/>
      <c r="I14" s="11"/>
      <c r="J14" s="488"/>
      <c r="K14" s="488"/>
    </row>
    <row r="15" spans="1:12" ht="31.5" customHeight="1">
      <c r="A15" s="464" t="s">
        <v>594</v>
      </c>
      <c r="B15" s="407">
        <v>374</v>
      </c>
      <c r="C15" s="407">
        <v>472</v>
      </c>
      <c r="D15" s="407">
        <v>563</v>
      </c>
      <c r="E15" s="407">
        <v>238</v>
      </c>
      <c r="F15" s="407">
        <v>430</v>
      </c>
      <c r="G15" s="407">
        <v>561</v>
      </c>
      <c r="H15" s="407">
        <v>520</v>
      </c>
      <c r="I15" s="407">
        <v>509</v>
      </c>
      <c r="J15" s="487">
        <v>421</v>
      </c>
      <c r="K15" s="487">
        <v>753</v>
      </c>
      <c r="L15" s="175"/>
    </row>
    <row r="16" spans="1:11" ht="7.5" customHeight="1">
      <c r="A16" s="32"/>
      <c r="B16" s="284"/>
      <c r="C16" s="11"/>
      <c r="D16" s="284"/>
      <c r="E16" s="11"/>
      <c r="F16" s="11"/>
      <c r="G16" s="11"/>
      <c r="H16" s="11"/>
      <c r="I16" s="11"/>
      <c r="J16" s="488"/>
      <c r="K16" s="488"/>
    </row>
    <row r="17" spans="1:11" ht="34.5" customHeight="1">
      <c r="A17" s="131" t="s">
        <v>595</v>
      </c>
      <c r="B17" s="198">
        <v>8982</v>
      </c>
      <c r="C17" s="198">
        <v>8845</v>
      </c>
      <c r="D17" s="198">
        <v>6377</v>
      </c>
      <c r="E17" s="198">
        <v>5660</v>
      </c>
      <c r="F17" s="198">
        <v>6706</v>
      </c>
      <c r="G17" s="198">
        <v>5887</v>
      </c>
      <c r="H17" s="198">
        <v>5283.2</v>
      </c>
      <c r="I17" s="198">
        <v>4779.7</v>
      </c>
      <c r="J17" s="489">
        <v>5795</v>
      </c>
      <c r="K17" s="489">
        <v>12351</v>
      </c>
    </row>
    <row r="18" ht="15" customHeight="1">
      <c r="A18" s="26" t="s">
        <v>71</v>
      </c>
    </row>
    <row r="19" spans="1:10" ht="16.5" customHeight="1">
      <c r="A19" s="26" t="s">
        <v>596</v>
      </c>
      <c r="I19" s="175"/>
      <c r="J19" s="175"/>
    </row>
    <row r="20" ht="15.75" customHeight="1">
      <c r="A20" s="2" t="s">
        <v>597</v>
      </c>
    </row>
  </sheetData>
  <sheetProtection/>
  <hyperlinks>
    <hyperlink ref="A1" location="'TABLE OF CONTENTS'!A1" display="Back to Table of Contents"/>
  </hyperlinks>
  <printOptions/>
  <pageMargins left="0.8" right="0" top="1" bottom="1" header="0.5" footer="0.5"/>
  <pageSetup horizontalDpi="600" verticalDpi="600" orientation="landscape" paperSize="9" r:id="rId2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B1:H32"/>
  <sheetViews>
    <sheetView zoomScalePageLayoutView="0" workbookViewId="0" topLeftCell="B1">
      <selection activeCell="B1" sqref="B1"/>
    </sheetView>
  </sheetViews>
  <sheetFormatPr defaultColWidth="21.421875" defaultRowHeight="15"/>
  <cols>
    <col min="1" max="1" width="0.13671875" style="2" hidden="1" customWidth="1"/>
    <col min="2" max="2" width="21.421875" style="2" customWidth="1"/>
    <col min="3" max="3" width="11.8515625" style="2" customWidth="1"/>
    <col min="4" max="4" width="12.140625" style="2" customWidth="1"/>
    <col min="5" max="5" width="12.28125" style="2" customWidth="1"/>
    <col min="6" max="6" width="11.57421875" style="2" customWidth="1"/>
    <col min="7" max="254" width="10.57421875" style="2" customWidth="1"/>
    <col min="255" max="255" width="0" style="2" hidden="1" customWidth="1"/>
    <col min="256" max="16384" width="21.421875" style="2" customWidth="1"/>
  </cols>
  <sheetData>
    <row r="1" ht="15">
      <c r="B1" s="991" t="s">
        <v>1316</v>
      </c>
    </row>
    <row r="2" ht="14.25" customHeight="1">
      <c r="B2" s="152" t="s">
        <v>598</v>
      </c>
    </row>
    <row r="3" ht="8.25" customHeight="1">
      <c r="B3" s="152"/>
    </row>
    <row r="4" ht="12.75" customHeight="1">
      <c r="F4" s="248" t="s">
        <v>324</v>
      </c>
    </row>
    <row r="5" ht="4.5" customHeight="1">
      <c r="F5" s="248"/>
    </row>
    <row r="6" spans="2:6" ht="33" customHeight="1">
      <c r="B6" s="322"/>
      <c r="C6" s="6">
        <v>2011</v>
      </c>
      <c r="D6" s="6">
        <v>2012</v>
      </c>
      <c r="E6" s="6" t="s">
        <v>75</v>
      </c>
      <c r="F6" s="6" t="s">
        <v>4</v>
      </c>
    </row>
    <row r="7" spans="2:6" ht="33" customHeight="1">
      <c r="B7" s="8" t="s">
        <v>599</v>
      </c>
      <c r="C7" s="11">
        <v>809</v>
      </c>
      <c r="D7" s="11">
        <v>642</v>
      </c>
      <c r="E7" s="11">
        <v>510</v>
      </c>
      <c r="F7" s="11">
        <v>428</v>
      </c>
    </row>
    <row r="8" spans="2:6" s="490" customFormat="1" ht="33" customHeight="1">
      <c r="B8" s="12" t="s">
        <v>600</v>
      </c>
      <c r="C8" s="13">
        <v>807</v>
      </c>
      <c r="D8" s="13">
        <v>639.6</v>
      </c>
      <c r="E8" s="13">
        <v>510</v>
      </c>
      <c r="F8" s="13">
        <v>428</v>
      </c>
    </row>
    <row r="9" spans="2:6" s="490" customFormat="1" ht="33" customHeight="1">
      <c r="B9" s="12" t="s">
        <v>601</v>
      </c>
      <c r="C9" s="13">
        <v>2</v>
      </c>
      <c r="D9" s="13">
        <v>2.4</v>
      </c>
      <c r="E9" s="13">
        <v>0.4</v>
      </c>
      <c r="F9" s="13">
        <v>0</v>
      </c>
    </row>
    <row r="10" spans="2:6" ht="33" customHeight="1">
      <c r="B10" s="8" t="s">
        <v>602</v>
      </c>
      <c r="C10" s="11">
        <v>5</v>
      </c>
      <c r="D10" s="11">
        <v>7.8999999999999995</v>
      </c>
      <c r="E10" s="11">
        <v>5</v>
      </c>
      <c r="F10" s="11">
        <v>4</v>
      </c>
    </row>
    <row r="11" spans="2:6" ht="33" customHeight="1">
      <c r="B11" s="22" t="s">
        <v>603</v>
      </c>
      <c r="C11" s="11">
        <v>78</v>
      </c>
      <c r="D11" s="11">
        <v>54.800000000000004</v>
      </c>
      <c r="E11" s="11">
        <v>43.5</v>
      </c>
      <c r="F11" s="11">
        <v>27</v>
      </c>
    </row>
    <row r="12" spans="2:6" ht="33" customHeight="1">
      <c r="B12" s="37" t="s">
        <v>604</v>
      </c>
      <c r="C12" s="198">
        <v>892</v>
      </c>
      <c r="D12" s="198">
        <v>704.7</v>
      </c>
      <c r="E12" s="198">
        <v>559</v>
      </c>
      <c r="F12" s="198">
        <v>459</v>
      </c>
    </row>
    <row r="13" spans="2:6" ht="3.75" customHeight="1">
      <c r="B13" s="309"/>
      <c r="C13" s="479"/>
      <c r="D13" s="479"/>
      <c r="E13" s="479"/>
      <c r="F13" s="479"/>
    </row>
    <row r="14" spans="2:6" ht="13.5" customHeight="1">
      <c r="B14" s="26" t="s">
        <v>605</v>
      </c>
      <c r="C14" s="479"/>
      <c r="D14" s="479"/>
      <c r="E14" s="479"/>
      <c r="F14" s="479"/>
    </row>
    <row r="15" ht="20.25" customHeight="1">
      <c r="B15" s="26" t="s">
        <v>24</v>
      </c>
    </row>
    <row r="16" ht="19.5" customHeight="1">
      <c r="B16" s="2" t="s">
        <v>597</v>
      </c>
    </row>
    <row r="17" ht="9.75" customHeight="1"/>
    <row r="18" spans="2:6" s="105" customFormat="1" ht="18.75" customHeight="1">
      <c r="B18" s="46" t="s">
        <v>606</v>
      </c>
      <c r="C18" s="2"/>
      <c r="D18" s="2"/>
      <c r="E18" s="2"/>
      <c r="F18" s="491"/>
    </row>
    <row r="19" spans="2:6" s="105" customFormat="1" ht="18.75" customHeight="1">
      <c r="B19" s="46" t="s">
        <v>607</v>
      </c>
      <c r="C19" s="2"/>
      <c r="D19" s="2"/>
      <c r="E19" s="2"/>
      <c r="F19" s="491"/>
    </row>
    <row r="20" spans="2:6" s="105" customFormat="1" ht="18" customHeight="1">
      <c r="B20" s="2"/>
      <c r="F20" s="248" t="s">
        <v>27</v>
      </c>
    </row>
    <row r="21" spans="2:6" s="105" customFormat="1" ht="3.75" customHeight="1">
      <c r="B21" s="2"/>
      <c r="F21" s="248"/>
    </row>
    <row r="22" spans="2:6" s="105" customFormat="1" ht="33" customHeight="1">
      <c r="B22" s="5"/>
      <c r="C22" s="6">
        <v>2011</v>
      </c>
      <c r="D22" s="6">
        <v>2012</v>
      </c>
      <c r="E22" s="6" t="s">
        <v>75</v>
      </c>
      <c r="F22" s="6" t="s">
        <v>4</v>
      </c>
    </row>
    <row r="23" spans="2:6" s="105" customFormat="1" ht="33" customHeight="1">
      <c r="B23" s="492"/>
      <c r="C23" s="294"/>
      <c r="D23" s="294"/>
      <c r="E23" s="294"/>
      <c r="F23" s="294"/>
    </row>
    <row r="24" spans="2:6" s="105" customFormat="1" ht="33" customHeight="1">
      <c r="B24" s="8" t="s">
        <v>608</v>
      </c>
      <c r="C24" s="376">
        <v>9481.4</v>
      </c>
      <c r="D24" s="376">
        <v>12735.3</v>
      </c>
      <c r="E24" s="376">
        <v>14599</v>
      </c>
      <c r="F24" s="376">
        <v>13953.6</v>
      </c>
    </row>
    <row r="25" spans="2:6" s="105" customFormat="1" ht="33" customHeight="1">
      <c r="B25" s="492"/>
      <c r="C25" s="457"/>
      <c r="D25" s="457"/>
      <c r="E25" s="457"/>
      <c r="F25" s="457"/>
    </row>
    <row r="26" spans="2:8" s="105" customFormat="1" ht="33" customHeight="1">
      <c r="B26" s="8" t="s">
        <v>609</v>
      </c>
      <c r="C26" s="376">
        <v>9280.3</v>
      </c>
      <c r="D26" s="376">
        <v>10967.9</v>
      </c>
      <c r="E26" s="376">
        <v>11880</v>
      </c>
      <c r="F26" s="376">
        <v>10343.5</v>
      </c>
      <c r="G26" s="493"/>
      <c r="H26" s="493"/>
    </row>
    <row r="27" spans="2:6" s="105" customFormat="1" ht="21" customHeight="1">
      <c r="B27" s="492"/>
      <c r="C27" s="494"/>
      <c r="D27" s="494"/>
      <c r="E27" s="494"/>
      <c r="F27" s="494"/>
    </row>
    <row r="28" spans="2:6" ht="33" customHeight="1">
      <c r="B28" s="37" t="s">
        <v>610</v>
      </c>
      <c r="C28" s="495">
        <v>201.10000000000036</v>
      </c>
      <c r="D28" s="495">
        <v>1767.3999999999996</v>
      </c>
      <c r="E28" s="495">
        <v>2719</v>
      </c>
      <c r="F28" s="495">
        <v>3610.1000000000004</v>
      </c>
    </row>
    <row r="29" ht="14.25" customHeight="1"/>
    <row r="30" spans="2:6" ht="14.25" customHeight="1">
      <c r="B30" s="2" t="s">
        <v>611</v>
      </c>
      <c r="C30" s="280"/>
      <c r="D30" s="280"/>
      <c r="E30" s="280"/>
      <c r="F30" s="280"/>
    </row>
    <row r="31" ht="14.25" customHeight="1">
      <c r="B31" s="26" t="s">
        <v>605</v>
      </c>
    </row>
    <row r="32" ht="14.25" customHeight="1">
      <c r="B32" s="26" t="s">
        <v>24</v>
      </c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</sheetData>
  <sheetProtection/>
  <hyperlinks>
    <hyperlink ref="B1" location="'TABLE OF CONTENTS'!A1" display="Back to Table of Contents"/>
  </hyperlinks>
  <printOptions/>
  <pageMargins left="0.5118110236220472" right="0.15748031496062992" top="0.7874015748031497" bottom="0" header="0.4330708661417323" footer="0.1968503937007874"/>
  <pageSetup horizontalDpi="600" verticalDpi="600" orientation="portrait" paperSize="7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" sqref="A1"/>
    </sheetView>
  </sheetViews>
  <sheetFormatPr defaultColWidth="34.28125" defaultRowHeight="15"/>
  <cols>
    <col min="1" max="1" width="34.28125" style="207" customWidth="1"/>
    <col min="2" max="2" width="12.00390625" style="207" customWidth="1"/>
    <col min="3" max="3" width="12.421875" style="207" customWidth="1"/>
    <col min="4" max="4" width="11.8515625" style="207" customWidth="1"/>
    <col min="5" max="5" width="11.28125" style="207" customWidth="1"/>
    <col min="6" max="9" width="11.7109375" style="207" customWidth="1"/>
    <col min="10" max="255" width="10.57421875" style="207" customWidth="1"/>
    <col min="256" max="16384" width="34.28125" style="207" customWidth="1"/>
  </cols>
  <sheetData>
    <row r="1" ht="15">
      <c r="A1" s="991" t="s">
        <v>1316</v>
      </c>
    </row>
    <row r="2" spans="1:9" ht="14.25" customHeight="1">
      <c r="A2" s="46" t="s">
        <v>612</v>
      </c>
      <c r="B2" s="206"/>
      <c r="C2" s="206"/>
      <c r="D2" s="206"/>
      <c r="E2" s="206"/>
      <c r="F2" s="206"/>
      <c r="G2" s="206"/>
      <c r="H2" s="206"/>
      <c r="I2" s="206"/>
    </row>
    <row r="3" spans="1:9" ht="12.75" customHeight="1">
      <c r="A3" s="36"/>
      <c r="B3" s="206"/>
      <c r="C3" s="206"/>
      <c r="D3" s="206"/>
      <c r="E3" s="206"/>
      <c r="F3" s="206"/>
      <c r="G3" s="248"/>
      <c r="H3" s="248"/>
      <c r="I3" s="248" t="s">
        <v>613</v>
      </c>
    </row>
    <row r="4" spans="1:6" ht="4.5" customHeight="1">
      <c r="A4" s="206"/>
      <c r="B4" s="206"/>
      <c r="C4" s="206"/>
      <c r="D4" s="206"/>
      <c r="E4" s="206"/>
      <c r="F4" s="206"/>
    </row>
    <row r="5" spans="1:9" ht="48" customHeight="1">
      <c r="A5" s="496" t="s">
        <v>614</v>
      </c>
      <c r="B5" s="496">
        <v>2007</v>
      </c>
      <c r="C5" s="496">
        <v>2008</v>
      </c>
      <c r="D5" s="496">
        <v>2009</v>
      </c>
      <c r="E5" s="496">
        <v>2010</v>
      </c>
      <c r="F5" s="496">
        <v>2011</v>
      </c>
      <c r="G5" s="496">
        <v>2012</v>
      </c>
      <c r="H5" s="496" t="s">
        <v>615</v>
      </c>
      <c r="I5" s="496">
        <v>2014</v>
      </c>
    </row>
    <row r="6" spans="1:9" ht="6" customHeight="1">
      <c r="A6" s="497"/>
      <c r="B6" s="497"/>
      <c r="C6" s="497"/>
      <c r="D6" s="497"/>
      <c r="E6" s="497"/>
      <c r="F6" s="497"/>
      <c r="G6" s="497"/>
      <c r="H6" s="497"/>
      <c r="I6" s="497"/>
    </row>
    <row r="7" spans="1:9" ht="24.75" customHeight="1">
      <c r="A7" s="498" t="s">
        <v>616</v>
      </c>
      <c r="B7" s="499">
        <v>78.76528380208552</v>
      </c>
      <c r="C7" s="499">
        <v>74.49992708296382</v>
      </c>
      <c r="D7" s="499">
        <v>75.79</v>
      </c>
      <c r="E7" s="499">
        <v>82.78086756122924</v>
      </c>
      <c r="F7" s="499">
        <v>81.53098127523714</v>
      </c>
      <c r="G7" s="499">
        <v>80.99</v>
      </c>
      <c r="H7" s="499">
        <v>84.96</v>
      </c>
      <c r="I7" s="499">
        <v>84.26</v>
      </c>
    </row>
    <row r="8" spans="1:9" ht="24.75" customHeight="1">
      <c r="A8" s="498" t="s">
        <v>617</v>
      </c>
      <c r="B8" s="499">
        <v>48.55</v>
      </c>
      <c r="C8" s="499">
        <v>49.92</v>
      </c>
      <c r="D8" s="499">
        <v>56.16</v>
      </c>
      <c r="E8" s="499">
        <v>57.11</v>
      </c>
      <c r="F8" s="499">
        <v>47.59</v>
      </c>
      <c r="G8" s="499">
        <v>45.02</v>
      </c>
      <c r="H8" s="499">
        <v>45.12</v>
      </c>
      <c r="I8" s="499">
        <v>45.14</v>
      </c>
    </row>
    <row r="9" spans="1:9" ht="24.75" customHeight="1">
      <c r="A9" s="498" t="s">
        <v>618</v>
      </c>
      <c r="B9" s="499">
        <v>17.406337496816494</v>
      </c>
      <c r="C9" s="499">
        <v>16.45</v>
      </c>
      <c r="D9" s="499">
        <v>19.81</v>
      </c>
      <c r="E9" s="499">
        <v>19.62</v>
      </c>
      <c r="F9" s="499">
        <v>20.46</v>
      </c>
      <c r="G9" s="499">
        <v>20.81</v>
      </c>
      <c r="H9" s="499">
        <v>16.15</v>
      </c>
      <c r="I9" s="499">
        <v>19.08</v>
      </c>
    </row>
    <row r="10" spans="1:9" ht="24.75" customHeight="1">
      <c r="A10" s="498" t="s">
        <v>96</v>
      </c>
      <c r="B10" s="499">
        <v>30.76</v>
      </c>
      <c r="C10" s="499">
        <v>30.81</v>
      </c>
      <c r="D10" s="499">
        <v>29.15</v>
      </c>
      <c r="E10" s="499">
        <v>28.14</v>
      </c>
      <c r="F10" s="499">
        <v>25.04</v>
      </c>
      <c r="G10" s="499">
        <v>29.11</v>
      </c>
      <c r="H10" s="500">
        <v>29.27</v>
      </c>
      <c r="I10" s="500">
        <v>29.15</v>
      </c>
    </row>
    <row r="11" spans="1:9" s="503" customFormat="1" ht="24.75" customHeight="1">
      <c r="A11" s="501" t="s">
        <v>619</v>
      </c>
      <c r="B11" s="502">
        <v>72.7</v>
      </c>
      <c r="C11" s="502">
        <v>66.5</v>
      </c>
      <c r="D11" s="502">
        <v>77.61</v>
      </c>
      <c r="E11" s="502">
        <v>77.35</v>
      </c>
      <c r="F11" s="502">
        <v>75.3</v>
      </c>
      <c r="G11" s="502">
        <v>78.23</v>
      </c>
      <c r="H11" s="502">
        <v>75.75</v>
      </c>
      <c r="I11" s="502">
        <v>75.52</v>
      </c>
    </row>
    <row r="12" spans="1:9" ht="24.75" customHeight="1">
      <c r="A12" s="498" t="s">
        <v>620</v>
      </c>
      <c r="B12" s="499">
        <v>28.24</v>
      </c>
      <c r="C12" s="499">
        <v>25.45</v>
      </c>
      <c r="D12" s="499">
        <v>24.3</v>
      </c>
      <c r="E12" s="499">
        <v>25.4</v>
      </c>
      <c r="F12" s="499">
        <v>25.08</v>
      </c>
      <c r="G12" s="499">
        <v>28.01</v>
      </c>
      <c r="H12" s="499">
        <v>32.26</v>
      </c>
      <c r="I12" s="499">
        <v>30.74</v>
      </c>
    </row>
    <row r="13" spans="1:9" ht="24.75" customHeight="1">
      <c r="A13" s="498" t="s">
        <v>621</v>
      </c>
      <c r="B13" s="499">
        <v>5.41</v>
      </c>
      <c r="C13" s="499">
        <v>5.78</v>
      </c>
      <c r="D13" s="499">
        <v>5.21</v>
      </c>
      <c r="E13" s="499">
        <v>5.19</v>
      </c>
      <c r="F13" s="499">
        <v>5.88</v>
      </c>
      <c r="G13" s="499">
        <v>6.69</v>
      </c>
      <c r="H13" s="499">
        <v>6.28</v>
      </c>
      <c r="I13" s="499">
        <v>6.5</v>
      </c>
    </row>
    <row r="14" spans="1:9" ht="24.75" customHeight="1">
      <c r="A14" s="498" t="s">
        <v>622</v>
      </c>
      <c r="B14" s="499">
        <v>10</v>
      </c>
      <c r="C14" s="499">
        <v>9.73</v>
      </c>
      <c r="D14" s="499">
        <v>9.78</v>
      </c>
      <c r="E14" s="499">
        <v>10.27</v>
      </c>
      <c r="F14" s="499">
        <v>10.47</v>
      </c>
      <c r="G14" s="499">
        <v>11.53</v>
      </c>
      <c r="H14" s="499">
        <v>9.53</v>
      </c>
      <c r="I14" s="499">
        <v>11.75</v>
      </c>
    </row>
    <row r="15" spans="1:9" ht="24.75" customHeight="1">
      <c r="A15" s="498" t="s">
        <v>623</v>
      </c>
      <c r="B15" s="499">
        <v>10.91</v>
      </c>
      <c r="C15" s="499">
        <v>8.56</v>
      </c>
      <c r="D15" s="499">
        <v>9.31</v>
      </c>
      <c r="E15" s="499">
        <v>10.16</v>
      </c>
      <c r="F15" s="499">
        <v>8.93</v>
      </c>
      <c r="G15" s="499">
        <v>9.64</v>
      </c>
      <c r="H15" s="499">
        <v>10.12</v>
      </c>
      <c r="I15" s="499">
        <v>9.89</v>
      </c>
    </row>
    <row r="16" spans="1:9" ht="24.75" customHeight="1">
      <c r="A16" s="498" t="s">
        <v>624</v>
      </c>
      <c r="B16" s="499">
        <v>7.77</v>
      </c>
      <c r="C16" s="499">
        <v>6.76</v>
      </c>
      <c r="D16" s="499">
        <v>6.19</v>
      </c>
      <c r="E16" s="499">
        <v>6.67</v>
      </c>
      <c r="F16" s="499">
        <v>6.86</v>
      </c>
      <c r="G16" s="499">
        <v>7.45</v>
      </c>
      <c r="H16" s="499">
        <v>7.54</v>
      </c>
      <c r="I16" s="499">
        <v>7.66</v>
      </c>
    </row>
    <row r="17" spans="1:9" ht="24.75" customHeight="1">
      <c r="A17" s="498" t="s">
        <v>625</v>
      </c>
      <c r="B17" s="499">
        <v>45.74</v>
      </c>
      <c r="C17" s="499">
        <v>47.45</v>
      </c>
      <c r="D17" s="499">
        <v>48.62</v>
      </c>
      <c r="E17" s="499">
        <v>50.18</v>
      </c>
      <c r="F17" s="499">
        <v>51.14</v>
      </c>
      <c r="G17" s="499">
        <v>52.08</v>
      </c>
      <c r="H17" s="500">
        <v>52.86</v>
      </c>
      <c r="I17" s="500">
        <v>53.05</v>
      </c>
    </row>
    <row r="18" spans="1:9" ht="24.75" customHeight="1">
      <c r="A18" s="498" t="s">
        <v>412</v>
      </c>
      <c r="B18" s="499">
        <v>6.8</v>
      </c>
      <c r="C18" s="499">
        <v>7.84</v>
      </c>
      <c r="D18" s="499">
        <v>8.14</v>
      </c>
      <c r="E18" s="499">
        <v>8.89</v>
      </c>
      <c r="F18" s="499">
        <v>7.78</v>
      </c>
      <c r="G18" s="499">
        <v>7.67</v>
      </c>
      <c r="H18" s="499">
        <v>7.64</v>
      </c>
      <c r="I18" s="499">
        <v>6.62</v>
      </c>
    </row>
    <row r="19" spans="1:9" ht="24.75" customHeight="1">
      <c r="A19" s="498" t="s">
        <v>626</v>
      </c>
      <c r="B19" s="499">
        <v>17.62</v>
      </c>
      <c r="C19" s="499">
        <v>19.19</v>
      </c>
      <c r="D19" s="499">
        <v>21.22</v>
      </c>
      <c r="E19" s="499">
        <v>19.44</v>
      </c>
      <c r="F19" s="499">
        <v>22.32</v>
      </c>
      <c r="G19" s="499">
        <v>25.66</v>
      </c>
      <c r="H19" s="499">
        <v>27.81</v>
      </c>
      <c r="I19" s="499">
        <v>24.25</v>
      </c>
    </row>
    <row r="20" spans="1:9" ht="24.75" customHeight="1">
      <c r="A20" s="504" t="s">
        <v>627</v>
      </c>
      <c r="B20" s="505">
        <v>19.67</v>
      </c>
      <c r="C20" s="505">
        <v>21.25</v>
      </c>
      <c r="D20" s="505">
        <v>20.79</v>
      </c>
      <c r="E20" s="505">
        <v>21.77</v>
      </c>
      <c r="F20" s="505">
        <v>22.16</v>
      </c>
      <c r="G20" s="505">
        <v>23.81</v>
      </c>
      <c r="H20" s="506">
        <v>24.34</v>
      </c>
      <c r="I20" s="506">
        <v>26.49</v>
      </c>
    </row>
    <row r="21" spans="1:9" ht="3" customHeight="1" hidden="1" thickBot="1">
      <c r="A21" s="507"/>
      <c r="B21" s="508"/>
      <c r="C21" s="508"/>
      <c r="D21" s="508"/>
      <c r="E21" s="508"/>
      <c r="F21" s="509"/>
      <c r="G21" s="510"/>
      <c r="H21" s="510"/>
      <c r="I21" s="510"/>
    </row>
    <row r="22" spans="1:9" ht="17.25" customHeight="1">
      <c r="A22" s="320" t="s">
        <v>628</v>
      </c>
      <c r="B22" s="206"/>
      <c r="C22" s="206"/>
      <c r="D22" s="206"/>
      <c r="E22" s="206"/>
      <c r="F22" s="206"/>
      <c r="G22" s="206"/>
      <c r="H22" s="206"/>
      <c r="I22" s="206"/>
    </row>
    <row r="23" spans="1:9" s="7" customFormat="1" ht="13.5" customHeight="1">
      <c r="A23" s="26" t="s">
        <v>629</v>
      </c>
      <c r="B23" s="2"/>
      <c r="C23" s="2"/>
      <c r="D23" s="2"/>
      <c r="E23" s="2"/>
      <c r="F23" s="2"/>
      <c r="G23" s="2"/>
      <c r="H23" s="2"/>
      <c r="I23" s="2"/>
    </row>
    <row r="24" spans="1:9" s="7" customFormat="1" ht="13.5" customHeight="1">
      <c r="A24" s="26" t="s">
        <v>630</v>
      </c>
      <c r="B24" s="2"/>
      <c r="C24" s="2"/>
      <c r="D24" s="2"/>
      <c r="E24" s="2"/>
      <c r="F24" s="2"/>
      <c r="G24" s="2"/>
      <c r="H24" s="2"/>
      <c r="I24" s="2"/>
    </row>
    <row r="25" spans="1:9" s="7" customFormat="1" ht="13.5" customHeight="1">
      <c r="A25" s="26" t="s">
        <v>631</v>
      </c>
      <c r="B25" s="2"/>
      <c r="C25" s="2"/>
      <c r="D25" s="2"/>
      <c r="E25" s="2"/>
      <c r="F25" s="2"/>
      <c r="G25" s="2"/>
      <c r="H25" s="2"/>
      <c r="I25" s="2"/>
    </row>
    <row r="26" spans="1:9" ht="15">
      <c r="A26" s="206"/>
      <c r="B26" s="206"/>
      <c r="C26" s="206"/>
      <c r="D26" s="206"/>
      <c r="E26" s="206"/>
      <c r="F26" s="206"/>
      <c r="G26" s="206"/>
      <c r="H26" s="206"/>
      <c r="I26" s="206"/>
    </row>
    <row r="27" spans="1:9" ht="15">
      <c r="A27" s="206"/>
      <c r="B27" s="206"/>
      <c r="C27" s="206"/>
      <c r="D27" s="206"/>
      <c r="E27" s="206"/>
      <c r="F27" s="206"/>
      <c r="G27" s="206"/>
      <c r="H27" s="206"/>
      <c r="I27" s="206"/>
    </row>
    <row r="28" spans="1:9" ht="15">
      <c r="A28" s="206"/>
      <c r="B28" s="206"/>
      <c r="C28" s="206"/>
      <c r="D28" s="206"/>
      <c r="E28" s="206"/>
      <c r="F28" s="206"/>
      <c r="G28" s="206"/>
      <c r="H28" s="206"/>
      <c r="I28" s="206"/>
    </row>
    <row r="29" spans="1:9" ht="15">
      <c r="A29" s="206"/>
      <c r="B29" s="206"/>
      <c r="C29" s="206"/>
      <c r="D29" s="206"/>
      <c r="E29" s="206"/>
      <c r="F29" s="206"/>
      <c r="G29" s="206"/>
      <c r="H29" s="206"/>
      <c r="I29" s="206"/>
    </row>
    <row r="30" spans="1:9" ht="15">
      <c r="A30" s="206"/>
      <c r="B30" s="206"/>
      <c r="C30" s="206"/>
      <c r="D30" s="206"/>
      <c r="E30" s="206"/>
      <c r="F30" s="206"/>
      <c r="G30" s="206"/>
      <c r="H30" s="206"/>
      <c r="I30" s="206"/>
    </row>
    <row r="31" spans="1:9" ht="15">
      <c r="A31" s="206"/>
      <c r="B31" s="206"/>
      <c r="C31" s="206"/>
      <c r="D31" s="206"/>
      <c r="E31" s="206"/>
      <c r="F31" s="206"/>
      <c r="G31" s="206"/>
      <c r="H31" s="206"/>
      <c r="I31" s="206"/>
    </row>
  </sheetData>
  <sheetProtection/>
  <hyperlinks>
    <hyperlink ref="A1" location="'TABLE OF CONTENTS'!A1" display="Back to Table of Contents"/>
  </hyperlinks>
  <printOptions/>
  <pageMargins left="1.01" right="0.25" top="0.75" bottom="0.25" header="0.5" footer="0.25"/>
  <pageSetup horizontalDpi="600" verticalDpi="600" orientation="landscape" paperSize="9" r:id="rId2"/>
  <headerFooter alignWithMargins="0">
    <oddHeader xml:space="preserve">&amp;C </oddHeader>
    <oddFooter xml:space="preserve">&amp;C </oddFooter>
  </headerFooter>
  <drawing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E165"/>
  <sheetViews>
    <sheetView zoomScalePageLayoutView="0" workbookViewId="0" topLeftCell="A1">
      <selection activeCell="A1" sqref="A1"/>
    </sheetView>
  </sheetViews>
  <sheetFormatPr defaultColWidth="50.57421875" defaultRowHeight="15"/>
  <cols>
    <col min="1" max="1" width="50.57421875" style="7" customWidth="1"/>
    <col min="2" max="2" width="19.57421875" style="7" customWidth="1"/>
    <col min="3" max="5" width="19.7109375" style="7" customWidth="1"/>
    <col min="6" max="255" width="10.57421875" style="7" customWidth="1"/>
    <col min="256" max="16384" width="50.57421875" style="7" customWidth="1"/>
  </cols>
  <sheetData>
    <row r="1" ht="15">
      <c r="A1" s="991" t="s">
        <v>1316</v>
      </c>
    </row>
    <row r="2" spans="1:5" ht="20.25" customHeight="1">
      <c r="A2" s="46" t="s">
        <v>632</v>
      </c>
      <c r="B2" s="206"/>
      <c r="C2" s="206"/>
      <c r="D2" s="206"/>
      <c r="E2" s="206"/>
    </row>
    <row r="3" spans="1:5" ht="20.25" customHeight="1">
      <c r="A3" s="36"/>
      <c r="B3" s="206"/>
      <c r="C3" s="206"/>
      <c r="D3" s="206"/>
      <c r="E3" s="206"/>
    </row>
    <row r="4" spans="1:5" ht="15" customHeight="1">
      <c r="A4" s="1011" t="s">
        <v>633</v>
      </c>
      <c r="B4" s="1013">
        <v>2013</v>
      </c>
      <c r="C4" s="1022"/>
      <c r="D4" s="1013">
        <v>2014</v>
      </c>
      <c r="E4" s="1022"/>
    </row>
    <row r="5" spans="1:5" ht="15" customHeight="1">
      <c r="A5" s="1023"/>
      <c r="B5" s="6" t="s">
        <v>634</v>
      </c>
      <c r="C5" s="56" t="s">
        <v>635</v>
      </c>
      <c r="D5" s="6" t="s">
        <v>634</v>
      </c>
      <c r="E5" s="56" t="s">
        <v>635</v>
      </c>
    </row>
    <row r="6" spans="1:5" ht="20.25" customHeight="1">
      <c r="A6" s="511" t="s">
        <v>636</v>
      </c>
      <c r="B6" s="288"/>
      <c r="C6" s="288"/>
      <c r="D6" s="288"/>
      <c r="E6" s="288"/>
    </row>
    <row r="7" spans="1:5" ht="20.25" customHeight="1">
      <c r="A7" s="512" t="s">
        <v>637</v>
      </c>
      <c r="B7" s="513">
        <v>84.96</v>
      </c>
      <c r="C7" s="513">
        <v>232.77</v>
      </c>
      <c r="D7" s="513">
        <v>84.26</v>
      </c>
      <c r="E7" s="513">
        <v>230.85</v>
      </c>
    </row>
    <row r="8" spans="1:5" ht="20.25" customHeight="1">
      <c r="A8" s="514" t="s">
        <v>638</v>
      </c>
      <c r="B8" s="513"/>
      <c r="C8" s="513"/>
      <c r="D8" s="513"/>
      <c r="E8" s="513"/>
    </row>
    <row r="9" spans="1:5" ht="20.25" customHeight="1">
      <c r="A9" s="512" t="s">
        <v>639</v>
      </c>
      <c r="B9" s="513">
        <v>14.25</v>
      </c>
      <c r="C9" s="513">
        <v>39.04</v>
      </c>
      <c r="D9" s="513">
        <v>13.37</v>
      </c>
      <c r="E9" s="513">
        <v>36.63</v>
      </c>
    </row>
    <row r="10" spans="1:5" ht="20.25" customHeight="1">
      <c r="A10" s="512" t="s">
        <v>640</v>
      </c>
      <c r="B10" s="513">
        <v>30.87</v>
      </c>
      <c r="C10" s="513">
        <v>84.58</v>
      </c>
      <c r="D10" s="513">
        <v>31.77</v>
      </c>
      <c r="E10" s="513">
        <v>87.04</v>
      </c>
    </row>
    <row r="11" spans="1:5" ht="20.25" customHeight="1">
      <c r="A11" s="515" t="s">
        <v>641</v>
      </c>
      <c r="B11" s="513">
        <v>2.09</v>
      </c>
      <c r="C11" s="513">
        <v>5.73</v>
      </c>
      <c r="D11" s="513">
        <v>2.27</v>
      </c>
      <c r="E11" s="513">
        <v>6.22</v>
      </c>
    </row>
    <row r="12" spans="1:5" ht="20.25" customHeight="1">
      <c r="A12" s="512" t="s">
        <v>642</v>
      </c>
      <c r="B12" s="513">
        <v>0.14</v>
      </c>
      <c r="C12" s="513">
        <v>0.38</v>
      </c>
      <c r="D12" s="513">
        <v>0.04</v>
      </c>
      <c r="E12" s="513">
        <v>0.11</v>
      </c>
    </row>
    <row r="13" spans="1:5" ht="20.25" customHeight="1">
      <c r="A13" s="512" t="s">
        <v>643</v>
      </c>
      <c r="B13" s="513">
        <v>0.05</v>
      </c>
      <c r="C13" s="513">
        <v>0.14</v>
      </c>
      <c r="D13" s="513">
        <v>0.05</v>
      </c>
      <c r="E13" s="513">
        <v>0.14</v>
      </c>
    </row>
    <row r="14" spans="1:5" ht="20.25" customHeight="1">
      <c r="A14" s="512" t="s">
        <v>644</v>
      </c>
      <c r="B14" s="513">
        <v>0.16</v>
      </c>
      <c r="C14" s="513">
        <v>0.44</v>
      </c>
      <c r="D14" s="513">
        <v>0.02</v>
      </c>
      <c r="E14" s="513">
        <v>0.05</v>
      </c>
    </row>
    <row r="15" spans="1:5" ht="20.25" customHeight="1">
      <c r="A15" s="512" t="s">
        <v>645</v>
      </c>
      <c r="B15" s="513">
        <v>1.97</v>
      </c>
      <c r="C15" s="513">
        <v>5.4</v>
      </c>
      <c r="D15" s="513">
        <v>1.97</v>
      </c>
      <c r="E15" s="513">
        <v>5.4</v>
      </c>
    </row>
    <row r="16" spans="1:5" ht="20.25" customHeight="1">
      <c r="A16" s="516" t="s">
        <v>646</v>
      </c>
      <c r="B16" s="513">
        <v>4.26</v>
      </c>
      <c r="C16" s="513">
        <v>11.67</v>
      </c>
      <c r="D16" s="513">
        <v>5.08</v>
      </c>
      <c r="E16" s="513">
        <v>13.92</v>
      </c>
    </row>
    <row r="17" spans="1:5" ht="20.25" customHeight="1">
      <c r="A17" s="464" t="s">
        <v>647</v>
      </c>
      <c r="B17" s="513"/>
      <c r="C17" s="513"/>
      <c r="D17" s="513"/>
      <c r="E17" s="513"/>
    </row>
    <row r="18" spans="1:5" ht="20.25" customHeight="1">
      <c r="A18" s="32" t="s">
        <v>618</v>
      </c>
      <c r="B18" s="513">
        <v>16.15</v>
      </c>
      <c r="C18" s="513">
        <v>44.25</v>
      </c>
      <c r="D18" s="513">
        <v>19.08</v>
      </c>
      <c r="E18" s="513">
        <v>52.27</v>
      </c>
    </row>
    <row r="19" spans="1:5" ht="20.25" customHeight="1">
      <c r="A19" s="32" t="s">
        <v>648</v>
      </c>
      <c r="B19" s="513">
        <v>0.93</v>
      </c>
      <c r="C19" s="513">
        <v>2.55</v>
      </c>
      <c r="D19" s="513">
        <v>0.65</v>
      </c>
      <c r="E19" s="513">
        <v>1.78</v>
      </c>
    </row>
    <row r="20" spans="1:5" ht="20.25" customHeight="1">
      <c r="A20" s="32" t="s">
        <v>649</v>
      </c>
      <c r="B20" s="513">
        <v>0.41</v>
      </c>
      <c r="C20" s="513">
        <v>1.12</v>
      </c>
      <c r="D20" s="513">
        <v>0.41</v>
      </c>
      <c r="E20" s="513">
        <v>1.12</v>
      </c>
    </row>
    <row r="21" spans="1:5" ht="20.25" customHeight="1">
      <c r="A21" s="32" t="s">
        <v>650</v>
      </c>
      <c r="B21" s="513">
        <v>0.34</v>
      </c>
      <c r="C21" s="513">
        <v>0.93</v>
      </c>
      <c r="D21" s="513">
        <v>0.01</v>
      </c>
      <c r="E21" s="513">
        <v>0.03</v>
      </c>
    </row>
    <row r="22" spans="1:5" ht="20.25" customHeight="1">
      <c r="A22" s="34" t="s">
        <v>651</v>
      </c>
      <c r="B22" s="517">
        <v>0.41</v>
      </c>
      <c r="C22" s="517">
        <v>1.12</v>
      </c>
      <c r="D22" s="517">
        <v>0.58</v>
      </c>
      <c r="E22" s="517">
        <v>1.59</v>
      </c>
    </row>
    <row r="23" ht="15.75">
      <c r="A23" s="518" t="s">
        <v>652</v>
      </c>
    </row>
    <row r="24" ht="15.75">
      <c r="A24" s="26" t="s">
        <v>653</v>
      </c>
    </row>
    <row r="26" spans="1:5" ht="15" customHeight="1">
      <c r="A26" s="1011" t="s">
        <v>633</v>
      </c>
      <c r="B26" s="1013">
        <v>2013</v>
      </c>
      <c r="C26" s="1022"/>
      <c r="D26" s="1013">
        <v>2014</v>
      </c>
      <c r="E26" s="1022"/>
    </row>
    <row r="27" spans="1:5" ht="15" customHeight="1">
      <c r="A27" s="1023"/>
      <c r="B27" s="6" t="s">
        <v>634</v>
      </c>
      <c r="C27" s="56" t="s">
        <v>635</v>
      </c>
      <c r="D27" s="6" t="s">
        <v>634</v>
      </c>
      <c r="E27" s="56" t="s">
        <v>635</v>
      </c>
    </row>
    <row r="28" spans="1:5" ht="14.25">
      <c r="A28" s="519" t="s">
        <v>654</v>
      </c>
      <c r="B28" s="520"/>
      <c r="C28" s="521"/>
      <c r="D28" s="520"/>
      <c r="E28" s="521"/>
    </row>
    <row r="29" spans="1:5" ht="18">
      <c r="A29" s="522" t="s">
        <v>655</v>
      </c>
      <c r="B29" s="523">
        <v>29.27</v>
      </c>
      <c r="C29" s="523">
        <v>80.19</v>
      </c>
      <c r="D29" s="523">
        <v>29.15</v>
      </c>
      <c r="E29" s="523">
        <v>79.86</v>
      </c>
    </row>
    <row r="30" spans="1:5" ht="18">
      <c r="A30" s="524" t="s">
        <v>656</v>
      </c>
      <c r="B30" s="523">
        <v>0.25</v>
      </c>
      <c r="C30" s="523">
        <v>0.68</v>
      </c>
      <c r="D30" s="523">
        <v>0.42</v>
      </c>
      <c r="E30" s="523">
        <v>1.15</v>
      </c>
    </row>
    <row r="31" spans="1:5" ht="18">
      <c r="A31" s="524" t="s">
        <v>657</v>
      </c>
      <c r="B31" s="523">
        <v>1.22</v>
      </c>
      <c r="C31" s="523">
        <v>3.34</v>
      </c>
      <c r="D31" s="523">
        <v>1.08</v>
      </c>
      <c r="E31" s="523">
        <v>2.96</v>
      </c>
    </row>
    <row r="32" spans="1:5" ht="15">
      <c r="A32" s="524" t="s">
        <v>658</v>
      </c>
      <c r="B32" s="523">
        <v>0.2</v>
      </c>
      <c r="C32" s="523">
        <v>0.55</v>
      </c>
      <c r="D32" s="523">
        <v>0.18</v>
      </c>
      <c r="E32" s="523">
        <v>0.49</v>
      </c>
    </row>
    <row r="33" spans="1:5" ht="14.25">
      <c r="A33" s="525" t="s">
        <v>659</v>
      </c>
      <c r="B33" s="523"/>
      <c r="C33" s="523"/>
      <c r="D33" s="523"/>
      <c r="E33" s="523"/>
    </row>
    <row r="34" spans="1:5" ht="15">
      <c r="A34" s="524" t="s">
        <v>660</v>
      </c>
      <c r="B34" s="523">
        <v>0.87</v>
      </c>
      <c r="C34" s="523">
        <v>2.38</v>
      </c>
      <c r="D34" s="523">
        <v>1.1</v>
      </c>
      <c r="E34" s="523">
        <v>3.01</v>
      </c>
    </row>
    <row r="35" spans="1:5" ht="15">
      <c r="A35" s="524" t="s">
        <v>661</v>
      </c>
      <c r="B35" s="523">
        <v>1.29</v>
      </c>
      <c r="C35" s="523">
        <v>3.53</v>
      </c>
      <c r="D35" s="523">
        <v>0.98</v>
      </c>
      <c r="E35" s="523">
        <v>2.68</v>
      </c>
    </row>
    <row r="36" spans="1:5" ht="15">
      <c r="A36" s="524" t="s">
        <v>662</v>
      </c>
      <c r="B36" s="523">
        <v>2.59</v>
      </c>
      <c r="C36" s="523">
        <v>7.1</v>
      </c>
      <c r="D36" s="523">
        <v>2.71</v>
      </c>
      <c r="E36" s="523">
        <v>7.42</v>
      </c>
    </row>
    <row r="37" spans="1:5" ht="15">
      <c r="A37" s="524" t="s">
        <v>663</v>
      </c>
      <c r="B37" s="523">
        <v>3.69</v>
      </c>
      <c r="C37" s="523">
        <v>10.11</v>
      </c>
      <c r="D37" s="523">
        <v>3.48</v>
      </c>
      <c r="E37" s="523">
        <v>9.53</v>
      </c>
    </row>
    <row r="38" spans="1:5" ht="15">
      <c r="A38" s="524" t="s">
        <v>664</v>
      </c>
      <c r="B38" s="523">
        <v>1.68</v>
      </c>
      <c r="C38" s="523">
        <v>4.6</v>
      </c>
      <c r="D38" s="523">
        <v>1.62</v>
      </c>
      <c r="E38" s="523">
        <v>4.44</v>
      </c>
    </row>
    <row r="39" spans="1:5" ht="14.25">
      <c r="A39" s="525" t="s">
        <v>665</v>
      </c>
      <c r="B39" s="523"/>
      <c r="C39" s="523"/>
      <c r="D39" s="523"/>
      <c r="E39" s="523"/>
    </row>
    <row r="40" spans="1:5" ht="18">
      <c r="A40" s="526" t="s">
        <v>666</v>
      </c>
      <c r="B40" s="527">
        <v>0.23</v>
      </c>
      <c r="C40" s="527">
        <v>0.63</v>
      </c>
      <c r="D40" s="527">
        <v>0.27</v>
      </c>
      <c r="E40" s="527">
        <v>0.74</v>
      </c>
    </row>
    <row r="41" spans="1:5" ht="15.75">
      <c r="A41" s="528" t="s">
        <v>667</v>
      </c>
      <c r="B41" s="105"/>
      <c r="C41" s="105"/>
      <c r="D41" s="105"/>
      <c r="E41" s="105"/>
    </row>
    <row r="42" spans="1:5" ht="15.75">
      <c r="A42" s="528" t="s">
        <v>668</v>
      </c>
      <c r="B42" s="2"/>
      <c r="C42" s="2"/>
      <c r="D42" s="2"/>
      <c r="E42" s="2"/>
    </row>
    <row r="43" spans="1:5" ht="15.75">
      <c r="A43" s="528" t="s">
        <v>669</v>
      </c>
      <c r="B43" s="2"/>
      <c r="C43" s="2"/>
      <c r="D43" s="2"/>
      <c r="E43" s="2"/>
    </row>
    <row r="44" spans="1:5" ht="15.75">
      <c r="A44" s="26" t="s">
        <v>670</v>
      </c>
      <c r="B44" s="2"/>
      <c r="C44" s="2"/>
      <c r="D44" s="2"/>
      <c r="E44" s="2"/>
    </row>
    <row r="46" spans="1:5" ht="15" customHeight="1">
      <c r="A46" s="1011" t="s">
        <v>633</v>
      </c>
      <c r="B46" s="1013">
        <v>2013</v>
      </c>
      <c r="C46" s="1022"/>
      <c r="D46" s="1013">
        <v>2014</v>
      </c>
      <c r="E46" s="1022"/>
    </row>
    <row r="47" spans="1:5" ht="15" customHeight="1">
      <c r="A47" s="1020"/>
      <c r="B47" s="6" t="s">
        <v>634</v>
      </c>
      <c r="C47" s="56" t="s">
        <v>635</v>
      </c>
      <c r="D47" s="6" t="s">
        <v>634</v>
      </c>
      <c r="E47" s="56" t="s">
        <v>635</v>
      </c>
    </row>
    <row r="48" spans="1:5" ht="14.25">
      <c r="A48" s="525" t="s">
        <v>671</v>
      </c>
      <c r="B48" s="457"/>
      <c r="C48" s="457"/>
      <c r="D48" s="457"/>
      <c r="E48" s="457"/>
    </row>
    <row r="49" spans="1:5" ht="18">
      <c r="A49" s="524" t="s">
        <v>672</v>
      </c>
      <c r="B49" s="513">
        <v>2.22</v>
      </c>
      <c r="C49" s="513">
        <v>6.08</v>
      </c>
      <c r="D49" s="513">
        <v>2.18</v>
      </c>
      <c r="E49" s="513">
        <v>5.97</v>
      </c>
    </row>
    <row r="50" spans="1:5" ht="15">
      <c r="A50" s="524" t="s">
        <v>673</v>
      </c>
      <c r="B50" s="513">
        <v>1.68</v>
      </c>
      <c r="C50" s="513">
        <v>4.6</v>
      </c>
      <c r="D50" s="513">
        <v>1.44</v>
      </c>
      <c r="E50" s="513">
        <v>3.95</v>
      </c>
    </row>
    <row r="51" spans="1:5" ht="18">
      <c r="A51" s="524" t="s">
        <v>674</v>
      </c>
      <c r="B51" s="513">
        <v>0.51</v>
      </c>
      <c r="C51" s="513">
        <v>1.4</v>
      </c>
      <c r="D51" s="513">
        <v>0.56</v>
      </c>
      <c r="E51" s="513">
        <v>1.53</v>
      </c>
    </row>
    <row r="52" spans="1:5" ht="16.5">
      <c r="A52" s="525" t="s">
        <v>675</v>
      </c>
      <c r="B52" s="513"/>
      <c r="C52" s="513"/>
      <c r="D52" s="513"/>
      <c r="E52" s="513"/>
    </row>
    <row r="53" spans="1:5" ht="15">
      <c r="A53" s="529" t="s">
        <v>676</v>
      </c>
      <c r="B53" s="513"/>
      <c r="C53" s="513"/>
      <c r="D53" s="513"/>
      <c r="E53" s="513"/>
    </row>
    <row r="54" spans="1:5" ht="15">
      <c r="A54" s="524" t="s">
        <v>376</v>
      </c>
      <c r="B54" s="513">
        <v>2.65</v>
      </c>
      <c r="C54" s="513">
        <v>7.26</v>
      </c>
      <c r="D54" s="513">
        <v>2.77</v>
      </c>
      <c r="E54" s="513">
        <v>7.59</v>
      </c>
    </row>
    <row r="55" spans="1:5" ht="15">
      <c r="A55" s="524" t="s">
        <v>378</v>
      </c>
      <c r="B55" s="513">
        <v>3.84</v>
      </c>
      <c r="C55" s="513">
        <v>10.52</v>
      </c>
      <c r="D55" s="513">
        <v>3.37</v>
      </c>
      <c r="E55" s="513">
        <v>9.23</v>
      </c>
    </row>
    <row r="56" spans="1:5" ht="15">
      <c r="A56" s="524" t="s">
        <v>677</v>
      </c>
      <c r="B56" s="513">
        <v>4.01</v>
      </c>
      <c r="C56" s="513">
        <v>10.99</v>
      </c>
      <c r="D56" s="513">
        <v>3.46</v>
      </c>
      <c r="E56" s="513">
        <v>9.48</v>
      </c>
    </row>
    <row r="57" spans="1:5" ht="15">
      <c r="A57" s="524" t="s">
        <v>381</v>
      </c>
      <c r="B57" s="513">
        <v>1.6</v>
      </c>
      <c r="C57" s="513">
        <v>4.38</v>
      </c>
      <c r="D57" s="513">
        <v>1.66</v>
      </c>
      <c r="E57" s="513">
        <v>4.55</v>
      </c>
    </row>
    <row r="58" spans="1:5" ht="15">
      <c r="A58" s="524" t="s">
        <v>678</v>
      </c>
      <c r="B58" s="513">
        <v>4.22</v>
      </c>
      <c r="C58" s="513">
        <v>11.56</v>
      </c>
      <c r="D58" s="513">
        <v>5.12</v>
      </c>
      <c r="E58" s="513">
        <v>14.03</v>
      </c>
    </row>
    <row r="59" spans="1:5" ht="15">
      <c r="A59" s="524" t="s">
        <v>396</v>
      </c>
      <c r="B59" s="513">
        <v>0.9</v>
      </c>
      <c r="C59" s="513">
        <v>2.47</v>
      </c>
      <c r="D59" s="513">
        <v>1.15</v>
      </c>
      <c r="E59" s="513">
        <v>3.15</v>
      </c>
    </row>
    <row r="60" spans="1:5" ht="15">
      <c r="A60" s="524" t="s">
        <v>679</v>
      </c>
      <c r="B60" s="513">
        <v>12.99</v>
      </c>
      <c r="C60" s="513">
        <v>35.59</v>
      </c>
      <c r="D60" s="513">
        <v>13.13</v>
      </c>
      <c r="E60" s="513">
        <v>35.97</v>
      </c>
    </row>
    <row r="61" spans="1:5" ht="15">
      <c r="A61" s="524" t="s">
        <v>680</v>
      </c>
      <c r="B61" s="513">
        <v>8.53</v>
      </c>
      <c r="C61" s="513">
        <v>23.37</v>
      </c>
      <c r="D61" s="513">
        <v>8.36</v>
      </c>
      <c r="E61" s="513">
        <v>22.9</v>
      </c>
    </row>
    <row r="62" spans="1:5" ht="18">
      <c r="A62" s="526" t="s">
        <v>681</v>
      </c>
      <c r="B62" s="517">
        <v>37.01</v>
      </c>
      <c r="C62" s="517">
        <v>101.4</v>
      </c>
      <c r="D62" s="517">
        <v>36.5</v>
      </c>
      <c r="E62" s="517">
        <v>100</v>
      </c>
    </row>
    <row r="63" spans="1:5" ht="15.75">
      <c r="A63" s="528" t="s">
        <v>682</v>
      </c>
      <c r="B63" s="26" t="s">
        <v>683</v>
      </c>
      <c r="C63" s="105"/>
      <c r="D63" s="105"/>
      <c r="E63" s="105"/>
    </row>
    <row r="64" spans="1:5" ht="15.75">
      <c r="A64" s="26" t="s">
        <v>684</v>
      </c>
      <c r="B64" s="2"/>
      <c r="C64" s="2"/>
      <c r="D64" s="2"/>
      <c r="E64" s="2"/>
    </row>
    <row r="65" spans="1:5" ht="15.75">
      <c r="A65" s="26" t="s">
        <v>685</v>
      </c>
      <c r="B65" s="2"/>
      <c r="C65" s="2"/>
      <c r="D65" s="2"/>
      <c r="E65" s="2"/>
    </row>
    <row r="66" spans="1:5" ht="12.75">
      <c r="A66" s="2" t="s">
        <v>686</v>
      </c>
      <c r="B66" s="2"/>
      <c r="C66" s="2"/>
      <c r="D66" s="2"/>
      <c r="E66" s="2"/>
    </row>
    <row r="68" spans="1:5" ht="15" customHeight="1">
      <c r="A68" s="1011" t="s">
        <v>633</v>
      </c>
      <c r="B68" s="1013">
        <v>2013</v>
      </c>
      <c r="C68" s="1022"/>
      <c r="D68" s="1013">
        <v>2014</v>
      </c>
      <c r="E68" s="1022"/>
    </row>
    <row r="69" spans="1:5" ht="15" customHeight="1">
      <c r="A69" s="1020"/>
      <c r="B69" s="6" t="s">
        <v>634</v>
      </c>
      <c r="C69" s="56" t="s">
        <v>635</v>
      </c>
      <c r="D69" s="6" t="s">
        <v>634</v>
      </c>
      <c r="E69" s="56" t="s">
        <v>635</v>
      </c>
    </row>
    <row r="70" spans="1:5" ht="15">
      <c r="A70" s="530" t="s">
        <v>687</v>
      </c>
      <c r="B70" s="294"/>
      <c r="C70" s="531"/>
      <c r="D70" s="294"/>
      <c r="E70" s="531"/>
    </row>
    <row r="71" spans="1:5" ht="15">
      <c r="A71" s="532" t="s">
        <v>688</v>
      </c>
      <c r="B71" s="513">
        <v>0.02</v>
      </c>
      <c r="C71" s="513">
        <v>0.05</v>
      </c>
      <c r="D71" s="513">
        <v>0.01</v>
      </c>
      <c r="E71" s="513">
        <v>0.03</v>
      </c>
    </row>
    <row r="72" spans="1:5" ht="15">
      <c r="A72" s="532" t="s">
        <v>689</v>
      </c>
      <c r="B72" s="513">
        <v>0.99</v>
      </c>
      <c r="C72" s="513">
        <v>2.71</v>
      </c>
      <c r="D72" s="513">
        <v>0.92</v>
      </c>
      <c r="E72" s="513">
        <v>2.52</v>
      </c>
    </row>
    <row r="73" spans="1:5" ht="15">
      <c r="A73" s="532" t="s">
        <v>690</v>
      </c>
      <c r="B73" s="513">
        <v>2.68</v>
      </c>
      <c r="C73" s="513">
        <v>7.34</v>
      </c>
      <c r="D73" s="513">
        <v>3.22</v>
      </c>
      <c r="E73" s="513">
        <v>8.82</v>
      </c>
    </row>
    <row r="74" spans="1:5" ht="15">
      <c r="A74" s="532" t="s">
        <v>691</v>
      </c>
      <c r="B74" s="513">
        <v>1</v>
      </c>
      <c r="C74" s="513">
        <v>2.74</v>
      </c>
      <c r="D74" s="513">
        <v>1.02</v>
      </c>
      <c r="E74" s="513">
        <v>2.79</v>
      </c>
    </row>
    <row r="75" spans="1:5" ht="15">
      <c r="A75" s="532" t="s">
        <v>692</v>
      </c>
      <c r="B75" s="513">
        <v>4.78</v>
      </c>
      <c r="C75" s="513">
        <v>13.1</v>
      </c>
      <c r="D75" s="513">
        <v>6.01</v>
      </c>
      <c r="E75" s="513">
        <v>16.47</v>
      </c>
    </row>
    <row r="76" spans="1:5" ht="18">
      <c r="A76" s="533" t="s">
        <v>693</v>
      </c>
      <c r="B76" s="513">
        <v>4.37</v>
      </c>
      <c r="C76" s="513">
        <v>11.97</v>
      </c>
      <c r="D76" s="513">
        <v>4.83</v>
      </c>
      <c r="E76" s="513">
        <v>13.23</v>
      </c>
    </row>
    <row r="77" spans="1:5" ht="15">
      <c r="A77" s="534" t="s">
        <v>694</v>
      </c>
      <c r="B77" s="513">
        <v>1.02</v>
      </c>
      <c r="C77" s="513">
        <v>2.79</v>
      </c>
      <c r="D77" s="513">
        <v>1.05</v>
      </c>
      <c r="E77" s="513">
        <v>2.88</v>
      </c>
    </row>
    <row r="78" spans="1:5" ht="14.25">
      <c r="A78" s="535" t="s">
        <v>695</v>
      </c>
      <c r="B78" s="513"/>
      <c r="C78" s="513"/>
      <c r="D78" s="513"/>
      <c r="E78" s="513"/>
    </row>
    <row r="79" spans="1:5" ht="15">
      <c r="A79" s="529" t="s">
        <v>676</v>
      </c>
      <c r="B79" s="513"/>
      <c r="C79" s="513"/>
      <c r="D79" s="513"/>
      <c r="E79" s="513"/>
    </row>
    <row r="80" spans="1:5" ht="15">
      <c r="A80" s="532" t="s">
        <v>696</v>
      </c>
      <c r="B80" s="513">
        <v>3.9</v>
      </c>
      <c r="C80" s="513">
        <v>10.68</v>
      </c>
      <c r="D80" s="513">
        <v>3.7</v>
      </c>
      <c r="E80" s="513">
        <v>10.14</v>
      </c>
    </row>
    <row r="81" spans="1:5" ht="15">
      <c r="A81" s="532" t="s">
        <v>697</v>
      </c>
      <c r="B81" s="513">
        <v>1.03</v>
      </c>
      <c r="C81" s="513">
        <v>2.82</v>
      </c>
      <c r="D81" s="513">
        <v>1.19</v>
      </c>
      <c r="E81" s="513">
        <v>3.26</v>
      </c>
    </row>
    <row r="82" spans="1:5" ht="15">
      <c r="A82" s="532" t="s">
        <v>698</v>
      </c>
      <c r="B82" s="513">
        <v>2.37</v>
      </c>
      <c r="C82" s="513">
        <v>6.49</v>
      </c>
      <c r="D82" s="513">
        <v>2.85</v>
      </c>
      <c r="E82" s="513">
        <v>7.81</v>
      </c>
    </row>
    <row r="83" spans="1:5" ht="15">
      <c r="A83" s="532" t="s">
        <v>699</v>
      </c>
      <c r="B83" s="513">
        <v>0.9</v>
      </c>
      <c r="C83" s="513">
        <v>2.47</v>
      </c>
      <c r="D83" s="513">
        <v>1</v>
      </c>
      <c r="E83" s="513">
        <v>2.74</v>
      </c>
    </row>
    <row r="84" spans="1:5" ht="15">
      <c r="A84" s="532" t="s">
        <v>700</v>
      </c>
      <c r="B84" s="513">
        <v>4.69</v>
      </c>
      <c r="C84" s="513">
        <v>12.85</v>
      </c>
      <c r="D84" s="513">
        <v>4.14</v>
      </c>
      <c r="E84" s="513">
        <v>11.34</v>
      </c>
    </row>
    <row r="85" spans="1:5" ht="15">
      <c r="A85" s="532" t="s">
        <v>701</v>
      </c>
      <c r="B85" s="513">
        <v>7.64</v>
      </c>
      <c r="C85" s="513">
        <v>20.93</v>
      </c>
      <c r="D85" s="513">
        <v>6.62</v>
      </c>
      <c r="E85" s="513">
        <v>18.14</v>
      </c>
    </row>
    <row r="86" spans="1:5" ht="15">
      <c r="A86" s="532" t="s">
        <v>702</v>
      </c>
      <c r="B86" s="513">
        <v>1.42</v>
      </c>
      <c r="C86" s="513">
        <v>3.89</v>
      </c>
      <c r="D86" s="513">
        <v>1.43</v>
      </c>
      <c r="E86" s="513">
        <v>3.92</v>
      </c>
    </row>
    <row r="87" spans="1:5" ht="15">
      <c r="A87" s="532" t="s">
        <v>703</v>
      </c>
      <c r="B87" s="513">
        <v>10.87</v>
      </c>
      <c r="C87" s="513">
        <v>29.78</v>
      </c>
      <c r="D87" s="513">
        <v>6.83</v>
      </c>
      <c r="E87" s="513">
        <v>18.71</v>
      </c>
    </row>
    <row r="88" spans="1:5" ht="15">
      <c r="A88" s="534" t="s">
        <v>704</v>
      </c>
      <c r="B88" s="536">
        <v>2.63</v>
      </c>
      <c r="C88" s="536">
        <v>7.21</v>
      </c>
      <c r="D88" s="513">
        <v>3.11</v>
      </c>
      <c r="E88" s="513">
        <v>8.52</v>
      </c>
    </row>
    <row r="89" spans="1:5" ht="15">
      <c r="A89" s="529" t="s">
        <v>705</v>
      </c>
      <c r="B89" s="513"/>
      <c r="C89" s="513"/>
      <c r="D89" s="513"/>
      <c r="E89" s="513"/>
    </row>
    <row r="90" spans="1:5" ht="15">
      <c r="A90" s="524" t="s">
        <v>706</v>
      </c>
      <c r="B90" s="513">
        <v>0.18</v>
      </c>
      <c r="C90" s="513">
        <v>0.49</v>
      </c>
      <c r="D90" s="513">
        <v>0.21</v>
      </c>
      <c r="E90" s="513">
        <v>0.58</v>
      </c>
    </row>
    <row r="91" spans="1:5" ht="15">
      <c r="A91" s="524" t="s">
        <v>707</v>
      </c>
      <c r="B91" s="513">
        <v>0.81</v>
      </c>
      <c r="C91" s="513">
        <v>2.22</v>
      </c>
      <c r="D91" s="513">
        <v>0.82</v>
      </c>
      <c r="E91" s="513">
        <v>2.25</v>
      </c>
    </row>
    <row r="92" spans="1:5" ht="15">
      <c r="A92" s="524" t="s">
        <v>708</v>
      </c>
      <c r="B92" s="513">
        <v>1.65</v>
      </c>
      <c r="C92" s="513">
        <v>4.52</v>
      </c>
      <c r="D92" s="513">
        <v>1.91</v>
      </c>
      <c r="E92" s="513">
        <v>5.23</v>
      </c>
    </row>
    <row r="93" spans="1:5" ht="15">
      <c r="A93" s="537" t="s">
        <v>709</v>
      </c>
      <c r="B93" s="513">
        <v>64.71</v>
      </c>
      <c r="C93" s="513">
        <v>177.29</v>
      </c>
      <c r="D93" s="513">
        <v>25.91</v>
      </c>
      <c r="E93" s="513">
        <v>70.99</v>
      </c>
    </row>
    <row r="94" spans="1:5" ht="12.75">
      <c r="A94" s="337"/>
      <c r="B94" s="517"/>
      <c r="C94" s="517"/>
      <c r="D94" s="337"/>
      <c r="E94" s="337"/>
    </row>
    <row r="95" spans="1:5" ht="15.75">
      <c r="A95" s="538" t="s">
        <v>710</v>
      </c>
      <c r="B95" s="2"/>
      <c r="C95" s="151"/>
      <c r="D95" s="19"/>
      <c r="E95" s="75"/>
    </row>
    <row r="97" spans="1:5" ht="15" customHeight="1">
      <c r="A97" s="1011" t="s">
        <v>633</v>
      </c>
      <c r="B97" s="1013">
        <v>2013</v>
      </c>
      <c r="C97" s="1022"/>
      <c r="D97" s="1013">
        <v>2014</v>
      </c>
      <c r="E97" s="1022"/>
    </row>
    <row r="98" spans="1:5" ht="15" customHeight="1">
      <c r="A98" s="1020"/>
      <c r="B98" s="56" t="s">
        <v>711</v>
      </c>
      <c r="C98" s="56" t="s">
        <v>712</v>
      </c>
      <c r="D98" s="56" t="s">
        <v>711</v>
      </c>
      <c r="E98" s="56" t="s">
        <v>712</v>
      </c>
    </row>
    <row r="99" spans="1:5" ht="14.25">
      <c r="A99" s="525" t="s">
        <v>713</v>
      </c>
      <c r="B99" s="531"/>
      <c r="C99" s="531"/>
      <c r="D99" s="531"/>
      <c r="E99" s="531"/>
    </row>
    <row r="100" spans="1:5" ht="15">
      <c r="A100" s="524" t="s">
        <v>98</v>
      </c>
      <c r="B100" s="513">
        <v>1.24</v>
      </c>
      <c r="C100" s="513">
        <v>3.4</v>
      </c>
      <c r="D100" s="513">
        <v>1.19</v>
      </c>
      <c r="E100" s="513">
        <v>3.26</v>
      </c>
    </row>
    <row r="101" spans="1:5" ht="15">
      <c r="A101" s="524" t="s">
        <v>714</v>
      </c>
      <c r="B101" s="513">
        <v>0.51</v>
      </c>
      <c r="C101" s="513">
        <v>1.4</v>
      </c>
      <c r="D101" s="513">
        <v>0.53</v>
      </c>
      <c r="E101" s="513">
        <v>1.45</v>
      </c>
    </row>
    <row r="102" spans="1:5" ht="15">
      <c r="A102" s="539" t="s">
        <v>715</v>
      </c>
      <c r="B102" s="513">
        <v>1.86</v>
      </c>
      <c r="C102" s="513">
        <v>5.1</v>
      </c>
      <c r="D102" s="513">
        <v>1.82</v>
      </c>
      <c r="E102" s="513">
        <v>4.99</v>
      </c>
    </row>
    <row r="103" spans="1:5" ht="14.25">
      <c r="A103" s="535" t="s">
        <v>716</v>
      </c>
      <c r="B103" s="513"/>
      <c r="C103" s="513"/>
      <c r="D103" s="513"/>
      <c r="E103" s="513"/>
    </row>
    <row r="104" spans="1:5" ht="15">
      <c r="A104" s="532" t="s">
        <v>717</v>
      </c>
      <c r="B104" s="513">
        <v>1.29</v>
      </c>
      <c r="C104" s="513">
        <v>3.53</v>
      </c>
      <c r="D104" s="513">
        <v>1.49</v>
      </c>
      <c r="E104" s="513">
        <v>4.08</v>
      </c>
    </row>
    <row r="105" spans="1:5" ht="15">
      <c r="A105" s="532" t="s">
        <v>389</v>
      </c>
      <c r="B105" s="513">
        <v>1.33</v>
      </c>
      <c r="C105" s="513">
        <v>3.64</v>
      </c>
      <c r="D105" s="513">
        <v>1.47</v>
      </c>
      <c r="E105" s="513">
        <v>4.03</v>
      </c>
    </row>
    <row r="106" spans="1:5" ht="15">
      <c r="A106" s="532" t="s">
        <v>390</v>
      </c>
      <c r="B106" s="513">
        <v>0.79</v>
      </c>
      <c r="C106" s="513">
        <v>2.16</v>
      </c>
      <c r="D106" s="513">
        <v>0.43</v>
      </c>
      <c r="E106" s="513">
        <v>1.18</v>
      </c>
    </row>
    <row r="107" spans="1:5" ht="15">
      <c r="A107" s="532" t="s">
        <v>718</v>
      </c>
      <c r="B107" s="513">
        <v>0.3</v>
      </c>
      <c r="C107" s="513">
        <v>0.82</v>
      </c>
      <c r="D107" s="513">
        <v>0.24</v>
      </c>
      <c r="E107" s="513">
        <v>0.66</v>
      </c>
    </row>
    <row r="108" spans="1:5" ht="18">
      <c r="A108" s="532" t="s">
        <v>719</v>
      </c>
      <c r="B108" s="513">
        <v>1.07</v>
      </c>
      <c r="C108" s="513">
        <v>2.93</v>
      </c>
      <c r="D108" s="513">
        <v>1.25</v>
      </c>
      <c r="E108" s="513">
        <v>3.42</v>
      </c>
    </row>
    <row r="109" spans="1:5" ht="14.25">
      <c r="A109" s="540" t="s">
        <v>720</v>
      </c>
      <c r="B109" s="513"/>
      <c r="C109" s="513"/>
      <c r="D109" s="513"/>
      <c r="E109" s="513"/>
    </row>
    <row r="110" spans="1:5" ht="15">
      <c r="A110" s="532" t="s">
        <v>721</v>
      </c>
      <c r="B110" s="513"/>
      <c r="C110" s="513"/>
      <c r="D110" s="513"/>
      <c r="E110" s="513"/>
    </row>
    <row r="111" spans="1:5" ht="15">
      <c r="A111" s="532" t="s">
        <v>722</v>
      </c>
      <c r="B111" s="513">
        <v>299.48</v>
      </c>
      <c r="C111" s="513">
        <v>820.49</v>
      </c>
      <c r="D111" s="513">
        <v>291.23</v>
      </c>
      <c r="E111" s="513">
        <v>797.89</v>
      </c>
    </row>
    <row r="112" spans="1:5" ht="15">
      <c r="A112" s="532" t="s">
        <v>723</v>
      </c>
      <c r="B112" s="513">
        <v>44.97</v>
      </c>
      <c r="C112" s="513">
        <v>123.21</v>
      </c>
      <c r="D112" s="513">
        <v>45.74</v>
      </c>
      <c r="E112" s="513">
        <v>125.32</v>
      </c>
    </row>
    <row r="113" spans="1:5" ht="18">
      <c r="A113" s="534" t="s">
        <v>724</v>
      </c>
      <c r="B113" s="513">
        <v>31.1</v>
      </c>
      <c r="C113" s="513">
        <v>85.21</v>
      </c>
      <c r="D113" s="513">
        <v>32.17</v>
      </c>
      <c r="E113" s="513">
        <v>88.14</v>
      </c>
    </row>
    <row r="114" spans="1:5" ht="18">
      <c r="A114" s="532" t="s">
        <v>725</v>
      </c>
      <c r="B114" s="536" t="s">
        <v>726</v>
      </c>
      <c r="C114" s="536" t="s">
        <v>726</v>
      </c>
      <c r="D114" s="536" t="s">
        <v>726</v>
      </c>
      <c r="E114" s="536" t="s">
        <v>726</v>
      </c>
    </row>
    <row r="115" spans="1:5" ht="14.25">
      <c r="A115" s="535" t="s">
        <v>727</v>
      </c>
      <c r="B115" s="513"/>
      <c r="C115" s="513"/>
      <c r="D115" s="513"/>
      <c r="E115" s="513"/>
    </row>
    <row r="116" spans="1:5" ht="15">
      <c r="A116" s="541" t="s">
        <v>728</v>
      </c>
      <c r="B116" s="513">
        <v>4.47</v>
      </c>
      <c r="C116" s="513">
        <v>12.25</v>
      </c>
      <c r="D116" s="513">
        <v>4.43</v>
      </c>
      <c r="E116" s="513">
        <v>12.14</v>
      </c>
    </row>
    <row r="117" spans="1:5" ht="15">
      <c r="A117" s="532" t="s">
        <v>729</v>
      </c>
      <c r="B117" s="513">
        <v>3.98</v>
      </c>
      <c r="C117" s="513">
        <v>10.9</v>
      </c>
      <c r="D117" s="513">
        <v>3.85</v>
      </c>
      <c r="E117" s="513">
        <v>10.55</v>
      </c>
    </row>
    <row r="118" spans="1:5" ht="15">
      <c r="A118" s="532" t="s">
        <v>730</v>
      </c>
      <c r="B118" s="513">
        <v>1.37</v>
      </c>
      <c r="C118" s="513">
        <v>3.75</v>
      </c>
      <c r="D118" s="513">
        <v>1.32</v>
      </c>
      <c r="E118" s="513">
        <v>3.62</v>
      </c>
    </row>
    <row r="119" spans="1:5" ht="15">
      <c r="A119" s="533" t="s">
        <v>731</v>
      </c>
      <c r="B119" s="513">
        <v>1.68</v>
      </c>
      <c r="C119" s="513">
        <v>4.6</v>
      </c>
      <c r="D119" s="513">
        <v>1.8</v>
      </c>
      <c r="E119" s="513">
        <v>4.93</v>
      </c>
    </row>
    <row r="120" spans="1:5" ht="15">
      <c r="A120" s="524" t="s">
        <v>732</v>
      </c>
      <c r="B120" s="513">
        <v>36.45</v>
      </c>
      <c r="C120" s="513">
        <v>99.86</v>
      </c>
      <c r="D120" s="513">
        <v>37</v>
      </c>
      <c r="E120" s="513">
        <v>101.37</v>
      </c>
    </row>
    <row r="121" spans="1:5" ht="15">
      <c r="A121" s="524" t="s">
        <v>733</v>
      </c>
      <c r="B121" s="513">
        <v>0.02</v>
      </c>
      <c r="C121" s="513">
        <v>0.05</v>
      </c>
      <c r="D121" s="513">
        <v>0.02</v>
      </c>
      <c r="E121" s="513">
        <v>0.05</v>
      </c>
    </row>
    <row r="122" spans="1:5" ht="15">
      <c r="A122" s="524" t="s">
        <v>734</v>
      </c>
      <c r="B122" s="513">
        <v>0.5</v>
      </c>
      <c r="C122" s="513">
        <v>1.37</v>
      </c>
      <c r="D122" s="513">
        <v>0.5</v>
      </c>
      <c r="E122" s="513">
        <v>1.37</v>
      </c>
    </row>
    <row r="123" spans="1:5" ht="15">
      <c r="A123" s="524" t="s">
        <v>735</v>
      </c>
      <c r="B123" s="513">
        <v>0.08</v>
      </c>
      <c r="C123" s="513">
        <v>0.22</v>
      </c>
      <c r="D123" s="513">
        <v>0.08</v>
      </c>
      <c r="E123" s="513">
        <v>0.22</v>
      </c>
    </row>
    <row r="124" spans="1:5" ht="15">
      <c r="A124" s="542" t="s">
        <v>736</v>
      </c>
      <c r="B124" s="95"/>
      <c r="D124" s="513"/>
      <c r="E124" s="513"/>
    </row>
    <row r="125" spans="1:5" ht="15">
      <c r="A125" s="524" t="s">
        <v>737</v>
      </c>
      <c r="B125" s="513">
        <v>2.34</v>
      </c>
      <c r="C125" s="513">
        <v>6.41</v>
      </c>
      <c r="D125" s="513">
        <v>1.88</v>
      </c>
      <c r="E125" s="513">
        <v>5.15</v>
      </c>
    </row>
    <row r="126" spans="1:5" ht="15">
      <c r="A126" s="526" t="s">
        <v>738</v>
      </c>
      <c r="B126" s="517">
        <v>1.9</v>
      </c>
      <c r="C126" s="517">
        <v>5.21</v>
      </c>
      <c r="D126" s="543">
        <v>2.17</v>
      </c>
      <c r="E126" s="517">
        <v>5.95</v>
      </c>
    </row>
    <row r="127" spans="1:4" ht="15.75">
      <c r="A127" s="528" t="s">
        <v>739</v>
      </c>
      <c r="D127" s="392" t="s">
        <v>740</v>
      </c>
    </row>
    <row r="128" spans="1:2" ht="15.75">
      <c r="A128" s="528" t="s">
        <v>741</v>
      </c>
      <c r="B128" s="26"/>
    </row>
    <row r="130" spans="1:5" ht="15" customHeight="1">
      <c r="A130" s="1011" t="s">
        <v>633</v>
      </c>
      <c r="B130" s="1013">
        <v>2013</v>
      </c>
      <c r="C130" s="1022"/>
      <c r="D130" s="1013">
        <v>2014</v>
      </c>
      <c r="E130" s="1022"/>
    </row>
    <row r="131" spans="1:5" ht="15" customHeight="1">
      <c r="A131" s="1020"/>
      <c r="B131" s="56" t="s">
        <v>711</v>
      </c>
      <c r="C131" s="56" t="s">
        <v>712</v>
      </c>
      <c r="D131" s="56" t="s">
        <v>711</v>
      </c>
      <c r="E131" s="56" t="s">
        <v>712</v>
      </c>
    </row>
    <row r="132" spans="1:5" ht="14.25">
      <c r="A132" s="540" t="s">
        <v>742</v>
      </c>
      <c r="B132" s="937"/>
      <c r="C132" s="937"/>
      <c r="D132" s="937"/>
      <c r="E132" s="937"/>
    </row>
    <row r="133" spans="1:5" ht="12.75">
      <c r="A133" s="8" t="s">
        <v>743</v>
      </c>
      <c r="B133" s="513">
        <v>7.54</v>
      </c>
      <c r="C133" s="513">
        <v>20.66</v>
      </c>
      <c r="D133" s="513">
        <v>7.66</v>
      </c>
      <c r="E133" s="513">
        <v>20.99</v>
      </c>
    </row>
    <row r="134" spans="1:5" ht="14.25">
      <c r="A134" s="535" t="s">
        <v>744</v>
      </c>
      <c r="B134" s="513"/>
      <c r="C134" s="513"/>
      <c r="D134" s="513"/>
      <c r="E134" s="513"/>
    </row>
    <row r="135" spans="1:5" ht="12.75">
      <c r="A135" s="8" t="s">
        <v>745</v>
      </c>
      <c r="B135" s="513">
        <v>3.56</v>
      </c>
      <c r="C135" s="513">
        <v>9.75</v>
      </c>
      <c r="D135" s="513">
        <v>3.1</v>
      </c>
      <c r="E135" s="513">
        <v>8.49</v>
      </c>
    </row>
    <row r="136" spans="1:5" ht="12.75">
      <c r="A136" s="8" t="s">
        <v>746</v>
      </c>
      <c r="B136" s="513">
        <v>8.31</v>
      </c>
      <c r="C136" s="513">
        <v>22.77</v>
      </c>
      <c r="D136" s="513">
        <v>10.66</v>
      </c>
      <c r="E136" s="513">
        <v>29.21</v>
      </c>
    </row>
    <row r="137" spans="1:5" ht="12.75">
      <c r="A137" s="8" t="s">
        <v>747</v>
      </c>
      <c r="B137" s="513">
        <v>7.78</v>
      </c>
      <c r="C137" s="513">
        <v>21.32</v>
      </c>
      <c r="D137" s="513">
        <v>7.94</v>
      </c>
      <c r="E137" s="513">
        <v>21.75</v>
      </c>
    </row>
    <row r="138" spans="1:5" ht="14.25">
      <c r="A138" s="535" t="s">
        <v>748</v>
      </c>
      <c r="B138" s="513"/>
      <c r="C138" s="513"/>
      <c r="D138" s="513"/>
      <c r="E138" s="513"/>
    </row>
    <row r="139" spans="1:5" ht="12.75">
      <c r="A139" s="8" t="s">
        <v>749</v>
      </c>
      <c r="B139" s="513">
        <v>0.49</v>
      </c>
      <c r="C139" s="513">
        <v>1.34</v>
      </c>
      <c r="D139" s="513">
        <v>0.34</v>
      </c>
      <c r="E139" s="513">
        <v>0.93</v>
      </c>
    </row>
    <row r="140" spans="1:5" ht="12.75">
      <c r="A140" s="8" t="s">
        <v>746</v>
      </c>
      <c r="B140" s="513">
        <v>4.02</v>
      </c>
      <c r="C140" s="513">
        <v>11.01</v>
      </c>
      <c r="D140" s="513">
        <v>4.13</v>
      </c>
      <c r="E140" s="513">
        <v>11.32</v>
      </c>
    </row>
    <row r="141" spans="1:5" ht="12.75">
      <c r="A141" s="8" t="s">
        <v>747</v>
      </c>
      <c r="B141" s="513">
        <v>0.18</v>
      </c>
      <c r="C141" s="513">
        <v>0.49</v>
      </c>
      <c r="D141" s="513">
        <v>0.32</v>
      </c>
      <c r="E141" s="513">
        <v>0.88</v>
      </c>
    </row>
    <row r="142" spans="1:5" ht="14.25">
      <c r="A142" s="540" t="s">
        <v>750</v>
      </c>
      <c r="B142" s="513"/>
      <c r="C142" s="513"/>
      <c r="D142" s="513"/>
      <c r="E142" s="513"/>
    </row>
    <row r="143" spans="1:5" ht="12.75">
      <c r="A143" s="8" t="s">
        <v>751</v>
      </c>
      <c r="B143" s="513">
        <v>6.28</v>
      </c>
      <c r="C143" s="513">
        <v>17.21</v>
      </c>
      <c r="D143" s="513">
        <v>6.5</v>
      </c>
      <c r="E143" s="513">
        <v>17.81</v>
      </c>
    </row>
    <row r="144" spans="1:5" ht="12.75">
      <c r="A144" s="8" t="s">
        <v>752</v>
      </c>
      <c r="B144" s="513">
        <v>2.32</v>
      </c>
      <c r="C144" s="513">
        <v>6.36</v>
      </c>
      <c r="D144" s="513">
        <v>3.07</v>
      </c>
      <c r="E144" s="513">
        <v>8.41</v>
      </c>
    </row>
    <row r="145" spans="1:5" ht="12.75">
      <c r="A145" s="8" t="s">
        <v>753</v>
      </c>
      <c r="B145" s="513">
        <v>7.21</v>
      </c>
      <c r="C145" s="513">
        <v>19.75</v>
      </c>
      <c r="D145" s="513">
        <v>8.68</v>
      </c>
      <c r="E145" s="513">
        <v>23.78</v>
      </c>
    </row>
    <row r="146" spans="1:5" ht="12.75">
      <c r="A146" s="8" t="s">
        <v>754</v>
      </c>
      <c r="B146" s="513">
        <v>0.56</v>
      </c>
      <c r="C146" s="513">
        <v>1.53</v>
      </c>
      <c r="D146" s="513">
        <v>0.65</v>
      </c>
      <c r="E146" s="513">
        <v>1.78</v>
      </c>
    </row>
    <row r="147" spans="1:5" ht="15.75">
      <c r="A147" s="22" t="s">
        <v>755</v>
      </c>
      <c r="B147" s="517">
        <v>3.32</v>
      </c>
      <c r="C147" s="517">
        <v>9.1</v>
      </c>
      <c r="D147" s="517">
        <v>2.94</v>
      </c>
      <c r="E147" s="517">
        <v>8.05</v>
      </c>
    </row>
    <row r="148" spans="1:5" ht="15.75">
      <c r="A148" s="518" t="s">
        <v>756</v>
      </c>
      <c r="B148" s="544"/>
      <c r="C148" s="3"/>
      <c r="D148" s="545"/>
      <c r="E148" s="3"/>
    </row>
    <row r="150" spans="1:5" ht="15" customHeight="1">
      <c r="A150" s="1011" t="s">
        <v>633</v>
      </c>
      <c r="B150" s="1013">
        <v>2013</v>
      </c>
      <c r="C150" s="1022"/>
      <c r="D150" s="1013">
        <v>2014</v>
      </c>
      <c r="E150" s="1022"/>
    </row>
    <row r="151" spans="1:5" ht="15" customHeight="1">
      <c r="A151" s="1020"/>
      <c r="B151" s="56" t="s">
        <v>711</v>
      </c>
      <c r="C151" s="56" t="s">
        <v>712</v>
      </c>
      <c r="D151" s="56" t="s">
        <v>711</v>
      </c>
      <c r="E151" s="56" t="s">
        <v>712</v>
      </c>
    </row>
    <row r="152" spans="1:5" ht="14.25">
      <c r="A152" s="540" t="s">
        <v>757</v>
      </c>
      <c r="B152" s="546"/>
      <c r="C152" s="547"/>
      <c r="D152" s="547"/>
      <c r="E152" s="547"/>
    </row>
    <row r="153" spans="1:5" ht="15">
      <c r="A153" s="529" t="s">
        <v>758</v>
      </c>
      <c r="B153" s="548"/>
      <c r="C153" s="548"/>
      <c r="D153" s="548"/>
      <c r="E153" s="548"/>
    </row>
    <row r="154" spans="1:5" ht="15">
      <c r="A154" s="532" t="s">
        <v>759</v>
      </c>
      <c r="B154" s="513">
        <v>4.27</v>
      </c>
      <c r="C154" s="513">
        <v>11.7</v>
      </c>
      <c r="D154" s="513">
        <v>4.5</v>
      </c>
      <c r="E154" s="513">
        <v>12.33</v>
      </c>
    </row>
    <row r="155" spans="1:5" ht="18">
      <c r="A155" s="532" t="s">
        <v>760</v>
      </c>
      <c r="B155" s="513" t="s">
        <v>761</v>
      </c>
      <c r="C155" s="513" t="s">
        <v>761</v>
      </c>
      <c r="D155" s="513" t="s">
        <v>761</v>
      </c>
      <c r="E155" s="513" t="s">
        <v>761</v>
      </c>
    </row>
    <row r="156" spans="1:5" ht="15">
      <c r="A156" s="532" t="s">
        <v>762</v>
      </c>
      <c r="B156" s="513">
        <v>26.9</v>
      </c>
      <c r="C156" s="513">
        <v>73.7</v>
      </c>
      <c r="D156" s="513">
        <v>25.13</v>
      </c>
      <c r="E156" s="513">
        <v>68.85</v>
      </c>
    </row>
    <row r="157" spans="1:5" ht="15">
      <c r="A157" s="529" t="s">
        <v>763</v>
      </c>
      <c r="B157" s="513"/>
      <c r="C157" s="513"/>
      <c r="D157" s="513"/>
      <c r="E157" s="513"/>
    </row>
    <row r="158" spans="1:5" ht="15">
      <c r="A158" s="532" t="s">
        <v>764</v>
      </c>
      <c r="B158" s="513">
        <v>1.09</v>
      </c>
      <c r="C158" s="513">
        <v>2.99</v>
      </c>
      <c r="D158" s="513">
        <v>1.11</v>
      </c>
      <c r="E158" s="513">
        <v>3.04</v>
      </c>
    </row>
    <row r="159" spans="1:5" ht="14.25">
      <c r="A159" s="540" t="s">
        <v>765</v>
      </c>
      <c r="B159" s="513"/>
      <c r="C159" s="513"/>
      <c r="D159" s="513"/>
      <c r="E159" s="513"/>
    </row>
    <row r="160" spans="1:5" ht="15">
      <c r="A160" s="516" t="s">
        <v>766</v>
      </c>
      <c r="B160" s="513">
        <v>0.69</v>
      </c>
      <c r="C160" s="513">
        <v>1.89</v>
      </c>
      <c r="D160" s="513">
        <v>0.79</v>
      </c>
      <c r="E160" s="513">
        <v>2.16</v>
      </c>
    </row>
    <row r="161" spans="1:5" ht="18">
      <c r="A161" s="516" t="s">
        <v>767</v>
      </c>
      <c r="B161" s="536" t="s">
        <v>768</v>
      </c>
      <c r="C161" s="536" t="s">
        <v>768</v>
      </c>
      <c r="D161" s="536" t="s">
        <v>768</v>
      </c>
      <c r="E161" s="536" t="s">
        <v>768</v>
      </c>
    </row>
    <row r="162" spans="1:5" ht="12.75">
      <c r="A162" s="549"/>
      <c r="B162" s="550"/>
      <c r="C162" s="550"/>
      <c r="D162" s="550"/>
      <c r="E162" s="550"/>
    </row>
    <row r="163" spans="1:5" ht="12.75">
      <c r="A163" s="3"/>
      <c r="B163" s="545"/>
      <c r="C163" s="3"/>
      <c r="D163" s="544"/>
      <c r="E163" s="3"/>
    </row>
    <row r="164" spans="1:5" ht="15.75">
      <c r="A164" s="26" t="s">
        <v>769</v>
      </c>
      <c r="B164" s="3"/>
      <c r="C164" s="3"/>
      <c r="D164" s="538"/>
      <c r="E164" s="3"/>
    </row>
    <row r="165" spans="1:5" ht="16.5">
      <c r="A165" s="538" t="s">
        <v>770</v>
      </c>
      <c r="B165" s="26"/>
      <c r="C165" s="3"/>
      <c r="D165" s="552"/>
      <c r="E165" s="553"/>
    </row>
  </sheetData>
  <sheetProtection/>
  <mergeCells count="21">
    <mergeCell ref="A150:A151"/>
    <mergeCell ref="B150:C150"/>
    <mergeCell ref="D150:E150"/>
    <mergeCell ref="A97:A98"/>
    <mergeCell ref="B97:C97"/>
    <mergeCell ref="D97:E97"/>
    <mergeCell ref="A130:A131"/>
    <mergeCell ref="B130:C130"/>
    <mergeCell ref="D130:E130"/>
    <mergeCell ref="A46:A47"/>
    <mergeCell ref="B46:C46"/>
    <mergeCell ref="D46:E46"/>
    <mergeCell ref="A68:A69"/>
    <mergeCell ref="B68:C68"/>
    <mergeCell ref="D68:E68"/>
    <mergeCell ref="A4:A5"/>
    <mergeCell ref="B4:C4"/>
    <mergeCell ref="D4:E4"/>
    <mergeCell ref="A26:A27"/>
    <mergeCell ref="B26:C26"/>
    <mergeCell ref="D26:E26"/>
  </mergeCells>
  <hyperlinks>
    <hyperlink ref="A1" location="'TABLE OF CONTENTS'!A1" display="Back to Table of Contents"/>
  </hyperlinks>
  <printOptions/>
  <pageMargins left="0.82" right="0" top="1" bottom="0" header="0.5" footer="0.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A1" sqref="A1"/>
    </sheetView>
  </sheetViews>
  <sheetFormatPr defaultColWidth="10.57421875" defaultRowHeight="15"/>
  <cols>
    <col min="1" max="1" width="32.140625" style="2" customWidth="1"/>
    <col min="2" max="2" width="13.140625" style="2" customWidth="1"/>
    <col min="3" max="3" width="12.00390625" style="2" customWidth="1"/>
    <col min="4" max="4" width="13.57421875" style="2" customWidth="1"/>
    <col min="5" max="5" width="13.421875" style="2" customWidth="1"/>
    <col min="6" max="7" width="10.7109375" style="2" customWidth="1"/>
    <col min="8" max="16384" width="10.57421875" style="2" customWidth="1"/>
  </cols>
  <sheetData>
    <row r="1" ht="15">
      <c r="A1" s="991" t="s">
        <v>1316</v>
      </c>
    </row>
    <row r="2" ht="19.5" customHeight="1">
      <c r="A2" s="46" t="s">
        <v>61</v>
      </c>
    </row>
    <row r="3" ht="12.75" customHeight="1"/>
    <row r="4" spans="1:5" ht="23.25" customHeight="1">
      <c r="A4" s="1011" t="s">
        <v>62</v>
      </c>
      <c r="B4" s="1013">
        <v>2013</v>
      </c>
      <c r="C4" s="1014"/>
      <c r="D4" s="1013" t="s">
        <v>52</v>
      </c>
      <c r="E4" s="1014"/>
    </row>
    <row r="5" spans="1:5" ht="45.75" customHeight="1">
      <c r="A5" s="1012"/>
      <c r="B5" s="56" t="s">
        <v>63</v>
      </c>
      <c r="C5" s="57" t="s">
        <v>64</v>
      </c>
      <c r="D5" s="56" t="s">
        <v>63</v>
      </c>
      <c r="E5" s="57" t="s">
        <v>64</v>
      </c>
    </row>
    <row r="6" spans="1:5" ht="31.5" customHeight="1">
      <c r="A6" s="58" t="s">
        <v>65</v>
      </c>
      <c r="B6" s="59">
        <v>53464</v>
      </c>
      <c r="C6" s="60">
        <v>3815782</v>
      </c>
      <c r="D6" s="59">
        <v>50694</v>
      </c>
      <c r="E6" s="60">
        <v>4044422</v>
      </c>
    </row>
    <row r="7" spans="1:5" ht="31.5" customHeight="1">
      <c r="A7" s="32" t="s">
        <v>66</v>
      </c>
      <c r="B7" s="59" t="s">
        <v>67</v>
      </c>
      <c r="C7" s="61">
        <v>7981</v>
      </c>
      <c r="D7" s="59" t="s">
        <v>67</v>
      </c>
      <c r="E7" s="61">
        <v>7607</v>
      </c>
    </row>
    <row r="8" spans="1:5" ht="31.5" customHeight="1">
      <c r="A8" s="32" t="s">
        <v>68</v>
      </c>
      <c r="B8" s="61">
        <v>2</v>
      </c>
      <c r="C8" s="61">
        <v>1</v>
      </c>
      <c r="D8" s="62" t="s">
        <v>69</v>
      </c>
      <c r="E8" s="62" t="s">
        <v>69</v>
      </c>
    </row>
    <row r="9" spans="1:5" ht="31.5" customHeight="1">
      <c r="A9" s="34" t="s">
        <v>70</v>
      </c>
      <c r="B9" s="63">
        <v>8189</v>
      </c>
      <c r="C9" s="63">
        <v>118121</v>
      </c>
      <c r="D9" s="63">
        <v>8459</v>
      </c>
      <c r="E9" s="63">
        <v>113957</v>
      </c>
    </row>
    <row r="10" spans="1:5" ht="10.5" customHeight="1">
      <c r="A10" s="64"/>
      <c r="B10" s="65"/>
      <c r="C10" s="65"/>
      <c r="D10" s="65"/>
      <c r="E10" s="65"/>
    </row>
    <row r="11" spans="1:5" ht="14.25" customHeight="1">
      <c r="A11" s="26" t="s">
        <v>71</v>
      </c>
      <c r="B11" s="65"/>
      <c r="C11" s="65"/>
      <c r="D11" s="65"/>
      <c r="E11" s="65"/>
    </row>
    <row r="12" ht="14.25" customHeight="1">
      <c r="A12" s="26" t="s">
        <v>72</v>
      </c>
    </row>
    <row r="13" s="26" customFormat="1" ht="14.25" customHeight="1"/>
    <row r="14" ht="14.25" customHeight="1">
      <c r="A14" s="66"/>
    </row>
    <row r="15" ht="29.25" customHeight="1"/>
    <row r="16" ht="15.75">
      <c r="A16" s="46" t="s">
        <v>73</v>
      </c>
    </row>
    <row r="17" ht="10.5" customHeight="1"/>
    <row r="18" spans="1:5" ht="24.75" customHeight="1">
      <c r="A18" s="37" t="s">
        <v>74</v>
      </c>
      <c r="B18" s="67"/>
      <c r="C18" s="6" t="s">
        <v>1</v>
      </c>
      <c r="D18" s="6" t="s">
        <v>75</v>
      </c>
      <c r="E18" s="6" t="s">
        <v>4</v>
      </c>
    </row>
    <row r="19" spans="1:5" ht="21.75" customHeight="1">
      <c r="A19" s="8" t="s">
        <v>76</v>
      </c>
      <c r="B19" s="68"/>
      <c r="C19" s="9" t="s">
        <v>77</v>
      </c>
      <c r="D19" s="69">
        <v>404713</v>
      </c>
      <c r="E19" s="69">
        <v>400173</v>
      </c>
    </row>
    <row r="20" spans="1:5" ht="21.75" customHeight="1">
      <c r="A20" s="8" t="s">
        <v>78</v>
      </c>
      <c r="B20" s="68"/>
      <c r="C20" s="9" t="s">
        <v>79</v>
      </c>
      <c r="D20" s="70">
        <v>1563</v>
      </c>
      <c r="E20" s="70">
        <v>1504</v>
      </c>
    </row>
    <row r="21" spans="1:5" ht="21.75" customHeight="1">
      <c r="A21" s="8" t="s">
        <v>80</v>
      </c>
      <c r="B21" s="68"/>
      <c r="C21" s="9" t="s">
        <v>79</v>
      </c>
      <c r="D21" s="70">
        <v>1946</v>
      </c>
      <c r="E21" s="70">
        <v>1956</v>
      </c>
    </row>
    <row r="22" spans="1:5" ht="21.75" customHeight="1">
      <c r="A22" s="8" t="s">
        <v>81</v>
      </c>
      <c r="B22" s="68"/>
      <c r="C22" s="9" t="s">
        <v>79</v>
      </c>
      <c r="D22" s="71">
        <v>90</v>
      </c>
      <c r="E22" s="71">
        <v>61</v>
      </c>
    </row>
    <row r="23" spans="1:5" ht="21.75" customHeight="1">
      <c r="A23" s="8" t="s">
        <v>82</v>
      </c>
      <c r="B23" s="68"/>
      <c r="C23" s="9" t="s">
        <v>79</v>
      </c>
      <c r="D23" s="71">
        <v>1856</v>
      </c>
      <c r="E23" s="71">
        <v>1895</v>
      </c>
    </row>
    <row r="24" spans="1:5" ht="21.75" customHeight="1">
      <c r="A24" s="8" t="s">
        <v>83</v>
      </c>
      <c r="B24" s="68"/>
      <c r="C24" s="9" t="s">
        <v>79</v>
      </c>
      <c r="D24" s="70">
        <v>46</v>
      </c>
      <c r="E24" s="70">
        <v>45</v>
      </c>
    </row>
    <row r="25" spans="1:5" ht="21.75" customHeight="1">
      <c r="A25" s="8" t="s">
        <v>84</v>
      </c>
      <c r="B25" s="68"/>
      <c r="C25" s="9" t="s">
        <v>79</v>
      </c>
      <c r="D25" s="70">
        <v>615</v>
      </c>
      <c r="E25" s="70">
        <v>557</v>
      </c>
    </row>
    <row r="26" spans="1:5" ht="21.75" customHeight="1">
      <c r="A26" s="8" t="s">
        <v>85</v>
      </c>
      <c r="B26" s="68"/>
      <c r="C26" s="9" t="s">
        <v>79</v>
      </c>
      <c r="D26" s="70">
        <v>46700</v>
      </c>
      <c r="E26" s="70">
        <v>47500</v>
      </c>
    </row>
    <row r="27" spans="1:5" ht="21.75" customHeight="1">
      <c r="A27" s="8" t="s">
        <v>86</v>
      </c>
      <c r="B27" s="68"/>
      <c r="C27" s="72" t="s">
        <v>87</v>
      </c>
      <c r="D27" s="70">
        <v>5000</v>
      </c>
      <c r="E27" s="70">
        <v>5000</v>
      </c>
    </row>
    <row r="28" spans="1:5" s="75" customFormat="1" ht="21.75" customHeight="1">
      <c r="A28" s="16" t="s">
        <v>88</v>
      </c>
      <c r="B28" s="73"/>
      <c r="C28" s="17" t="s">
        <v>77</v>
      </c>
      <c r="D28" s="74">
        <v>5795</v>
      </c>
      <c r="E28" s="74">
        <v>12351</v>
      </c>
    </row>
    <row r="29" spans="1:5" s="75" customFormat="1" ht="21.75" customHeight="1">
      <c r="A29" s="16" t="s">
        <v>89</v>
      </c>
      <c r="B29" s="73"/>
      <c r="C29" s="17" t="s">
        <v>79</v>
      </c>
      <c r="D29" s="76">
        <v>1749</v>
      </c>
      <c r="E29" s="76">
        <v>1409</v>
      </c>
    </row>
    <row r="30" spans="1:5" s="75" customFormat="1" ht="21.75" customHeight="1">
      <c r="A30" s="77" t="s">
        <v>90</v>
      </c>
      <c r="B30" s="78"/>
      <c r="C30" s="79" t="s">
        <v>79</v>
      </c>
      <c r="D30" s="80">
        <v>4046</v>
      </c>
      <c r="E30" s="80">
        <v>10942</v>
      </c>
    </row>
    <row r="31" spans="1:5" ht="21.75" customHeight="1">
      <c r="A31" s="26" t="s">
        <v>49</v>
      </c>
      <c r="B31" s="64"/>
      <c r="C31" s="81"/>
      <c r="D31" s="82"/>
      <c r="E31" s="82"/>
    </row>
    <row r="32" spans="1:5" ht="15.75">
      <c r="A32" s="26" t="s">
        <v>24</v>
      </c>
      <c r="D32" s="83"/>
      <c r="E32" s="83"/>
    </row>
    <row r="33" spans="1:5" ht="14.25" customHeight="1">
      <c r="A33" s="26" t="s">
        <v>91</v>
      </c>
      <c r="D33" s="84"/>
      <c r="E33" s="84"/>
    </row>
    <row r="34" ht="14.25" customHeight="1">
      <c r="A34" s="26" t="s">
        <v>92</v>
      </c>
    </row>
    <row r="35" ht="14.25" customHeight="1">
      <c r="A35" s="66"/>
    </row>
  </sheetData>
  <sheetProtection/>
  <mergeCells count="3">
    <mergeCell ref="A4:A5"/>
    <mergeCell ref="B4:C4"/>
    <mergeCell ref="D4:E4"/>
  </mergeCells>
  <hyperlinks>
    <hyperlink ref="A1" location="'TABLE OF CONTENTS'!A1" display="Back to Table of Contents"/>
  </hyperlinks>
  <printOptions/>
  <pageMargins left="0.7480314960629921" right="0.2362204724409449" top="0.984251968503937" bottom="0.5118110236220472" header="0.5118110236220472" footer="0.5118110236220472"/>
  <pageSetup horizontalDpi="600" verticalDpi="600" orientation="portrait" paperSize="9" r:id="rId2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P178"/>
  <sheetViews>
    <sheetView zoomScalePageLayoutView="0" workbookViewId="0" topLeftCell="A1">
      <selection activeCell="A1" sqref="A1"/>
    </sheetView>
  </sheetViews>
  <sheetFormatPr defaultColWidth="10.57421875" defaultRowHeight="15"/>
  <cols>
    <col min="1" max="1" width="30.421875" style="7" customWidth="1"/>
    <col min="2" max="2" width="8.7109375" style="7" bestFit="1" customWidth="1"/>
    <col min="3" max="3" width="8.00390625" style="7" customWidth="1"/>
    <col min="4" max="4" width="8.140625" style="7" customWidth="1"/>
    <col min="5" max="5" width="9.421875" style="7" customWidth="1"/>
    <col min="6" max="6" width="8.28125" style="7" customWidth="1"/>
    <col min="7" max="7" width="7.421875" style="7" bestFit="1" customWidth="1"/>
    <col min="8" max="8" width="8.140625" style="7" customWidth="1"/>
    <col min="9" max="9" width="7.00390625" style="7" customWidth="1"/>
    <col min="10" max="10" width="6.28125" style="7" customWidth="1"/>
    <col min="11" max="11" width="10.7109375" style="7" customWidth="1"/>
    <col min="12" max="12" width="6.28125" style="7" customWidth="1"/>
    <col min="13" max="13" width="7.8515625" style="7" customWidth="1"/>
    <col min="14" max="14" width="8.421875" style="7" customWidth="1"/>
    <col min="15" max="16384" width="10.57421875" style="7" customWidth="1"/>
  </cols>
  <sheetData>
    <row r="1" ht="15">
      <c r="A1" s="991" t="s">
        <v>1316</v>
      </c>
    </row>
    <row r="2" spans="1:14" ht="18.75" customHeight="1">
      <c r="A2" s="46" t="s">
        <v>794</v>
      </c>
      <c r="B2" s="36"/>
      <c r="C2" s="206"/>
      <c r="D2" s="206"/>
      <c r="E2" s="206"/>
      <c r="F2" s="206"/>
      <c r="G2" s="206"/>
      <c r="H2" s="571"/>
      <c r="I2" s="571"/>
      <c r="J2" s="206"/>
      <c r="K2" s="206"/>
      <c r="L2" s="206"/>
      <c r="M2" s="206"/>
      <c r="N2" s="206"/>
    </row>
    <row r="3" spans="1:14" ht="18.75" customHeight="1">
      <c r="A3" s="573" t="s">
        <v>793</v>
      </c>
      <c r="B3" s="204"/>
      <c r="C3" s="206"/>
      <c r="D3" s="206"/>
      <c r="E3" s="206"/>
      <c r="F3" s="206"/>
      <c r="G3" s="206"/>
      <c r="H3" s="572"/>
      <c r="I3" s="572"/>
      <c r="J3" s="206"/>
      <c r="K3" s="206"/>
      <c r="L3" s="206"/>
      <c r="M3" s="206"/>
      <c r="N3" s="303"/>
    </row>
    <row r="4" spans="1:13" ht="12.75" customHeight="1">
      <c r="A4" s="206"/>
      <c r="B4" s="206"/>
      <c r="C4" s="206"/>
      <c r="D4" s="206"/>
      <c r="E4" s="206"/>
      <c r="F4" s="206"/>
      <c r="G4" s="206"/>
      <c r="I4" s="132" t="s">
        <v>792</v>
      </c>
      <c r="J4" s="132"/>
      <c r="K4" s="132"/>
      <c r="L4" s="570"/>
      <c r="M4" s="570"/>
    </row>
    <row r="5" spans="1:14" ht="12" customHeight="1">
      <c r="A5" s="206"/>
      <c r="B5" s="206"/>
      <c r="C5" s="206"/>
      <c r="D5" s="206"/>
      <c r="E5" s="206"/>
      <c r="F5" s="206"/>
      <c r="G5" s="206"/>
      <c r="H5" s="206"/>
      <c r="I5" s="206"/>
      <c r="J5" s="571"/>
      <c r="K5" s="570"/>
      <c r="L5" s="570"/>
      <c r="M5" s="570"/>
      <c r="N5" s="262"/>
    </row>
    <row r="6" spans="1:14" ht="22.5" customHeight="1">
      <c r="A6" s="1011" t="s">
        <v>633</v>
      </c>
      <c r="B6" s="1013" t="s">
        <v>229</v>
      </c>
      <c r="C6" s="1022"/>
      <c r="D6" s="1073" t="s">
        <v>230</v>
      </c>
      <c r="E6" s="1074" t="s">
        <v>791</v>
      </c>
      <c r="F6" s="1074" t="s">
        <v>790</v>
      </c>
      <c r="G6" s="1073" t="s">
        <v>232</v>
      </c>
      <c r="H6" s="131" t="s">
        <v>789</v>
      </c>
      <c r="I6" s="569"/>
      <c r="J6" s="569"/>
      <c r="K6" s="569"/>
      <c r="L6" s="569"/>
      <c r="M6" s="569"/>
      <c r="N6" s="569"/>
    </row>
    <row r="7" spans="1:14" ht="12.75" customHeight="1">
      <c r="A7" s="1023"/>
      <c r="B7" s="1073" t="s">
        <v>788</v>
      </c>
      <c r="C7" s="1073" t="s">
        <v>787</v>
      </c>
      <c r="D7" s="1016"/>
      <c r="E7" s="1075"/>
      <c r="F7" s="1075"/>
      <c r="G7" s="1016"/>
      <c r="H7" s="1073" t="s">
        <v>133</v>
      </c>
      <c r="I7" s="1073" t="s">
        <v>786</v>
      </c>
      <c r="J7" s="1073" t="s">
        <v>785</v>
      </c>
      <c r="K7" s="1074" t="s">
        <v>784</v>
      </c>
      <c r="L7" s="1074" t="s">
        <v>783</v>
      </c>
      <c r="M7" s="1073" t="s">
        <v>782</v>
      </c>
      <c r="N7" s="1073" t="s">
        <v>781</v>
      </c>
    </row>
    <row r="8" spans="1:14" ht="12.75" customHeight="1">
      <c r="A8" s="1020"/>
      <c r="B8" s="1015"/>
      <c r="C8" s="1015"/>
      <c r="D8" s="1015"/>
      <c r="E8" s="1031"/>
      <c r="F8" s="1031"/>
      <c r="G8" s="1015"/>
      <c r="H8" s="1015"/>
      <c r="I8" s="1015"/>
      <c r="J8" s="1015"/>
      <c r="K8" s="1031"/>
      <c r="L8" s="1031"/>
      <c r="M8" s="1015"/>
      <c r="N8" s="1015"/>
    </row>
    <row r="9" spans="1:14" ht="15" customHeight="1">
      <c r="A9" s="511" t="s">
        <v>636</v>
      </c>
      <c r="B9" s="568"/>
      <c r="C9" s="567"/>
      <c r="D9" s="286"/>
      <c r="E9" s="564"/>
      <c r="F9" s="564"/>
      <c r="H9" s="11"/>
      <c r="I9" s="11"/>
      <c r="J9" s="11"/>
      <c r="K9" s="11"/>
      <c r="L9" s="11"/>
      <c r="M9" s="11"/>
      <c r="N9" s="10"/>
    </row>
    <row r="10" spans="1:14" ht="17.25" customHeight="1">
      <c r="A10" s="32" t="s">
        <v>780</v>
      </c>
      <c r="B10" s="11" t="s">
        <v>562</v>
      </c>
      <c r="C10" s="11" t="s">
        <v>562</v>
      </c>
      <c r="D10" s="11">
        <v>163422</v>
      </c>
      <c r="E10" s="432">
        <v>-8301</v>
      </c>
      <c r="F10" s="286">
        <v>155121</v>
      </c>
      <c r="G10" s="11" t="s">
        <v>562</v>
      </c>
      <c r="H10" s="11">
        <v>155121</v>
      </c>
      <c r="I10" s="557" t="s">
        <v>775</v>
      </c>
      <c r="J10" s="557" t="s">
        <v>775</v>
      </c>
      <c r="K10" s="562">
        <v>155121</v>
      </c>
      <c r="L10" s="557" t="s">
        <v>775</v>
      </c>
      <c r="M10" s="11" t="s">
        <v>774</v>
      </c>
      <c r="N10" s="11" t="s">
        <v>776</v>
      </c>
    </row>
    <row r="11" spans="1:14" ht="17.25" customHeight="1">
      <c r="A11" s="512" t="s">
        <v>637</v>
      </c>
      <c r="B11" s="11">
        <v>155121</v>
      </c>
      <c r="C11" s="11">
        <v>124766</v>
      </c>
      <c r="D11" s="11">
        <v>4334</v>
      </c>
      <c r="E11" s="432">
        <v>-1548</v>
      </c>
      <c r="F11" s="286">
        <v>127552</v>
      </c>
      <c r="G11" s="286">
        <v>18988</v>
      </c>
      <c r="H11" s="11">
        <v>108564</v>
      </c>
      <c r="I11" s="557" t="s">
        <v>775</v>
      </c>
      <c r="J11" s="557" t="s">
        <v>775</v>
      </c>
      <c r="K11" s="11" t="s">
        <v>69</v>
      </c>
      <c r="L11" s="11">
        <v>542.82</v>
      </c>
      <c r="M11" s="11">
        <v>1085.64</v>
      </c>
      <c r="N11" s="11">
        <v>106935.54</v>
      </c>
    </row>
    <row r="12" spans="1:14" ht="17.25" customHeight="1">
      <c r="A12" s="512" t="s">
        <v>638</v>
      </c>
      <c r="B12" s="561"/>
      <c r="C12" s="561"/>
      <c r="D12" s="11"/>
      <c r="E12" s="561"/>
      <c r="F12" s="286"/>
      <c r="G12" s="286"/>
      <c r="H12" s="11"/>
      <c r="I12" s="557"/>
      <c r="J12" s="557"/>
      <c r="K12" s="557"/>
      <c r="L12" s="557"/>
      <c r="M12" s="557"/>
      <c r="N12" s="11"/>
    </row>
    <row r="13" spans="1:16" s="565" customFormat="1" ht="17.25" customHeight="1">
      <c r="A13" s="512" t="s">
        <v>639</v>
      </c>
      <c r="B13" s="11" t="s">
        <v>562</v>
      </c>
      <c r="C13" s="11" t="s">
        <v>562</v>
      </c>
      <c r="D13" s="11">
        <v>20343</v>
      </c>
      <c r="E13" s="432">
        <v>-124</v>
      </c>
      <c r="F13" s="286">
        <v>20219</v>
      </c>
      <c r="G13" s="11">
        <v>69</v>
      </c>
      <c r="H13" s="11">
        <v>20150</v>
      </c>
      <c r="I13" s="557" t="s">
        <v>775</v>
      </c>
      <c r="J13" s="557" t="s">
        <v>775</v>
      </c>
      <c r="K13" s="11" t="s">
        <v>69</v>
      </c>
      <c r="L13" s="566" t="s">
        <v>779</v>
      </c>
      <c r="M13" s="11">
        <v>201.5</v>
      </c>
      <c r="N13" s="11">
        <v>17933.5</v>
      </c>
      <c r="O13" s="7"/>
      <c r="P13" s="7"/>
    </row>
    <row r="14" spans="1:14" ht="17.25" customHeight="1">
      <c r="A14" s="512" t="s">
        <v>640</v>
      </c>
      <c r="B14" s="11">
        <v>646</v>
      </c>
      <c r="C14" s="11">
        <v>452</v>
      </c>
      <c r="D14" s="11">
        <v>39894</v>
      </c>
      <c r="E14" s="564" t="s">
        <v>562</v>
      </c>
      <c r="F14" s="286">
        <v>40346</v>
      </c>
      <c r="G14" s="286">
        <v>693</v>
      </c>
      <c r="H14" s="11">
        <v>39653</v>
      </c>
      <c r="I14" s="557" t="s">
        <v>775</v>
      </c>
      <c r="J14" s="557" t="s">
        <v>775</v>
      </c>
      <c r="K14" s="11" t="s">
        <v>69</v>
      </c>
      <c r="L14" s="11">
        <v>396.53000000000003</v>
      </c>
      <c r="M14" s="11">
        <v>396.53000000000003</v>
      </c>
      <c r="N14" s="11">
        <v>38859.94</v>
      </c>
    </row>
    <row r="15" spans="1:14" ht="17.25" customHeight="1">
      <c r="A15" s="515" t="s">
        <v>778</v>
      </c>
      <c r="B15" s="11" t="s">
        <v>562</v>
      </c>
      <c r="C15" s="11">
        <v>1434</v>
      </c>
      <c r="D15" s="417">
        <v>99741</v>
      </c>
      <c r="E15" s="432">
        <v>-5000</v>
      </c>
      <c r="F15" s="286">
        <v>96175</v>
      </c>
      <c r="G15" s="286">
        <v>1287</v>
      </c>
      <c r="H15" s="11">
        <v>94888</v>
      </c>
      <c r="I15" s="286">
        <v>91229</v>
      </c>
      <c r="J15" s="286">
        <v>25</v>
      </c>
      <c r="K15" s="11">
        <v>1000</v>
      </c>
      <c r="L15" s="557" t="s">
        <v>775</v>
      </c>
      <c r="M15" s="11" t="s">
        <v>774</v>
      </c>
      <c r="N15" s="11">
        <v>2634</v>
      </c>
    </row>
    <row r="16" spans="1:14" ht="17.25" customHeight="1">
      <c r="A16" s="512" t="s">
        <v>642</v>
      </c>
      <c r="B16" s="11" t="s">
        <v>562</v>
      </c>
      <c r="C16" s="11" t="s">
        <v>562</v>
      </c>
      <c r="D16" s="488">
        <v>180</v>
      </c>
      <c r="E16" s="564" t="s">
        <v>562</v>
      </c>
      <c r="F16" s="488">
        <v>180</v>
      </c>
      <c r="G16" s="286" t="s">
        <v>562</v>
      </c>
      <c r="H16" s="488">
        <v>180</v>
      </c>
      <c r="I16" s="557" t="s">
        <v>775</v>
      </c>
      <c r="J16" s="557" t="s">
        <v>775</v>
      </c>
      <c r="K16" s="11" t="s">
        <v>69</v>
      </c>
      <c r="L16" s="557" t="s">
        <v>775</v>
      </c>
      <c r="M16" s="11" t="s">
        <v>774</v>
      </c>
      <c r="N16" s="488">
        <v>180</v>
      </c>
    </row>
    <row r="17" spans="1:14" ht="17.25" customHeight="1">
      <c r="A17" s="512" t="s">
        <v>643</v>
      </c>
      <c r="B17" s="11" t="s">
        <v>562</v>
      </c>
      <c r="C17" s="11" t="s">
        <v>562</v>
      </c>
      <c r="D17" s="488">
        <v>5026</v>
      </c>
      <c r="E17" s="563">
        <v>125</v>
      </c>
      <c r="F17" s="286">
        <v>5151</v>
      </c>
      <c r="G17" s="286" t="s">
        <v>562</v>
      </c>
      <c r="H17" s="11">
        <v>5151</v>
      </c>
      <c r="I17" s="557" t="s">
        <v>775</v>
      </c>
      <c r="J17" s="557" t="s">
        <v>775</v>
      </c>
      <c r="K17" s="562">
        <v>5085</v>
      </c>
      <c r="L17" s="557" t="s">
        <v>775</v>
      </c>
      <c r="M17" s="11" t="s">
        <v>774</v>
      </c>
      <c r="N17" s="11">
        <v>66</v>
      </c>
    </row>
    <row r="18" spans="1:14" ht="17.25" customHeight="1">
      <c r="A18" s="512" t="s">
        <v>644</v>
      </c>
      <c r="B18" s="11" t="s">
        <v>562</v>
      </c>
      <c r="C18" s="11" t="s">
        <v>562</v>
      </c>
      <c r="D18" s="488">
        <v>199</v>
      </c>
      <c r="E18" s="11" t="s">
        <v>454</v>
      </c>
      <c r="F18" s="286">
        <v>199</v>
      </c>
      <c r="G18" s="286" t="s">
        <v>562</v>
      </c>
      <c r="H18" s="488">
        <v>199</v>
      </c>
      <c r="I18" s="557" t="s">
        <v>775</v>
      </c>
      <c r="J18" s="557" t="s">
        <v>775</v>
      </c>
      <c r="K18" s="11" t="s">
        <v>69</v>
      </c>
      <c r="L18" s="557" t="s">
        <v>775</v>
      </c>
      <c r="M18" s="11" t="s">
        <v>774</v>
      </c>
      <c r="N18" s="488">
        <v>199</v>
      </c>
    </row>
    <row r="19" spans="1:14" ht="17.25" customHeight="1">
      <c r="A19" s="512" t="s">
        <v>645</v>
      </c>
      <c r="B19" s="11">
        <v>1000</v>
      </c>
      <c r="C19" s="11">
        <v>900</v>
      </c>
      <c r="D19" s="488">
        <v>1585</v>
      </c>
      <c r="E19" s="11" t="s">
        <v>454</v>
      </c>
      <c r="F19" s="286">
        <v>2485</v>
      </c>
      <c r="G19" s="286">
        <v>5</v>
      </c>
      <c r="H19" s="11">
        <v>2480</v>
      </c>
      <c r="I19" s="557" t="s">
        <v>775</v>
      </c>
      <c r="J19" s="557" t="s">
        <v>775</v>
      </c>
      <c r="K19" s="11" t="s">
        <v>69</v>
      </c>
      <c r="L19" s="557" t="s">
        <v>775</v>
      </c>
      <c r="M19" s="11" t="s">
        <v>774</v>
      </c>
      <c r="N19" s="11">
        <v>2480</v>
      </c>
    </row>
    <row r="20" spans="1:14" ht="17.25" customHeight="1">
      <c r="A20" s="42" t="s">
        <v>777</v>
      </c>
      <c r="B20" s="11" t="s">
        <v>562</v>
      </c>
      <c r="C20" s="11" t="s">
        <v>562</v>
      </c>
      <c r="D20" s="286">
        <v>18092</v>
      </c>
      <c r="E20" s="11" t="s">
        <v>454</v>
      </c>
      <c r="F20" s="286">
        <v>18092</v>
      </c>
      <c r="G20" s="286">
        <v>12724</v>
      </c>
      <c r="H20" s="11">
        <v>5368</v>
      </c>
      <c r="I20" s="557" t="s">
        <v>775</v>
      </c>
      <c r="J20" s="557" t="s">
        <v>775</v>
      </c>
      <c r="K20" s="11" t="s">
        <v>69</v>
      </c>
      <c r="L20" s="557" t="s">
        <v>775</v>
      </c>
      <c r="M20" s="11" t="s">
        <v>774</v>
      </c>
      <c r="N20" s="11">
        <v>5368</v>
      </c>
    </row>
    <row r="21" spans="1:14" ht="17.25" customHeight="1">
      <c r="A21" s="464" t="s">
        <v>647</v>
      </c>
      <c r="B21" s="561"/>
      <c r="C21" s="11"/>
      <c r="D21" s="11"/>
      <c r="E21" s="286"/>
      <c r="F21" s="286"/>
      <c r="G21" s="11"/>
      <c r="H21" s="286"/>
      <c r="I21" s="11"/>
      <c r="J21" s="11"/>
      <c r="K21" s="11"/>
      <c r="L21" s="560"/>
      <c r="M21" s="11"/>
      <c r="N21" s="11"/>
    </row>
    <row r="22" spans="1:14" s="19" customFormat="1" ht="17.25" customHeight="1">
      <c r="A22" s="365" t="s">
        <v>618</v>
      </c>
      <c r="B22" s="488" t="s">
        <v>562</v>
      </c>
      <c r="C22" s="559">
        <v>17030</v>
      </c>
      <c r="D22" s="488">
        <v>6676</v>
      </c>
      <c r="E22" s="488" t="s">
        <v>454</v>
      </c>
      <c r="F22" s="559">
        <v>23706</v>
      </c>
      <c r="G22" s="559">
        <v>16</v>
      </c>
      <c r="H22" s="286">
        <v>23690</v>
      </c>
      <c r="I22" s="558" t="s">
        <v>775</v>
      </c>
      <c r="J22" s="488">
        <v>2179</v>
      </c>
      <c r="K22" s="11" t="s">
        <v>69</v>
      </c>
      <c r="L22" s="488">
        <v>473.8</v>
      </c>
      <c r="M22" s="488">
        <v>710.6999999999999</v>
      </c>
      <c r="N22" s="488">
        <v>20326.5</v>
      </c>
    </row>
    <row r="23" spans="1:14" ht="17.25" customHeight="1">
      <c r="A23" s="32" t="s">
        <v>648</v>
      </c>
      <c r="B23" s="11" t="s">
        <v>562</v>
      </c>
      <c r="C23" s="286">
        <v>1168</v>
      </c>
      <c r="D23" s="11" t="s">
        <v>562</v>
      </c>
      <c r="E23" s="11" t="s">
        <v>454</v>
      </c>
      <c r="F23" s="286">
        <v>1168</v>
      </c>
      <c r="G23" s="286" t="s">
        <v>562</v>
      </c>
      <c r="H23" s="11">
        <v>1168</v>
      </c>
      <c r="I23" s="557" t="s">
        <v>775</v>
      </c>
      <c r="J23" s="557" t="s">
        <v>775</v>
      </c>
      <c r="K23" s="11" t="s">
        <v>69</v>
      </c>
      <c r="L23" s="557" t="s">
        <v>775</v>
      </c>
      <c r="M23" s="11" t="s">
        <v>774</v>
      </c>
      <c r="N23" s="11">
        <v>1168</v>
      </c>
    </row>
    <row r="24" spans="1:14" ht="17.25" customHeight="1">
      <c r="A24" s="32" t="s">
        <v>649</v>
      </c>
      <c r="B24" s="11" t="s">
        <v>562</v>
      </c>
      <c r="C24" s="286">
        <v>520</v>
      </c>
      <c r="D24" s="11" t="s">
        <v>562</v>
      </c>
      <c r="E24" s="11" t="s">
        <v>454</v>
      </c>
      <c r="F24" s="286">
        <v>520</v>
      </c>
      <c r="G24" s="286" t="s">
        <v>562</v>
      </c>
      <c r="H24" s="11">
        <v>520</v>
      </c>
      <c r="I24" s="557" t="s">
        <v>775</v>
      </c>
      <c r="J24" s="557" t="s">
        <v>775</v>
      </c>
      <c r="K24" s="11" t="s">
        <v>69</v>
      </c>
      <c r="L24" s="557" t="s">
        <v>775</v>
      </c>
      <c r="M24" s="11" t="s">
        <v>774</v>
      </c>
      <c r="N24" s="11">
        <v>520</v>
      </c>
    </row>
    <row r="25" spans="1:14" ht="17.25" customHeight="1">
      <c r="A25" s="32" t="s">
        <v>650</v>
      </c>
      <c r="B25" s="11" t="s">
        <v>562</v>
      </c>
      <c r="C25" s="11" t="s">
        <v>776</v>
      </c>
      <c r="D25" s="488">
        <v>427</v>
      </c>
      <c r="E25" s="11" t="s">
        <v>454</v>
      </c>
      <c r="F25" s="11">
        <v>427</v>
      </c>
      <c r="G25" s="286" t="s">
        <v>562</v>
      </c>
      <c r="H25" s="11">
        <v>427</v>
      </c>
      <c r="I25" s="557" t="s">
        <v>775</v>
      </c>
      <c r="J25" s="557" t="s">
        <v>775</v>
      </c>
      <c r="K25" s="11" t="s">
        <v>69</v>
      </c>
      <c r="L25" s="557" t="s">
        <v>775</v>
      </c>
      <c r="M25" s="11" t="s">
        <v>774</v>
      </c>
      <c r="N25" s="11">
        <v>427</v>
      </c>
    </row>
    <row r="26" spans="1:14" ht="17.25" customHeight="1">
      <c r="A26" s="34" t="s">
        <v>651</v>
      </c>
      <c r="B26" s="555" t="s">
        <v>562</v>
      </c>
      <c r="C26" s="555">
        <v>517</v>
      </c>
      <c r="D26" s="555" t="s">
        <v>562</v>
      </c>
      <c r="E26" s="555" t="s">
        <v>454</v>
      </c>
      <c r="F26" s="555">
        <v>517</v>
      </c>
      <c r="G26" s="555" t="s">
        <v>562</v>
      </c>
      <c r="H26" s="555">
        <v>517</v>
      </c>
      <c r="I26" s="556" t="s">
        <v>775</v>
      </c>
      <c r="J26" s="556" t="s">
        <v>775</v>
      </c>
      <c r="K26" s="555" t="s">
        <v>69</v>
      </c>
      <c r="L26" s="556" t="s">
        <v>775</v>
      </c>
      <c r="M26" s="555" t="s">
        <v>774</v>
      </c>
      <c r="N26" s="555">
        <v>517</v>
      </c>
    </row>
    <row r="27" spans="1:14" ht="21" customHeight="1">
      <c r="A27" s="393" t="s">
        <v>773</v>
      </c>
      <c r="B27" s="64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284"/>
      <c r="N27" s="554"/>
    </row>
    <row r="28" spans="1:14" ht="14.25" customHeight="1">
      <c r="A28" s="26" t="s">
        <v>772</v>
      </c>
      <c r="B28" s="64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554"/>
    </row>
    <row r="29" spans="1:13" ht="14.25" customHeight="1">
      <c r="A29" s="26" t="s">
        <v>771</v>
      </c>
      <c r="L29" s="164"/>
      <c r="M29" s="164"/>
    </row>
    <row r="30" spans="12:13" ht="12.75">
      <c r="L30" s="164"/>
      <c r="M30" s="164"/>
    </row>
    <row r="31" spans="1:14" ht="12.75">
      <c r="A31" s="1065" t="s">
        <v>633</v>
      </c>
      <c r="B31" s="1013" t="s">
        <v>229</v>
      </c>
      <c r="C31" s="1022"/>
      <c r="D31" s="1076" t="s">
        <v>230</v>
      </c>
      <c r="E31" s="1077" t="s">
        <v>791</v>
      </c>
      <c r="F31" s="1077" t="s">
        <v>790</v>
      </c>
      <c r="G31" s="1076" t="s">
        <v>232</v>
      </c>
      <c r="H31" s="1013" t="s">
        <v>789</v>
      </c>
      <c r="I31" s="1021"/>
      <c r="J31" s="1021"/>
      <c r="K31" s="1021"/>
      <c r="L31" s="1021"/>
      <c r="M31" s="1021"/>
      <c r="N31" s="1022"/>
    </row>
    <row r="32" spans="1:14" ht="12.75">
      <c r="A32" s="1065"/>
      <c r="B32" s="1073" t="s">
        <v>788</v>
      </c>
      <c r="C32" s="1078" t="s">
        <v>787</v>
      </c>
      <c r="D32" s="1076"/>
      <c r="E32" s="1077"/>
      <c r="F32" s="1077"/>
      <c r="G32" s="1076"/>
      <c r="H32" s="1076" t="s">
        <v>133</v>
      </c>
      <c r="I32" s="1076" t="s">
        <v>786</v>
      </c>
      <c r="J32" s="1076" t="s">
        <v>785</v>
      </c>
      <c r="K32" s="1077" t="s">
        <v>784</v>
      </c>
      <c r="L32" s="1074" t="s">
        <v>783</v>
      </c>
      <c r="M32" s="1076" t="s">
        <v>782</v>
      </c>
      <c r="N32" s="1073" t="s">
        <v>781</v>
      </c>
    </row>
    <row r="33" spans="1:14" ht="12.75">
      <c r="A33" s="1065"/>
      <c r="B33" s="1012"/>
      <c r="C33" s="1079"/>
      <c r="D33" s="1076"/>
      <c r="E33" s="1077"/>
      <c r="F33" s="1077"/>
      <c r="G33" s="1076"/>
      <c r="H33" s="1076"/>
      <c r="I33" s="1076"/>
      <c r="J33" s="1076"/>
      <c r="K33" s="1077"/>
      <c r="L33" s="1031"/>
      <c r="M33" s="1076"/>
      <c r="N33" s="1015"/>
    </row>
    <row r="34" spans="1:14" ht="12.75">
      <c r="A34" s="576" t="s">
        <v>654</v>
      </c>
      <c r="B34" s="188"/>
      <c r="C34" s="567"/>
      <c r="D34" s="286"/>
      <c r="E34" s="564"/>
      <c r="F34" s="564"/>
      <c r="G34" s="564"/>
      <c r="H34" s="11"/>
      <c r="I34" s="11"/>
      <c r="J34" s="11"/>
      <c r="K34" s="11"/>
      <c r="L34" s="11"/>
      <c r="M34" s="11"/>
      <c r="N34" s="10"/>
    </row>
    <row r="35" spans="1:14" ht="15.75">
      <c r="A35" s="575" t="s">
        <v>798</v>
      </c>
      <c r="B35" s="488">
        <v>3811962</v>
      </c>
      <c r="C35" s="488">
        <v>404713</v>
      </c>
      <c r="D35" s="488">
        <v>29857</v>
      </c>
      <c r="E35" s="574">
        <v>23934</v>
      </c>
      <c r="F35" s="488">
        <v>458504</v>
      </c>
      <c r="G35" s="488">
        <v>420909</v>
      </c>
      <c r="H35" s="488">
        <v>37595</v>
      </c>
      <c r="I35" s="488" t="s">
        <v>563</v>
      </c>
      <c r="J35" s="488" t="s">
        <v>563</v>
      </c>
      <c r="K35" s="488" t="s">
        <v>454</v>
      </c>
      <c r="L35" s="488">
        <v>375.95</v>
      </c>
      <c r="M35" s="488">
        <v>375.95</v>
      </c>
      <c r="N35" s="488">
        <v>36843.100000000006</v>
      </c>
    </row>
    <row r="36" spans="1:14" ht="15.75">
      <c r="A36" s="32" t="s">
        <v>797</v>
      </c>
      <c r="B36" s="11" t="s">
        <v>563</v>
      </c>
      <c r="C36" s="11" t="s">
        <v>774</v>
      </c>
      <c r="D36" s="11">
        <v>331</v>
      </c>
      <c r="E36" s="11" t="s">
        <v>454</v>
      </c>
      <c r="F36" s="11">
        <v>331</v>
      </c>
      <c r="G36" s="11">
        <v>11</v>
      </c>
      <c r="H36" s="488">
        <v>320</v>
      </c>
      <c r="I36" s="11" t="s">
        <v>563</v>
      </c>
      <c r="J36" s="11" t="s">
        <v>563</v>
      </c>
      <c r="K36" s="11" t="s">
        <v>454</v>
      </c>
      <c r="L36" s="11" t="s">
        <v>563</v>
      </c>
      <c r="M36" s="11" t="s">
        <v>563</v>
      </c>
      <c r="N36" s="11">
        <v>320</v>
      </c>
    </row>
    <row r="37" spans="1:14" ht="15.75">
      <c r="A37" s="8" t="s">
        <v>796</v>
      </c>
      <c r="B37" s="11" t="s">
        <v>563</v>
      </c>
      <c r="C37" s="11" t="s">
        <v>774</v>
      </c>
      <c r="D37" s="286">
        <v>2319</v>
      </c>
      <c r="E37" s="11" t="s">
        <v>454</v>
      </c>
      <c r="F37" s="286">
        <v>2319</v>
      </c>
      <c r="G37" s="286">
        <v>786</v>
      </c>
      <c r="H37" s="488">
        <v>1533</v>
      </c>
      <c r="I37" s="11" t="s">
        <v>563</v>
      </c>
      <c r="J37" s="11" t="s">
        <v>563</v>
      </c>
      <c r="K37" s="11" t="s">
        <v>454</v>
      </c>
      <c r="L37" s="11" t="s">
        <v>563</v>
      </c>
      <c r="M37" s="11" t="s">
        <v>563</v>
      </c>
      <c r="N37" s="286">
        <v>1533</v>
      </c>
    </row>
    <row r="38" spans="1:14" ht="12.75">
      <c r="A38" s="32" t="s">
        <v>658</v>
      </c>
      <c r="B38" s="11" t="s">
        <v>563</v>
      </c>
      <c r="C38" s="11">
        <v>33</v>
      </c>
      <c r="D38" s="11">
        <v>217.295</v>
      </c>
      <c r="E38" s="11" t="s">
        <v>454</v>
      </c>
      <c r="F38" s="11">
        <v>250.295</v>
      </c>
      <c r="G38" s="11">
        <v>2</v>
      </c>
      <c r="H38" s="488">
        <v>248.295</v>
      </c>
      <c r="I38" s="11" t="s">
        <v>563</v>
      </c>
      <c r="J38" s="11" t="s">
        <v>563</v>
      </c>
      <c r="K38" s="11" t="s">
        <v>454</v>
      </c>
      <c r="L38" s="11" t="s">
        <v>563</v>
      </c>
      <c r="M38" s="11" t="s">
        <v>563</v>
      </c>
      <c r="N38" s="11">
        <v>248</v>
      </c>
    </row>
    <row r="39" spans="1:14" ht="12.75">
      <c r="A39" s="464" t="s">
        <v>659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</row>
    <row r="40" spans="1:14" ht="12.75">
      <c r="A40" s="32" t="s">
        <v>660</v>
      </c>
      <c r="B40" s="11" t="s">
        <v>563</v>
      </c>
      <c r="C40" s="11">
        <v>113</v>
      </c>
      <c r="D40" s="11">
        <v>1111</v>
      </c>
      <c r="E40" s="11" t="s">
        <v>454</v>
      </c>
      <c r="F40" s="11">
        <v>1224</v>
      </c>
      <c r="G40" s="11">
        <v>135</v>
      </c>
      <c r="H40" s="11">
        <v>1089</v>
      </c>
      <c r="I40" s="11" t="s">
        <v>563</v>
      </c>
      <c r="J40" s="11" t="s">
        <v>563</v>
      </c>
      <c r="K40" s="11" t="s">
        <v>454</v>
      </c>
      <c r="L40" s="11" t="s">
        <v>563</v>
      </c>
      <c r="M40" s="11" t="s">
        <v>563</v>
      </c>
      <c r="N40" s="11">
        <v>1089</v>
      </c>
    </row>
    <row r="41" spans="1:14" ht="12.75">
      <c r="A41" s="32" t="s">
        <v>661</v>
      </c>
      <c r="B41" s="11" t="s">
        <v>563</v>
      </c>
      <c r="C41" s="11" t="s">
        <v>774</v>
      </c>
      <c r="D41" s="11">
        <v>2297</v>
      </c>
      <c r="E41" s="11" t="s">
        <v>454</v>
      </c>
      <c r="F41" s="11">
        <v>2297</v>
      </c>
      <c r="G41" s="11">
        <v>675</v>
      </c>
      <c r="H41" s="11">
        <v>1622</v>
      </c>
      <c r="I41" s="11" t="s">
        <v>563</v>
      </c>
      <c r="J41" s="11" t="s">
        <v>563</v>
      </c>
      <c r="K41" s="11" t="s">
        <v>454</v>
      </c>
      <c r="L41" s="11" t="s">
        <v>563</v>
      </c>
      <c r="M41" s="11" t="s">
        <v>563</v>
      </c>
      <c r="N41" s="11">
        <v>1622</v>
      </c>
    </row>
    <row r="42" spans="1:14" ht="12.75">
      <c r="A42" s="32" t="s">
        <v>662</v>
      </c>
      <c r="B42" s="11" t="s">
        <v>563</v>
      </c>
      <c r="C42" s="11" t="s">
        <v>774</v>
      </c>
      <c r="D42" s="11">
        <v>3427</v>
      </c>
      <c r="E42" s="11" t="s">
        <v>454</v>
      </c>
      <c r="F42" s="11">
        <v>3427</v>
      </c>
      <c r="G42" s="11">
        <v>170</v>
      </c>
      <c r="H42" s="11">
        <v>3257</v>
      </c>
      <c r="I42" s="11" t="s">
        <v>563</v>
      </c>
      <c r="J42" s="11" t="s">
        <v>563</v>
      </c>
      <c r="K42" s="11" t="s">
        <v>454</v>
      </c>
      <c r="L42" s="11" t="s">
        <v>563</v>
      </c>
      <c r="M42" s="11" t="s">
        <v>563</v>
      </c>
      <c r="N42" s="11">
        <v>3257</v>
      </c>
    </row>
    <row r="43" spans="1:14" ht="12.75">
      <c r="A43" s="32" t="s">
        <v>663</v>
      </c>
      <c r="B43" s="11" t="s">
        <v>563</v>
      </c>
      <c r="C43" s="11" t="s">
        <v>774</v>
      </c>
      <c r="D43" s="11">
        <v>4647</v>
      </c>
      <c r="E43" s="11" t="s">
        <v>454</v>
      </c>
      <c r="F43" s="11">
        <v>4647</v>
      </c>
      <c r="G43" s="11">
        <v>1.877</v>
      </c>
      <c r="H43" s="11">
        <v>4645.123</v>
      </c>
      <c r="I43" s="11" t="s">
        <v>563</v>
      </c>
      <c r="J43" s="11" t="s">
        <v>563</v>
      </c>
      <c r="K43" s="11" t="s">
        <v>454</v>
      </c>
      <c r="L43" s="11" t="s">
        <v>563</v>
      </c>
      <c r="M43" s="11" t="s">
        <v>563</v>
      </c>
      <c r="N43" s="11">
        <v>4645</v>
      </c>
    </row>
    <row r="44" spans="1:14" ht="12.75">
      <c r="A44" s="32" t="s">
        <v>664</v>
      </c>
      <c r="B44" s="11" t="s">
        <v>563</v>
      </c>
      <c r="C44" s="11" t="s">
        <v>774</v>
      </c>
      <c r="D44" s="11">
        <v>2112</v>
      </c>
      <c r="E44" s="11" t="s">
        <v>454</v>
      </c>
      <c r="F44" s="11">
        <v>2112</v>
      </c>
      <c r="G44" s="11">
        <v>1</v>
      </c>
      <c r="H44" s="11">
        <v>2111</v>
      </c>
      <c r="I44" s="11" t="s">
        <v>563</v>
      </c>
      <c r="J44" s="11" t="s">
        <v>563</v>
      </c>
      <c r="K44" s="11" t="s">
        <v>454</v>
      </c>
      <c r="L44" s="11" t="s">
        <v>563</v>
      </c>
      <c r="M44" s="11" t="s">
        <v>563</v>
      </c>
      <c r="N44" s="11">
        <v>2111</v>
      </c>
    </row>
    <row r="45" spans="1:14" ht="12.75">
      <c r="A45" s="464" t="s">
        <v>665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</row>
    <row r="46" spans="1:14" ht="15.75">
      <c r="A46" s="34" t="s">
        <v>795</v>
      </c>
      <c r="B46" s="555" t="s">
        <v>563</v>
      </c>
      <c r="C46" s="555" t="s">
        <v>774</v>
      </c>
      <c r="D46" s="555">
        <v>292</v>
      </c>
      <c r="E46" s="555" t="s">
        <v>454</v>
      </c>
      <c r="F46" s="555">
        <v>292</v>
      </c>
      <c r="G46" s="555">
        <v>1</v>
      </c>
      <c r="H46" s="555">
        <v>291</v>
      </c>
      <c r="I46" s="555" t="s">
        <v>563</v>
      </c>
      <c r="J46" s="555" t="s">
        <v>563</v>
      </c>
      <c r="K46" s="555" t="s">
        <v>454</v>
      </c>
      <c r="L46" s="555" t="s">
        <v>563</v>
      </c>
      <c r="M46" s="555" t="s">
        <v>563</v>
      </c>
      <c r="N46" s="555">
        <v>291</v>
      </c>
    </row>
    <row r="47" spans="1:14" ht="15.75">
      <c r="A47" s="528" t="s">
        <v>667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5.75">
      <c r="A48" s="528" t="s">
        <v>668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5.75">
      <c r="A49" s="538" t="s">
        <v>669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5.75">
      <c r="A50" s="26" t="s">
        <v>670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2" spans="1:14" ht="12.75">
      <c r="A52" s="1065" t="s">
        <v>633</v>
      </c>
      <c r="B52" s="1013" t="s">
        <v>229</v>
      </c>
      <c r="C52" s="1022"/>
      <c r="D52" s="1076" t="s">
        <v>230</v>
      </c>
      <c r="E52" s="1074" t="s">
        <v>815</v>
      </c>
      <c r="F52" s="1077" t="s">
        <v>790</v>
      </c>
      <c r="G52" s="1076" t="s">
        <v>232</v>
      </c>
      <c r="H52" s="131" t="s">
        <v>789</v>
      </c>
      <c r="I52" s="569"/>
      <c r="J52" s="569"/>
      <c r="K52" s="569"/>
      <c r="L52" s="569"/>
      <c r="M52" s="569"/>
      <c r="N52" s="569"/>
    </row>
    <row r="53" spans="1:14" ht="12.75">
      <c r="A53" s="1065"/>
      <c r="B53" s="1073" t="s">
        <v>788</v>
      </c>
      <c r="C53" s="1078" t="s">
        <v>787</v>
      </c>
      <c r="D53" s="1076"/>
      <c r="E53" s="1075"/>
      <c r="F53" s="1077"/>
      <c r="G53" s="1076"/>
      <c r="H53" s="1076" t="s">
        <v>133</v>
      </c>
      <c r="I53" s="1076" t="s">
        <v>786</v>
      </c>
      <c r="J53" s="1076" t="s">
        <v>785</v>
      </c>
      <c r="K53" s="1077" t="s">
        <v>784</v>
      </c>
      <c r="L53" s="1074" t="s">
        <v>783</v>
      </c>
      <c r="M53" s="1076" t="s">
        <v>782</v>
      </c>
      <c r="N53" s="1076" t="s">
        <v>781</v>
      </c>
    </row>
    <row r="54" spans="1:14" ht="12.75">
      <c r="A54" s="1065"/>
      <c r="B54" s="1012"/>
      <c r="C54" s="1079"/>
      <c r="D54" s="1076"/>
      <c r="E54" s="1031"/>
      <c r="F54" s="1077"/>
      <c r="G54" s="1076"/>
      <c r="H54" s="1076"/>
      <c r="I54" s="1076"/>
      <c r="J54" s="1076"/>
      <c r="K54" s="1077"/>
      <c r="L54" s="1031"/>
      <c r="M54" s="1076"/>
      <c r="N54" s="1076"/>
    </row>
    <row r="55" spans="1:14" ht="12.75">
      <c r="A55" s="464" t="s">
        <v>671</v>
      </c>
      <c r="B55" s="11"/>
      <c r="C55" s="286"/>
      <c r="D55" s="11"/>
      <c r="E55" s="286"/>
      <c r="F55" s="286"/>
      <c r="G55" s="286"/>
      <c r="H55" s="11"/>
      <c r="I55" s="11"/>
      <c r="J55" s="11"/>
      <c r="K55" s="11"/>
      <c r="L55" s="11"/>
      <c r="M55" s="11"/>
      <c r="N55" s="11"/>
    </row>
    <row r="56" spans="1:14" ht="15.75">
      <c r="A56" s="32" t="s">
        <v>814</v>
      </c>
      <c r="B56" s="11" t="s">
        <v>563</v>
      </c>
      <c r="C56" s="286">
        <v>1500</v>
      </c>
      <c r="D56" s="286">
        <v>1477</v>
      </c>
      <c r="E56" s="581" t="s">
        <v>813</v>
      </c>
      <c r="F56" s="286">
        <v>2977</v>
      </c>
      <c r="G56" s="11">
        <v>1</v>
      </c>
      <c r="H56" s="286">
        <v>2976</v>
      </c>
      <c r="I56" s="11" t="s">
        <v>563</v>
      </c>
      <c r="J56" s="11" t="s">
        <v>562</v>
      </c>
      <c r="K56" s="11" t="s">
        <v>454</v>
      </c>
      <c r="L56" s="286">
        <v>89.28</v>
      </c>
      <c r="M56" s="286">
        <v>89.28</v>
      </c>
      <c r="N56" s="559">
        <v>2797.4399999999996</v>
      </c>
    </row>
    <row r="57" spans="1:14" ht="12.75">
      <c r="A57" s="32" t="s">
        <v>673</v>
      </c>
      <c r="B57" s="11" t="s">
        <v>563</v>
      </c>
      <c r="C57" s="286">
        <v>461</v>
      </c>
      <c r="D57" s="286">
        <v>1659</v>
      </c>
      <c r="E57" s="11" t="s">
        <v>563</v>
      </c>
      <c r="F57" s="286">
        <v>2120</v>
      </c>
      <c r="G57" s="11" t="s">
        <v>69</v>
      </c>
      <c r="H57" s="286">
        <v>2120</v>
      </c>
      <c r="I57" s="11" t="s">
        <v>563</v>
      </c>
      <c r="J57" s="11" t="s">
        <v>562</v>
      </c>
      <c r="K57" s="11" t="s">
        <v>454</v>
      </c>
      <c r="L57" s="11" t="s">
        <v>560</v>
      </c>
      <c r="M57" s="11" t="s">
        <v>560</v>
      </c>
      <c r="N57" s="559">
        <v>2120</v>
      </c>
    </row>
    <row r="58" spans="1:14" ht="15.75">
      <c r="A58" s="32" t="s">
        <v>812</v>
      </c>
      <c r="B58" s="11" t="s">
        <v>563</v>
      </c>
      <c r="C58" s="11" t="s">
        <v>560</v>
      </c>
      <c r="D58" s="286">
        <v>653</v>
      </c>
      <c r="E58" s="11" t="s">
        <v>563</v>
      </c>
      <c r="F58" s="286">
        <v>653</v>
      </c>
      <c r="G58" s="286">
        <v>12</v>
      </c>
      <c r="H58" s="286">
        <v>641</v>
      </c>
      <c r="I58" s="11" t="s">
        <v>563</v>
      </c>
      <c r="J58" s="11" t="s">
        <v>562</v>
      </c>
      <c r="K58" s="11" t="s">
        <v>454</v>
      </c>
      <c r="L58" s="11" t="s">
        <v>560</v>
      </c>
      <c r="M58" s="11" t="s">
        <v>560</v>
      </c>
      <c r="N58" s="559">
        <v>641</v>
      </c>
    </row>
    <row r="59" spans="1:14" ht="15.75">
      <c r="A59" s="464" t="s">
        <v>811</v>
      </c>
      <c r="B59" s="286"/>
      <c r="C59" s="286"/>
      <c r="D59" s="286"/>
      <c r="E59" s="286"/>
      <c r="F59" s="286"/>
      <c r="G59" s="286"/>
      <c r="H59" s="286"/>
      <c r="I59" s="286"/>
      <c r="J59" s="286"/>
      <c r="K59" s="286"/>
      <c r="L59" s="286"/>
      <c r="M59" s="286"/>
      <c r="N59" s="286"/>
    </row>
    <row r="60" spans="1:14" ht="12.75">
      <c r="A60" s="580" t="s">
        <v>676</v>
      </c>
      <c r="B60" s="11"/>
      <c r="C60" s="286"/>
      <c r="D60" s="286"/>
      <c r="E60" s="286"/>
      <c r="F60" s="286"/>
      <c r="G60" s="286"/>
      <c r="H60" s="286"/>
      <c r="I60" s="286"/>
      <c r="J60" s="286"/>
      <c r="K60" s="286"/>
      <c r="L60" s="286"/>
      <c r="M60" s="286"/>
      <c r="N60" s="286"/>
    </row>
    <row r="61" spans="1:14" ht="12.75">
      <c r="A61" s="32" t="s">
        <v>810</v>
      </c>
      <c r="B61" s="11" t="s">
        <v>563</v>
      </c>
      <c r="C61" s="286">
        <v>3398</v>
      </c>
      <c r="D61" s="11" t="s">
        <v>454</v>
      </c>
      <c r="E61" s="11" t="s">
        <v>563</v>
      </c>
      <c r="F61" s="286">
        <v>3398</v>
      </c>
      <c r="G61" s="11" t="s">
        <v>69</v>
      </c>
      <c r="H61" s="286">
        <v>3398</v>
      </c>
      <c r="I61" s="11" t="s">
        <v>563</v>
      </c>
      <c r="J61" s="11" t="s">
        <v>562</v>
      </c>
      <c r="K61" s="11" t="s">
        <v>454</v>
      </c>
      <c r="L61" s="11" t="s">
        <v>560</v>
      </c>
      <c r="M61" s="286">
        <v>67.96000000000001</v>
      </c>
      <c r="N61" s="286">
        <v>3330.04</v>
      </c>
    </row>
    <row r="62" spans="1:14" ht="12.75">
      <c r="A62" s="32" t="s">
        <v>809</v>
      </c>
      <c r="B62" s="11" t="s">
        <v>563</v>
      </c>
      <c r="C62" s="286">
        <v>4961</v>
      </c>
      <c r="D62" s="286">
        <v>16</v>
      </c>
      <c r="E62" s="11" t="s">
        <v>563</v>
      </c>
      <c r="F62" s="286">
        <v>4977</v>
      </c>
      <c r="G62" s="11" t="s">
        <v>69</v>
      </c>
      <c r="H62" s="286">
        <v>4977</v>
      </c>
      <c r="I62" s="11" t="s">
        <v>563</v>
      </c>
      <c r="J62" s="11" t="s">
        <v>562</v>
      </c>
      <c r="K62" s="11" t="s">
        <v>454</v>
      </c>
      <c r="L62" s="11">
        <v>49.77</v>
      </c>
      <c r="M62" s="11">
        <v>99.54</v>
      </c>
      <c r="N62" s="286">
        <v>4827.69</v>
      </c>
    </row>
    <row r="63" spans="1:14" ht="12.75">
      <c r="A63" s="32" t="s">
        <v>808</v>
      </c>
      <c r="B63" s="11" t="s">
        <v>563</v>
      </c>
      <c r="C63" s="286">
        <v>4972</v>
      </c>
      <c r="D63" s="286">
        <v>231</v>
      </c>
      <c r="E63" s="11" t="s">
        <v>563</v>
      </c>
      <c r="F63" s="286">
        <v>5203</v>
      </c>
      <c r="G63" s="11" t="s">
        <v>69</v>
      </c>
      <c r="H63" s="286">
        <v>5203</v>
      </c>
      <c r="I63" s="11" t="s">
        <v>563</v>
      </c>
      <c r="J63" s="11" t="s">
        <v>562</v>
      </c>
      <c r="K63" s="11" t="s">
        <v>454</v>
      </c>
      <c r="L63" s="11">
        <v>52.03</v>
      </c>
      <c r="M63" s="11">
        <v>104.06</v>
      </c>
      <c r="N63" s="286">
        <v>5046.91</v>
      </c>
    </row>
    <row r="64" spans="1:14" ht="12.75">
      <c r="A64" s="32" t="s">
        <v>807</v>
      </c>
      <c r="B64" s="11" t="s">
        <v>563</v>
      </c>
      <c r="C64" s="286">
        <v>2023</v>
      </c>
      <c r="D64" s="286">
        <v>48</v>
      </c>
      <c r="E64" s="11" t="s">
        <v>563</v>
      </c>
      <c r="F64" s="286">
        <v>2071</v>
      </c>
      <c r="G64" s="11" t="s">
        <v>69</v>
      </c>
      <c r="H64" s="286">
        <v>2071</v>
      </c>
      <c r="I64" s="11" t="s">
        <v>563</v>
      </c>
      <c r="J64" s="11" t="s">
        <v>562</v>
      </c>
      <c r="K64" s="11" t="s">
        <v>454</v>
      </c>
      <c r="L64" s="11">
        <v>20.71</v>
      </c>
      <c r="M64" s="11">
        <v>41.42</v>
      </c>
      <c r="N64" s="286">
        <v>2008.87</v>
      </c>
    </row>
    <row r="65" spans="1:14" ht="12.75">
      <c r="A65" s="32" t="s">
        <v>806</v>
      </c>
      <c r="B65" s="11" t="s">
        <v>563</v>
      </c>
      <c r="C65" s="286">
        <v>5485</v>
      </c>
      <c r="D65" s="579" t="s">
        <v>563</v>
      </c>
      <c r="E65" s="11" t="s">
        <v>563</v>
      </c>
      <c r="F65" s="286">
        <v>5485</v>
      </c>
      <c r="G65" s="286">
        <v>3</v>
      </c>
      <c r="H65" s="286">
        <v>5482</v>
      </c>
      <c r="I65" s="11" t="s">
        <v>563</v>
      </c>
      <c r="J65" s="11" t="s">
        <v>562</v>
      </c>
      <c r="K65" s="11" t="s">
        <v>454</v>
      </c>
      <c r="L65" s="286">
        <v>54.82</v>
      </c>
      <c r="M65" s="286">
        <v>109.64</v>
      </c>
      <c r="N65" s="286">
        <v>5317.54</v>
      </c>
    </row>
    <row r="66" spans="1:14" ht="12.75">
      <c r="A66" s="32" t="s">
        <v>805</v>
      </c>
      <c r="B66" s="11" t="s">
        <v>563</v>
      </c>
      <c r="C66" s="286">
        <v>1016</v>
      </c>
      <c r="D66" s="286">
        <v>168</v>
      </c>
      <c r="E66" s="11" t="s">
        <v>563</v>
      </c>
      <c r="F66" s="286">
        <v>1184</v>
      </c>
      <c r="G66" s="11" t="s">
        <v>69</v>
      </c>
      <c r="H66" s="286">
        <v>1184</v>
      </c>
      <c r="I66" s="11" t="s">
        <v>563</v>
      </c>
      <c r="J66" s="11" t="s">
        <v>562</v>
      </c>
      <c r="K66" s="11" t="s">
        <v>454</v>
      </c>
      <c r="L66" s="286">
        <v>23.68</v>
      </c>
      <c r="M66" s="286">
        <v>23.68</v>
      </c>
      <c r="N66" s="286">
        <v>1136.6399999999999</v>
      </c>
    </row>
    <row r="67" spans="1:14" ht="12.75">
      <c r="A67" s="32" t="s">
        <v>804</v>
      </c>
      <c r="B67" s="11" t="s">
        <v>563</v>
      </c>
      <c r="C67" s="286">
        <v>8377</v>
      </c>
      <c r="D67" s="286">
        <v>8660</v>
      </c>
      <c r="E67" s="11" t="s">
        <v>563</v>
      </c>
      <c r="F67" s="286">
        <v>17037</v>
      </c>
      <c r="G67" s="11">
        <v>4.47</v>
      </c>
      <c r="H67" s="559">
        <v>17032.53</v>
      </c>
      <c r="I67" s="11" t="s">
        <v>563</v>
      </c>
      <c r="J67" s="11" t="s">
        <v>562</v>
      </c>
      <c r="K67" s="11" t="s">
        <v>454</v>
      </c>
      <c r="L67" s="286">
        <v>170.3253</v>
      </c>
      <c r="M67" s="286">
        <v>510.97589999999997</v>
      </c>
      <c r="N67" s="286">
        <v>16351.228799999999</v>
      </c>
    </row>
    <row r="68" spans="1:14" ht="12.75">
      <c r="A68" s="32" t="s">
        <v>803</v>
      </c>
      <c r="B68" s="11" t="s">
        <v>563</v>
      </c>
      <c r="C68" s="286">
        <v>11302</v>
      </c>
      <c r="D68" s="11">
        <v>56</v>
      </c>
      <c r="E68" s="11" t="s">
        <v>563</v>
      </c>
      <c r="F68" s="286">
        <v>11358</v>
      </c>
      <c r="G68" s="11" t="s">
        <v>69</v>
      </c>
      <c r="H68" s="286">
        <v>11358</v>
      </c>
      <c r="I68" s="11" t="s">
        <v>563</v>
      </c>
      <c r="J68" s="286">
        <v>50</v>
      </c>
      <c r="K68" s="11" t="s">
        <v>454</v>
      </c>
      <c r="L68" s="286">
        <v>113.58</v>
      </c>
      <c r="M68" s="286">
        <v>454.32</v>
      </c>
      <c r="N68" s="286">
        <v>10740.1</v>
      </c>
    </row>
    <row r="69" spans="1:14" ht="15.75">
      <c r="A69" s="34" t="s">
        <v>802</v>
      </c>
      <c r="B69" s="555" t="s">
        <v>563</v>
      </c>
      <c r="C69" s="578">
        <v>49135</v>
      </c>
      <c r="D69" s="555">
        <v>215</v>
      </c>
      <c r="E69" s="555" t="s">
        <v>563</v>
      </c>
      <c r="F69" s="555">
        <v>49350</v>
      </c>
      <c r="G69" s="555">
        <v>53</v>
      </c>
      <c r="H69" s="555">
        <v>49297</v>
      </c>
      <c r="I69" s="555" t="s">
        <v>563</v>
      </c>
      <c r="J69" s="555" t="s">
        <v>562</v>
      </c>
      <c r="K69" s="555" t="s">
        <v>454</v>
      </c>
      <c r="L69" s="555">
        <v>1478.9099999999999</v>
      </c>
      <c r="M69" s="577">
        <v>1232.4250000000002</v>
      </c>
      <c r="N69" s="555">
        <v>46585.66499999999</v>
      </c>
    </row>
    <row r="70" spans="1:13" ht="15.75">
      <c r="A70" s="26" t="s">
        <v>801</v>
      </c>
      <c r="B70" s="2"/>
      <c r="C70" s="2"/>
      <c r="D70" s="26" t="s">
        <v>800</v>
      </c>
      <c r="E70" s="2"/>
      <c r="F70" s="2"/>
      <c r="G70" s="2"/>
      <c r="H70" s="2"/>
      <c r="I70" s="2"/>
      <c r="J70" s="538" t="s">
        <v>684</v>
      </c>
      <c r="K70" s="2"/>
      <c r="L70" s="2"/>
      <c r="M70" s="2"/>
    </row>
    <row r="71" spans="1:14" ht="24.75" customHeight="1">
      <c r="A71" s="1080" t="s">
        <v>799</v>
      </c>
      <c r="B71" s="1080"/>
      <c r="C71" s="1080"/>
      <c r="D71" s="1080"/>
      <c r="E71" s="1080"/>
      <c r="F71" s="1080"/>
      <c r="G71" s="1080"/>
      <c r="H71" s="1080"/>
      <c r="I71" s="1080"/>
      <c r="J71" s="1080"/>
      <c r="K71" s="1080"/>
      <c r="L71" s="1080"/>
      <c r="M71" s="1080"/>
      <c r="N71" s="2"/>
    </row>
    <row r="73" spans="1:14" ht="12.75">
      <c r="A73" s="1065" t="s">
        <v>633</v>
      </c>
      <c r="B73" s="1013" t="s">
        <v>229</v>
      </c>
      <c r="C73" s="1022"/>
      <c r="D73" s="1076" t="s">
        <v>230</v>
      </c>
      <c r="E73" s="1077" t="s">
        <v>791</v>
      </c>
      <c r="F73" s="1077" t="s">
        <v>790</v>
      </c>
      <c r="G73" s="1076" t="s">
        <v>232</v>
      </c>
      <c r="H73" s="131" t="s">
        <v>789</v>
      </c>
      <c r="I73" s="569"/>
      <c r="J73" s="569"/>
      <c r="K73" s="569"/>
      <c r="L73" s="569"/>
      <c r="M73" s="569"/>
      <c r="N73" s="569"/>
    </row>
    <row r="74" spans="1:14" ht="12.75">
      <c r="A74" s="1065"/>
      <c r="B74" s="1073" t="s">
        <v>788</v>
      </c>
      <c r="C74" s="1078" t="s">
        <v>787</v>
      </c>
      <c r="D74" s="1076"/>
      <c r="E74" s="1077"/>
      <c r="F74" s="1077"/>
      <c r="G74" s="1076"/>
      <c r="H74" s="1076" t="s">
        <v>133</v>
      </c>
      <c r="I74" s="1076" t="s">
        <v>786</v>
      </c>
      <c r="J74" s="1076" t="s">
        <v>785</v>
      </c>
      <c r="K74" s="1077" t="s">
        <v>784</v>
      </c>
      <c r="L74" s="1074" t="s">
        <v>783</v>
      </c>
      <c r="M74" s="1076" t="s">
        <v>782</v>
      </c>
      <c r="N74" s="1076" t="s">
        <v>781</v>
      </c>
    </row>
    <row r="75" spans="1:14" ht="12.75">
      <c r="A75" s="1065"/>
      <c r="B75" s="1012"/>
      <c r="C75" s="1079"/>
      <c r="D75" s="1076"/>
      <c r="E75" s="1077"/>
      <c r="F75" s="1077"/>
      <c r="G75" s="1076"/>
      <c r="H75" s="1076"/>
      <c r="I75" s="1076"/>
      <c r="J75" s="1076"/>
      <c r="K75" s="1077"/>
      <c r="L75" s="1031"/>
      <c r="M75" s="1076"/>
      <c r="N75" s="1076"/>
    </row>
    <row r="76" spans="1:14" ht="12.75">
      <c r="A76" s="12" t="s">
        <v>687</v>
      </c>
      <c r="B76" s="360"/>
      <c r="C76" s="364"/>
      <c r="D76" s="364"/>
      <c r="E76" s="364"/>
      <c r="F76" s="286"/>
      <c r="G76" s="286"/>
      <c r="H76" s="286"/>
      <c r="I76" s="364"/>
      <c r="J76" s="364"/>
      <c r="K76" s="364"/>
      <c r="L76" s="286"/>
      <c r="M76" s="286"/>
      <c r="N76" s="286"/>
    </row>
    <row r="77" spans="1:14" ht="12.75">
      <c r="A77" s="8" t="s">
        <v>688</v>
      </c>
      <c r="B77" s="360" t="s">
        <v>560</v>
      </c>
      <c r="C77" s="360" t="s">
        <v>560</v>
      </c>
      <c r="D77" s="286">
        <v>23</v>
      </c>
      <c r="E77" s="360" t="s">
        <v>560</v>
      </c>
      <c r="F77" s="286">
        <v>23</v>
      </c>
      <c r="G77" s="360" t="s">
        <v>776</v>
      </c>
      <c r="H77" s="286">
        <v>23</v>
      </c>
      <c r="I77" s="360" t="s">
        <v>560</v>
      </c>
      <c r="J77" s="360" t="s">
        <v>563</v>
      </c>
      <c r="K77" s="360" t="s">
        <v>454</v>
      </c>
      <c r="L77" s="360" t="s">
        <v>560</v>
      </c>
      <c r="M77" s="360" t="s">
        <v>775</v>
      </c>
      <c r="N77" s="286">
        <v>23</v>
      </c>
    </row>
    <row r="78" spans="1:14" ht="12.75">
      <c r="A78" s="8" t="s">
        <v>689</v>
      </c>
      <c r="B78" s="360" t="s">
        <v>560</v>
      </c>
      <c r="C78" s="360" t="s">
        <v>560</v>
      </c>
      <c r="D78" s="286">
        <v>1287</v>
      </c>
      <c r="E78" s="360" t="s">
        <v>560</v>
      </c>
      <c r="F78" s="286">
        <v>1287</v>
      </c>
      <c r="G78" s="286">
        <v>37</v>
      </c>
      <c r="H78" s="286">
        <v>1250</v>
      </c>
      <c r="I78" s="360" t="s">
        <v>560</v>
      </c>
      <c r="J78" s="360" t="s">
        <v>563</v>
      </c>
      <c r="K78" s="360" t="s">
        <v>454</v>
      </c>
      <c r="L78" s="360" t="s">
        <v>560</v>
      </c>
      <c r="M78" s="360" t="s">
        <v>775</v>
      </c>
      <c r="N78" s="286">
        <v>1250</v>
      </c>
    </row>
    <row r="79" spans="1:14" ht="12.75">
      <c r="A79" s="8" t="s">
        <v>690</v>
      </c>
      <c r="B79" s="360" t="s">
        <v>560</v>
      </c>
      <c r="C79" s="360" t="s">
        <v>560</v>
      </c>
      <c r="D79" s="286">
        <v>3386</v>
      </c>
      <c r="E79" s="360" t="s">
        <v>560</v>
      </c>
      <c r="F79" s="286">
        <v>3386</v>
      </c>
      <c r="G79" s="286">
        <v>15</v>
      </c>
      <c r="H79" s="286">
        <v>3371</v>
      </c>
      <c r="I79" s="360" t="s">
        <v>560</v>
      </c>
      <c r="J79" s="360" t="s">
        <v>563</v>
      </c>
      <c r="K79" s="360" t="s">
        <v>454</v>
      </c>
      <c r="L79" s="360" t="s">
        <v>560</v>
      </c>
      <c r="M79" s="360" t="s">
        <v>775</v>
      </c>
      <c r="N79" s="286">
        <v>3371</v>
      </c>
    </row>
    <row r="80" spans="1:14" ht="12.75">
      <c r="A80" s="8" t="s">
        <v>691</v>
      </c>
      <c r="B80" s="360" t="s">
        <v>560</v>
      </c>
      <c r="C80" s="360" t="s">
        <v>560</v>
      </c>
      <c r="D80" s="286">
        <v>1346</v>
      </c>
      <c r="E80" s="360" t="s">
        <v>560</v>
      </c>
      <c r="F80" s="286">
        <v>1346</v>
      </c>
      <c r="G80" s="286">
        <v>93</v>
      </c>
      <c r="H80" s="286">
        <v>1253</v>
      </c>
      <c r="I80" s="360" t="s">
        <v>560</v>
      </c>
      <c r="J80" s="360" t="s">
        <v>563</v>
      </c>
      <c r="K80" s="360" t="s">
        <v>454</v>
      </c>
      <c r="L80" s="360" t="s">
        <v>560</v>
      </c>
      <c r="M80" s="360" t="s">
        <v>775</v>
      </c>
      <c r="N80" s="286">
        <v>1253</v>
      </c>
    </row>
    <row r="81" spans="1:14" ht="12.75">
      <c r="A81" s="8" t="s">
        <v>692</v>
      </c>
      <c r="B81" s="360" t="s">
        <v>560</v>
      </c>
      <c r="C81" s="360" t="s">
        <v>560</v>
      </c>
      <c r="D81" s="286">
        <v>6125</v>
      </c>
      <c r="E81" s="360" t="s">
        <v>560</v>
      </c>
      <c r="F81" s="286">
        <v>6125</v>
      </c>
      <c r="G81" s="286">
        <v>114</v>
      </c>
      <c r="H81" s="286">
        <v>6011</v>
      </c>
      <c r="I81" s="360" t="s">
        <v>560</v>
      </c>
      <c r="J81" s="360" t="s">
        <v>563</v>
      </c>
      <c r="K81" s="360" t="s">
        <v>454</v>
      </c>
      <c r="L81" s="360" t="s">
        <v>560</v>
      </c>
      <c r="M81" s="360" t="s">
        <v>775</v>
      </c>
      <c r="N81" s="286">
        <v>6011</v>
      </c>
    </row>
    <row r="82" spans="1:14" ht="15.75">
      <c r="A82" s="593" t="s">
        <v>818</v>
      </c>
      <c r="B82" s="360" t="s">
        <v>560</v>
      </c>
      <c r="C82" s="360" t="s">
        <v>560</v>
      </c>
      <c r="D82" s="286">
        <v>5695</v>
      </c>
      <c r="E82" s="360" t="s">
        <v>560</v>
      </c>
      <c r="F82" s="286">
        <v>5695</v>
      </c>
      <c r="G82" s="286">
        <v>197</v>
      </c>
      <c r="H82" s="286">
        <v>5498</v>
      </c>
      <c r="I82" s="360" t="s">
        <v>560</v>
      </c>
      <c r="J82" s="360" t="s">
        <v>563</v>
      </c>
      <c r="K82" s="360" t="s">
        <v>454</v>
      </c>
      <c r="L82" s="360" t="s">
        <v>560</v>
      </c>
      <c r="M82" s="360" t="s">
        <v>775</v>
      </c>
      <c r="N82" s="286">
        <v>5498</v>
      </c>
    </row>
    <row r="83" spans="1:14" ht="12.75">
      <c r="A83" s="16" t="s">
        <v>694</v>
      </c>
      <c r="B83" s="360" t="s">
        <v>560</v>
      </c>
      <c r="C83" s="360" t="s">
        <v>560</v>
      </c>
      <c r="D83" s="286">
        <v>1304</v>
      </c>
      <c r="E83" s="360" t="s">
        <v>560</v>
      </c>
      <c r="F83" s="286">
        <v>1304</v>
      </c>
      <c r="G83" s="360">
        <v>21</v>
      </c>
      <c r="H83" s="286">
        <v>1283</v>
      </c>
      <c r="I83" s="360" t="s">
        <v>560</v>
      </c>
      <c r="J83" s="360" t="s">
        <v>563</v>
      </c>
      <c r="K83" s="360" t="s">
        <v>454</v>
      </c>
      <c r="L83" s="360" t="s">
        <v>560</v>
      </c>
      <c r="M83" s="360" t="s">
        <v>775</v>
      </c>
      <c r="N83" s="286">
        <v>1283</v>
      </c>
    </row>
    <row r="84" spans="1:14" ht="12.75">
      <c r="A84" s="464" t="s">
        <v>695</v>
      </c>
      <c r="B84" s="360"/>
      <c r="C84" s="364"/>
      <c r="D84" s="286"/>
      <c r="E84" s="360"/>
      <c r="F84" s="286"/>
      <c r="G84" s="286"/>
      <c r="H84" s="286"/>
      <c r="I84" s="364"/>
      <c r="J84" s="364"/>
      <c r="K84" s="364"/>
      <c r="L84" s="286"/>
      <c r="M84" s="286"/>
      <c r="N84" s="286"/>
    </row>
    <row r="85" spans="1:14" ht="12.75">
      <c r="A85" s="580" t="s">
        <v>676</v>
      </c>
      <c r="B85" s="160"/>
      <c r="C85" s="286"/>
      <c r="D85" s="286"/>
      <c r="E85" s="360"/>
      <c r="F85" s="592"/>
      <c r="G85" s="364"/>
      <c r="H85" s="286"/>
      <c r="I85" s="286"/>
      <c r="J85" s="286"/>
      <c r="K85" s="286"/>
      <c r="L85" s="11"/>
      <c r="M85" s="11"/>
      <c r="N85" s="11"/>
    </row>
    <row r="86" spans="1:14" ht="12.75">
      <c r="A86" s="8" t="s">
        <v>696</v>
      </c>
      <c r="B86" s="360" t="s">
        <v>560</v>
      </c>
      <c r="C86" s="360" t="s">
        <v>560</v>
      </c>
      <c r="D86" s="11">
        <v>5013</v>
      </c>
      <c r="E86" s="360" t="s">
        <v>560</v>
      </c>
      <c r="F86" s="11">
        <v>5013</v>
      </c>
      <c r="G86" s="286">
        <v>2</v>
      </c>
      <c r="H86" s="11">
        <v>5011</v>
      </c>
      <c r="I86" s="360" t="s">
        <v>560</v>
      </c>
      <c r="J86" s="360" t="s">
        <v>563</v>
      </c>
      <c r="K86" s="11" t="s">
        <v>776</v>
      </c>
      <c r="L86" s="11">
        <v>50.11</v>
      </c>
      <c r="M86" s="11">
        <v>50.11</v>
      </c>
      <c r="N86" s="11">
        <v>4910.780000000001</v>
      </c>
    </row>
    <row r="87" spans="1:14" ht="12.75">
      <c r="A87" s="8" t="s">
        <v>697</v>
      </c>
      <c r="B87" s="360" t="s">
        <v>560</v>
      </c>
      <c r="C87" s="11">
        <v>500</v>
      </c>
      <c r="D87" s="11">
        <v>817</v>
      </c>
      <c r="E87" s="360" t="s">
        <v>560</v>
      </c>
      <c r="F87" s="11">
        <v>1317</v>
      </c>
      <c r="G87" s="286">
        <v>2</v>
      </c>
      <c r="H87" s="11">
        <v>1315</v>
      </c>
      <c r="I87" s="360" t="s">
        <v>560</v>
      </c>
      <c r="J87" s="360" t="s">
        <v>563</v>
      </c>
      <c r="K87" s="11" t="s">
        <v>776</v>
      </c>
      <c r="L87" s="360" t="s">
        <v>560</v>
      </c>
      <c r="M87" s="11">
        <v>13.15</v>
      </c>
      <c r="N87" s="11">
        <v>1301.85</v>
      </c>
    </row>
    <row r="88" spans="1:14" ht="12.75">
      <c r="A88" s="16" t="s">
        <v>698</v>
      </c>
      <c r="B88" s="432" t="s">
        <v>560</v>
      </c>
      <c r="C88" s="488">
        <v>800</v>
      </c>
      <c r="D88" s="488">
        <v>2223</v>
      </c>
      <c r="E88" s="432" t="s">
        <v>560</v>
      </c>
      <c r="F88" s="488">
        <v>3023</v>
      </c>
      <c r="G88" s="559">
        <v>14</v>
      </c>
      <c r="H88" s="488">
        <v>3009</v>
      </c>
      <c r="I88" s="432" t="s">
        <v>560</v>
      </c>
      <c r="J88" s="432" t="s">
        <v>563</v>
      </c>
      <c r="K88" s="488" t="s">
        <v>776</v>
      </c>
      <c r="L88" s="432" t="s">
        <v>560</v>
      </c>
      <c r="M88" s="488">
        <v>30.09</v>
      </c>
      <c r="N88" s="488">
        <v>2978.91</v>
      </c>
    </row>
    <row r="89" spans="1:14" ht="12.75">
      <c r="A89" s="8" t="s">
        <v>699</v>
      </c>
      <c r="B89" s="360" t="s">
        <v>560</v>
      </c>
      <c r="C89" s="11">
        <v>250</v>
      </c>
      <c r="D89" s="11">
        <v>902</v>
      </c>
      <c r="E89" s="360" t="s">
        <v>560</v>
      </c>
      <c r="F89" s="488">
        <v>1152</v>
      </c>
      <c r="G89" s="11">
        <v>4</v>
      </c>
      <c r="H89" s="488">
        <v>1148</v>
      </c>
      <c r="I89" s="360" t="s">
        <v>560</v>
      </c>
      <c r="J89" s="360" t="s">
        <v>563</v>
      </c>
      <c r="K89" s="11" t="s">
        <v>776</v>
      </c>
      <c r="L89" s="360" t="s">
        <v>560</v>
      </c>
      <c r="M89" s="488">
        <v>11.48</v>
      </c>
      <c r="N89" s="488">
        <v>1136.52</v>
      </c>
    </row>
    <row r="90" spans="1:14" ht="12.75">
      <c r="A90" s="8" t="s">
        <v>700</v>
      </c>
      <c r="B90" s="360" t="s">
        <v>560</v>
      </c>
      <c r="C90" s="360" t="s">
        <v>560</v>
      </c>
      <c r="D90" s="11">
        <v>6020</v>
      </c>
      <c r="E90" s="360" t="s">
        <v>560</v>
      </c>
      <c r="F90" s="11">
        <v>6020</v>
      </c>
      <c r="G90" s="581" t="s">
        <v>560</v>
      </c>
      <c r="H90" s="11">
        <v>6020</v>
      </c>
      <c r="I90" s="360" t="s">
        <v>560</v>
      </c>
      <c r="J90" s="360" t="s">
        <v>563</v>
      </c>
      <c r="K90" s="11" t="s">
        <v>776</v>
      </c>
      <c r="L90" s="11">
        <v>60.2</v>
      </c>
      <c r="M90" s="11">
        <v>60.2</v>
      </c>
      <c r="N90" s="11">
        <v>5899.6</v>
      </c>
    </row>
    <row r="91" spans="1:14" ht="12.75">
      <c r="A91" s="8" t="s">
        <v>701</v>
      </c>
      <c r="B91" s="360" t="s">
        <v>560</v>
      </c>
      <c r="C91" s="11">
        <v>10181</v>
      </c>
      <c r="D91" s="360" t="s">
        <v>560</v>
      </c>
      <c r="E91" s="360" t="s">
        <v>560</v>
      </c>
      <c r="F91" s="11">
        <v>10181</v>
      </c>
      <c r="G91" s="591" t="s">
        <v>560</v>
      </c>
      <c r="H91" s="11">
        <v>10181</v>
      </c>
      <c r="I91" s="360" t="s">
        <v>560</v>
      </c>
      <c r="J91" s="360" t="s">
        <v>563</v>
      </c>
      <c r="K91" s="11" t="s">
        <v>776</v>
      </c>
      <c r="L91" s="11">
        <v>254.525</v>
      </c>
      <c r="M91" s="11">
        <v>305.43</v>
      </c>
      <c r="N91" s="11">
        <v>9621.045</v>
      </c>
    </row>
    <row r="92" spans="1:14" ht="12.75">
      <c r="A92" s="16" t="s">
        <v>702</v>
      </c>
      <c r="B92" s="432" t="s">
        <v>560</v>
      </c>
      <c r="C92" s="432" t="s">
        <v>560</v>
      </c>
      <c r="D92" s="488">
        <v>1835</v>
      </c>
      <c r="E92" s="432" t="s">
        <v>560</v>
      </c>
      <c r="F92" s="488">
        <v>1835</v>
      </c>
      <c r="G92" s="432">
        <v>6</v>
      </c>
      <c r="H92" s="488">
        <v>1829</v>
      </c>
      <c r="I92" s="432" t="s">
        <v>560</v>
      </c>
      <c r="J92" s="432" t="s">
        <v>563</v>
      </c>
      <c r="K92" s="488" t="s">
        <v>776</v>
      </c>
      <c r="L92" s="488">
        <v>18.29</v>
      </c>
      <c r="M92" s="488">
        <v>18.29</v>
      </c>
      <c r="N92" s="488">
        <v>1792.42</v>
      </c>
    </row>
    <row r="93" spans="1:14" ht="12.75">
      <c r="A93" s="8" t="s">
        <v>703</v>
      </c>
      <c r="B93" s="360" t="s">
        <v>560</v>
      </c>
      <c r="C93" s="360">
        <v>15957</v>
      </c>
      <c r="D93" s="360">
        <v>1</v>
      </c>
      <c r="E93" s="360" t="s">
        <v>560</v>
      </c>
      <c r="F93" s="11">
        <v>15958</v>
      </c>
      <c r="G93" s="11">
        <v>1708</v>
      </c>
      <c r="H93" s="488">
        <v>14250</v>
      </c>
      <c r="I93" s="360" t="s">
        <v>560</v>
      </c>
      <c r="J93" s="360" t="s">
        <v>563</v>
      </c>
      <c r="K93" s="11" t="s">
        <v>776</v>
      </c>
      <c r="L93" s="360">
        <v>427.5</v>
      </c>
      <c r="M93" s="11">
        <v>142.5</v>
      </c>
      <c r="N93" s="488">
        <v>13680</v>
      </c>
    </row>
    <row r="94" spans="1:14" ht="15.75">
      <c r="A94" s="16" t="s">
        <v>817</v>
      </c>
      <c r="B94" s="432" t="s">
        <v>560</v>
      </c>
      <c r="C94" s="432" t="s">
        <v>560</v>
      </c>
      <c r="D94" s="488">
        <v>3862</v>
      </c>
      <c r="E94" s="432" t="s">
        <v>560</v>
      </c>
      <c r="F94" s="488">
        <v>3862</v>
      </c>
      <c r="G94" s="488">
        <v>482</v>
      </c>
      <c r="H94" s="488">
        <v>3380</v>
      </c>
      <c r="I94" s="432" t="s">
        <v>560</v>
      </c>
      <c r="J94" s="432" t="s">
        <v>563</v>
      </c>
      <c r="K94" s="488" t="s">
        <v>776</v>
      </c>
      <c r="L94" s="432">
        <v>33.8</v>
      </c>
      <c r="M94" s="432">
        <v>33.8</v>
      </c>
      <c r="N94" s="11">
        <v>3312.3999999999996</v>
      </c>
    </row>
    <row r="95" spans="1:14" ht="12.75">
      <c r="A95" s="580" t="s">
        <v>705</v>
      </c>
      <c r="B95" s="11"/>
      <c r="C95" s="11"/>
      <c r="D95" s="11"/>
      <c r="E95" s="360"/>
      <c r="F95" s="11"/>
      <c r="G95" s="11"/>
      <c r="H95" s="286"/>
      <c r="I95" s="11"/>
      <c r="J95" s="11"/>
      <c r="K95" s="11"/>
      <c r="L95" s="11"/>
      <c r="M95" s="11"/>
      <c r="N95" s="11"/>
    </row>
    <row r="96" spans="1:14" ht="12.75">
      <c r="A96" s="590" t="s">
        <v>706</v>
      </c>
      <c r="B96" s="589" t="s">
        <v>560</v>
      </c>
      <c r="C96" s="589" t="s">
        <v>560</v>
      </c>
      <c r="D96" s="589">
        <v>228</v>
      </c>
      <c r="E96" s="589" t="s">
        <v>560</v>
      </c>
      <c r="F96" s="588">
        <v>228</v>
      </c>
      <c r="G96" s="588">
        <v>1</v>
      </c>
      <c r="H96" s="588">
        <v>227</v>
      </c>
      <c r="I96" s="589" t="s">
        <v>560</v>
      </c>
      <c r="J96" s="589" t="s">
        <v>563</v>
      </c>
      <c r="K96" s="588" t="s">
        <v>776</v>
      </c>
      <c r="L96" s="589" t="s">
        <v>560</v>
      </c>
      <c r="M96" s="589" t="s">
        <v>560</v>
      </c>
      <c r="N96" s="588">
        <v>227</v>
      </c>
    </row>
    <row r="97" spans="1:14" ht="12.75">
      <c r="A97" s="8" t="s">
        <v>707</v>
      </c>
      <c r="B97" s="360" t="s">
        <v>560</v>
      </c>
      <c r="C97" s="360" t="s">
        <v>560</v>
      </c>
      <c r="D97" s="360">
        <v>1020</v>
      </c>
      <c r="E97" s="360" t="s">
        <v>560</v>
      </c>
      <c r="F97" s="11">
        <v>1020</v>
      </c>
      <c r="G97" s="11">
        <v>2</v>
      </c>
      <c r="H97" s="11">
        <v>1018</v>
      </c>
      <c r="I97" s="360" t="s">
        <v>560</v>
      </c>
      <c r="J97" s="360" t="s">
        <v>563</v>
      </c>
      <c r="K97" s="11" t="s">
        <v>776</v>
      </c>
      <c r="L97" s="360" t="s">
        <v>560</v>
      </c>
      <c r="M97" s="360" t="s">
        <v>560</v>
      </c>
      <c r="N97" s="11">
        <v>1018</v>
      </c>
    </row>
    <row r="98" spans="1:14" ht="12.75">
      <c r="A98" s="8" t="s">
        <v>708</v>
      </c>
      <c r="B98" s="360" t="s">
        <v>560</v>
      </c>
      <c r="C98" s="360" t="s">
        <v>560</v>
      </c>
      <c r="D98" s="360">
        <v>2176</v>
      </c>
      <c r="E98" s="360" t="s">
        <v>560</v>
      </c>
      <c r="F98" s="286">
        <v>2176</v>
      </c>
      <c r="G98" s="286">
        <v>94</v>
      </c>
      <c r="H98" s="11">
        <v>2082</v>
      </c>
      <c r="I98" s="360" t="s">
        <v>560</v>
      </c>
      <c r="J98" s="360" t="s">
        <v>563</v>
      </c>
      <c r="K98" s="11" t="s">
        <v>776</v>
      </c>
      <c r="L98" s="360" t="s">
        <v>560</v>
      </c>
      <c r="M98" s="360" t="s">
        <v>560</v>
      </c>
      <c r="N98" s="11">
        <v>2082</v>
      </c>
    </row>
    <row r="99" spans="1:14" ht="12.75">
      <c r="A99" s="16" t="s">
        <v>709</v>
      </c>
      <c r="B99" s="432" t="s">
        <v>560</v>
      </c>
      <c r="C99" s="432" t="s">
        <v>560</v>
      </c>
      <c r="D99" s="432">
        <v>81574</v>
      </c>
      <c r="E99" s="432" t="s">
        <v>560</v>
      </c>
      <c r="F99" s="559">
        <v>81574</v>
      </c>
      <c r="G99" s="559">
        <v>131</v>
      </c>
      <c r="H99" s="559">
        <v>81443</v>
      </c>
      <c r="I99" s="432" t="s">
        <v>560</v>
      </c>
      <c r="J99" s="432" t="s">
        <v>563</v>
      </c>
      <c r="K99" s="432" t="s">
        <v>454</v>
      </c>
      <c r="L99" s="432" t="s">
        <v>560</v>
      </c>
      <c r="M99" s="432" t="s">
        <v>560</v>
      </c>
      <c r="N99" s="488">
        <v>81443</v>
      </c>
    </row>
    <row r="100" spans="1:14" ht="12.75">
      <c r="A100" s="22" t="s">
        <v>141</v>
      </c>
      <c r="B100" s="585"/>
      <c r="C100" s="585"/>
      <c r="D100" s="587"/>
      <c r="E100" s="585"/>
      <c r="F100" s="586"/>
      <c r="G100" s="586"/>
      <c r="H100" s="555"/>
      <c r="I100" s="585"/>
      <c r="J100" s="585"/>
      <c r="K100" s="585"/>
      <c r="L100" s="585"/>
      <c r="M100" s="585"/>
      <c r="N100" s="363"/>
    </row>
    <row r="101" spans="1:14" ht="15.75">
      <c r="A101" s="1081" t="s">
        <v>710</v>
      </c>
      <c r="B101" s="1082"/>
      <c r="C101" s="1082"/>
      <c r="D101" s="1082"/>
      <c r="E101" s="1082"/>
      <c r="F101" s="528" t="s">
        <v>816</v>
      </c>
      <c r="G101" s="583"/>
      <c r="H101" s="584"/>
      <c r="I101" s="583"/>
      <c r="J101" s="583"/>
      <c r="K101" s="583"/>
      <c r="L101" s="583"/>
      <c r="M101" s="582"/>
      <c r="N101" s="2"/>
    </row>
    <row r="103" spans="1:14" ht="12.75">
      <c r="A103" s="1065" t="s">
        <v>633</v>
      </c>
      <c r="B103" s="1013" t="s">
        <v>229</v>
      </c>
      <c r="C103" s="1022"/>
      <c r="D103" s="1076" t="s">
        <v>230</v>
      </c>
      <c r="E103" s="1077" t="s">
        <v>791</v>
      </c>
      <c r="F103" s="1077" t="s">
        <v>790</v>
      </c>
      <c r="G103" s="1076" t="s">
        <v>232</v>
      </c>
      <c r="H103" s="131" t="s">
        <v>789</v>
      </c>
      <c r="I103" s="569"/>
      <c r="J103" s="569"/>
      <c r="K103" s="569"/>
      <c r="L103" s="569"/>
      <c r="M103" s="569"/>
      <c r="N103" s="569"/>
    </row>
    <row r="104" spans="1:14" ht="12.75">
      <c r="A104" s="1065"/>
      <c r="B104" s="1073" t="s">
        <v>788</v>
      </c>
      <c r="C104" s="1078" t="s">
        <v>787</v>
      </c>
      <c r="D104" s="1076"/>
      <c r="E104" s="1077"/>
      <c r="F104" s="1077"/>
      <c r="G104" s="1076"/>
      <c r="H104" s="1076" t="s">
        <v>133</v>
      </c>
      <c r="I104" s="1076" t="s">
        <v>786</v>
      </c>
      <c r="J104" s="1076" t="s">
        <v>785</v>
      </c>
      <c r="K104" s="1077" t="s">
        <v>784</v>
      </c>
      <c r="L104" s="1074" t="s">
        <v>783</v>
      </c>
      <c r="M104" s="1076" t="s">
        <v>782</v>
      </c>
      <c r="N104" s="1076" t="s">
        <v>781</v>
      </c>
    </row>
    <row r="105" spans="1:14" ht="12.75">
      <c r="A105" s="1065"/>
      <c r="B105" s="1016"/>
      <c r="C105" s="1019"/>
      <c r="D105" s="1076"/>
      <c r="E105" s="1077"/>
      <c r="F105" s="1077"/>
      <c r="G105" s="1076"/>
      <c r="H105" s="1076"/>
      <c r="I105" s="1076"/>
      <c r="J105" s="1076"/>
      <c r="K105" s="1077"/>
      <c r="L105" s="1075"/>
      <c r="M105" s="1076"/>
      <c r="N105" s="1076"/>
    </row>
    <row r="106" spans="1:14" ht="12.75">
      <c r="A106" s="1065"/>
      <c r="B106" s="1012"/>
      <c r="C106" s="1079"/>
      <c r="D106" s="1076"/>
      <c r="E106" s="1077"/>
      <c r="F106" s="1077"/>
      <c r="G106" s="1076"/>
      <c r="H106" s="1076"/>
      <c r="I106" s="1076"/>
      <c r="J106" s="1076"/>
      <c r="K106" s="1077"/>
      <c r="L106" s="1031"/>
      <c r="M106" s="1076"/>
      <c r="N106" s="1076"/>
    </row>
    <row r="107" spans="1:14" ht="12.75">
      <c r="A107" s="48" t="s">
        <v>713</v>
      </c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</row>
    <row r="108" spans="1:14" ht="12.75">
      <c r="A108" s="8" t="s">
        <v>98</v>
      </c>
      <c r="B108" s="11">
        <v>7981</v>
      </c>
      <c r="C108" s="11">
        <v>1563</v>
      </c>
      <c r="D108" s="11">
        <v>78</v>
      </c>
      <c r="E108" s="360" t="s">
        <v>560</v>
      </c>
      <c r="F108" s="11">
        <v>1641</v>
      </c>
      <c r="G108" s="11">
        <v>69</v>
      </c>
      <c r="H108" s="11">
        <v>1572</v>
      </c>
      <c r="I108" s="360" t="s">
        <v>560</v>
      </c>
      <c r="J108" s="360" t="s">
        <v>560</v>
      </c>
      <c r="K108" s="360" t="s">
        <v>560</v>
      </c>
      <c r="L108" s="11">
        <v>15.72</v>
      </c>
      <c r="M108" s="360" t="s">
        <v>560</v>
      </c>
      <c r="N108" s="11">
        <v>1556.28</v>
      </c>
    </row>
    <row r="109" spans="1:14" ht="12.75">
      <c r="A109" s="8" t="s">
        <v>714</v>
      </c>
      <c r="B109" s="360" t="s">
        <v>560</v>
      </c>
      <c r="C109" s="11">
        <v>10</v>
      </c>
      <c r="D109" s="11">
        <v>645</v>
      </c>
      <c r="E109" s="360" t="s">
        <v>560</v>
      </c>
      <c r="F109" s="11">
        <v>655</v>
      </c>
      <c r="G109" s="11">
        <v>10</v>
      </c>
      <c r="H109" s="11">
        <v>645</v>
      </c>
      <c r="I109" s="360" t="s">
        <v>560</v>
      </c>
      <c r="J109" s="360" t="s">
        <v>560</v>
      </c>
      <c r="K109" s="360" t="s">
        <v>560</v>
      </c>
      <c r="L109" s="360" t="s">
        <v>560</v>
      </c>
      <c r="M109" s="360" t="s">
        <v>560</v>
      </c>
      <c r="N109" s="11">
        <v>645</v>
      </c>
    </row>
    <row r="110" spans="1:14" ht="25.5">
      <c r="A110" s="601" t="s">
        <v>832</v>
      </c>
      <c r="B110" s="360" t="s">
        <v>560</v>
      </c>
      <c r="C110" s="360" t="s">
        <v>454</v>
      </c>
      <c r="D110" s="11">
        <v>2358</v>
      </c>
      <c r="E110" s="360" t="s">
        <v>560</v>
      </c>
      <c r="F110" s="11">
        <v>2358</v>
      </c>
      <c r="G110" s="11">
        <v>14</v>
      </c>
      <c r="H110" s="11">
        <v>2344</v>
      </c>
      <c r="I110" s="360" t="s">
        <v>560</v>
      </c>
      <c r="J110" s="360" t="s">
        <v>560</v>
      </c>
      <c r="K110" s="360" t="s">
        <v>560</v>
      </c>
      <c r="L110" s="360" t="s">
        <v>560</v>
      </c>
      <c r="M110" s="360" t="s">
        <v>560</v>
      </c>
      <c r="N110" s="11">
        <v>2344</v>
      </c>
    </row>
    <row r="111" spans="1:14" ht="12.75">
      <c r="A111" s="209" t="s">
        <v>716</v>
      </c>
      <c r="B111" s="11"/>
      <c r="C111" s="286"/>
      <c r="D111" s="286"/>
      <c r="E111" s="564"/>
      <c r="F111" s="564"/>
      <c r="G111" s="11"/>
      <c r="H111" s="11"/>
      <c r="I111" s="11"/>
      <c r="J111" s="11"/>
      <c r="K111" s="11"/>
      <c r="L111" s="11"/>
      <c r="M111" s="11"/>
      <c r="N111" s="286"/>
    </row>
    <row r="112" spans="1:14" ht="12.75">
      <c r="A112" s="8" t="s">
        <v>831</v>
      </c>
      <c r="B112" s="360" t="s">
        <v>560</v>
      </c>
      <c r="C112" s="360">
        <v>1493</v>
      </c>
      <c r="D112" s="286">
        <v>155</v>
      </c>
      <c r="E112" s="360" t="s">
        <v>560</v>
      </c>
      <c r="F112" s="286">
        <v>1648</v>
      </c>
      <c r="G112" s="11">
        <v>10</v>
      </c>
      <c r="H112" s="11">
        <v>1638</v>
      </c>
      <c r="I112" s="360" t="s">
        <v>560</v>
      </c>
      <c r="J112" s="360" t="s">
        <v>560</v>
      </c>
      <c r="K112" s="360" t="s">
        <v>560</v>
      </c>
      <c r="L112" s="360" t="s">
        <v>560</v>
      </c>
      <c r="M112" s="360">
        <v>16.38</v>
      </c>
      <c r="N112" s="11">
        <v>1621.62</v>
      </c>
    </row>
    <row r="113" spans="1:14" ht="12.75">
      <c r="A113" s="8" t="s">
        <v>389</v>
      </c>
      <c r="B113" s="360" t="s">
        <v>560</v>
      </c>
      <c r="C113" s="360">
        <v>110</v>
      </c>
      <c r="D113" s="11">
        <v>1570</v>
      </c>
      <c r="E113" s="360" t="s">
        <v>560</v>
      </c>
      <c r="F113" s="286">
        <v>1680</v>
      </c>
      <c r="G113" s="591" t="s">
        <v>560</v>
      </c>
      <c r="H113" s="11">
        <v>1680</v>
      </c>
      <c r="I113" s="360" t="s">
        <v>560</v>
      </c>
      <c r="J113" s="360">
        <v>2</v>
      </c>
      <c r="K113" s="360" t="s">
        <v>560</v>
      </c>
      <c r="L113" s="360" t="s">
        <v>560</v>
      </c>
      <c r="M113" s="360">
        <v>8.4</v>
      </c>
      <c r="N113" s="11">
        <v>1669.6</v>
      </c>
    </row>
    <row r="114" spans="1:14" ht="12.75">
      <c r="A114" s="8" t="s">
        <v>390</v>
      </c>
      <c r="B114" s="360" t="s">
        <v>560</v>
      </c>
      <c r="C114" s="360">
        <v>991</v>
      </c>
      <c r="D114" s="11">
        <v>14</v>
      </c>
      <c r="E114" s="360" t="s">
        <v>560</v>
      </c>
      <c r="F114" s="286">
        <v>1005</v>
      </c>
      <c r="G114" s="11">
        <v>12</v>
      </c>
      <c r="H114" s="11">
        <v>993</v>
      </c>
      <c r="I114" s="360" t="s">
        <v>560</v>
      </c>
      <c r="J114" s="360" t="s">
        <v>560</v>
      </c>
      <c r="K114" s="360" t="s">
        <v>560</v>
      </c>
      <c r="L114" s="360" t="s">
        <v>560</v>
      </c>
      <c r="M114" s="360" t="s">
        <v>560</v>
      </c>
      <c r="N114" s="11">
        <v>993</v>
      </c>
    </row>
    <row r="115" spans="1:14" ht="12.75">
      <c r="A115" s="8" t="s">
        <v>718</v>
      </c>
      <c r="B115" s="360" t="s">
        <v>560</v>
      </c>
      <c r="C115" s="360" t="s">
        <v>454</v>
      </c>
      <c r="D115" s="488">
        <v>423</v>
      </c>
      <c r="E115" s="360" t="s">
        <v>560</v>
      </c>
      <c r="F115" s="286">
        <v>423</v>
      </c>
      <c r="G115" s="286">
        <v>45</v>
      </c>
      <c r="H115" s="11">
        <v>378</v>
      </c>
      <c r="I115" s="360" t="s">
        <v>560</v>
      </c>
      <c r="J115" s="360" t="s">
        <v>560</v>
      </c>
      <c r="K115" s="360" t="s">
        <v>560</v>
      </c>
      <c r="L115" s="360" t="s">
        <v>560</v>
      </c>
      <c r="M115" s="360" t="s">
        <v>560</v>
      </c>
      <c r="N115" s="286">
        <v>378</v>
      </c>
    </row>
    <row r="116" spans="1:14" ht="15.75">
      <c r="A116" s="8" t="s">
        <v>830</v>
      </c>
      <c r="B116" s="360" t="s">
        <v>560</v>
      </c>
      <c r="C116" s="360" t="s">
        <v>454</v>
      </c>
      <c r="D116" s="488">
        <v>1398</v>
      </c>
      <c r="E116" s="360" t="s">
        <v>560</v>
      </c>
      <c r="F116" s="286">
        <v>1398</v>
      </c>
      <c r="G116" s="286">
        <v>50</v>
      </c>
      <c r="H116" s="11">
        <v>1348</v>
      </c>
      <c r="I116" s="360" t="s">
        <v>560</v>
      </c>
      <c r="J116" s="360" t="s">
        <v>560</v>
      </c>
      <c r="K116" s="360" t="s">
        <v>560</v>
      </c>
      <c r="L116" s="360" t="s">
        <v>560</v>
      </c>
      <c r="M116" s="360" t="s">
        <v>560</v>
      </c>
      <c r="N116" s="286">
        <v>1348</v>
      </c>
    </row>
    <row r="117" spans="1:14" ht="12.75">
      <c r="A117" s="48" t="s">
        <v>720</v>
      </c>
      <c r="B117" s="32"/>
      <c r="C117" s="364"/>
      <c r="D117" s="432"/>
      <c r="E117" s="432"/>
      <c r="F117" s="364"/>
      <c r="G117" s="364"/>
      <c r="H117" s="11"/>
      <c r="I117" s="429"/>
      <c r="J117" s="429"/>
      <c r="K117" s="432"/>
      <c r="L117" s="512"/>
      <c r="M117" s="429"/>
      <c r="N117" s="286"/>
    </row>
    <row r="118" spans="1:14" ht="12.75">
      <c r="A118" s="8" t="s">
        <v>721</v>
      </c>
      <c r="B118" s="32"/>
      <c r="C118" s="599"/>
      <c r="D118" s="432"/>
      <c r="E118" s="432"/>
      <c r="F118" s="599"/>
      <c r="G118" s="599"/>
      <c r="H118" s="488"/>
      <c r="I118" s="600"/>
      <c r="J118" s="600"/>
      <c r="K118" s="432"/>
      <c r="L118" s="432"/>
      <c r="M118" s="600"/>
      <c r="N118" s="559"/>
    </row>
    <row r="119" spans="1:14" ht="12.75">
      <c r="A119" s="16" t="s">
        <v>722</v>
      </c>
      <c r="B119" s="432" t="s">
        <v>560</v>
      </c>
      <c r="C119" s="599">
        <v>409178</v>
      </c>
      <c r="D119" s="432">
        <v>3270</v>
      </c>
      <c r="E119" s="432">
        <v>-928</v>
      </c>
      <c r="F119" s="599">
        <v>411520</v>
      </c>
      <c r="G119" s="432">
        <v>24915</v>
      </c>
      <c r="H119" s="488">
        <v>386605</v>
      </c>
      <c r="I119" s="432" t="s">
        <v>560</v>
      </c>
      <c r="J119" s="432" t="s">
        <v>560</v>
      </c>
      <c r="K119" s="432" t="s">
        <v>560</v>
      </c>
      <c r="L119" s="488">
        <v>9665.125</v>
      </c>
      <c r="M119" s="432" t="s">
        <v>560</v>
      </c>
      <c r="N119" s="559">
        <v>376939.875</v>
      </c>
    </row>
    <row r="120" spans="1:14" ht="12.75">
      <c r="A120" s="16" t="s">
        <v>723</v>
      </c>
      <c r="B120" s="432" t="s">
        <v>560</v>
      </c>
      <c r="C120" s="599">
        <v>39649</v>
      </c>
      <c r="D120" s="432">
        <v>20269</v>
      </c>
      <c r="E120" s="432">
        <v>-213</v>
      </c>
      <c r="F120" s="599">
        <v>59705</v>
      </c>
      <c r="G120" s="432">
        <v>1350</v>
      </c>
      <c r="H120" s="488">
        <v>58355</v>
      </c>
      <c r="I120" s="432" t="s">
        <v>560</v>
      </c>
      <c r="J120" s="432" t="s">
        <v>560</v>
      </c>
      <c r="K120" s="432" t="s">
        <v>560</v>
      </c>
      <c r="L120" s="488">
        <v>1750.6499999999999</v>
      </c>
      <c r="M120" s="432" t="s">
        <v>560</v>
      </c>
      <c r="N120" s="559">
        <v>56604.35</v>
      </c>
    </row>
    <row r="121" spans="1:14" ht="15.75">
      <c r="A121" s="16" t="s">
        <v>829</v>
      </c>
      <c r="B121" s="432" t="s">
        <v>560</v>
      </c>
      <c r="C121" s="599">
        <v>39861</v>
      </c>
      <c r="D121" s="432">
        <v>1595</v>
      </c>
      <c r="E121" s="574">
        <v>498</v>
      </c>
      <c r="F121" s="599">
        <v>41954</v>
      </c>
      <c r="G121" s="559">
        <v>2413</v>
      </c>
      <c r="H121" s="488">
        <v>39541</v>
      </c>
      <c r="I121" s="432" t="s">
        <v>560</v>
      </c>
      <c r="J121" s="432" t="s">
        <v>560</v>
      </c>
      <c r="K121" s="432" t="s">
        <v>560</v>
      </c>
      <c r="L121" s="559">
        <v>395.41</v>
      </c>
      <c r="M121" s="432" t="s">
        <v>560</v>
      </c>
      <c r="N121" s="559">
        <v>39145.59</v>
      </c>
    </row>
    <row r="122" spans="1:14" ht="15.75">
      <c r="A122" s="16" t="s">
        <v>828</v>
      </c>
      <c r="B122" s="432" t="s">
        <v>560</v>
      </c>
      <c r="C122" s="598" t="s">
        <v>726</v>
      </c>
      <c r="D122" s="432">
        <v>4834</v>
      </c>
      <c r="E122" s="432" t="s">
        <v>560</v>
      </c>
      <c r="F122" s="598" t="s">
        <v>726</v>
      </c>
      <c r="G122" s="559">
        <v>5078</v>
      </c>
      <c r="H122" s="598" t="s">
        <v>726</v>
      </c>
      <c r="I122" s="432" t="s">
        <v>560</v>
      </c>
      <c r="J122" s="432" t="s">
        <v>560</v>
      </c>
      <c r="K122" s="432" t="s">
        <v>560</v>
      </c>
      <c r="L122" s="432" t="s">
        <v>560</v>
      </c>
      <c r="M122" s="432" t="s">
        <v>560</v>
      </c>
      <c r="N122" s="598" t="s">
        <v>726</v>
      </c>
    </row>
    <row r="123" spans="1:14" ht="12.75">
      <c r="A123" s="209" t="s">
        <v>727</v>
      </c>
      <c r="B123" s="11"/>
      <c r="C123" s="286"/>
      <c r="D123" s="11"/>
      <c r="E123" s="286"/>
      <c r="F123" s="286"/>
      <c r="G123" s="286"/>
      <c r="H123" s="11"/>
      <c r="I123" s="286"/>
      <c r="J123" s="286"/>
      <c r="K123" s="11"/>
      <c r="L123" s="11"/>
      <c r="M123" s="11"/>
      <c r="N123" s="286"/>
    </row>
    <row r="124" spans="1:14" ht="15.75">
      <c r="A124" s="596" t="s">
        <v>728</v>
      </c>
      <c r="B124" s="566" t="s">
        <v>827</v>
      </c>
      <c r="C124" s="286">
        <v>2112</v>
      </c>
      <c r="D124" s="11">
        <v>3582</v>
      </c>
      <c r="E124" s="360" t="s">
        <v>560</v>
      </c>
      <c r="F124" s="286">
        <v>5694</v>
      </c>
      <c r="G124" s="286">
        <v>12</v>
      </c>
      <c r="H124" s="11">
        <v>5682</v>
      </c>
      <c r="I124" s="360" t="s">
        <v>560</v>
      </c>
      <c r="J124" s="360" t="s">
        <v>560</v>
      </c>
      <c r="K124" s="360" t="s">
        <v>560</v>
      </c>
      <c r="L124" s="286">
        <v>56.82</v>
      </c>
      <c r="M124" s="360" t="s">
        <v>560</v>
      </c>
      <c r="N124" s="286">
        <v>5625.18</v>
      </c>
    </row>
    <row r="125" spans="1:14" ht="15.75">
      <c r="A125" s="8" t="s">
        <v>729</v>
      </c>
      <c r="B125" s="566" t="s">
        <v>826</v>
      </c>
      <c r="C125" s="286">
        <v>78</v>
      </c>
      <c r="D125" s="11">
        <v>5004</v>
      </c>
      <c r="E125" s="360" t="s">
        <v>560</v>
      </c>
      <c r="F125" s="286">
        <v>5082</v>
      </c>
      <c r="G125" s="286">
        <v>16</v>
      </c>
      <c r="H125" s="11">
        <v>5066</v>
      </c>
      <c r="I125" s="360" t="s">
        <v>560</v>
      </c>
      <c r="J125" s="360" t="s">
        <v>560</v>
      </c>
      <c r="K125" s="360" t="s">
        <v>560</v>
      </c>
      <c r="L125" s="286">
        <v>50.660000000000004</v>
      </c>
      <c r="M125" s="360" t="s">
        <v>560</v>
      </c>
      <c r="N125" s="286">
        <v>5015.34</v>
      </c>
    </row>
    <row r="126" spans="1:14" ht="15.75">
      <c r="A126" s="8" t="s">
        <v>730</v>
      </c>
      <c r="B126" s="566" t="s">
        <v>825</v>
      </c>
      <c r="C126" s="286">
        <v>795</v>
      </c>
      <c r="D126" s="417">
        <v>952</v>
      </c>
      <c r="E126" s="360" t="s">
        <v>560</v>
      </c>
      <c r="F126" s="286">
        <v>1747</v>
      </c>
      <c r="G126" s="360">
        <v>3</v>
      </c>
      <c r="H126" s="11">
        <v>1744</v>
      </c>
      <c r="I126" s="360" t="s">
        <v>560</v>
      </c>
      <c r="J126" s="360" t="s">
        <v>560</v>
      </c>
      <c r="K126" s="360" t="s">
        <v>560</v>
      </c>
      <c r="L126" s="286">
        <v>17.44</v>
      </c>
      <c r="M126" s="360" t="s">
        <v>560</v>
      </c>
      <c r="N126" s="286">
        <v>1726.56</v>
      </c>
    </row>
    <row r="127" spans="1:14" ht="12.75">
      <c r="A127" s="593" t="s">
        <v>824</v>
      </c>
      <c r="B127" s="11"/>
      <c r="C127" s="286"/>
      <c r="D127" s="488"/>
      <c r="E127" s="286"/>
      <c r="F127" s="286"/>
      <c r="G127" s="286"/>
      <c r="H127" s="11"/>
      <c r="I127" s="360"/>
      <c r="J127" s="360"/>
      <c r="K127" s="360"/>
      <c r="L127" s="11"/>
      <c r="M127" s="11"/>
      <c r="N127" s="286"/>
    </row>
    <row r="128" spans="1:14" ht="15.75">
      <c r="A128" s="593" t="s">
        <v>823</v>
      </c>
      <c r="B128" s="566" t="s">
        <v>822</v>
      </c>
      <c r="C128" s="286">
        <v>800</v>
      </c>
      <c r="D128" s="488">
        <v>1358</v>
      </c>
      <c r="E128" s="360" t="s">
        <v>560</v>
      </c>
      <c r="F128" s="286">
        <v>2158</v>
      </c>
      <c r="G128" s="286">
        <v>3</v>
      </c>
      <c r="H128" s="11">
        <v>2155</v>
      </c>
      <c r="I128" s="360" t="s">
        <v>560</v>
      </c>
      <c r="J128" s="360" t="s">
        <v>560</v>
      </c>
      <c r="K128" s="360" t="s">
        <v>560</v>
      </c>
      <c r="L128" s="286">
        <v>43.1</v>
      </c>
      <c r="M128" s="360" t="s">
        <v>560</v>
      </c>
      <c r="N128" s="286">
        <v>2111.9</v>
      </c>
    </row>
    <row r="129" spans="1:14" ht="12.75">
      <c r="A129" s="16" t="s">
        <v>732</v>
      </c>
      <c r="B129" s="432" t="s">
        <v>560</v>
      </c>
      <c r="C129" s="559">
        <v>46700</v>
      </c>
      <c r="D129" s="488">
        <v>355</v>
      </c>
      <c r="E129" s="432" t="s">
        <v>560</v>
      </c>
      <c r="F129" s="559">
        <v>47055</v>
      </c>
      <c r="G129" s="559">
        <v>5</v>
      </c>
      <c r="H129" s="488">
        <v>47050</v>
      </c>
      <c r="I129" s="432" t="s">
        <v>560</v>
      </c>
      <c r="J129" s="432" t="s">
        <v>560</v>
      </c>
      <c r="K129" s="432" t="s">
        <v>560</v>
      </c>
      <c r="L129" s="559">
        <v>1176.25</v>
      </c>
      <c r="M129" s="432" t="s">
        <v>560</v>
      </c>
      <c r="N129" s="559">
        <v>45873.75</v>
      </c>
    </row>
    <row r="130" spans="1:14" ht="12.75">
      <c r="A130" s="8" t="s">
        <v>733</v>
      </c>
      <c r="B130" s="360" t="s">
        <v>560</v>
      </c>
      <c r="C130" s="286">
        <v>25</v>
      </c>
      <c r="D130" s="597" t="s">
        <v>560</v>
      </c>
      <c r="E130" s="360" t="s">
        <v>560</v>
      </c>
      <c r="F130" s="286">
        <v>25</v>
      </c>
      <c r="G130" s="591" t="s">
        <v>560</v>
      </c>
      <c r="H130" s="11">
        <v>25</v>
      </c>
      <c r="I130" s="360" t="s">
        <v>560</v>
      </c>
      <c r="J130" s="360" t="s">
        <v>560</v>
      </c>
      <c r="K130" s="360" t="s">
        <v>560</v>
      </c>
      <c r="L130" s="360" t="s">
        <v>560</v>
      </c>
      <c r="M130" s="360" t="s">
        <v>560</v>
      </c>
      <c r="N130" s="286">
        <v>25</v>
      </c>
    </row>
    <row r="131" spans="1:14" ht="12.75">
      <c r="A131" s="8" t="s">
        <v>734</v>
      </c>
      <c r="B131" s="360" t="s">
        <v>560</v>
      </c>
      <c r="C131" s="286">
        <v>625</v>
      </c>
      <c r="D131" s="597" t="s">
        <v>560</v>
      </c>
      <c r="E131" s="360" t="s">
        <v>560</v>
      </c>
      <c r="F131" s="286">
        <v>625</v>
      </c>
      <c r="G131" s="591" t="s">
        <v>560</v>
      </c>
      <c r="H131" s="11">
        <v>625</v>
      </c>
      <c r="I131" s="360" t="s">
        <v>560</v>
      </c>
      <c r="J131" s="360" t="s">
        <v>560</v>
      </c>
      <c r="K131" s="360" t="s">
        <v>560</v>
      </c>
      <c r="L131" s="360" t="s">
        <v>560</v>
      </c>
      <c r="M131" s="360" t="s">
        <v>560</v>
      </c>
      <c r="N131" s="286">
        <v>625</v>
      </c>
    </row>
    <row r="132" spans="1:14" ht="12.75">
      <c r="A132" s="8" t="s">
        <v>735</v>
      </c>
      <c r="B132" s="360" t="s">
        <v>560</v>
      </c>
      <c r="C132" s="286">
        <v>100</v>
      </c>
      <c r="D132" s="286">
        <v>4</v>
      </c>
      <c r="E132" s="360" t="s">
        <v>560</v>
      </c>
      <c r="F132" s="286">
        <v>104</v>
      </c>
      <c r="G132" s="591" t="s">
        <v>560</v>
      </c>
      <c r="H132" s="11">
        <v>104</v>
      </c>
      <c r="I132" s="360" t="s">
        <v>560</v>
      </c>
      <c r="J132" s="360" t="s">
        <v>560</v>
      </c>
      <c r="K132" s="360" t="s">
        <v>560</v>
      </c>
      <c r="L132" s="360" t="s">
        <v>560</v>
      </c>
      <c r="M132" s="360" t="s">
        <v>560</v>
      </c>
      <c r="N132" s="286">
        <v>104</v>
      </c>
    </row>
    <row r="133" spans="1:14" ht="12.75">
      <c r="A133" s="12" t="s">
        <v>736</v>
      </c>
      <c r="B133" s="11"/>
      <c r="C133" s="364"/>
      <c r="D133" s="364"/>
      <c r="E133" s="11"/>
      <c r="F133" s="286"/>
      <c r="G133" s="286"/>
      <c r="H133" s="286"/>
      <c r="I133" s="364"/>
      <c r="J133" s="364"/>
      <c r="K133" s="364"/>
      <c r="L133" s="286"/>
      <c r="M133" s="286"/>
      <c r="N133" s="286"/>
    </row>
    <row r="134" spans="1:14" ht="12.75">
      <c r="A134" s="8" t="s">
        <v>737</v>
      </c>
      <c r="B134" s="360" t="s">
        <v>560</v>
      </c>
      <c r="C134" s="360" t="s">
        <v>454</v>
      </c>
      <c r="D134" s="286">
        <v>2976</v>
      </c>
      <c r="E134" s="360" t="s">
        <v>560</v>
      </c>
      <c r="F134" s="286">
        <v>2976</v>
      </c>
      <c r="G134" s="286">
        <v>2</v>
      </c>
      <c r="H134" s="286">
        <v>2974</v>
      </c>
      <c r="I134" s="360" t="s">
        <v>560</v>
      </c>
      <c r="J134" s="360" t="s">
        <v>560</v>
      </c>
      <c r="K134" s="360" t="s">
        <v>560</v>
      </c>
      <c r="L134" s="286">
        <v>29.740000000000002</v>
      </c>
      <c r="M134" s="360" t="s">
        <v>560</v>
      </c>
      <c r="N134" s="286">
        <v>2944.26</v>
      </c>
    </row>
    <row r="135" spans="1:14" ht="12.75">
      <c r="A135" s="596" t="s">
        <v>738</v>
      </c>
      <c r="B135" s="360" t="s">
        <v>560</v>
      </c>
      <c r="C135" s="360" t="s">
        <v>454</v>
      </c>
      <c r="D135" s="286">
        <v>2457</v>
      </c>
      <c r="E135" s="360" t="s">
        <v>560</v>
      </c>
      <c r="F135" s="286">
        <v>2457</v>
      </c>
      <c r="G135" s="286">
        <v>42</v>
      </c>
      <c r="H135" s="286">
        <v>2415</v>
      </c>
      <c r="I135" s="360" t="s">
        <v>560</v>
      </c>
      <c r="J135" s="360" t="s">
        <v>560</v>
      </c>
      <c r="K135" s="360" t="s">
        <v>560</v>
      </c>
      <c r="L135" s="286">
        <v>24.150000000000002</v>
      </c>
      <c r="M135" s="360" t="s">
        <v>560</v>
      </c>
      <c r="N135" s="286">
        <v>2390.85</v>
      </c>
    </row>
    <row r="136" spans="1:14" ht="12.75">
      <c r="A136" s="337"/>
      <c r="B136" s="595"/>
      <c r="C136" s="595"/>
      <c r="D136" s="595"/>
      <c r="E136" s="595"/>
      <c r="F136" s="595"/>
      <c r="G136" s="595"/>
      <c r="H136" s="595"/>
      <c r="I136" s="595"/>
      <c r="J136" s="595"/>
      <c r="K136" s="595"/>
      <c r="L136" s="595"/>
      <c r="M136" s="595"/>
      <c r="N136" s="595"/>
    </row>
    <row r="137" spans="1:14" ht="15.75">
      <c r="A137" s="528" t="s">
        <v>739</v>
      </c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594" t="s">
        <v>821</v>
      </c>
    </row>
    <row r="138" spans="1:14" ht="15.75">
      <c r="A138" s="528" t="s">
        <v>741</v>
      </c>
      <c r="B138" s="2"/>
      <c r="C138" s="26" t="s">
        <v>820</v>
      </c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2.75">
      <c r="A139" s="2" t="s">
        <v>819</v>
      </c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1" spans="1:14" ht="12.75">
      <c r="A141" s="1065" t="s">
        <v>633</v>
      </c>
      <c r="B141" s="1013" t="s">
        <v>229</v>
      </c>
      <c r="C141" s="1022"/>
      <c r="D141" s="1076" t="s">
        <v>230</v>
      </c>
      <c r="E141" s="1077" t="s">
        <v>791</v>
      </c>
      <c r="F141" s="1077" t="s">
        <v>790</v>
      </c>
      <c r="G141" s="1076" t="s">
        <v>232</v>
      </c>
      <c r="H141" s="131" t="s">
        <v>789</v>
      </c>
      <c r="I141" s="569"/>
      <c r="J141" s="569"/>
      <c r="K141" s="569"/>
      <c r="L141" s="569"/>
      <c r="M141" s="569"/>
      <c r="N141" s="569"/>
    </row>
    <row r="142" spans="1:14" ht="12.75">
      <c r="A142" s="1065"/>
      <c r="B142" s="1073" t="s">
        <v>788</v>
      </c>
      <c r="C142" s="1078" t="s">
        <v>787</v>
      </c>
      <c r="D142" s="1076"/>
      <c r="E142" s="1077"/>
      <c r="F142" s="1077"/>
      <c r="G142" s="1076"/>
      <c r="H142" s="1076" t="s">
        <v>133</v>
      </c>
      <c r="I142" s="1076" t="s">
        <v>786</v>
      </c>
      <c r="J142" s="1076" t="s">
        <v>785</v>
      </c>
      <c r="K142" s="1077" t="s">
        <v>784</v>
      </c>
      <c r="L142" s="1074" t="s">
        <v>783</v>
      </c>
      <c r="M142" s="1076" t="s">
        <v>782</v>
      </c>
      <c r="N142" s="1076" t="s">
        <v>781</v>
      </c>
    </row>
    <row r="143" spans="1:14" ht="12.75">
      <c r="A143" s="1065"/>
      <c r="B143" s="1012"/>
      <c r="C143" s="1079"/>
      <c r="D143" s="1076"/>
      <c r="E143" s="1077"/>
      <c r="F143" s="1077"/>
      <c r="G143" s="1076"/>
      <c r="H143" s="1076"/>
      <c r="I143" s="1076"/>
      <c r="J143" s="1076"/>
      <c r="K143" s="1077"/>
      <c r="L143" s="1031"/>
      <c r="M143" s="1076"/>
      <c r="N143" s="1076"/>
    </row>
    <row r="144" spans="1:14" ht="12.75">
      <c r="A144" s="48" t="s">
        <v>742</v>
      </c>
      <c r="B144" s="512"/>
      <c r="C144" s="286"/>
      <c r="D144" s="11"/>
      <c r="E144" s="286"/>
      <c r="F144" s="286"/>
      <c r="G144" s="286"/>
      <c r="H144" s="11"/>
      <c r="I144" s="11"/>
      <c r="J144" s="11"/>
      <c r="K144" s="11"/>
      <c r="L144" s="11"/>
      <c r="M144" s="11"/>
      <c r="N144" s="286"/>
    </row>
    <row r="145" spans="1:14" ht="15.75">
      <c r="A145" s="16" t="s">
        <v>845</v>
      </c>
      <c r="B145" s="432" t="s">
        <v>560</v>
      </c>
      <c r="C145" s="610" t="s">
        <v>844</v>
      </c>
      <c r="D145" s="488">
        <v>3</v>
      </c>
      <c r="E145" s="609" t="s">
        <v>562</v>
      </c>
      <c r="F145" s="488">
        <v>11303</v>
      </c>
      <c r="G145" s="559">
        <v>4</v>
      </c>
      <c r="H145" s="488">
        <v>11299</v>
      </c>
      <c r="I145" s="609" t="s">
        <v>562</v>
      </c>
      <c r="J145" s="609" t="s">
        <v>562</v>
      </c>
      <c r="K145" s="559">
        <v>1130</v>
      </c>
      <c r="L145" s="559">
        <v>564.95</v>
      </c>
      <c r="M145" s="559">
        <v>112.99000000000001</v>
      </c>
      <c r="N145" s="488">
        <v>9491.06</v>
      </c>
    </row>
    <row r="146" spans="1:14" ht="12.75">
      <c r="A146" s="209" t="s">
        <v>744</v>
      </c>
      <c r="B146" s="32"/>
      <c r="C146" s="608"/>
      <c r="D146" s="360"/>
      <c r="E146" s="608"/>
      <c r="F146" s="608"/>
      <c r="G146" s="608"/>
      <c r="H146" s="429"/>
      <c r="I146" s="512"/>
      <c r="J146" s="429"/>
      <c r="K146" s="360"/>
      <c r="L146" s="360"/>
      <c r="M146" s="429"/>
      <c r="N146" s="11"/>
    </row>
    <row r="147" spans="1:14" ht="12.75">
      <c r="A147" s="8" t="s">
        <v>745</v>
      </c>
      <c r="B147" s="360" t="s">
        <v>560</v>
      </c>
      <c r="C147" s="559">
        <v>4796</v>
      </c>
      <c r="D147" s="286">
        <v>122</v>
      </c>
      <c r="E147" s="512" t="s">
        <v>562</v>
      </c>
      <c r="F147" s="286">
        <v>4918</v>
      </c>
      <c r="G147" s="286">
        <v>228</v>
      </c>
      <c r="H147" s="286">
        <v>4690</v>
      </c>
      <c r="I147" s="512" t="s">
        <v>562</v>
      </c>
      <c r="J147" s="512" t="s">
        <v>562</v>
      </c>
      <c r="K147" s="512" t="s">
        <v>454</v>
      </c>
      <c r="L147" s="559">
        <v>187.6</v>
      </c>
      <c r="M147" s="559">
        <v>23.45</v>
      </c>
      <c r="N147" s="488">
        <v>4478.95</v>
      </c>
    </row>
    <row r="148" spans="1:14" ht="12.75">
      <c r="A148" s="8" t="s">
        <v>746</v>
      </c>
      <c r="B148" s="360" t="s">
        <v>560</v>
      </c>
      <c r="C148" s="559">
        <v>2890</v>
      </c>
      <c r="D148" s="286">
        <v>110203</v>
      </c>
      <c r="E148" s="607">
        <v>-5691</v>
      </c>
      <c r="F148" s="286">
        <v>107402</v>
      </c>
      <c r="G148" s="512" t="s">
        <v>562</v>
      </c>
      <c r="H148" s="286">
        <v>107402</v>
      </c>
      <c r="I148" s="512" t="s">
        <v>562</v>
      </c>
      <c r="J148" s="512" t="s">
        <v>562</v>
      </c>
      <c r="K148" s="286">
        <v>96701</v>
      </c>
      <c r="L148" s="559">
        <v>182.5834</v>
      </c>
      <c r="M148" s="559">
        <v>53.701</v>
      </c>
      <c r="N148" s="488">
        <v>10464.715600000001</v>
      </c>
    </row>
    <row r="149" spans="1:14" ht="12.75">
      <c r="A149" s="8" t="s">
        <v>747</v>
      </c>
      <c r="B149" s="360">
        <v>96701</v>
      </c>
      <c r="C149" s="559">
        <v>78476</v>
      </c>
      <c r="D149" s="286">
        <v>4485</v>
      </c>
      <c r="E149" s="606">
        <v>5400</v>
      </c>
      <c r="F149" s="286">
        <v>88361</v>
      </c>
      <c r="G149" s="286">
        <v>78476</v>
      </c>
      <c r="H149" s="286">
        <v>9885</v>
      </c>
      <c r="I149" s="512" t="s">
        <v>562</v>
      </c>
      <c r="J149" s="512" t="s">
        <v>562</v>
      </c>
      <c r="K149" s="512" t="s">
        <v>454</v>
      </c>
      <c r="L149" s="559">
        <v>49.425000000000004</v>
      </c>
      <c r="M149" s="559">
        <v>49.425000000000004</v>
      </c>
      <c r="N149" s="488">
        <v>9786.150000000001</v>
      </c>
    </row>
    <row r="150" spans="1:14" ht="25.5">
      <c r="A150" s="605" t="s">
        <v>843</v>
      </c>
      <c r="B150" s="160"/>
      <c r="C150" s="559"/>
      <c r="D150" s="286"/>
      <c r="E150" s="592"/>
      <c r="F150" s="592"/>
      <c r="G150" s="592"/>
      <c r="H150" s="11"/>
      <c r="I150" s="286"/>
      <c r="J150" s="512"/>
      <c r="K150" s="286"/>
      <c r="L150" s="559"/>
      <c r="M150" s="559"/>
      <c r="N150" s="559"/>
    </row>
    <row r="151" spans="1:14" ht="12.75">
      <c r="A151" s="8" t="s">
        <v>749</v>
      </c>
      <c r="B151" s="360" t="s">
        <v>560</v>
      </c>
      <c r="C151" s="559">
        <v>617</v>
      </c>
      <c r="D151" s="286">
        <v>17</v>
      </c>
      <c r="E151" s="512" t="s">
        <v>562</v>
      </c>
      <c r="F151" s="286">
        <v>634</v>
      </c>
      <c r="G151" s="512" t="s">
        <v>562</v>
      </c>
      <c r="H151" s="286">
        <v>634</v>
      </c>
      <c r="I151" s="512" t="s">
        <v>562</v>
      </c>
      <c r="J151" s="512" t="s">
        <v>562</v>
      </c>
      <c r="K151" s="512" t="s">
        <v>454</v>
      </c>
      <c r="L151" s="559">
        <v>6.34</v>
      </c>
      <c r="M151" s="559">
        <v>6.34</v>
      </c>
      <c r="N151" s="559">
        <v>621.3199999999999</v>
      </c>
    </row>
    <row r="152" spans="1:14" ht="12.75">
      <c r="A152" s="8" t="s">
        <v>746</v>
      </c>
      <c r="B152" s="360" t="s">
        <v>560</v>
      </c>
      <c r="C152" s="559">
        <v>170</v>
      </c>
      <c r="D152" s="286">
        <v>4999</v>
      </c>
      <c r="E152" s="512" t="s">
        <v>562</v>
      </c>
      <c r="F152" s="286">
        <v>5169</v>
      </c>
      <c r="G152" s="512" t="s">
        <v>562</v>
      </c>
      <c r="H152" s="11">
        <v>5169</v>
      </c>
      <c r="I152" s="512" t="s">
        <v>562</v>
      </c>
      <c r="J152" s="512" t="s">
        <v>562</v>
      </c>
      <c r="K152" s="512" t="s">
        <v>454</v>
      </c>
      <c r="L152" s="286">
        <v>51.69</v>
      </c>
      <c r="M152" s="286">
        <v>51.69</v>
      </c>
      <c r="N152" s="286">
        <v>5065.620000000001</v>
      </c>
    </row>
    <row r="153" spans="1:14" ht="12.75">
      <c r="A153" s="8" t="s">
        <v>747</v>
      </c>
      <c r="B153" s="360" t="s">
        <v>560</v>
      </c>
      <c r="C153" s="559">
        <v>2</v>
      </c>
      <c r="D153" s="286">
        <v>225</v>
      </c>
      <c r="E153" s="512" t="s">
        <v>562</v>
      </c>
      <c r="F153" s="286">
        <v>227</v>
      </c>
      <c r="G153" s="512" t="s">
        <v>562</v>
      </c>
      <c r="H153" s="11">
        <v>227</v>
      </c>
      <c r="I153" s="512" t="s">
        <v>562</v>
      </c>
      <c r="J153" s="512" t="s">
        <v>562</v>
      </c>
      <c r="K153" s="512" t="s">
        <v>454</v>
      </c>
      <c r="L153" s="286">
        <v>2.27</v>
      </c>
      <c r="M153" s="286">
        <v>2.27</v>
      </c>
      <c r="N153" s="286">
        <v>222.45999999999998</v>
      </c>
    </row>
    <row r="154" spans="1:14" ht="12.75">
      <c r="A154" s="48" t="s">
        <v>750</v>
      </c>
      <c r="B154" s="604"/>
      <c r="C154" s="286"/>
      <c r="D154" s="286"/>
      <c r="E154" s="286"/>
      <c r="F154" s="286"/>
      <c r="G154" s="286"/>
      <c r="H154" s="11"/>
      <c r="I154" s="11"/>
      <c r="J154" s="512"/>
      <c r="K154" s="11"/>
      <c r="L154" s="11"/>
      <c r="M154" s="11"/>
      <c r="N154" s="360"/>
    </row>
    <row r="155" spans="1:14" ht="15.75">
      <c r="A155" s="8" t="s">
        <v>842</v>
      </c>
      <c r="B155" s="360" t="s">
        <v>560</v>
      </c>
      <c r="C155" s="286">
        <v>5025</v>
      </c>
      <c r="D155" s="286">
        <v>3559</v>
      </c>
      <c r="E155" s="512" t="s">
        <v>562</v>
      </c>
      <c r="F155" s="286">
        <v>8584</v>
      </c>
      <c r="G155" s="286">
        <v>262</v>
      </c>
      <c r="H155" s="11">
        <v>8322</v>
      </c>
      <c r="I155" s="512" t="s">
        <v>562</v>
      </c>
      <c r="J155" s="512" t="s">
        <v>562</v>
      </c>
      <c r="K155" s="512" t="s">
        <v>454</v>
      </c>
      <c r="L155" s="603" t="s">
        <v>841</v>
      </c>
      <c r="M155" s="286">
        <v>208.05</v>
      </c>
      <c r="N155" s="286">
        <v>7905.9</v>
      </c>
    </row>
    <row r="156" spans="1:14" ht="12.75">
      <c r="A156" s="8" t="s">
        <v>840</v>
      </c>
      <c r="B156" s="581"/>
      <c r="C156" s="512"/>
      <c r="D156" s="286"/>
      <c r="E156" s="512"/>
      <c r="F156" s="286"/>
      <c r="G156" s="286"/>
      <c r="H156" s="11"/>
      <c r="I156" s="512"/>
      <c r="J156" s="512"/>
      <c r="K156" s="512"/>
      <c r="L156" s="286"/>
      <c r="M156" s="286"/>
      <c r="N156" s="286"/>
    </row>
    <row r="157" spans="1:14" ht="12.75">
      <c r="A157" s="8" t="s">
        <v>838</v>
      </c>
      <c r="B157" s="581" t="s">
        <v>813</v>
      </c>
      <c r="C157" s="512" t="s">
        <v>562</v>
      </c>
      <c r="D157" s="286">
        <v>3080</v>
      </c>
      <c r="E157" s="512" t="s">
        <v>562</v>
      </c>
      <c r="F157" s="286">
        <v>3080</v>
      </c>
      <c r="G157" s="286">
        <v>64</v>
      </c>
      <c r="H157" s="11">
        <v>3016</v>
      </c>
      <c r="I157" s="512" t="s">
        <v>562</v>
      </c>
      <c r="J157" s="512" t="s">
        <v>562</v>
      </c>
      <c r="K157" s="512" t="s">
        <v>454</v>
      </c>
      <c r="L157" s="286">
        <v>60.32</v>
      </c>
      <c r="M157" s="286">
        <v>30.16</v>
      </c>
      <c r="N157" s="286">
        <v>2925.52</v>
      </c>
    </row>
    <row r="158" spans="1:14" ht="12.75">
      <c r="A158" s="8" t="s">
        <v>839</v>
      </c>
      <c r="B158" s="581"/>
      <c r="C158" s="512"/>
      <c r="D158" s="286"/>
      <c r="E158" s="512"/>
      <c r="F158" s="286"/>
      <c r="G158" s="286"/>
      <c r="H158" s="11"/>
      <c r="I158" s="512"/>
      <c r="J158" s="512"/>
      <c r="K158" s="512"/>
      <c r="L158" s="286"/>
      <c r="M158" s="286"/>
      <c r="N158" s="286"/>
    </row>
    <row r="159" spans="1:14" ht="12.75">
      <c r="A159" s="8" t="s">
        <v>838</v>
      </c>
      <c r="B159" s="581" t="s">
        <v>813</v>
      </c>
      <c r="C159" s="512" t="s">
        <v>562</v>
      </c>
      <c r="D159" s="286">
        <v>9435</v>
      </c>
      <c r="E159" s="512" t="s">
        <v>562</v>
      </c>
      <c r="F159" s="286">
        <v>9435</v>
      </c>
      <c r="G159" s="286">
        <v>74</v>
      </c>
      <c r="H159" s="11">
        <v>9361</v>
      </c>
      <c r="I159" s="512" t="s">
        <v>562</v>
      </c>
      <c r="J159" s="512" t="s">
        <v>562</v>
      </c>
      <c r="K159" s="512" t="s">
        <v>454</v>
      </c>
      <c r="L159" s="286">
        <v>187.22</v>
      </c>
      <c r="M159" s="286">
        <v>93.61</v>
      </c>
      <c r="N159" s="286">
        <v>9080.17</v>
      </c>
    </row>
    <row r="160" spans="1:14" ht="12.75">
      <c r="A160" s="8" t="s">
        <v>837</v>
      </c>
      <c r="B160" s="360" t="s">
        <v>560</v>
      </c>
      <c r="C160" s="512" t="s">
        <v>562</v>
      </c>
      <c r="D160" s="286">
        <v>887</v>
      </c>
      <c r="E160" s="512" t="s">
        <v>562</v>
      </c>
      <c r="F160" s="286">
        <v>887</v>
      </c>
      <c r="G160" s="286">
        <v>184</v>
      </c>
      <c r="H160" s="11">
        <v>703</v>
      </c>
      <c r="I160" s="512" t="s">
        <v>562</v>
      </c>
      <c r="J160" s="512" t="s">
        <v>562</v>
      </c>
      <c r="K160" s="512" t="s">
        <v>454</v>
      </c>
      <c r="L160" s="512" t="s">
        <v>562</v>
      </c>
      <c r="M160" s="512" t="s">
        <v>562</v>
      </c>
      <c r="N160" s="286">
        <v>703</v>
      </c>
    </row>
    <row r="161" spans="1:14" ht="15.75">
      <c r="A161" s="22" t="s">
        <v>836</v>
      </c>
      <c r="B161" s="363" t="s">
        <v>560</v>
      </c>
      <c r="C161" s="585" t="s">
        <v>562</v>
      </c>
      <c r="D161" s="578">
        <v>4222</v>
      </c>
      <c r="E161" s="585" t="s">
        <v>562</v>
      </c>
      <c r="F161" s="578">
        <v>4222</v>
      </c>
      <c r="G161" s="578">
        <v>41</v>
      </c>
      <c r="H161" s="578">
        <v>4181</v>
      </c>
      <c r="I161" s="585" t="s">
        <v>562</v>
      </c>
      <c r="J161" s="585" t="s">
        <v>562</v>
      </c>
      <c r="K161" s="585" t="s">
        <v>454</v>
      </c>
      <c r="L161" s="585" t="s">
        <v>562</v>
      </c>
      <c r="M161" s="585" t="s">
        <v>562</v>
      </c>
      <c r="N161" s="555">
        <v>4181</v>
      </c>
    </row>
    <row r="162" spans="1:6" ht="15.75">
      <c r="A162" s="602" t="s">
        <v>835</v>
      </c>
      <c r="F162" s="551"/>
    </row>
    <row r="163" ht="15.75">
      <c r="A163" s="26" t="s">
        <v>834</v>
      </c>
    </row>
    <row r="164" ht="15.75">
      <c r="A164" s="26" t="s">
        <v>833</v>
      </c>
    </row>
    <row r="166" spans="1:14" ht="12.75">
      <c r="A166" s="1065" t="s">
        <v>633</v>
      </c>
      <c r="B166" s="1013" t="s">
        <v>229</v>
      </c>
      <c r="C166" s="1022"/>
      <c r="D166" s="1076" t="s">
        <v>230</v>
      </c>
      <c r="E166" s="1077" t="s">
        <v>791</v>
      </c>
      <c r="F166" s="1077" t="s">
        <v>790</v>
      </c>
      <c r="G166" s="1076" t="s">
        <v>232</v>
      </c>
      <c r="H166" s="131" t="s">
        <v>789</v>
      </c>
      <c r="I166" s="569"/>
      <c r="J166" s="569"/>
      <c r="K166" s="569"/>
      <c r="L166" s="569"/>
      <c r="M166" s="569"/>
      <c r="N166" s="569"/>
    </row>
    <row r="167" spans="1:14" ht="38.25">
      <c r="A167" s="1065"/>
      <c r="B167" s="282" t="s">
        <v>788</v>
      </c>
      <c r="C167" s="615" t="s">
        <v>787</v>
      </c>
      <c r="D167" s="1076"/>
      <c r="E167" s="1077"/>
      <c r="F167" s="1077"/>
      <c r="G167" s="1076"/>
      <c r="H167" s="282" t="s">
        <v>133</v>
      </c>
      <c r="I167" s="282" t="s">
        <v>786</v>
      </c>
      <c r="J167" s="282" t="s">
        <v>785</v>
      </c>
      <c r="K167" s="463" t="s">
        <v>784</v>
      </c>
      <c r="L167" s="463" t="s">
        <v>783</v>
      </c>
      <c r="M167" s="282" t="s">
        <v>782</v>
      </c>
      <c r="N167" s="282" t="s">
        <v>781</v>
      </c>
    </row>
    <row r="168" spans="1:14" ht="12.75">
      <c r="A168" s="48" t="s">
        <v>757</v>
      </c>
      <c r="B168" s="614"/>
      <c r="C168" s="58"/>
      <c r="D168" s="32"/>
      <c r="E168" s="68"/>
      <c r="F168" s="364"/>
      <c r="G168" s="364"/>
      <c r="H168" s="11"/>
      <c r="I168" s="429"/>
      <c r="J168" s="32"/>
      <c r="K168" s="32"/>
      <c r="L168" s="432"/>
      <c r="M168" s="432"/>
      <c r="N168" s="360"/>
    </row>
    <row r="169" spans="1:14" ht="12.75">
      <c r="A169" s="580" t="s">
        <v>758</v>
      </c>
      <c r="B169" s="160"/>
      <c r="C169" s="286"/>
      <c r="D169" s="286"/>
      <c r="E169" s="592"/>
      <c r="F169" s="592"/>
      <c r="G169" s="592"/>
      <c r="H169" s="11"/>
      <c r="I169" s="286"/>
      <c r="J169" s="286"/>
      <c r="K169" s="286"/>
      <c r="L169" s="11"/>
      <c r="M169" s="11"/>
      <c r="N169" s="11"/>
    </row>
    <row r="170" spans="1:14" ht="12.75">
      <c r="A170" s="8" t="s">
        <v>759</v>
      </c>
      <c r="B170" s="512" t="s">
        <v>454</v>
      </c>
      <c r="C170" s="286">
        <v>3492</v>
      </c>
      <c r="D170" s="286">
        <v>2165</v>
      </c>
      <c r="E170" s="11">
        <v>-5</v>
      </c>
      <c r="F170" s="286">
        <v>5652</v>
      </c>
      <c r="G170" s="286">
        <v>169</v>
      </c>
      <c r="H170" s="286">
        <v>5483</v>
      </c>
      <c r="I170" s="360" t="s">
        <v>560</v>
      </c>
      <c r="J170" s="360" t="s">
        <v>560</v>
      </c>
      <c r="K170" s="360" t="s">
        <v>846</v>
      </c>
      <c r="L170" s="286">
        <v>54.83</v>
      </c>
      <c r="M170" s="286">
        <v>54.83</v>
      </c>
      <c r="N170" s="286">
        <v>5373.34</v>
      </c>
    </row>
    <row r="171" spans="1:14" ht="15.75">
      <c r="A171" s="8" t="s">
        <v>848</v>
      </c>
      <c r="B171" s="512" t="s">
        <v>454</v>
      </c>
      <c r="C171" s="512" t="s">
        <v>562</v>
      </c>
      <c r="D171" s="286">
        <v>30561</v>
      </c>
      <c r="E171" s="613">
        <v>6215</v>
      </c>
      <c r="F171" s="286">
        <v>36776</v>
      </c>
      <c r="G171" s="512" t="s">
        <v>562</v>
      </c>
      <c r="H171" s="286">
        <v>36776</v>
      </c>
      <c r="I171" s="360" t="s">
        <v>560</v>
      </c>
      <c r="J171" s="360" t="s">
        <v>560</v>
      </c>
      <c r="K171" s="11">
        <v>36776</v>
      </c>
      <c r="L171" s="360" t="s">
        <v>560</v>
      </c>
      <c r="M171" s="360" t="s">
        <v>560</v>
      </c>
      <c r="N171" s="360" t="s">
        <v>776</v>
      </c>
    </row>
    <row r="172" spans="1:14" ht="12.75">
      <c r="A172" s="8" t="s">
        <v>762</v>
      </c>
      <c r="B172" s="11">
        <v>34127</v>
      </c>
      <c r="C172" s="286">
        <v>32941</v>
      </c>
      <c r="D172" s="286">
        <v>3472</v>
      </c>
      <c r="E172" s="11">
        <v>-236</v>
      </c>
      <c r="F172" s="286">
        <v>36177</v>
      </c>
      <c r="G172" s="286">
        <v>724</v>
      </c>
      <c r="H172" s="286">
        <v>35453</v>
      </c>
      <c r="I172" s="360" t="s">
        <v>560</v>
      </c>
      <c r="J172" s="360" t="s">
        <v>560</v>
      </c>
      <c r="K172" s="360" t="s">
        <v>846</v>
      </c>
      <c r="L172" s="286">
        <v>709.0600000000001</v>
      </c>
      <c r="M172" s="286">
        <v>886.325</v>
      </c>
      <c r="N172" s="286">
        <v>33857.615000000005</v>
      </c>
    </row>
    <row r="173" spans="1:14" ht="12.75">
      <c r="A173" s="580" t="s">
        <v>763</v>
      </c>
      <c r="B173" s="11"/>
      <c r="C173" s="364"/>
      <c r="D173" s="364"/>
      <c r="E173" s="286"/>
      <c r="F173" s="286"/>
      <c r="G173" s="286"/>
      <c r="H173" s="286"/>
      <c r="I173" s="360"/>
      <c r="J173" s="360"/>
      <c r="K173" s="360"/>
      <c r="L173" s="286"/>
      <c r="M173" s="286"/>
      <c r="N173" s="286"/>
    </row>
    <row r="174" spans="1:14" ht="12.75">
      <c r="A174" s="8" t="s">
        <v>764</v>
      </c>
      <c r="B174" s="512" t="s">
        <v>454</v>
      </c>
      <c r="C174" s="286">
        <v>326</v>
      </c>
      <c r="D174" s="286">
        <v>1077</v>
      </c>
      <c r="E174" s="11">
        <v>-6</v>
      </c>
      <c r="F174" s="286">
        <v>1397</v>
      </c>
      <c r="G174" s="286">
        <v>1</v>
      </c>
      <c r="H174" s="286">
        <v>1396</v>
      </c>
      <c r="I174" s="360" t="s">
        <v>560</v>
      </c>
      <c r="J174" s="360" t="s">
        <v>560</v>
      </c>
      <c r="K174" s="360" t="s">
        <v>846</v>
      </c>
      <c r="L174" s="286">
        <v>13.96</v>
      </c>
      <c r="M174" s="286">
        <v>13.96</v>
      </c>
      <c r="N174" s="286">
        <v>1368.08</v>
      </c>
    </row>
    <row r="175" spans="1:14" ht="12.75">
      <c r="A175" s="48" t="s">
        <v>765</v>
      </c>
      <c r="B175" s="360"/>
      <c r="C175" s="364"/>
      <c r="D175" s="364"/>
      <c r="E175" s="364"/>
      <c r="F175" s="286"/>
      <c r="G175" s="286"/>
      <c r="H175" s="286"/>
      <c r="I175" s="360"/>
      <c r="J175" s="360"/>
      <c r="K175" s="360"/>
      <c r="L175" s="286"/>
      <c r="M175" s="286"/>
      <c r="N175" s="286"/>
    </row>
    <row r="176" spans="1:14" ht="12.75">
      <c r="A176" s="42" t="s">
        <v>766</v>
      </c>
      <c r="B176" s="512" t="s">
        <v>454</v>
      </c>
      <c r="C176" s="360" t="s">
        <v>562</v>
      </c>
      <c r="D176" s="286">
        <v>884</v>
      </c>
      <c r="E176" s="360" t="s">
        <v>562</v>
      </c>
      <c r="F176" s="286">
        <v>884</v>
      </c>
      <c r="G176" s="360">
        <v>18</v>
      </c>
      <c r="H176" s="286">
        <v>866</v>
      </c>
      <c r="I176" s="360" t="s">
        <v>560</v>
      </c>
      <c r="J176" s="360" t="s">
        <v>560</v>
      </c>
      <c r="K176" s="360" t="s">
        <v>846</v>
      </c>
      <c r="L176" s="360" t="s">
        <v>560</v>
      </c>
      <c r="M176" s="360" t="s">
        <v>560</v>
      </c>
      <c r="N176" s="286">
        <v>866</v>
      </c>
    </row>
    <row r="177" spans="1:14" ht="15.75">
      <c r="A177" s="585" t="s">
        <v>847</v>
      </c>
      <c r="B177" s="585" t="s">
        <v>454</v>
      </c>
      <c r="C177" s="611" t="s">
        <v>768</v>
      </c>
      <c r="D177" s="555">
        <v>162963</v>
      </c>
      <c r="E177" s="363" t="s">
        <v>562</v>
      </c>
      <c r="F177" s="611" t="s">
        <v>768</v>
      </c>
      <c r="G177" s="612">
        <v>51470</v>
      </c>
      <c r="H177" s="611" t="s">
        <v>768</v>
      </c>
      <c r="I177" s="363" t="s">
        <v>560</v>
      </c>
      <c r="J177" s="363" t="s">
        <v>560</v>
      </c>
      <c r="K177" s="363" t="s">
        <v>846</v>
      </c>
      <c r="L177" s="611" t="s">
        <v>768</v>
      </c>
      <c r="M177" s="363" t="s">
        <v>560</v>
      </c>
      <c r="N177" s="611" t="s">
        <v>768</v>
      </c>
    </row>
    <row r="178" spans="1:5" ht="15.75">
      <c r="A178" s="26" t="s">
        <v>769</v>
      </c>
      <c r="E178" s="538" t="s">
        <v>770</v>
      </c>
    </row>
  </sheetData>
  <sheetProtection/>
  <mergeCells count="99">
    <mergeCell ref="G166:G167"/>
    <mergeCell ref="A166:A167"/>
    <mergeCell ref="B166:C166"/>
    <mergeCell ref="D166:D167"/>
    <mergeCell ref="E166:E167"/>
    <mergeCell ref="F166:F167"/>
    <mergeCell ref="I142:I143"/>
    <mergeCell ref="J142:J143"/>
    <mergeCell ref="K142:K143"/>
    <mergeCell ref="L142:L143"/>
    <mergeCell ref="M142:M143"/>
    <mergeCell ref="N142:N143"/>
    <mergeCell ref="N104:N106"/>
    <mergeCell ref="A141:A143"/>
    <mergeCell ref="B141:C141"/>
    <mergeCell ref="D141:D143"/>
    <mergeCell ref="E141:E143"/>
    <mergeCell ref="F141:F143"/>
    <mergeCell ref="G141:G143"/>
    <mergeCell ref="B142:B143"/>
    <mergeCell ref="C142:C143"/>
    <mergeCell ref="H142:H143"/>
    <mergeCell ref="H104:H106"/>
    <mergeCell ref="I104:I106"/>
    <mergeCell ref="J104:J106"/>
    <mergeCell ref="K104:K106"/>
    <mergeCell ref="L104:L106"/>
    <mergeCell ref="M104:M106"/>
    <mergeCell ref="N74:N75"/>
    <mergeCell ref="A101:E101"/>
    <mergeCell ref="A103:A106"/>
    <mergeCell ref="B103:C103"/>
    <mergeCell ref="D103:D106"/>
    <mergeCell ref="E103:E106"/>
    <mergeCell ref="F103:F106"/>
    <mergeCell ref="G103:G106"/>
    <mergeCell ref="B104:B106"/>
    <mergeCell ref="C104:C106"/>
    <mergeCell ref="H74:H75"/>
    <mergeCell ref="I74:I75"/>
    <mergeCell ref="J74:J75"/>
    <mergeCell ref="K74:K75"/>
    <mergeCell ref="L74:L75"/>
    <mergeCell ref="M74:M75"/>
    <mergeCell ref="N53:N54"/>
    <mergeCell ref="A71:M71"/>
    <mergeCell ref="A73:A75"/>
    <mergeCell ref="B73:C73"/>
    <mergeCell ref="D73:D75"/>
    <mergeCell ref="E73:E75"/>
    <mergeCell ref="F73:F75"/>
    <mergeCell ref="G73:G75"/>
    <mergeCell ref="B74:B75"/>
    <mergeCell ref="C74:C75"/>
    <mergeCell ref="H53:H54"/>
    <mergeCell ref="I53:I54"/>
    <mergeCell ref="J53:J54"/>
    <mergeCell ref="K53:K54"/>
    <mergeCell ref="L53:L54"/>
    <mergeCell ref="M53:M54"/>
    <mergeCell ref="A52:A54"/>
    <mergeCell ref="B52:C52"/>
    <mergeCell ref="D52:D54"/>
    <mergeCell ref="E52:E54"/>
    <mergeCell ref="F52:F54"/>
    <mergeCell ref="G52:G54"/>
    <mergeCell ref="B53:B54"/>
    <mergeCell ref="C53:C54"/>
    <mergeCell ref="H31:N31"/>
    <mergeCell ref="B32:B33"/>
    <mergeCell ref="C32:C33"/>
    <mergeCell ref="H32:H33"/>
    <mergeCell ref="I32:I33"/>
    <mergeCell ref="J32:J33"/>
    <mergeCell ref="K32:K33"/>
    <mergeCell ref="L32:L33"/>
    <mergeCell ref="M32:M33"/>
    <mergeCell ref="N32:N33"/>
    <mergeCell ref="A31:A33"/>
    <mergeCell ref="B31:C31"/>
    <mergeCell ref="D31:D33"/>
    <mergeCell ref="E31:E33"/>
    <mergeCell ref="F31:F33"/>
    <mergeCell ref="G31:G33"/>
    <mergeCell ref="A6:A8"/>
    <mergeCell ref="D6:D8"/>
    <mergeCell ref="E6:E8"/>
    <mergeCell ref="F6:F8"/>
    <mergeCell ref="B7:B8"/>
    <mergeCell ref="C7:C8"/>
    <mergeCell ref="B6:C6"/>
    <mergeCell ref="G6:G8"/>
    <mergeCell ref="J7:J8"/>
    <mergeCell ref="K7:K8"/>
    <mergeCell ref="H7:H8"/>
    <mergeCell ref="N7:N8"/>
    <mergeCell ref="I7:I8"/>
    <mergeCell ref="M7:M8"/>
    <mergeCell ref="L7:L8"/>
  </mergeCells>
  <hyperlinks>
    <hyperlink ref="A1" location="'TABLE OF CONTENTS'!A1" display="Back to Table of Contents"/>
  </hyperlinks>
  <printOptions/>
  <pageMargins left="0.6" right="0.15" top="1" bottom="0.27" header="0.5" footer="0.5"/>
  <pageSetup horizontalDpi="600" verticalDpi="600" orientation="landscape" paperSize="9" r:id="rId2"/>
  <drawing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N178"/>
  <sheetViews>
    <sheetView zoomScalePageLayoutView="0" workbookViewId="0" topLeftCell="A1">
      <selection activeCell="A1" sqref="A1"/>
    </sheetView>
  </sheetViews>
  <sheetFormatPr defaultColWidth="30.421875" defaultRowHeight="15"/>
  <cols>
    <col min="1" max="1" width="30.421875" style="7" customWidth="1"/>
    <col min="2" max="2" width="8.7109375" style="7" bestFit="1" customWidth="1"/>
    <col min="3" max="3" width="8.00390625" style="7" customWidth="1"/>
    <col min="4" max="4" width="8.140625" style="7" customWidth="1"/>
    <col min="5" max="5" width="9.421875" style="7" customWidth="1"/>
    <col min="6" max="6" width="8.28125" style="7" customWidth="1"/>
    <col min="7" max="7" width="7.421875" style="7" bestFit="1" customWidth="1"/>
    <col min="8" max="8" width="8.140625" style="7" customWidth="1"/>
    <col min="9" max="9" width="7.00390625" style="7" customWidth="1"/>
    <col min="10" max="10" width="6.28125" style="7" customWidth="1"/>
    <col min="11" max="11" width="10.7109375" style="7" customWidth="1"/>
    <col min="12" max="12" width="6.28125" style="7" customWidth="1"/>
    <col min="13" max="13" width="7.8515625" style="7" customWidth="1"/>
    <col min="14" max="14" width="8.421875" style="7" customWidth="1"/>
    <col min="15" max="255" width="10.57421875" style="7" customWidth="1"/>
    <col min="256" max="16384" width="30.421875" style="7" customWidth="1"/>
  </cols>
  <sheetData>
    <row r="1" ht="15">
      <c r="A1" s="991" t="s">
        <v>1316</v>
      </c>
    </row>
    <row r="2" spans="1:14" ht="18.75" customHeight="1">
      <c r="A2" s="46" t="s">
        <v>849</v>
      </c>
      <c r="B2" s="36"/>
      <c r="C2" s="206"/>
      <c r="D2" s="206"/>
      <c r="E2" s="206"/>
      <c r="F2" s="206"/>
      <c r="G2" s="206"/>
      <c r="H2" s="571"/>
      <c r="I2" s="571"/>
      <c r="J2" s="206"/>
      <c r="K2" s="206"/>
      <c r="L2" s="206"/>
      <c r="M2" s="206"/>
      <c r="N2" s="206"/>
    </row>
    <row r="3" spans="1:14" s="19" customFormat="1" ht="18.75" customHeight="1">
      <c r="A3" s="616" t="s">
        <v>850</v>
      </c>
      <c r="B3" s="617"/>
      <c r="C3" s="355"/>
      <c r="D3" s="355"/>
      <c r="E3" s="355"/>
      <c r="F3" s="355"/>
      <c r="G3" s="355"/>
      <c r="H3" s="618"/>
      <c r="I3" s="618"/>
      <c r="J3" s="355"/>
      <c r="K3" s="355"/>
      <c r="L3" s="355"/>
      <c r="M3" s="355"/>
      <c r="N3" s="619"/>
    </row>
    <row r="4" spans="1:13" ht="12.75" customHeight="1">
      <c r="A4" s="206"/>
      <c r="B4" s="206"/>
      <c r="C4" s="206"/>
      <c r="D4" s="206"/>
      <c r="E4" s="206"/>
      <c r="F4" s="206"/>
      <c r="G4" s="206"/>
      <c r="I4" s="132" t="s">
        <v>792</v>
      </c>
      <c r="J4" s="132"/>
      <c r="K4" s="132"/>
      <c r="L4" s="570"/>
      <c r="M4" s="570"/>
    </row>
    <row r="5" spans="1:14" ht="12" customHeight="1">
      <c r="A5" s="206"/>
      <c r="B5" s="206"/>
      <c r="C5" s="206"/>
      <c r="D5" s="206"/>
      <c r="E5" s="206"/>
      <c r="F5" s="206"/>
      <c r="G5" s="206"/>
      <c r="H5" s="206"/>
      <c r="I5" s="206"/>
      <c r="J5" s="571"/>
      <c r="K5" s="570"/>
      <c r="L5" s="570"/>
      <c r="M5" s="570"/>
      <c r="N5" s="262"/>
    </row>
    <row r="6" spans="1:14" ht="15" customHeight="1">
      <c r="A6" s="1011" t="s">
        <v>633</v>
      </c>
      <c r="B6" s="1013" t="s">
        <v>229</v>
      </c>
      <c r="C6" s="1022"/>
      <c r="D6" s="1073" t="s">
        <v>230</v>
      </c>
      <c r="E6" s="1074" t="s">
        <v>791</v>
      </c>
      <c r="F6" s="1074" t="s">
        <v>790</v>
      </c>
      <c r="G6" s="1073" t="s">
        <v>232</v>
      </c>
      <c r="H6" s="131" t="s">
        <v>789</v>
      </c>
      <c r="I6" s="569"/>
      <c r="J6" s="569"/>
      <c r="K6" s="569"/>
      <c r="L6" s="569"/>
      <c r="M6" s="569"/>
      <c r="N6" s="569"/>
    </row>
    <row r="7" spans="1:14" ht="15" customHeight="1">
      <c r="A7" s="1023"/>
      <c r="B7" s="1073" t="s">
        <v>788</v>
      </c>
      <c r="C7" s="1073" t="s">
        <v>787</v>
      </c>
      <c r="D7" s="1016"/>
      <c r="E7" s="1075"/>
      <c r="F7" s="1075"/>
      <c r="G7" s="1016"/>
      <c r="H7" s="1073" t="s">
        <v>133</v>
      </c>
      <c r="I7" s="1073" t="s">
        <v>786</v>
      </c>
      <c r="J7" s="1073" t="s">
        <v>785</v>
      </c>
      <c r="K7" s="1074" t="s">
        <v>784</v>
      </c>
      <c r="L7" s="1074" t="s">
        <v>783</v>
      </c>
      <c r="M7" s="1073" t="s">
        <v>782</v>
      </c>
      <c r="N7" s="1073" t="s">
        <v>781</v>
      </c>
    </row>
    <row r="8" spans="1:14" ht="15" customHeight="1">
      <c r="A8" s="1020"/>
      <c r="B8" s="1015"/>
      <c r="C8" s="1015"/>
      <c r="D8" s="1015"/>
      <c r="E8" s="1031"/>
      <c r="F8" s="1031"/>
      <c r="G8" s="1015"/>
      <c r="H8" s="1015"/>
      <c r="I8" s="1015"/>
      <c r="J8" s="1015"/>
      <c r="K8" s="1031"/>
      <c r="L8" s="1031"/>
      <c r="M8" s="1015"/>
      <c r="N8" s="1015"/>
    </row>
    <row r="9" spans="1:14" ht="15" customHeight="1">
      <c r="A9" s="511" t="s">
        <v>636</v>
      </c>
      <c r="B9" s="568"/>
      <c r="C9" s="567"/>
      <c r="D9" s="286"/>
      <c r="E9" s="564"/>
      <c r="F9" s="564"/>
      <c r="H9" s="11"/>
      <c r="I9" s="11"/>
      <c r="J9" s="11"/>
      <c r="K9" s="11"/>
      <c r="L9" s="11"/>
      <c r="M9" s="11"/>
      <c r="N9" s="10"/>
    </row>
    <row r="10" spans="1:14" ht="17.25" customHeight="1">
      <c r="A10" s="32" t="s">
        <v>780</v>
      </c>
      <c r="B10" s="11" t="s">
        <v>562</v>
      </c>
      <c r="C10" s="11" t="s">
        <v>562</v>
      </c>
      <c r="D10" s="11">
        <v>143049</v>
      </c>
      <c r="E10" s="574">
        <v>10118</v>
      </c>
      <c r="F10" s="286">
        <v>153167</v>
      </c>
      <c r="G10" s="11" t="s">
        <v>562</v>
      </c>
      <c r="H10" s="11">
        <v>153167</v>
      </c>
      <c r="I10" s="557" t="s">
        <v>775</v>
      </c>
      <c r="J10" s="557" t="s">
        <v>775</v>
      </c>
      <c r="K10" s="562">
        <v>153167</v>
      </c>
      <c r="L10" s="557" t="s">
        <v>775</v>
      </c>
      <c r="M10" s="11" t="s">
        <v>774</v>
      </c>
      <c r="N10" s="11" t="s">
        <v>776</v>
      </c>
    </row>
    <row r="11" spans="1:14" ht="17.25" customHeight="1">
      <c r="A11" s="512" t="s">
        <v>637</v>
      </c>
      <c r="B11" s="11">
        <v>153167</v>
      </c>
      <c r="C11" s="11">
        <v>122238</v>
      </c>
      <c r="D11" s="11">
        <v>2728</v>
      </c>
      <c r="E11" s="432">
        <v>-185</v>
      </c>
      <c r="F11" s="286">
        <v>124781</v>
      </c>
      <c r="G11" s="286">
        <v>16918</v>
      </c>
      <c r="H11" s="11">
        <v>107863</v>
      </c>
      <c r="I11" s="557" t="s">
        <v>775</v>
      </c>
      <c r="J11" s="557" t="s">
        <v>775</v>
      </c>
      <c r="K11" s="11" t="s">
        <v>69</v>
      </c>
      <c r="L11" s="11">
        <v>539</v>
      </c>
      <c r="M11" s="11">
        <v>1079</v>
      </c>
      <c r="N11" s="11">
        <v>106245</v>
      </c>
    </row>
    <row r="12" spans="1:14" ht="17.25" customHeight="1">
      <c r="A12" s="512" t="s">
        <v>638</v>
      </c>
      <c r="B12" s="561"/>
      <c r="C12" s="561"/>
      <c r="D12" s="11"/>
      <c r="E12" s="561"/>
      <c r="F12" s="286"/>
      <c r="G12" s="286"/>
      <c r="H12" s="11"/>
      <c r="I12" s="557"/>
      <c r="J12" s="557"/>
      <c r="K12" s="557"/>
      <c r="L12" s="557"/>
      <c r="M12" s="557"/>
      <c r="N12" s="11"/>
    </row>
    <row r="13" spans="1:14" s="565" customFormat="1" ht="17.25" customHeight="1">
      <c r="A13" s="512" t="s">
        <v>639</v>
      </c>
      <c r="B13" s="11" t="s">
        <v>562</v>
      </c>
      <c r="C13" s="11" t="s">
        <v>562</v>
      </c>
      <c r="D13" s="11">
        <v>19374</v>
      </c>
      <c r="E13" s="432">
        <v>-426</v>
      </c>
      <c r="F13" s="286">
        <v>18948</v>
      </c>
      <c r="G13" s="11">
        <v>3</v>
      </c>
      <c r="H13" s="11">
        <v>18945</v>
      </c>
      <c r="I13" s="557" t="s">
        <v>775</v>
      </c>
      <c r="J13" s="557" t="s">
        <v>775</v>
      </c>
      <c r="K13" s="11" t="s">
        <v>69</v>
      </c>
      <c r="L13" s="566" t="s">
        <v>851</v>
      </c>
      <c r="M13" s="11">
        <v>189</v>
      </c>
      <c r="N13" s="11">
        <v>16862</v>
      </c>
    </row>
    <row r="14" spans="1:14" ht="17.25" customHeight="1">
      <c r="A14" s="512" t="s">
        <v>640</v>
      </c>
      <c r="B14" s="11">
        <v>1186</v>
      </c>
      <c r="C14" s="11">
        <v>830</v>
      </c>
      <c r="D14" s="11">
        <v>37719</v>
      </c>
      <c r="E14" s="574">
        <v>3500</v>
      </c>
      <c r="F14" s="286">
        <v>42049</v>
      </c>
      <c r="G14" s="286">
        <v>1165</v>
      </c>
      <c r="H14" s="11">
        <v>40884</v>
      </c>
      <c r="I14" s="557" t="s">
        <v>775</v>
      </c>
      <c r="J14" s="557" t="s">
        <v>775</v>
      </c>
      <c r="K14" s="11" t="s">
        <v>69</v>
      </c>
      <c r="L14" s="11">
        <v>409</v>
      </c>
      <c r="M14" s="11">
        <v>409</v>
      </c>
      <c r="N14" s="11">
        <v>40066</v>
      </c>
    </row>
    <row r="15" spans="1:14" ht="17.25" customHeight="1">
      <c r="A15" s="512" t="s">
        <v>852</v>
      </c>
      <c r="B15" s="11" t="s">
        <v>562</v>
      </c>
      <c r="C15" s="11">
        <v>1420</v>
      </c>
      <c r="D15" s="11">
        <v>90225</v>
      </c>
      <c r="E15" s="432">
        <v>-19000</v>
      </c>
      <c r="F15" s="286">
        <v>72645</v>
      </c>
      <c r="G15" s="286" t="s">
        <v>562</v>
      </c>
      <c r="H15" s="11">
        <v>72645</v>
      </c>
      <c r="I15" s="286">
        <v>68755</v>
      </c>
      <c r="J15" s="286">
        <v>25</v>
      </c>
      <c r="K15" s="11">
        <v>1000</v>
      </c>
      <c r="L15" s="557" t="s">
        <v>775</v>
      </c>
      <c r="M15" s="11" t="s">
        <v>774</v>
      </c>
      <c r="N15" s="11">
        <v>2865</v>
      </c>
    </row>
    <row r="16" spans="1:14" ht="17.25" customHeight="1">
      <c r="A16" s="512" t="s">
        <v>642</v>
      </c>
      <c r="B16" s="11" t="s">
        <v>562</v>
      </c>
      <c r="C16" s="11" t="s">
        <v>562</v>
      </c>
      <c r="D16" s="488">
        <v>53</v>
      </c>
      <c r="E16" s="564" t="s">
        <v>562</v>
      </c>
      <c r="F16" s="286">
        <v>53</v>
      </c>
      <c r="G16" s="286" t="s">
        <v>562</v>
      </c>
      <c r="H16" s="11">
        <v>53</v>
      </c>
      <c r="I16" s="557" t="s">
        <v>775</v>
      </c>
      <c r="J16" s="557" t="s">
        <v>775</v>
      </c>
      <c r="K16" s="11" t="s">
        <v>69</v>
      </c>
      <c r="L16" s="557" t="s">
        <v>775</v>
      </c>
      <c r="M16" s="11" t="s">
        <v>774</v>
      </c>
      <c r="N16" s="11">
        <v>53</v>
      </c>
    </row>
    <row r="17" spans="1:14" ht="17.25" customHeight="1">
      <c r="A17" s="512" t="s">
        <v>643</v>
      </c>
      <c r="B17" s="11" t="s">
        <v>562</v>
      </c>
      <c r="C17" s="11" t="s">
        <v>562</v>
      </c>
      <c r="D17" s="488">
        <v>5188</v>
      </c>
      <c r="E17" s="286">
        <v>-113</v>
      </c>
      <c r="F17" s="286">
        <v>5075</v>
      </c>
      <c r="G17" s="286" t="s">
        <v>562</v>
      </c>
      <c r="H17" s="11">
        <v>5075</v>
      </c>
      <c r="I17" s="557" t="s">
        <v>775</v>
      </c>
      <c r="J17" s="557" t="s">
        <v>775</v>
      </c>
      <c r="K17" s="562">
        <v>5008</v>
      </c>
      <c r="L17" s="557" t="s">
        <v>775</v>
      </c>
      <c r="M17" s="11" t="s">
        <v>774</v>
      </c>
      <c r="N17" s="11">
        <v>67</v>
      </c>
    </row>
    <row r="18" spans="1:14" ht="17.25" customHeight="1">
      <c r="A18" s="512" t="s">
        <v>644</v>
      </c>
      <c r="B18" s="11" t="s">
        <v>562</v>
      </c>
      <c r="C18" s="11" t="s">
        <v>562</v>
      </c>
      <c r="D18" s="488">
        <v>26</v>
      </c>
      <c r="E18" s="11" t="s">
        <v>454</v>
      </c>
      <c r="F18" s="286">
        <v>26</v>
      </c>
      <c r="G18" s="286" t="s">
        <v>562</v>
      </c>
      <c r="H18" s="11">
        <v>26</v>
      </c>
      <c r="I18" s="557" t="s">
        <v>775</v>
      </c>
      <c r="J18" s="557" t="s">
        <v>775</v>
      </c>
      <c r="K18" s="11" t="s">
        <v>69</v>
      </c>
      <c r="L18" s="557" t="s">
        <v>775</v>
      </c>
      <c r="M18" s="11" t="s">
        <v>774</v>
      </c>
      <c r="N18" s="11">
        <v>26</v>
      </c>
    </row>
    <row r="19" spans="1:14" ht="17.25" customHeight="1">
      <c r="A19" s="512" t="s">
        <v>645</v>
      </c>
      <c r="B19" s="11">
        <v>1000</v>
      </c>
      <c r="C19" s="11">
        <v>900</v>
      </c>
      <c r="D19" s="488">
        <v>1594</v>
      </c>
      <c r="E19" s="11" t="s">
        <v>454</v>
      </c>
      <c r="F19" s="286">
        <v>2494</v>
      </c>
      <c r="G19" s="286">
        <v>12</v>
      </c>
      <c r="H19" s="11">
        <v>2482</v>
      </c>
      <c r="I19" s="557" t="s">
        <v>775</v>
      </c>
      <c r="J19" s="557" t="s">
        <v>775</v>
      </c>
      <c r="K19" s="11" t="s">
        <v>69</v>
      </c>
      <c r="L19" s="557" t="s">
        <v>775</v>
      </c>
      <c r="M19" s="11" t="s">
        <v>774</v>
      </c>
      <c r="N19" s="11">
        <v>2482</v>
      </c>
    </row>
    <row r="20" spans="1:14" ht="17.25" customHeight="1">
      <c r="A20" s="42" t="s">
        <v>777</v>
      </c>
      <c r="B20" s="11" t="s">
        <v>562</v>
      </c>
      <c r="C20" s="11" t="s">
        <v>562</v>
      </c>
      <c r="D20" s="286">
        <v>19133</v>
      </c>
      <c r="E20" s="11" t="s">
        <v>454</v>
      </c>
      <c r="F20" s="286">
        <v>19133</v>
      </c>
      <c r="G20" s="286">
        <v>12724</v>
      </c>
      <c r="H20" s="286">
        <v>6409</v>
      </c>
      <c r="I20" s="557" t="s">
        <v>775</v>
      </c>
      <c r="J20" s="557" t="s">
        <v>775</v>
      </c>
      <c r="K20" s="11" t="s">
        <v>69</v>
      </c>
      <c r="L20" s="557" t="s">
        <v>775</v>
      </c>
      <c r="M20" s="11" t="s">
        <v>774</v>
      </c>
      <c r="N20" s="11">
        <v>6409</v>
      </c>
    </row>
    <row r="21" spans="1:14" ht="17.25" customHeight="1">
      <c r="A21" s="464" t="s">
        <v>647</v>
      </c>
      <c r="B21" s="561"/>
      <c r="C21" s="11"/>
      <c r="D21" s="11"/>
      <c r="E21" s="286"/>
      <c r="F21" s="286"/>
      <c r="G21" s="11"/>
      <c r="H21" s="286"/>
      <c r="I21" s="11"/>
      <c r="J21" s="11"/>
      <c r="K21" s="11"/>
      <c r="L21" s="560"/>
      <c r="M21" s="11"/>
      <c r="N21" s="11"/>
    </row>
    <row r="22" spans="1:14" s="19" customFormat="1" ht="17.25" customHeight="1">
      <c r="A22" s="365" t="s">
        <v>618</v>
      </c>
      <c r="B22" s="488" t="s">
        <v>562</v>
      </c>
      <c r="C22" s="559">
        <v>20029</v>
      </c>
      <c r="D22" s="488">
        <v>7462</v>
      </c>
      <c r="E22" s="488" t="s">
        <v>454</v>
      </c>
      <c r="F22" s="559">
        <v>27491</v>
      </c>
      <c r="G22" s="286" t="s">
        <v>562</v>
      </c>
      <c r="H22" s="559">
        <v>27491</v>
      </c>
      <c r="I22" s="558" t="s">
        <v>775</v>
      </c>
      <c r="J22" s="488">
        <v>2057</v>
      </c>
      <c r="K22" s="11" t="s">
        <v>69</v>
      </c>
      <c r="L22" s="488">
        <v>550</v>
      </c>
      <c r="M22" s="488">
        <v>825</v>
      </c>
      <c r="N22" s="11">
        <v>24059</v>
      </c>
    </row>
    <row r="23" spans="1:14" ht="17.25" customHeight="1">
      <c r="A23" s="32" t="s">
        <v>648</v>
      </c>
      <c r="B23" s="11" t="s">
        <v>562</v>
      </c>
      <c r="C23" s="286">
        <v>818</v>
      </c>
      <c r="D23" s="11" t="s">
        <v>562</v>
      </c>
      <c r="E23" s="11" t="s">
        <v>454</v>
      </c>
      <c r="F23" s="286">
        <v>818</v>
      </c>
      <c r="G23" s="286" t="s">
        <v>562</v>
      </c>
      <c r="H23" s="11">
        <v>818</v>
      </c>
      <c r="I23" s="557" t="s">
        <v>775</v>
      </c>
      <c r="J23" s="557" t="s">
        <v>775</v>
      </c>
      <c r="K23" s="11" t="s">
        <v>69</v>
      </c>
      <c r="L23" s="557" t="s">
        <v>775</v>
      </c>
      <c r="M23" s="11" t="s">
        <v>774</v>
      </c>
      <c r="N23" s="11">
        <v>818</v>
      </c>
    </row>
    <row r="24" spans="1:14" ht="17.25" customHeight="1">
      <c r="A24" s="32" t="s">
        <v>649</v>
      </c>
      <c r="B24" s="11" t="s">
        <v>562</v>
      </c>
      <c r="C24" s="286">
        <v>511</v>
      </c>
      <c r="D24" s="11" t="s">
        <v>562</v>
      </c>
      <c r="E24" s="11" t="s">
        <v>454</v>
      </c>
      <c r="F24" s="286">
        <v>511</v>
      </c>
      <c r="G24" s="286" t="s">
        <v>562</v>
      </c>
      <c r="H24" s="11">
        <v>511</v>
      </c>
      <c r="I24" s="557" t="s">
        <v>775</v>
      </c>
      <c r="J24" s="557" t="s">
        <v>775</v>
      </c>
      <c r="K24" s="11" t="s">
        <v>69</v>
      </c>
      <c r="L24" s="557" t="s">
        <v>775</v>
      </c>
      <c r="M24" s="11" t="s">
        <v>774</v>
      </c>
      <c r="N24" s="11">
        <v>511</v>
      </c>
    </row>
    <row r="25" spans="1:14" ht="17.25" customHeight="1">
      <c r="A25" s="32" t="s">
        <v>650</v>
      </c>
      <c r="B25" s="11" t="s">
        <v>562</v>
      </c>
      <c r="C25" s="11" t="s">
        <v>776</v>
      </c>
      <c r="D25" s="610">
        <v>12</v>
      </c>
      <c r="E25" s="11" t="s">
        <v>454</v>
      </c>
      <c r="F25" s="11">
        <v>12</v>
      </c>
      <c r="G25" s="286" t="s">
        <v>562</v>
      </c>
      <c r="H25" s="11">
        <v>12</v>
      </c>
      <c r="I25" s="557" t="s">
        <v>775</v>
      </c>
      <c r="J25" s="557" t="s">
        <v>775</v>
      </c>
      <c r="K25" s="11" t="s">
        <v>69</v>
      </c>
      <c r="L25" s="557" t="s">
        <v>775</v>
      </c>
      <c r="M25" s="11" t="s">
        <v>774</v>
      </c>
      <c r="N25" s="11">
        <v>12</v>
      </c>
    </row>
    <row r="26" spans="1:14" ht="17.25" customHeight="1">
      <c r="A26" s="34" t="s">
        <v>651</v>
      </c>
      <c r="B26" s="555" t="s">
        <v>562</v>
      </c>
      <c r="C26" s="555">
        <v>730</v>
      </c>
      <c r="D26" s="555" t="s">
        <v>562</v>
      </c>
      <c r="E26" s="555" t="s">
        <v>454</v>
      </c>
      <c r="F26" s="555">
        <v>730</v>
      </c>
      <c r="G26" s="555" t="s">
        <v>562</v>
      </c>
      <c r="H26" s="555">
        <v>730</v>
      </c>
      <c r="I26" s="556" t="s">
        <v>775</v>
      </c>
      <c r="J26" s="556" t="s">
        <v>775</v>
      </c>
      <c r="K26" s="555" t="s">
        <v>69</v>
      </c>
      <c r="L26" s="556" t="s">
        <v>775</v>
      </c>
      <c r="M26" s="555" t="s">
        <v>774</v>
      </c>
      <c r="N26" s="555">
        <v>730</v>
      </c>
    </row>
    <row r="27" spans="1:14" ht="21" customHeight="1">
      <c r="A27" s="393" t="s">
        <v>773</v>
      </c>
      <c r="B27" s="64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284"/>
      <c r="N27" s="554"/>
    </row>
    <row r="28" spans="1:14" ht="14.25" customHeight="1">
      <c r="A28" s="26" t="s">
        <v>772</v>
      </c>
      <c r="B28" s="64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554"/>
    </row>
    <row r="29" spans="1:13" ht="14.25" customHeight="1">
      <c r="A29" s="26" t="s">
        <v>771</v>
      </c>
      <c r="L29" s="164"/>
      <c r="M29" s="164"/>
    </row>
    <row r="30" spans="12:13" ht="12.75">
      <c r="L30" s="164"/>
      <c r="M30" s="164"/>
    </row>
    <row r="31" spans="1:14" ht="15" customHeight="1">
      <c r="A31" s="1065" t="s">
        <v>633</v>
      </c>
      <c r="B31" s="1013" t="s">
        <v>229</v>
      </c>
      <c r="C31" s="1022"/>
      <c r="D31" s="1076" t="s">
        <v>230</v>
      </c>
      <c r="E31" s="1077" t="s">
        <v>791</v>
      </c>
      <c r="F31" s="1077" t="s">
        <v>790</v>
      </c>
      <c r="G31" s="1076" t="s">
        <v>232</v>
      </c>
      <c r="H31" s="1013" t="s">
        <v>789</v>
      </c>
      <c r="I31" s="1021"/>
      <c r="J31" s="1021"/>
      <c r="K31" s="1021"/>
      <c r="L31" s="1021"/>
      <c r="M31" s="1021"/>
      <c r="N31" s="1022"/>
    </row>
    <row r="32" spans="1:14" ht="15" customHeight="1">
      <c r="A32" s="1065"/>
      <c r="B32" s="1073" t="s">
        <v>788</v>
      </c>
      <c r="C32" s="1078" t="s">
        <v>787</v>
      </c>
      <c r="D32" s="1076"/>
      <c r="E32" s="1077"/>
      <c r="F32" s="1077"/>
      <c r="G32" s="1076"/>
      <c r="H32" s="1076" t="s">
        <v>133</v>
      </c>
      <c r="I32" s="1076" t="s">
        <v>786</v>
      </c>
      <c r="J32" s="1076" t="s">
        <v>785</v>
      </c>
      <c r="K32" s="1077" t="s">
        <v>784</v>
      </c>
      <c r="L32" s="1074" t="s">
        <v>783</v>
      </c>
      <c r="M32" s="1076" t="s">
        <v>782</v>
      </c>
      <c r="N32" s="1073" t="s">
        <v>781</v>
      </c>
    </row>
    <row r="33" spans="1:14" ht="15" customHeight="1">
      <c r="A33" s="1065"/>
      <c r="B33" s="1012"/>
      <c r="C33" s="1079"/>
      <c r="D33" s="1076"/>
      <c r="E33" s="1077"/>
      <c r="F33" s="1077"/>
      <c r="G33" s="1076"/>
      <c r="H33" s="1076"/>
      <c r="I33" s="1076"/>
      <c r="J33" s="1076"/>
      <c r="K33" s="1077"/>
      <c r="L33" s="1031"/>
      <c r="M33" s="1076"/>
      <c r="N33" s="1015"/>
    </row>
    <row r="34" spans="1:14" ht="12.75">
      <c r="A34" s="576" t="s">
        <v>654</v>
      </c>
      <c r="B34" s="188"/>
      <c r="C34" s="567"/>
      <c r="D34" s="286"/>
      <c r="E34" s="564"/>
      <c r="F34" s="564"/>
      <c r="G34" s="564"/>
      <c r="H34" s="11"/>
      <c r="I34" s="11"/>
      <c r="J34" s="11"/>
      <c r="K34" s="11"/>
      <c r="L34" s="11"/>
      <c r="M34" s="11"/>
      <c r="N34" s="10"/>
    </row>
    <row r="35" spans="1:14" ht="15.75">
      <c r="A35" s="365" t="s">
        <v>853</v>
      </c>
      <c r="B35" s="488">
        <v>4038907</v>
      </c>
      <c r="C35" s="488">
        <v>400173</v>
      </c>
      <c r="D35" s="488">
        <v>46394</v>
      </c>
      <c r="E35" s="563">
        <v>11463</v>
      </c>
      <c r="F35" s="488">
        <v>458030</v>
      </c>
      <c r="G35" s="488">
        <v>420530</v>
      </c>
      <c r="H35" s="488">
        <v>37500</v>
      </c>
      <c r="I35" s="488" t="s">
        <v>563</v>
      </c>
      <c r="J35" s="488" t="s">
        <v>563</v>
      </c>
      <c r="K35" s="488" t="s">
        <v>454</v>
      </c>
      <c r="L35" s="488">
        <v>375</v>
      </c>
      <c r="M35" s="488">
        <v>375</v>
      </c>
      <c r="N35" s="488">
        <v>36750</v>
      </c>
    </row>
    <row r="36" spans="1:14" ht="15.75">
      <c r="A36" s="365" t="s">
        <v>797</v>
      </c>
      <c r="B36" s="488" t="s">
        <v>563</v>
      </c>
      <c r="C36" s="488" t="s">
        <v>774</v>
      </c>
      <c r="D36" s="488">
        <v>548</v>
      </c>
      <c r="E36" s="11" t="s">
        <v>454</v>
      </c>
      <c r="F36" s="488">
        <v>548</v>
      </c>
      <c r="G36" s="488">
        <v>15</v>
      </c>
      <c r="H36" s="488">
        <v>533</v>
      </c>
      <c r="I36" s="488" t="s">
        <v>563</v>
      </c>
      <c r="J36" s="488" t="s">
        <v>563</v>
      </c>
      <c r="K36" s="488" t="s">
        <v>454</v>
      </c>
      <c r="L36" s="488" t="s">
        <v>563</v>
      </c>
      <c r="M36" s="488" t="s">
        <v>563</v>
      </c>
      <c r="N36" s="488">
        <v>533</v>
      </c>
    </row>
    <row r="37" spans="1:14" ht="15.75">
      <c r="A37" s="8" t="s">
        <v>796</v>
      </c>
      <c r="B37" s="11" t="s">
        <v>563</v>
      </c>
      <c r="C37" s="11" t="s">
        <v>774</v>
      </c>
      <c r="D37" s="286">
        <v>2146</v>
      </c>
      <c r="E37" s="11" t="s">
        <v>454</v>
      </c>
      <c r="F37" s="286">
        <v>2146</v>
      </c>
      <c r="G37" s="286">
        <v>786</v>
      </c>
      <c r="H37" s="286">
        <v>1360</v>
      </c>
      <c r="I37" s="11" t="s">
        <v>563</v>
      </c>
      <c r="J37" s="11" t="s">
        <v>563</v>
      </c>
      <c r="K37" s="11" t="s">
        <v>454</v>
      </c>
      <c r="L37" s="11" t="s">
        <v>563</v>
      </c>
      <c r="M37" s="11" t="s">
        <v>563</v>
      </c>
      <c r="N37" s="11">
        <v>1360</v>
      </c>
    </row>
    <row r="38" spans="1:14" ht="12.75">
      <c r="A38" s="32" t="s">
        <v>658</v>
      </c>
      <c r="B38" s="11" t="s">
        <v>563</v>
      </c>
      <c r="C38" s="11">
        <v>30</v>
      </c>
      <c r="D38" s="11">
        <v>202</v>
      </c>
      <c r="E38" s="11" t="s">
        <v>454</v>
      </c>
      <c r="F38" s="11">
        <v>232</v>
      </c>
      <c r="G38" s="11">
        <v>2</v>
      </c>
      <c r="H38" s="11">
        <v>230</v>
      </c>
      <c r="I38" s="11" t="s">
        <v>563</v>
      </c>
      <c r="J38" s="11" t="s">
        <v>563</v>
      </c>
      <c r="K38" s="11" t="s">
        <v>454</v>
      </c>
      <c r="L38" s="11" t="s">
        <v>563</v>
      </c>
      <c r="M38" s="11" t="s">
        <v>563</v>
      </c>
      <c r="N38" s="11">
        <v>230</v>
      </c>
    </row>
    <row r="39" spans="1:14" ht="12.75">
      <c r="A39" s="464" t="s">
        <v>659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</row>
    <row r="40" spans="1:14" ht="12.75">
      <c r="A40" s="32" t="s">
        <v>660</v>
      </c>
      <c r="B40" s="11" t="s">
        <v>563</v>
      </c>
      <c r="C40" s="11">
        <v>120</v>
      </c>
      <c r="D40" s="11">
        <v>1347</v>
      </c>
      <c r="E40" s="11" t="s">
        <v>454</v>
      </c>
      <c r="F40" s="11">
        <v>1467</v>
      </c>
      <c r="G40" s="11">
        <v>74</v>
      </c>
      <c r="H40" s="11">
        <v>1393</v>
      </c>
      <c r="I40" s="11" t="s">
        <v>563</v>
      </c>
      <c r="J40" s="11" t="s">
        <v>563</v>
      </c>
      <c r="K40" s="11" t="s">
        <v>454</v>
      </c>
      <c r="L40" s="11" t="s">
        <v>563</v>
      </c>
      <c r="M40" s="11" t="s">
        <v>563</v>
      </c>
      <c r="N40" s="11">
        <v>1393</v>
      </c>
    </row>
    <row r="41" spans="1:14" ht="12.75">
      <c r="A41" s="32" t="s">
        <v>661</v>
      </c>
      <c r="B41" s="11" t="s">
        <v>563</v>
      </c>
      <c r="C41" s="11" t="s">
        <v>774</v>
      </c>
      <c r="D41" s="11">
        <v>1494</v>
      </c>
      <c r="E41" s="11" t="s">
        <v>454</v>
      </c>
      <c r="F41" s="11">
        <v>1494</v>
      </c>
      <c r="G41" s="11">
        <v>259</v>
      </c>
      <c r="H41" s="11">
        <v>1235</v>
      </c>
      <c r="I41" s="11" t="s">
        <v>563</v>
      </c>
      <c r="J41" s="11" t="s">
        <v>563</v>
      </c>
      <c r="K41" s="11" t="s">
        <v>454</v>
      </c>
      <c r="L41" s="11" t="s">
        <v>563</v>
      </c>
      <c r="M41" s="11" t="s">
        <v>563</v>
      </c>
      <c r="N41" s="11">
        <v>1235</v>
      </c>
    </row>
    <row r="42" spans="1:14" ht="12.75">
      <c r="A42" s="32" t="s">
        <v>662</v>
      </c>
      <c r="B42" s="11" t="s">
        <v>563</v>
      </c>
      <c r="C42" s="11" t="s">
        <v>774</v>
      </c>
      <c r="D42" s="11">
        <v>3563</v>
      </c>
      <c r="E42" s="11" t="s">
        <v>454</v>
      </c>
      <c r="F42" s="11">
        <v>3563</v>
      </c>
      <c r="G42" s="11">
        <v>145</v>
      </c>
      <c r="H42" s="11">
        <v>3418</v>
      </c>
      <c r="I42" s="11" t="s">
        <v>563</v>
      </c>
      <c r="J42" s="11" t="s">
        <v>563</v>
      </c>
      <c r="K42" s="11" t="s">
        <v>454</v>
      </c>
      <c r="L42" s="11" t="s">
        <v>563</v>
      </c>
      <c r="M42" s="11" t="s">
        <v>563</v>
      </c>
      <c r="N42" s="11">
        <v>3418</v>
      </c>
    </row>
    <row r="43" spans="1:14" ht="12.75">
      <c r="A43" s="32" t="s">
        <v>663</v>
      </c>
      <c r="B43" s="11" t="s">
        <v>563</v>
      </c>
      <c r="C43" s="11" t="s">
        <v>774</v>
      </c>
      <c r="D43" s="11">
        <v>4396</v>
      </c>
      <c r="E43" s="11" t="s">
        <v>454</v>
      </c>
      <c r="F43" s="11">
        <v>4396</v>
      </c>
      <c r="G43" s="11">
        <v>9</v>
      </c>
      <c r="H43" s="11">
        <v>4387</v>
      </c>
      <c r="I43" s="11" t="s">
        <v>563</v>
      </c>
      <c r="J43" s="11" t="s">
        <v>563</v>
      </c>
      <c r="K43" s="11" t="s">
        <v>454</v>
      </c>
      <c r="L43" s="11" t="s">
        <v>563</v>
      </c>
      <c r="M43" s="11" t="s">
        <v>563</v>
      </c>
      <c r="N43" s="11">
        <v>4387</v>
      </c>
    </row>
    <row r="44" spans="1:14" ht="12.75">
      <c r="A44" s="32" t="s">
        <v>664</v>
      </c>
      <c r="B44" s="11" t="s">
        <v>563</v>
      </c>
      <c r="C44" s="11" t="s">
        <v>774</v>
      </c>
      <c r="D44" s="11">
        <v>2046</v>
      </c>
      <c r="E44" s="11" t="s">
        <v>454</v>
      </c>
      <c r="F44" s="11">
        <v>2046</v>
      </c>
      <c r="G44" s="11">
        <v>5</v>
      </c>
      <c r="H44" s="11">
        <v>2041</v>
      </c>
      <c r="I44" s="11" t="s">
        <v>563</v>
      </c>
      <c r="J44" s="11" t="s">
        <v>563</v>
      </c>
      <c r="K44" s="11" t="s">
        <v>454</v>
      </c>
      <c r="L44" s="11" t="s">
        <v>563</v>
      </c>
      <c r="M44" s="11" t="s">
        <v>563</v>
      </c>
      <c r="N44" s="11">
        <v>2041</v>
      </c>
    </row>
    <row r="45" spans="1:14" ht="12.75">
      <c r="A45" s="464" t="s">
        <v>665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</row>
    <row r="46" spans="1:14" ht="15.75">
      <c r="A46" s="34" t="s">
        <v>795</v>
      </c>
      <c r="B46" s="555" t="s">
        <v>563</v>
      </c>
      <c r="C46" s="555" t="s">
        <v>774</v>
      </c>
      <c r="D46" s="555">
        <v>337</v>
      </c>
      <c r="E46" s="555" t="s">
        <v>454</v>
      </c>
      <c r="F46" s="555">
        <v>337</v>
      </c>
      <c r="G46" s="555">
        <v>2</v>
      </c>
      <c r="H46" s="555">
        <v>335</v>
      </c>
      <c r="I46" s="555" t="s">
        <v>563</v>
      </c>
      <c r="J46" s="555" t="s">
        <v>563</v>
      </c>
      <c r="K46" s="555" t="s">
        <v>454</v>
      </c>
      <c r="L46" s="555" t="s">
        <v>563</v>
      </c>
      <c r="M46" s="555" t="s">
        <v>563</v>
      </c>
      <c r="N46" s="555">
        <v>335</v>
      </c>
    </row>
    <row r="47" spans="1:14" ht="15.75">
      <c r="A47" s="528" t="s">
        <v>667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5.75">
      <c r="A48" s="528" t="s">
        <v>668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5.75">
      <c r="A49" s="538" t="s">
        <v>669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5.75">
      <c r="A50" s="26" t="s">
        <v>670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2" spans="1:14" ht="15" customHeight="1">
      <c r="A52" s="1065" t="s">
        <v>633</v>
      </c>
      <c r="B52" s="1013" t="s">
        <v>229</v>
      </c>
      <c r="C52" s="1022"/>
      <c r="D52" s="1076" t="s">
        <v>230</v>
      </c>
      <c r="E52" s="1074" t="s">
        <v>815</v>
      </c>
      <c r="F52" s="1077" t="s">
        <v>790</v>
      </c>
      <c r="G52" s="1076" t="s">
        <v>232</v>
      </c>
      <c r="H52" s="131" t="s">
        <v>789</v>
      </c>
      <c r="I52" s="569"/>
      <c r="J52" s="569"/>
      <c r="K52" s="569"/>
      <c r="L52" s="569"/>
      <c r="M52" s="569"/>
      <c r="N52" s="569"/>
    </row>
    <row r="53" spans="1:14" ht="15" customHeight="1">
      <c r="A53" s="1065"/>
      <c r="B53" s="1073" t="s">
        <v>788</v>
      </c>
      <c r="C53" s="1078" t="s">
        <v>787</v>
      </c>
      <c r="D53" s="1076"/>
      <c r="E53" s="1075"/>
      <c r="F53" s="1077"/>
      <c r="G53" s="1076"/>
      <c r="H53" s="1076" t="s">
        <v>133</v>
      </c>
      <c r="I53" s="1076" t="s">
        <v>786</v>
      </c>
      <c r="J53" s="1076" t="s">
        <v>785</v>
      </c>
      <c r="K53" s="1077" t="s">
        <v>784</v>
      </c>
      <c r="L53" s="1074" t="s">
        <v>783</v>
      </c>
      <c r="M53" s="1076" t="s">
        <v>782</v>
      </c>
      <c r="N53" s="1076" t="s">
        <v>781</v>
      </c>
    </row>
    <row r="54" spans="1:14" ht="15" customHeight="1">
      <c r="A54" s="1065"/>
      <c r="B54" s="1012"/>
      <c r="C54" s="1079"/>
      <c r="D54" s="1076"/>
      <c r="E54" s="1031"/>
      <c r="F54" s="1077"/>
      <c r="G54" s="1076"/>
      <c r="H54" s="1076"/>
      <c r="I54" s="1076"/>
      <c r="J54" s="1076"/>
      <c r="K54" s="1077"/>
      <c r="L54" s="1031"/>
      <c r="M54" s="1076"/>
      <c r="N54" s="1076"/>
    </row>
    <row r="55" spans="1:14" ht="12.75">
      <c r="A55" s="464" t="s">
        <v>671</v>
      </c>
      <c r="B55" s="11"/>
      <c r="C55" s="286"/>
      <c r="D55" s="11"/>
      <c r="E55" s="286"/>
      <c r="F55" s="286"/>
      <c r="G55" s="286"/>
      <c r="H55" s="11"/>
      <c r="I55" s="11"/>
      <c r="J55" s="11"/>
      <c r="K55" s="11"/>
      <c r="L55" s="11"/>
      <c r="M55" s="11"/>
      <c r="N55" s="11"/>
    </row>
    <row r="56" spans="1:14" ht="15.75">
      <c r="A56" s="32" t="s">
        <v>814</v>
      </c>
      <c r="B56" s="11" t="s">
        <v>563</v>
      </c>
      <c r="C56" s="286">
        <v>1500</v>
      </c>
      <c r="D56" s="286">
        <v>1421</v>
      </c>
      <c r="E56" s="581" t="s">
        <v>813</v>
      </c>
      <c r="F56" s="286">
        <v>2921</v>
      </c>
      <c r="G56" s="11" t="s">
        <v>69</v>
      </c>
      <c r="H56" s="286">
        <v>2921</v>
      </c>
      <c r="I56" s="11" t="s">
        <v>563</v>
      </c>
      <c r="J56" s="11" t="s">
        <v>562</v>
      </c>
      <c r="K56" s="11" t="s">
        <v>454</v>
      </c>
      <c r="L56" s="286">
        <v>87</v>
      </c>
      <c r="M56" s="286">
        <v>87</v>
      </c>
      <c r="N56" s="11">
        <v>2747</v>
      </c>
    </row>
    <row r="57" spans="1:14" ht="12.75">
      <c r="A57" s="32" t="s">
        <v>673</v>
      </c>
      <c r="B57" s="11" t="s">
        <v>563</v>
      </c>
      <c r="C57" s="286">
        <v>643</v>
      </c>
      <c r="D57" s="286">
        <v>1192</v>
      </c>
      <c r="E57" s="11" t="s">
        <v>563</v>
      </c>
      <c r="F57" s="286">
        <v>1835</v>
      </c>
      <c r="G57" s="11">
        <v>22</v>
      </c>
      <c r="H57" s="286">
        <v>1813</v>
      </c>
      <c r="I57" s="11" t="s">
        <v>563</v>
      </c>
      <c r="J57" s="11" t="s">
        <v>562</v>
      </c>
      <c r="K57" s="11" t="s">
        <v>454</v>
      </c>
      <c r="L57" s="11" t="s">
        <v>560</v>
      </c>
      <c r="M57" s="11" t="s">
        <v>560</v>
      </c>
      <c r="N57" s="11">
        <v>1813</v>
      </c>
    </row>
    <row r="58" spans="1:14" ht="15.75">
      <c r="A58" s="32" t="s">
        <v>812</v>
      </c>
      <c r="B58" s="11" t="s">
        <v>563</v>
      </c>
      <c r="C58" s="11" t="s">
        <v>560</v>
      </c>
      <c r="D58" s="286">
        <v>700</v>
      </c>
      <c r="E58" s="11" t="s">
        <v>563</v>
      </c>
      <c r="F58" s="286">
        <v>700</v>
      </c>
      <c r="G58" s="11" t="s">
        <v>69</v>
      </c>
      <c r="H58" s="286">
        <v>700</v>
      </c>
      <c r="I58" s="11" t="s">
        <v>563</v>
      </c>
      <c r="J58" s="11" t="s">
        <v>562</v>
      </c>
      <c r="K58" s="11" t="s">
        <v>454</v>
      </c>
      <c r="L58" s="11" t="s">
        <v>560</v>
      </c>
      <c r="M58" s="11" t="s">
        <v>560</v>
      </c>
      <c r="N58" s="11">
        <v>700</v>
      </c>
    </row>
    <row r="59" spans="1:14" ht="15.75">
      <c r="A59" s="464" t="s">
        <v>811</v>
      </c>
      <c r="B59" s="286"/>
      <c r="C59" s="286"/>
      <c r="D59" s="286"/>
      <c r="E59" s="286"/>
      <c r="F59" s="286"/>
      <c r="G59" s="286"/>
      <c r="H59" s="286"/>
      <c r="I59" s="286"/>
      <c r="J59" s="286"/>
      <c r="K59" s="286"/>
      <c r="L59" s="286"/>
      <c r="M59" s="286"/>
      <c r="N59" s="286"/>
    </row>
    <row r="60" spans="1:14" ht="12.75">
      <c r="A60" s="580" t="s">
        <v>676</v>
      </c>
      <c r="B60" s="11"/>
      <c r="C60" s="286"/>
      <c r="D60" s="286"/>
      <c r="E60" s="286"/>
      <c r="F60" s="286"/>
      <c r="G60" s="286"/>
      <c r="H60" s="286"/>
      <c r="I60" s="286"/>
      <c r="J60" s="286"/>
      <c r="K60" s="286"/>
      <c r="L60" s="286"/>
      <c r="M60" s="286"/>
      <c r="N60" s="286"/>
    </row>
    <row r="61" spans="1:14" ht="12.75">
      <c r="A61" s="32" t="s">
        <v>810</v>
      </c>
      <c r="B61" s="11" t="s">
        <v>563</v>
      </c>
      <c r="C61" s="286">
        <v>3560</v>
      </c>
      <c r="D61" s="11" t="s">
        <v>454</v>
      </c>
      <c r="E61" s="11" t="s">
        <v>563</v>
      </c>
      <c r="F61" s="286">
        <v>3560</v>
      </c>
      <c r="G61" s="11" t="s">
        <v>69</v>
      </c>
      <c r="H61" s="286">
        <v>3560</v>
      </c>
      <c r="I61" s="11" t="s">
        <v>563</v>
      </c>
      <c r="J61" s="11" t="s">
        <v>562</v>
      </c>
      <c r="K61" s="11" t="s">
        <v>454</v>
      </c>
      <c r="L61" s="11" t="s">
        <v>560</v>
      </c>
      <c r="M61" s="286">
        <v>72</v>
      </c>
      <c r="N61" s="11">
        <v>3488</v>
      </c>
    </row>
    <row r="62" spans="1:14" ht="12.75">
      <c r="A62" s="32" t="s">
        <v>809</v>
      </c>
      <c r="B62" s="11" t="s">
        <v>563</v>
      </c>
      <c r="C62" s="286">
        <v>4367</v>
      </c>
      <c r="D62" s="286">
        <v>20</v>
      </c>
      <c r="E62" s="11" t="s">
        <v>563</v>
      </c>
      <c r="F62" s="286">
        <v>4387</v>
      </c>
      <c r="G62" s="11" t="s">
        <v>69</v>
      </c>
      <c r="H62" s="286">
        <v>4387</v>
      </c>
      <c r="I62" s="11" t="s">
        <v>563</v>
      </c>
      <c r="J62" s="11" t="s">
        <v>562</v>
      </c>
      <c r="K62" s="11" t="s">
        <v>454</v>
      </c>
      <c r="L62" s="11">
        <v>44</v>
      </c>
      <c r="M62" s="11">
        <v>88</v>
      </c>
      <c r="N62" s="11">
        <v>4255</v>
      </c>
    </row>
    <row r="63" spans="1:14" ht="12.75">
      <c r="A63" s="32" t="s">
        <v>808</v>
      </c>
      <c r="B63" s="11" t="s">
        <v>563</v>
      </c>
      <c r="C63" s="286">
        <v>4430</v>
      </c>
      <c r="D63" s="286">
        <v>74</v>
      </c>
      <c r="E63" s="11" t="s">
        <v>563</v>
      </c>
      <c r="F63" s="286">
        <v>4504</v>
      </c>
      <c r="G63" s="11" t="s">
        <v>69</v>
      </c>
      <c r="H63" s="286">
        <v>4504</v>
      </c>
      <c r="I63" s="11" t="s">
        <v>563</v>
      </c>
      <c r="J63" s="11" t="s">
        <v>562</v>
      </c>
      <c r="K63" s="11" t="s">
        <v>454</v>
      </c>
      <c r="L63" s="286">
        <v>45.04</v>
      </c>
      <c r="M63" s="286">
        <v>90.08</v>
      </c>
      <c r="N63" s="11">
        <v>4368.88</v>
      </c>
    </row>
    <row r="64" spans="1:14" ht="12.75">
      <c r="A64" s="32" t="s">
        <v>807</v>
      </c>
      <c r="B64" s="11" t="s">
        <v>563</v>
      </c>
      <c r="C64" s="286">
        <v>2109</v>
      </c>
      <c r="D64" s="286">
        <v>48</v>
      </c>
      <c r="E64" s="11" t="s">
        <v>563</v>
      </c>
      <c r="F64" s="286">
        <v>2157</v>
      </c>
      <c r="G64" s="11" t="s">
        <v>69</v>
      </c>
      <c r="H64" s="286">
        <v>2157</v>
      </c>
      <c r="I64" s="11" t="s">
        <v>563</v>
      </c>
      <c r="J64" s="11" t="s">
        <v>562</v>
      </c>
      <c r="K64" s="11" t="s">
        <v>454</v>
      </c>
      <c r="L64" s="286">
        <v>22</v>
      </c>
      <c r="M64" s="286">
        <v>44</v>
      </c>
      <c r="N64" s="11">
        <v>2091</v>
      </c>
    </row>
    <row r="65" spans="1:14" ht="12.75">
      <c r="A65" s="32" t="s">
        <v>806</v>
      </c>
      <c r="B65" s="11" t="s">
        <v>563</v>
      </c>
      <c r="C65" s="286">
        <v>6652</v>
      </c>
      <c r="D65" s="11">
        <v>1</v>
      </c>
      <c r="E65" s="11" t="s">
        <v>563</v>
      </c>
      <c r="F65" s="286">
        <v>6653</v>
      </c>
      <c r="G65" s="11" t="s">
        <v>69</v>
      </c>
      <c r="H65" s="286">
        <v>6653</v>
      </c>
      <c r="I65" s="11" t="s">
        <v>563</v>
      </c>
      <c r="J65" s="11" t="s">
        <v>562</v>
      </c>
      <c r="K65" s="11" t="s">
        <v>454</v>
      </c>
      <c r="L65" s="286">
        <v>66.53</v>
      </c>
      <c r="M65" s="286">
        <v>133.06</v>
      </c>
      <c r="N65" s="11">
        <v>6453.41</v>
      </c>
    </row>
    <row r="66" spans="1:14" ht="12.75">
      <c r="A66" s="32" t="s">
        <v>805</v>
      </c>
      <c r="B66" s="11" t="s">
        <v>563</v>
      </c>
      <c r="C66" s="286">
        <v>1398</v>
      </c>
      <c r="D66" s="286">
        <v>119</v>
      </c>
      <c r="E66" s="11" t="s">
        <v>563</v>
      </c>
      <c r="F66" s="286">
        <v>1517</v>
      </c>
      <c r="G66" s="11" t="s">
        <v>69</v>
      </c>
      <c r="H66" s="286">
        <v>1517</v>
      </c>
      <c r="I66" s="11" t="s">
        <v>563</v>
      </c>
      <c r="J66" s="11" t="s">
        <v>562</v>
      </c>
      <c r="K66" s="11" t="s">
        <v>454</v>
      </c>
      <c r="L66" s="286">
        <v>30.34</v>
      </c>
      <c r="M66" s="286">
        <v>30.34</v>
      </c>
      <c r="N66" s="11">
        <v>1456.32</v>
      </c>
    </row>
    <row r="67" spans="1:14" ht="12.75">
      <c r="A67" s="32" t="s">
        <v>804</v>
      </c>
      <c r="B67" s="11" t="s">
        <v>563</v>
      </c>
      <c r="C67" s="286">
        <v>6361</v>
      </c>
      <c r="D67" s="286">
        <v>10915</v>
      </c>
      <c r="E67" s="11" t="s">
        <v>563</v>
      </c>
      <c r="F67" s="286">
        <v>17276</v>
      </c>
      <c r="G67" s="11">
        <v>28</v>
      </c>
      <c r="H67" s="286">
        <v>17248</v>
      </c>
      <c r="I67" s="11" t="s">
        <v>563</v>
      </c>
      <c r="J67" s="11" t="s">
        <v>562</v>
      </c>
      <c r="K67" s="11" t="s">
        <v>454</v>
      </c>
      <c r="L67" s="286">
        <v>172</v>
      </c>
      <c r="M67" s="286">
        <v>516</v>
      </c>
      <c r="N67" s="11">
        <v>16560</v>
      </c>
    </row>
    <row r="68" spans="1:14" ht="12.75">
      <c r="A68" s="32" t="s">
        <v>803</v>
      </c>
      <c r="B68" s="11" t="s">
        <v>563</v>
      </c>
      <c r="C68" s="286">
        <v>11106</v>
      </c>
      <c r="D68" s="11">
        <v>44</v>
      </c>
      <c r="E68" s="11" t="s">
        <v>563</v>
      </c>
      <c r="F68" s="286">
        <v>11150</v>
      </c>
      <c r="G68" s="11" t="s">
        <v>69</v>
      </c>
      <c r="H68" s="286">
        <v>11150</v>
      </c>
      <c r="I68" s="11" t="s">
        <v>563</v>
      </c>
      <c r="J68" s="286">
        <v>50</v>
      </c>
      <c r="K68" s="11" t="s">
        <v>454</v>
      </c>
      <c r="L68" s="286">
        <v>112</v>
      </c>
      <c r="M68" s="286">
        <v>448</v>
      </c>
      <c r="N68" s="11">
        <v>10540</v>
      </c>
    </row>
    <row r="69" spans="1:14" ht="15.75">
      <c r="A69" s="34" t="s">
        <v>802</v>
      </c>
      <c r="B69" s="555" t="s">
        <v>563</v>
      </c>
      <c r="C69" s="578">
        <v>48480</v>
      </c>
      <c r="D69" s="555">
        <v>280</v>
      </c>
      <c r="E69" s="555" t="s">
        <v>563</v>
      </c>
      <c r="F69" s="555">
        <v>48760</v>
      </c>
      <c r="G69" s="555">
        <v>55</v>
      </c>
      <c r="H69" s="578">
        <v>48705</v>
      </c>
      <c r="I69" s="555" t="s">
        <v>563</v>
      </c>
      <c r="J69" s="555" t="s">
        <v>562</v>
      </c>
      <c r="K69" s="555" t="s">
        <v>454</v>
      </c>
      <c r="L69" s="555">
        <v>1461</v>
      </c>
      <c r="M69" s="577">
        <v>1218</v>
      </c>
      <c r="N69" s="555">
        <v>46026</v>
      </c>
    </row>
    <row r="70" spans="1:13" ht="15.75">
      <c r="A70" s="26" t="s">
        <v>801</v>
      </c>
      <c r="B70" s="2"/>
      <c r="C70" s="2"/>
      <c r="D70" s="26" t="s">
        <v>800</v>
      </c>
      <c r="E70" s="2"/>
      <c r="F70" s="2"/>
      <c r="G70" s="2"/>
      <c r="H70" s="2"/>
      <c r="I70" s="2"/>
      <c r="J70" s="538" t="s">
        <v>684</v>
      </c>
      <c r="K70" s="2"/>
      <c r="L70" s="2"/>
      <c r="M70" s="2"/>
    </row>
    <row r="71" spans="1:14" ht="25.5" customHeight="1">
      <c r="A71" s="1080" t="s">
        <v>799</v>
      </c>
      <c r="B71" s="1080"/>
      <c r="C71" s="1080"/>
      <c r="D71" s="1080"/>
      <c r="E71" s="1080"/>
      <c r="F71" s="1080"/>
      <c r="G71" s="1080"/>
      <c r="H71" s="1080"/>
      <c r="I71" s="1080"/>
      <c r="J71" s="1080"/>
      <c r="K71" s="1080"/>
      <c r="L71" s="1080"/>
      <c r="M71" s="1080"/>
      <c r="N71" s="2"/>
    </row>
    <row r="73" spans="1:14" ht="15" customHeight="1">
      <c r="A73" s="1065" t="s">
        <v>633</v>
      </c>
      <c r="B73" s="1013" t="s">
        <v>229</v>
      </c>
      <c r="C73" s="1022"/>
      <c r="D73" s="1076" t="s">
        <v>230</v>
      </c>
      <c r="E73" s="1077" t="s">
        <v>791</v>
      </c>
      <c r="F73" s="1077" t="s">
        <v>790</v>
      </c>
      <c r="G73" s="1076" t="s">
        <v>232</v>
      </c>
      <c r="H73" s="131" t="s">
        <v>789</v>
      </c>
      <c r="I73" s="569"/>
      <c r="J73" s="569"/>
      <c r="K73" s="569"/>
      <c r="L73" s="569"/>
      <c r="M73" s="569"/>
      <c r="N73" s="569"/>
    </row>
    <row r="74" spans="1:14" ht="15" customHeight="1">
      <c r="A74" s="1065"/>
      <c r="B74" s="1073" t="s">
        <v>788</v>
      </c>
      <c r="C74" s="1078" t="s">
        <v>787</v>
      </c>
      <c r="D74" s="1076"/>
      <c r="E74" s="1077"/>
      <c r="F74" s="1077"/>
      <c r="G74" s="1076"/>
      <c r="H74" s="1076" t="s">
        <v>133</v>
      </c>
      <c r="I74" s="1076" t="s">
        <v>786</v>
      </c>
      <c r="J74" s="1076" t="s">
        <v>785</v>
      </c>
      <c r="K74" s="1077" t="s">
        <v>784</v>
      </c>
      <c r="L74" s="1074" t="s">
        <v>783</v>
      </c>
      <c r="M74" s="1076" t="s">
        <v>782</v>
      </c>
      <c r="N74" s="1076" t="s">
        <v>781</v>
      </c>
    </row>
    <row r="75" spans="1:14" ht="15" customHeight="1">
      <c r="A75" s="1065"/>
      <c r="B75" s="1012"/>
      <c r="C75" s="1079"/>
      <c r="D75" s="1076"/>
      <c r="E75" s="1077"/>
      <c r="F75" s="1077"/>
      <c r="G75" s="1076"/>
      <c r="H75" s="1076"/>
      <c r="I75" s="1076"/>
      <c r="J75" s="1076"/>
      <c r="K75" s="1077"/>
      <c r="L75" s="1031"/>
      <c r="M75" s="1076"/>
      <c r="N75" s="1076"/>
    </row>
    <row r="76" spans="1:14" ht="12.75">
      <c r="A76" s="12" t="s">
        <v>687</v>
      </c>
      <c r="B76" s="360"/>
      <c r="C76" s="364"/>
      <c r="D76" s="364"/>
      <c r="E76" s="364"/>
      <c r="F76" s="286"/>
      <c r="G76" s="286"/>
      <c r="H76" s="286"/>
      <c r="I76" s="364"/>
      <c r="J76" s="364"/>
      <c r="K76" s="364"/>
      <c r="L76" s="286"/>
      <c r="M76" s="286"/>
      <c r="N76" s="286"/>
    </row>
    <row r="77" spans="1:14" ht="12.75">
      <c r="A77" s="8" t="s">
        <v>688</v>
      </c>
      <c r="B77" s="360" t="s">
        <v>560</v>
      </c>
      <c r="C77" s="360" t="s">
        <v>560</v>
      </c>
      <c r="D77" s="286">
        <v>18</v>
      </c>
      <c r="E77" s="360" t="s">
        <v>560</v>
      </c>
      <c r="F77" s="286">
        <v>18</v>
      </c>
      <c r="G77" s="360" t="s">
        <v>776</v>
      </c>
      <c r="H77" s="286">
        <v>18</v>
      </c>
      <c r="I77" s="360" t="s">
        <v>560</v>
      </c>
      <c r="J77" s="360" t="s">
        <v>563</v>
      </c>
      <c r="K77" s="360" t="s">
        <v>454</v>
      </c>
      <c r="L77" s="360" t="s">
        <v>560</v>
      </c>
      <c r="M77" s="360" t="s">
        <v>775</v>
      </c>
      <c r="N77" s="11">
        <v>18</v>
      </c>
    </row>
    <row r="78" spans="1:14" ht="12.75">
      <c r="A78" s="8" t="s">
        <v>689</v>
      </c>
      <c r="B78" s="360" t="s">
        <v>560</v>
      </c>
      <c r="C78" s="360" t="s">
        <v>560</v>
      </c>
      <c r="D78" s="286">
        <v>1191</v>
      </c>
      <c r="E78" s="360" t="s">
        <v>560</v>
      </c>
      <c r="F78" s="286">
        <v>1191</v>
      </c>
      <c r="G78" s="286">
        <v>34</v>
      </c>
      <c r="H78" s="286">
        <v>1157</v>
      </c>
      <c r="I78" s="360" t="s">
        <v>560</v>
      </c>
      <c r="J78" s="360" t="s">
        <v>563</v>
      </c>
      <c r="K78" s="360" t="s">
        <v>454</v>
      </c>
      <c r="L78" s="360" t="s">
        <v>560</v>
      </c>
      <c r="M78" s="360" t="s">
        <v>775</v>
      </c>
      <c r="N78" s="11">
        <v>1157</v>
      </c>
    </row>
    <row r="79" spans="1:14" ht="12.75">
      <c r="A79" s="8" t="s">
        <v>690</v>
      </c>
      <c r="B79" s="360" t="s">
        <v>560</v>
      </c>
      <c r="C79" s="360" t="s">
        <v>560</v>
      </c>
      <c r="D79" s="286">
        <v>4074</v>
      </c>
      <c r="E79" s="360" t="s">
        <v>560</v>
      </c>
      <c r="F79" s="286">
        <v>4074</v>
      </c>
      <c r="G79" s="286">
        <v>19</v>
      </c>
      <c r="H79" s="286">
        <v>4055</v>
      </c>
      <c r="I79" s="360" t="s">
        <v>560</v>
      </c>
      <c r="J79" s="360" t="s">
        <v>563</v>
      </c>
      <c r="K79" s="360" t="s">
        <v>454</v>
      </c>
      <c r="L79" s="360" t="s">
        <v>560</v>
      </c>
      <c r="M79" s="360" t="s">
        <v>775</v>
      </c>
      <c r="N79" s="11">
        <v>4055</v>
      </c>
    </row>
    <row r="80" spans="1:14" ht="12.75">
      <c r="A80" s="8" t="s">
        <v>691</v>
      </c>
      <c r="B80" s="360" t="s">
        <v>560</v>
      </c>
      <c r="C80" s="360" t="s">
        <v>560</v>
      </c>
      <c r="D80" s="286">
        <v>1345</v>
      </c>
      <c r="E80" s="360" t="s">
        <v>560</v>
      </c>
      <c r="F80" s="286">
        <v>1345</v>
      </c>
      <c r="G80" s="286">
        <v>55</v>
      </c>
      <c r="H80" s="286">
        <v>1290</v>
      </c>
      <c r="I80" s="360" t="s">
        <v>560</v>
      </c>
      <c r="J80" s="360" t="s">
        <v>563</v>
      </c>
      <c r="K80" s="360" t="s">
        <v>454</v>
      </c>
      <c r="L80" s="360" t="s">
        <v>560</v>
      </c>
      <c r="M80" s="360" t="s">
        <v>775</v>
      </c>
      <c r="N80" s="11">
        <v>1290</v>
      </c>
    </row>
    <row r="81" spans="1:14" ht="12.75">
      <c r="A81" s="8" t="s">
        <v>692</v>
      </c>
      <c r="B81" s="360" t="s">
        <v>560</v>
      </c>
      <c r="C81" s="360" t="s">
        <v>560</v>
      </c>
      <c r="D81" s="286">
        <v>7714</v>
      </c>
      <c r="E81" s="360" t="s">
        <v>560</v>
      </c>
      <c r="F81" s="286">
        <v>7714</v>
      </c>
      <c r="G81" s="488">
        <v>136</v>
      </c>
      <c r="H81" s="286">
        <v>7578</v>
      </c>
      <c r="I81" s="360" t="s">
        <v>560</v>
      </c>
      <c r="J81" s="360" t="s">
        <v>563</v>
      </c>
      <c r="K81" s="360" t="s">
        <v>454</v>
      </c>
      <c r="L81" s="360" t="s">
        <v>560</v>
      </c>
      <c r="M81" s="360" t="s">
        <v>775</v>
      </c>
      <c r="N81" s="11">
        <v>7578</v>
      </c>
    </row>
    <row r="82" spans="1:14" ht="15.75">
      <c r="A82" s="593" t="s">
        <v>818</v>
      </c>
      <c r="B82" s="360" t="s">
        <v>560</v>
      </c>
      <c r="C82" s="360" t="s">
        <v>560</v>
      </c>
      <c r="D82" s="286">
        <v>6444</v>
      </c>
      <c r="E82" s="360" t="s">
        <v>560</v>
      </c>
      <c r="F82" s="286">
        <v>6444</v>
      </c>
      <c r="G82" s="488">
        <v>359</v>
      </c>
      <c r="H82" s="286">
        <v>6085</v>
      </c>
      <c r="I82" s="360" t="s">
        <v>560</v>
      </c>
      <c r="J82" s="360" t="s">
        <v>563</v>
      </c>
      <c r="K82" s="360" t="s">
        <v>454</v>
      </c>
      <c r="L82" s="360" t="s">
        <v>560</v>
      </c>
      <c r="M82" s="360" t="s">
        <v>775</v>
      </c>
      <c r="N82" s="11">
        <v>6085</v>
      </c>
    </row>
    <row r="83" spans="1:14" ht="12.75">
      <c r="A83" s="16" t="s">
        <v>694</v>
      </c>
      <c r="B83" s="360" t="s">
        <v>560</v>
      </c>
      <c r="C83" s="360" t="s">
        <v>560</v>
      </c>
      <c r="D83" s="286">
        <v>1330</v>
      </c>
      <c r="E83" s="360" t="s">
        <v>560</v>
      </c>
      <c r="F83" s="286">
        <v>1330</v>
      </c>
      <c r="G83" s="488">
        <v>1</v>
      </c>
      <c r="H83" s="286">
        <v>1329</v>
      </c>
      <c r="I83" s="360" t="s">
        <v>560</v>
      </c>
      <c r="J83" s="360" t="s">
        <v>563</v>
      </c>
      <c r="K83" s="360" t="s">
        <v>454</v>
      </c>
      <c r="L83" s="360" t="s">
        <v>560</v>
      </c>
      <c r="M83" s="360" t="s">
        <v>775</v>
      </c>
      <c r="N83" s="11">
        <v>1329</v>
      </c>
    </row>
    <row r="84" spans="1:14" ht="12.75">
      <c r="A84" s="464" t="s">
        <v>695</v>
      </c>
      <c r="B84" s="360"/>
      <c r="C84" s="364"/>
      <c r="D84" s="286"/>
      <c r="E84" s="360"/>
      <c r="F84" s="286"/>
      <c r="G84" s="286"/>
      <c r="H84" s="286"/>
      <c r="I84" s="364"/>
      <c r="J84" s="364"/>
      <c r="K84" s="364"/>
      <c r="L84" s="286"/>
      <c r="M84" s="286"/>
      <c r="N84" s="286"/>
    </row>
    <row r="85" spans="1:14" ht="12.75">
      <c r="A85" s="580" t="s">
        <v>676</v>
      </c>
      <c r="B85" s="160"/>
      <c r="C85" s="286"/>
      <c r="D85" s="286"/>
      <c r="E85" s="360"/>
      <c r="F85" s="592"/>
      <c r="G85" s="364"/>
      <c r="H85" s="286"/>
      <c r="I85" s="286"/>
      <c r="J85" s="286"/>
      <c r="K85" s="286"/>
      <c r="L85" s="11"/>
      <c r="M85" s="11"/>
      <c r="N85" s="11"/>
    </row>
    <row r="86" spans="1:14" ht="12.75">
      <c r="A86" s="8" t="s">
        <v>696</v>
      </c>
      <c r="B86" s="360" t="s">
        <v>560</v>
      </c>
      <c r="C86" s="360" t="s">
        <v>560</v>
      </c>
      <c r="D86" s="11">
        <v>4764</v>
      </c>
      <c r="E86" s="360" t="s">
        <v>560</v>
      </c>
      <c r="F86" s="11">
        <v>4764</v>
      </c>
      <c r="G86" s="360" t="s">
        <v>560</v>
      </c>
      <c r="H86" s="11">
        <v>4764</v>
      </c>
      <c r="I86" s="360" t="s">
        <v>560</v>
      </c>
      <c r="J86" s="360" t="s">
        <v>563</v>
      </c>
      <c r="K86" s="11" t="s">
        <v>776</v>
      </c>
      <c r="L86" s="11">
        <v>48</v>
      </c>
      <c r="M86" s="11">
        <v>48</v>
      </c>
      <c r="N86" s="11">
        <v>4668</v>
      </c>
    </row>
    <row r="87" spans="1:14" ht="12.75">
      <c r="A87" s="8" t="s">
        <v>697</v>
      </c>
      <c r="B87" s="360" t="s">
        <v>560</v>
      </c>
      <c r="C87" s="11">
        <v>500</v>
      </c>
      <c r="D87" s="11">
        <v>1010</v>
      </c>
      <c r="E87" s="360" t="s">
        <v>560</v>
      </c>
      <c r="F87" s="11">
        <v>1510</v>
      </c>
      <c r="G87" s="360" t="s">
        <v>560</v>
      </c>
      <c r="H87" s="11">
        <v>1510</v>
      </c>
      <c r="I87" s="360" t="s">
        <v>560</v>
      </c>
      <c r="J87" s="360" t="s">
        <v>563</v>
      </c>
      <c r="K87" s="11" t="s">
        <v>776</v>
      </c>
      <c r="L87" s="360" t="s">
        <v>560</v>
      </c>
      <c r="M87" s="11">
        <v>15</v>
      </c>
      <c r="N87" s="11">
        <v>1495</v>
      </c>
    </row>
    <row r="88" spans="1:14" ht="12.75">
      <c r="A88" s="8" t="s">
        <v>698</v>
      </c>
      <c r="B88" s="360" t="s">
        <v>560</v>
      </c>
      <c r="C88" s="11">
        <v>800</v>
      </c>
      <c r="D88" s="11">
        <v>2831</v>
      </c>
      <c r="E88" s="360" t="s">
        <v>560</v>
      </c>
      <c r="F88" s="11">
        <v>3631</v>
      </c>
      <c r="G88" s="360" t="s">
        <v>560</v>
      </c>
      <c r="H88" s="11">
        <v>3631</v>
      </c>
      <c r="I88" s="360" t="s">
        <v>560</v>
      </c>
      <c r="J88" s="360" t="s">
        <v>563</v>
      </c>
      <c r="K88" s="11" t="s">
        <v>776</v>
      </c>
      <c r="L88" s="360" t="s">
        <v>560</v>
      </c>
      <c r="M88" s="11">
        <v>36</v>
      </c>
      <c r="N88" s="11">
        <v>3595</v>
      </c>
    </row>
    <row r="89" spans="1:14" ht="12.75">
      <c r="A89" s="8" t="s">
        <v>699</v>
      </c>
      <c r="B89" s="360" t="s">
        <v>560</v>
      </c>
      <c r="C89" s="11">
        <v>250</v>
      </c>
      <c r="D89" s="11">
        <v>1020</v>
      </c>
      <c r="E89" s="360" t="s">
        <v>560</v>
      </c>
      <c r="F89" s="11">
        <v>1270</v>
      </c>
      <c r="G89" s="360" t="s">
        <v>560</v>
      </c>
      <c r="H89" s="11">
        <v>1270</v>
      </c>
      <c r="I89" s="360" t="s">
        <v>560</v>
      </c>
      <c r="J89" s="360" t="s">
        <v>563</v>
      </c>
      <c r="K89" s="11" t="s">
        <v>776</v>
      </c>
      <c r="L89" s="360" t="s">
        <v>560</v>
      </c>
      <c r="M89" s="11">
        <v>13</v>
      </c>
      <c r="N89" s="11">
        <v>1257</v>
      </c>
    </row>
    <row r="90" spans="1:14" ht="12.75">
      <c r="A90" s="8" t="s">
        <v>700</v>
      </c>
      <c r="B90" s="360" t="s">
        <v>560</v>
      </c>
      <c r="C90" s="360" t="s">
        <v>560</v>
      </c>
      <c r="D90" s="11">
        <v>5322</v>
      </c>
      <c r="E90" s="360" t="s">
        <v>560</v>
      </c>
      <c r="F90" s="11">
        <v>5322</v>
      </c>
      <c r="G90" s="360" t="s">
        <v>560</v>
      </c>
      <c r="H90" s="11">
        <v>5322</v>
      </c>
      <c r="I90" s="360" t="s">
        <v>560</v>
      </c>
      <c r="J90" s="360" t="s">
        <v>563</v>
      </c>
      <c r="K90" s="11" t="s">
        <v>776</v>
      </c>
      <c r="L90" s="11">
        <v>53</v>
      </c>
      <c r="M90" s="11">
        <v>53</v>
      </c>
      <c r="N90" s="11">
        <v>5216</v>
      </c>
    </row>
    <row r="91" spans="1:14" ht="12.75">
      <c r="A91" s="8" t="s">
        <v>701</v>
      </c>
      <c r="B91" s="360" t="s">
        <v>560</v>
      </c>
      <c r="C91" s="11">
        <v>8833</v>
      </c>
      <c r="D91" s="360" t="s">
        <v>560</v>
      </c>
      <c r="E91" s="360" t="s">
        <v>560</v>
      </c>
      <c r="F91" s="11">
        <v>8833</v>
      </c>
      <c r="G91" s="360" t="s">
        <v>560</v>
      </c>
      <c r="H91" s="11">
        <v>8833</v>
      </c>
      <c r="I91" s="360" t="s">
        <v>560</v>
      </c>
      <c r="J91" s="360" t="s">
        <v>563</v>
      </c>
      <c r="K91" s="11" t="s">
        <v>776</v>
      </c>
      <c r="L91" s="11">
        <v>221</v>
      </c>
      <c r="M91" s="11">
        <v>265</v>
      </c>
      <c r="N91" s="11">
        <v>8347</v>
      </c>
    </row>
    <row r="92" spans="1:14" ht="12.75">
      <c r="A92" s="8" t="s">
        <v>702</v>
      </c>
      <c r="B92" s="360" t="s">
        <v>560</v>
      </c>
      <c r="C92" s="360" t="s">
        <v>560</v>
      </c>
      <c r="D92" s="11">
        <v>1835</v>
      </c>
      <c r="E92" s="360" t="s">
        <v>560</v>
      </c>
      <c r="F92" s="11">
        <v>1835</v>
      </c>
      <c r="G92" s="360" t="s">
        <v>560</v>
      </c>
      <c r="H92" s="11">
        <v>1835</v>
      </c>
      <c r="I92" s="360" t="s">
        <v>560</v>
      </c>
      <c r="J92" s="360" t="s">
        <v>563</v>
      </c>
      <c r="K92" s="11" t="s">
        <v>776</v>
      </c>
      <c r="L92" s="11">
        <v>18</v>
      </c>
      <c r="M92" s="11">
        <v>18</v>
      </c>
      <c r="N92" s="11">
        <v>1799</v>
      </c>
    </row>
    <row r="93" spans="1:14" ht="12.75">
      <c r="A93" s="8" t="s">
        <v>703</v>
      </c>
      <c r="B93" s="360" t="s">
        <v>560</v>
      </c>
      <c r="C93" s="11">
        <v>10788</v>
      </c>
      <c r="D93" s="360">
        <v>2</v>
      </c>
      <c r="E93" s="360" t="s">
        <v>560</v>
      </c>
      <c r="F93" s="11">
        <v>10790</v>
      </c>
      <c r="G93" s="488">
        <v>1816</v>
      </c>
      <c r="H93" s="11">
        <v>8974</v>
      </c>
      <c r="I93" s="360" t="s">
        <v>560</v>
      </c>
      <c r="J93" s="360" t="s">
        <v>563</v>
      </c>
      <c r="K93" s="11" t="s">
        <v>776</v>
      </c>
      <c r="L93" s="360">
        <v>269</v>
      </c>
      <c r="M93" s="11">
        <v>90</v>
      </c>
      <c r="N93" s="11">
        <v>8615</v>
      </c>
    </row>
    <row r="94" spans="1:14" ht="15.75">
      <c r="A94" s="16" t="s">
        <v>817</v>
      </c>
      <c r="B94" s="432" t="s">
        <v>560</v>
      </c>
      <c r="C94" s="432" t="s">
        <v>560</v>
      </c>
      <c r="D94" s="488">
        <v>4387</v>
      </c>
      <c r="E94" s="432" t="s">
        <v>560</v>
      </c>
      <c r="F94" s="432">
        <v>4387</v>
      </c>
      <c r="G94" s="488">
        <v>385</v>
      </c>
      <c r="H94" s="11">
        <v>4002</v>
      </c>
      <c r="I94" s="432" t="s">
        <v>560</v>
      </c>
      <c r="J94" s="432" t="s">
        <v>563</v>
      </c>
      <c r="K94" s="488" t="s">
        <v>776</v>
      </c>
      <c r="L94" s="432">
        <v>40</v>
      </c>
      <c r="M94" s="432">
        <v>40</v>
      </c>
      <c r="N94" s="11">
        <v>3922</v>
      </c>
    </row>
    <row r="95" spans="1:14" ht="12.75">
      <c r="A95" s="580" t="s">
        <v>705</v>
      </c>
      <c r="B95" s="11"/>
      <c r="C95" s="11"/>
      <c r="D95" s="11"/>
      <c r="E95" s="360"/>
      <c r="F95" s="11"/>
      <c r="G95" s="11"/>
      <c r="H95" s="286"/>
      <c r="I95" s="11"/>
      <c r="J95" s="11"/>
      <c r="K95" s="11"/>
      <c r="L95" s="11"/>
      <c r="M95" s="11"/>
      <c r="N95" s="11"/>
    </row>
    <row r="96" spans="1:14" ht="12.75">
      <c r="A96" s="8" t="s">
        <v>706</v>
      </c>
      <c r="B96" s="360" t="s">
        <v>560</v>
      </c>
      <c r="C96" s="360" t="s">
        <v>560</v>
      </c>
      <c r="D96" s="360">
        <v>275</v>
      </c>
      <c r="E96" s="360" t="s">
        <v>560</v>
      </c>
      <c r="F96" s="11">
        <v>275</v>
      </c>
      <c r="G96" s="488">
        <v>8</v>
      </c>
      <c r="H96" s="11">
        <v>267</v>
      </c>
      <c r="I96" s="360" t="s">
        <v>560</v>
      </c>
      <c r="J96" s="360" t="s">
        <v>563</v>
      </c>
      <c r="K96" s="11" t="s">
        <v>776</v>
      </c>
      <c r="L96" s="360" t="s">
        <v>560</v>
      </c>
      <c r="M96" s="360" t="s">
        <v>560</v>
      </c>
      <c r="N96" s="11">
        <v>267</v>
      </c>
    </row>
    <row r="97" spans="1:14" ht="12.75">
      <c r="A97" s="8" t="s">
        <v>707</v>
      </c>
      <c r="B97" s="360" t="s">
        <v>560</v>
      </c>
      <c r="C97" s="360" t="s">
        <v>560</v>
      </c>
      <c r="D97" s="360">
        <v>1035</v>
      </c>
      <c r="E97" s="360" t="s">
        <v>560</v>
      </c>
      <c r="F97" s="11">
        <v>1035</v>
      </c>
      <c r="G97" s="11">
        <v>4</v>
      </c>
      <c r="H97" s="11">
        <v>1031</v>
      </c>
      <c r="I97" s="360" t="s">
        <v>560</v>
      </c>
      <c r="J97" s="360" t="s">
        <v>563</v>
      </c>
      <c r="K97" s="11" t="s">
        <v>776</v>
      </c>
      <c r="L97" s="360" t="s">
        <v>560</v>
      </c>
      <c r="M97" s="360" t="s">
        <v>560</v>
      </c>
      <c r="N97" s="11">
        <v>1031</v>
      </c>
    </row>
    <row r="98" spans="1:14" ht="12.75">
      <c r="A98" s="8" t="s">
        <v>708</v>
      </c>
      <c r="B98" s="360" t="s">
        <v>560</v>
      </c>
      <c r="C98" s="360" t="s">
        <v>560</v>
      </c>
      <c r="D98" s="360">
        <v>2481</v>
      </c>
      <c r="E98" s="360" t="s">
        <v>560</v>
      </c>
      <c r="F98" s="286">
        <v>2481</v>
      </c>
      <c r="G98" s="488">
        <v>68</v>
      </c>
      <c r="H98" s="286">
        <v>2413</v>
      </c>
      <c r="I98" s="360" t="s">
        <v>560</v>
      </c>
      <c r="J98" s="360" t="s">
        <v>563</v>
      </c>
      <c r="K98" s="11" t="s">
        <v>776</v>
      </c>
      <c r="L98" s="360" t="s">
        <v>560</v>
      </c>
      <c r="M98" s="360" t="s">
        <v>560</v>
      </c>
      <c r="N98" s="11">
        <v>2413</v>
      </c>
    </row>
    <row r="99" spans="1:14" ht="12.75">
      <c r="A99" s="16" t="s">
        <v>709</v>
      </c>
      <c r="B99" s="360" t="s">
        <v>560</v>
      </c>
      <c r="C99" s="360" t="s">
        <v>560</v>
      </c>
      <c r="D99" s="360">
        <v>32775</v>
      </c>
      <c r="E99" s="360" t="s">
        <v>560</v>
      </c>
      <c r="F99" s="286">
        <v>32775</v>
      </c>
      <c r="G99" s="488">
        <v>102</v>
      </c>
      <c r="H99" s="286">
        <v>32673</v>
      </c>
      <c r="I99" s="360" t="s">
        <v>560</v>
      </c>
      <c r="J99" s="360" t="s">
        <v>563</v>
      </c>
      <c r="K99" s="360" t="s">
        <v>454</v>
      </c>
      <c r="L99" s="360" t="s">
        <v>560</v>
      </c>
      <c r="M99" s="360" t="s">
        <v>560</v>
      </c>
      <c r="N99" s="11">
        <v>32673</v>
      </c>
    </row>
    <row r="100" spans="1:14" ht="12.75">
      <c r="A100" s="22" t="s">
        <v>141</v>
      </c>
      <c r="B100" s="585"/>
      <c r="C100" s="585"/>
      <c r="D100" s="587"/>
      <c r="E100" s="585"/>
      <c r="F100" s="586"/>
      <c r="G100" s="586"/>
      <c r="H100" s="555"/>
      <c r="I100" s="585"/>
      <c r="J100" s="585"/>
      <c r="K100" s="585"/>
      <c r="L100" s="585"/>
      <c r="M100" s="585"/>
      <c r="N100" s="363"/>
    </row>
    <row r="101" spans="1:14" ht="15.75">
      <c r="A101" s="1081" t="s">
        <v>710</v>
      </c>
      <c r="B101" s="1082"/>
      <c r="C101" s="1082"/>
      <c r="D101" s="1082"/>
      <c r="E101" s="1082"/>
      <c r="F101" s="620" t="s">
        <v>816</v>
      </c>
      <c r="G101" s="621"/>
      <c r="H101" s="622"/>
      <c r="I101" s="621"/>
      <c r="J101" s="621"/>
      <c r="K101" s="621"/>
      <c r="L101" s="583"/>
      <c r="M101" s="582"/>
      <c r="N101" s="2"/>
    </row>
    <row r="103" spans="1:14" ht="12" customHeight="1">
      <c r="A103" s="1065" t="s">
        <v>633</v>
      </c>
      <c r="B103" s="1013" t="s">
        <v>229</v>
      </c>
      <c r="C103" s="1022"/>
      <c r="D103" s="1076" t="s">
        <v>230</v>
      </c>
      <c r="E103" s="1077" t="s">
        <v>791</v>
      </c>
      <c r="F103" s="1077" t="s">
        <v>790</v>
      </c>
      <c r="G103" s="1076" t="s">
        <v>232</v>
      </c>
      <c r="H103" s="131" t="s">
        <v>789</v>
      </c>
      <c r="I103" s="569"/>
      <c r="J103" s="569"/>
      <c r="K103" s="569"/>
      <c r="L103" s="569"/>
      <c r="M103" s="569"/>
      <c r="N103" s="569"/>
    </row>
    <row r="104" spans="1:14" ht="12" customHeight="1">
      <c r="A104" s="1065"/>
      <c r="B104" s="1073" t="s">
        <v>788</v>
      </c>
      <c r="C104" s="1078" t="s">
        <v>787</v>
      </c>
      <c r="D104" s="1076"/>
      <c r="E104" s="1077"/>
      <c r="F104" s="1077"/>
      <c r="G104" s="1076"/>
      <c r="H104" s="1076" t="s">
        <v>133</v>
      </c>
      <c r="I104" s="1076" t="s">
        <v>786</v>
      </c>
      <c r="J104" s="1076" t="s">
        <v>785</v>
      </c>
      <c r="K104" s="1077" t="s">
        <v>784</v>
      </c>
      <c r="L104" s="1074" t="s">
        <v>783</v>
      </c>
      <c r="M104" s="1076" t="s">
        <v>782</v>
      </c>
      <c r="N104" s="1076" t="s">
        <v>781</v>
      </c>
    </row>
    <row r="105" spans="1:14" ht="12" customHeight="1">
      <c r="A105" s="1065"/>
      <c r="B105" s="1016"/>
      <c r="C105" s="1019"/>
      <c r="D105" s="1076"/>
      <c r="E105" s="1077"/>
      <c r="F105" s="1077"/>
      <c r="G105" s="1076"/>
      <c r="H105" s="1076"/>
      <c r="I105" s="1076"/>
      <c r="J105" s="1076"/>
      <c r="K105" s="1077"/>
      <c r="L105" s="1075"/>
      <c r="M105" s="1076"/>
      <c r="N105" s="1076"/>
    </row>
    <row r="106" spans="1:14" ht="12" customHeight="1">
      <c r="A106" s="1065"/>
      <c r="B106" s="1012"/>
      <c r="C106" s="1079"/>
      <c r="D106" s="1076"/>
      <c r="E106" s="1077"/>
      <c r="F106" s="1077"/>
      <c r="G106" s="1076"/>
      <c r="H106" s="1076"/>
      <c r="I106" s="1076"/>
      <c r="J106" s="1076"/>
      <c r="K106" s="1077"/>
      <c r="L106" s="1031"/>
      <c r="M106" s="1076"/>
      <c r="N106" s="1076"/>
    </row>
    <row r="107" spans="1:14" ht="12.75">
      <c r="A107" s="48" t="s">
        <v>713</v>
      </c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</row>
    <row r="108" spans="1:14" ht="12.75">
      <c r="A108" s="8" t="s">
        <v>98</v>
      </c>
      <c r="B108" s="11">
        <v>7607</v>
      </c>
      <c r="C108" s="360">
        <v>1504</v>
      </c>
      <c r="D108" s="11">
        <v>69</v>
      </c>
      <c r="E108" s="360" t="s">
        <v>560</v>
      </c>
      <c r="F108" s="11">
        <v>1573</v>
      </c>
      <c r="G108" s="11">
        <v>53</v>
      </c>
      <c r="H108" s="11">
        <v>1520</v>
      </c>
      <c r="I108" s="360" t="s">
        <v>560</v>
      </c>
      <c r="J108" s="360" t="s">
        <v>560</v>
      </c>
      <c r="K108" s="360" t="s">
        <v>560</v>
      </c>
      <c r="L108" s="11">
        <v>15</v>
      </c>
      <c r="M108" s="360" t="s">
        <v>560</v>
      </c>
      <c r="N108" s="11">
        <v>1505</v>
      </c>
    </row>
    <row r="109" spans="1:14" ht="12.75">
      <c r="A109" s="8" t="s">
        <v>714</v>
      </c>
      <c r="B109" s="360" t="s">
        <v>560</v>
      </c>
      <c r="C109" s="360">
        <v>10</v>
      </c>
      <c r="D109" s="11">
        <v>671</v>
      </c>
      <c r="E109" s="360" t="s">
        <v>560</v>
      </c>
      <c r="F109" s="11">
        <v>681</v>
      </c>
      <c r="G109" s="11">
        <v>17</v>
      </c>
      <c r="H109" s="11">
        <v>664</v>
      </c>
      <c r="I109" s="360" t="s">
        <v>560</v>
      </c>
      <c r="J109" s="360" t="s">
        <v>560</v>
      </c>
      <c r="K109" s="360" t="s">
        <v>560</v>
      </c>
      <c r="L109" s="360" t="s">
        <v>560</v>
      </c>
      <c r="M109" s="360" t="s">
        <v>560</v>
      </c>
      <c r="N109" s="11">
        <v>664</v>
      </c>
    </row>
    <row r="110" spans="1:14" ht="25.5">
      <c r="A110" s="601" t="s">
        <v>832</v>
      </c>
      <c r="B110" s="360" t="s">
        <v>560</v>
      </c>
      <c r="C110" s="360" t="s">
        <v>454</v>
      </c>
      <c r="D110" s="11">
        <v>2486</v>
      </c>
      <c r="E110" s="360" t="s">
        <v>560</v>
      </c>
      <c r="F110" s="11">
        <v>2486</v>
      </c>
      <c r="G110" s="11">
        <v>188</v>
      </c>
      <c r="H110" s="11">
        <v>2298</v>
      </c>
      <c r="I110" s="360" t="s">
        <v>560</v>
      </c>
      <c r="J110" s="360" t="s">
        <v>560</v>
      </c>
      <c r="K110" s="360" t="s">
        <v>560</v>
      </c>
      <c r="L110" s="360" t="s">
        <v>560</v>
      </c>
      <c r="M110" s="360" t="s">
        <v>560</v>
      </c>
      <c r="N110" s="11">
        <v>2298</v>
      </c>
    </row>
    <row r="111" spans="1:14" ht="12.75">
      <c r="A111" s="209" t="s">
        <v>716</v>
      </c>
      <c r="B111" s="11"/>
      <c r="C111" s="286"/>
      <c r="D111" s="286"/>
      <c r="E111" s="564"/>
      <c r="F111" s="564"/>
      <c r="G111" s="564"/>
      <c r="H111" s="11"/>
      <c r="I111" s="11"/>
      <c r="J111" s="11"/>
      <c r="K111" s="11"/>
      <c r="L111" s="11"/>
      <c r="M111" s="11"/>
      <c r="N111" s="286"/>
    </row>
    <row r="112" spans="1:14" ht="12.75">
      <c r="A112" s="8" t="s">
        <v>831</v>
      </c>
      <c r="B112" s="360" t="s">
        <v>560</v>
      </c>
      <c r="C112" s="360">
        <v>1673</v>
      </c>
      <c r="D112" s="286">
        <v>229</v>
      </c>
      <c r="E112" s="360" t="s">
        <v>560</v>
      </c>
      <c r="F112" s="11">
        <v>1902</v>
      </c>
      <c r="G112" s="360">
        <v>7</v>
      </c>
      <c r="H112" s="11">
        <v>1895</v>
      </c>
      <c r="I112" s="360" t="s">
        <v>560</v>
      </c>
      <c r="J112" s="360" t="s">
        <v>560</v>
      </c>
      <c r="K112" s="360" t="s">
        <v>560</v>
      </c>
      <c r="L112" s="360" t="s">
        <v>560</v>
      </c>
      <c r="M112" s="360">
        <v>19</v>
      </c>
      <c r="N112" s="11">
        <v>1876</v>
      </c>
    </row>
    <row r="113" spans="1:14" ht="12.75">
      <c r="A113" s="8" t="s">
        <v>389</v>
      </c>
      <c r="B113" s="360" t="s">
        <v>560</v>
      </c>
      <c r="C113" s="360">
        <v>169</v>
      </c>
      <c r="D113" s="11">
        <v>1683</v>
      </c>
      <c r="E113" s="360" t="s">
        <v>560</v>
      </c>
      <c r="F113" s="11">
        <v>1852</v>
      </c>
      <c r="G113" s="360" t="s">
        <v>69</v>
      </c>
      <c r="H113" s="11">
        <v>1852</v>
      </c>
      <c r="I113" s="360" t="s">
        <v>560</v>
      </c>
      <c r="J113" s="360">
        <v>2</v>
      </c>
      <c r="K113" s="360" t="s">
        <v>560</v>
      </c>
      <c r="L113" s="360" t="s">
        <v>560</v>
      </c>
      <c r="M113" s="360"/>
      <c r="N113" s="11">
        <v>1850</v>
      </c>
    </row>
    <row r="114" spans="1:14" ht="12.75">
      <c r="A114" s="8" t="s">
        <v>390</v>
      </c>
      <c r="B114" s="360" t="s">
        <v>560</v>
      </c>
      <c r="C114" s="360">
        <v>535</v>
      </c>
      <c r="D114" s="11">
        <v>13</v>
      </c>
      <c r="E114" s="360" t="s">
        <v>560</v>
      </c>
      <c r="F114" s="11">
        <v>548</v>
      </c>
      <c r="G114" s="360" t="s">
        <v>69</v>
      </c>
      <c r="H114" s="11">
        <v>548</v>
      </c>
      <c r="I114" s="360" t="s">
        <v>560</v>
      </c>
      <c r="J114" s="360" t="s">
        <v>560</v>
      </c>
      <c r="K114" s="360" t="s">
        <v>560</v>
      </c>
      <c r="L114" s="360" t="s">
        <v>560</v>
      </c>
      <c r="M114" s="360" t="s">
        <v>560</v>
      </c>
      <c r="N114" s="11">
        <v>548</v>
      </c>
    </row>
    <row r="115" spans="1:14" ht="12.75">
      <c r="A115" s="8" t="s">
        <v>718</v>
      </c>
      <c r="B115" s="360" t="s">
        <v>560</v>
      </c>
      <c r="C115" s="360" t="s">
        <v>454</v>
      </c>
      <c r="D115" s="488">
        <v>376</v>
      </c>
      <c r="E115" s="360" t="s">
        <v>560</v>
      </c>
      <c r="F115" s="286">
        <v>376</v>
      </c>
      <c r="G115" s="360">
        <v>76</v>
      </c>
      <c r="H115" s="11">
        <v>300</v>
      </c>
      <c r="I115" s="360" t="s">
        <v>560</v>
      </c>
      <c r="J115" s="360" t="s">
        <v>560</v>
      </c>
      <c r="K115" s="360" t="s">
        <v>560</v>
      </c>
      <c r="L115" s="360" t="s">
        <v>560</v>
      </c>
      <c r="M115" s="360" t="s">
        <v>560</v>
      </c>
      <c r="N115" s="11">
        <v>300</v>
      </c>
    </row>
    <row r="116" spans="1:14" ht="15.75">
      <c r="A116" s="8" t="s">
        <v>830</v>
      </c>
      <c r="B116" s="360" t="s">
        <v>560</v>
      </c>
      <c r="C116" s="360" t="s">
        <v>454</v>
      </c>
      <c r="D116" s="488">
        <v>1672</v>
      </c>
      <c r="E116" s="360" t="s">
        <v>560</v>
      </c>
      <c r="F116" s="286">
        <v>1672</v>
      </c>
      <c r="G116" s="360">
        <v>100</v>
      </c>
      <c r="H116" s="11">
        <v>1572</v>
      </c>
      <c r="I116" s="360" t="s">
        <v>560</v>
      </c>
      <c r="J116" s="360" t="s">
        <v>560</v>
      </c>
      <c r="K116" s="360" t="s">
        <v>560</v>
      </c>
      <c r="L116" s="360" t="s">
        <v>560</v>
      </c>
      <c r="M116" s="360" t="s">
        <v>560</v>
      </c>
      <c r="N116" s="11">
        <v>1572</v>
      </c>
    </row>
    <row r="117" spans="1:14" ht="12.75">
      <c r="A117" s="48" t="s">
        <v>720</v>
      </c>
      <c r="B117" s="32"/>
      <c r="C117" s="364"/>
      <c r="D117" s="432"/>
      <c r="E117" s="432"/>
      <c r="F117" s="364"/>
      <c r="G117" s="364"/>
      <c r="H117" s="11"/>
      <c r="I117" s="429"/>
      <c r="J117" s="429"/>
      <c r="K117" s="432"/>
      <c r="L117" s="512"/>
      <c r="M117" s="429"/>
      <c r="N117" s="286"/>
    </row>
    <row r="118" spans="1:14" ht="12.75">
      <c r="A118" s="8" t="s">
        <v>721</v>
      </c>
      <c r="B118" s="32"/>
      <c r="C118" s="599"/>
      <c r="D118" s="432"/>
      <c r="E118" s="432"/>
      <c r="F118" s="599"/>
      <c r="G118" s="599"/>
      <c r="H118" s="488"/>
      <c r="I118" s="600"/>
      <c r="J118" s="600"/>
      <c r="K118" s="432"/>
      <c r="L118" s="432"/>
      <c r="M118" s="600"/>
      <c r="N118" s="559"/>
    </row>
    <row r="119" spans="1:14" ht="12.75">
      <c r="A119" s="8" t="s">
        <v>722</v>
      </c>
      <c r="B119" s="432" t="s">
        <v>560</v>
      </c>
      <c r="C119" s="599">
        <v>397512</v>
      </c>
      <c r="D119" s="432">
        <v>6656</v>
      </c>
      <c r="E119" s="432">
        <v>-1148</v>
      </c>
      <c r="F119" s="364">
        <v>403020</v>
      </c>
      <c r="G119" s="432">
        <v>26388</v>
      </c>
      <c r="H119" s="11">
        <v>376632</v>
      </c>
      <c r="I119" s="432" t="s">
        <v>560</v>
      </c>
      <c r="J119" s="432" t="s">
        <v>560</v>
      </c>
      <c r="K119" s="432" t="s">
        <v>560</v>
      </c>
      <c r="L119" s="488">
        <v>9415</v>
      </c>
      <c r="M119" s="432" t="s">
        <v>560</v>
      </c>
      <c r="N119" s="11">
        <v>367217</v>
      </c>
    </row>
    <row r="120" spans="1:14" ht="12.75">
      <c r="A120" s="8" t="s">
        <v>723</v>
      </c>
      <c r="B120" s="360" t="s">
        <v>560</v>
      </c>
      <c r="C120" s="364">
        <v>42702</v>
      </c>
      <c r="D120" s="432">
        <v>20553</v>
      </c>
      <c r="E120" s="432">
        <v>-2389</v>
      </c>
      <c r="F120" s="364">
        <v>60866</v>
      </c>
      <c r="G120" s="432">
        <v>1411</v>
      </c>
      <c r="H120" s="11">
        <v>59455</v>
      </c>
      <c r="I120" s="360" t="s">
        <v>560</v>
      </c>
      <c r="J120" s="360" t="s">
        <v>560</v>
      </c>
      <c r="K120" s="360" t="s">
        <v>560</v>
      </c>
      <c r="L120" s="488">
        <v>1785</v>
      </c>
      <c r="M120" s="360" t="s">
        <v>560</v>
      </c>
      <c r="N120" s="11">
        <v>57670</v>
      </c>
    </row>
    <row r="121" spans="1:14" ht="15.75">
      <c r="A121" s="16" t="s">
        <v>829</v>
      </c>
      <c r="B121" s="432" t="s">
        <v>560</v>
      </c>
      <c r="C121" s="599">
        <v>39864</v>
      </c>
      <c r="D121" s="432">
        <v>1875</v>
      </c>
      <c r="E121" s="563">
        <v>1988</v>
      </c>
      <c r="F121" s="599">
        <v>43727</v>
      </c>
      <c r="G121" s="559">
        <v>2751</v>
      </c>
      <c r="H121" s="11">
        <v>40976</v>
      </c>
      <c r="I121" s="360" t="s">
        <v>560</v>
      </c>
      <c r="J121" s="360" t="s">
        <v>560</v>
      </c>
      <c r="K121" s="360" t="s">
        <v>560</v>
      </c>
      <c r="L121" s="559">
        <v>410</v>
      </c>
      <c r="M121" s="360" t="s">
        <v>560</v>
      </c>
      <c r="N121" s="11">
        <v>40566</v>
      </c>
    </row>
    <row r="122" spans="1:14" ht="15.75">
      <c r="A122" s="8" t="s">
        <v>828</v>
      </c>
      <c r="B122" s="360" t="s">
        <v>560</v>
      </c>
      <c r="C122" s="598" t="s">
        <v>346</v>
      </c>
      <c r="D122" s="432">
        <v>4152</v>
      </c>
      <c r="E122" s="360" t="s">
        <v>560</v>
      </c>
      <c r="F122" s="598" t="s">
        <v>346</v>
      </c>
      <c r="G122" s="286">
        <v>4082</v>
      </c>
      <c r="H122" s="598" t="s">
        <v>346</v>
      </c>
      <c r="I122" s="360" t="s">
        <v>560</v>
      </c>
      <c r="J122" s="360" t="s">
        <v>560</v>
      </c>
      <c r="K122" s="360" t="s">
        <v>560</v>
      </c>
      <c r="L122" s="360" t="s">
        <v>560</v>
      </c>
      <c r="M122" s="360" t="s">
        <v>560</v>
      </c>
      <c r="N122" s="598" t="s">
        <v>346</v>
      </c>
    </row>
    <row r="123" spans="1:14" ht="12.75">
      <c r="A123" s="209" t="s">
        <v>727</v>
      </c>
      <c r="B123" s="11"/>
      <c r="C123" s="286"/>
      <c r="D123" s="11"/>
      <c r="E123" s="286"/>
      <c r="F123" s="286"/>
      <c r="G123" s="286"/>
      <c r="H123" s="11"/>
      <c r="I123" s="286"/>
      <c r="J123" s="286"/>
      <c r="K123" s="11"/>
      <c r="L123" s="11"/>
      <c r="M123" s="11"/>
      <c r="N123" s="286"/>
    </row>
    <row r="124" spans="1:14" ht="15.75">
      <c r="A124" s="16" t="s">
        <v>728</v>
      </c>
      <c r="B124" s="610" t="s">
        <v>854</v>
      </c>
      <c r="C124" s="559">
        <v>2111</v>
      </c>
      <c r="D124" s="488">
        <v>3540</v>
      </c>
      <c r="E124" s="360" t="s">
        <v>560</v>
      </c>
      <c r="F124" s="599">
        <v>5651</v>
      </c>
      <c r="G124" s="559">
        <v>3</v>
      </c>
      <c r="H124" s="488">
        <v>5648</v>
      </c>
      <c r="I124" s="432" t="s">
        <v>560</v>
      </c>
      <c r="J124" s="432" t="s">
        <v>560</v>
      </c>
      <c r="K124" s="432" t="s">
        <v>560</v>
      </c>
      <c r="L124" s="559">
        <v>57</v>
      </c>
      <c r="M124" s="432" t="s">
        <v>560</v>
      </c>
      <c r="N124" s="488">
        <v>5591</v>
      </c>
    </row>
    <row r="125" spans="1:14" ht="15.75">
      <c r="A125" s="16" t="s">
        <v>729</v>
      </c>
      <c r="B125" s="610" t="s">
        <v>855</v>
      </c>
      <c r="C125" s="559">
        <v>77</v>
      </c>
      <c r="D125" s="488">
        <v>4826</v>
      </c>
      <c r="E125" s="360" t="s">
        <v>560</v>
      </c>
      <c r="F125" s="599">
        <v>4903</v>
      </c>
      <c r="G125" s="591" t="s">
        <v>560</v>
      </c>
      <c r="H125" s="488">
        <v>4903</v>
      </c>
      <c r="I125" s="432" t="s">
        <v>560</v>
      </c>
      <c r="J125" s="432" t="s">
        <v>560</v>
      </c>
      <c r="K125" s="432" t="s">
        <v>560</v>
      </c>
      <c r="L125" s="559">
        <v>49</v>
      </c>
      <c r="M125" s="432" t="s">
        <v>560</v>
      </c>
      <c r="N125" s="488">
        <v>4854</v>
      </c>
    </row>
    <row r="126" spans="1:14" ht="15.75">
      <c r="A126" s="16" t="s">
        <v>730</v>
      </c>
      <c r="B126" s="610" t="s">
        <v>856</v>
      </c>
      <c r="C126" s="559">
        <v>717</v>
      </c>
      <c r="D126" s="488">
        <v>961</v>
      </c>
      <c r="E126" s="360" t="s">
        <v>560</v>
      </c>
      <c r="F126" s="599">
        <v>1678</v>
      </c>
      <c r="G126" s="559">
        <v>1</v>
      </c>
      <c r="H126" s="488">
        <v>1677</v>
      </c>
      <c r="I126" s="432" t="s">
        <v>560</v>
      </c>
      <c r="J126" s="432" t="s">
        <v>560</v>
      </c>
      <c r="K126" s="432" t="s">
        <v>560</v>
      </c>
      <c r="L126" s="559">
        <v>17</v>
      </c>
      <c r="M126" s="432" t="s">
        <v>560</v>
      </c>
      <c r="N126" s="488">
        <v>1660</v>
      </c>
    </row>
    <row r="127" spans="1:14" ht="12.75">
      <c r="A127" s="623" t="s">
        <v>824</v>
      </c>
      <c r="B127" s="488"/>
      <c r="C127" s="559"/>
      <c r="D127" s="488"/>
      <c r="E127" s="559"/>
      <c r="F127" s="559"/>
      <c r="G127" s="559"/>
      <c r="H127" s="488"/>
      <c r="I127" s="432"/>
      <c r="J127" s="432"/>
      <c r="K127" s="432"/>
      <c r="L127" s="488"/>
      <c r="M127" s="488"/>
      <c r="N127" s="559"/>
    </row>
    <row r="128" spans="1:14" ht="15.75">
      <c r="A128" s="623" t="s">
        <v>823</v>
      </c>
      <c r="B128" s="610" t="s">
        <v>857</v>
      </c>
      <c r="C128" s="559">
        <v>720</v>
      </c>
      <c r="D128" s="488">
        <v>1593</v>
      </c>
      <c r="E128" s="360" t="s">
        <v>560</v>
      </c>
      <c r="F128" s="599">
        <v>2313</v>
      </c>
      <c r="G128" s="591" t="s">
        <v>560</v>
      </c>
      <c r="H128" s="488">
        <v>2313</v>
      </c>
      <c r="I128" s="432" t="s">
        <v>560</v>
      </c>
      <c r="J128" s="432" t="s">
        <v>560</v>
      </c>
      <c r="K128" s="432" t="s">
        <v>560</v>
      </c>
      <c r="L128" s="559">
        <v>46</v>
      </c>
      <c r="M128" s="432" t="s">
        <v>560</v>
      </c>
      <c r="N128" s="488">
        <v>2267</v>
      </c>
    </row>
    <row r="129" spans="1:14" ht="12.75">
      <c r="A129" s="8" t="s">
        <v>732</v>
      </c>
      <c r="B129" s="360" t="s">
        <v>560</v>
      </c>
      <c r="C129" s="286">
        <v>47500</v>
      </c>
      <c r="D129" s="488">
        <v>356</v>
      </c>
      <c r="E129" s="360" t="s">
        <v>560</v>
      </c>
      <c r="F129" s="364">
        <v>47856</v>
      </c>
      <c r="G129" s="286">
        <v>1</v>
      </c>
      <c r="H129" s="11">
        <v>47855</v>
      </c>
      <c r="I129" s="360" t="s">
        <v>560</v>
      </c>
      <c r="J129" s="360" t="s">
        <v>560</v>
      </c>
      <c r="K129" s="360" t="s">
        <v>560</v>
      </c>
      <c r="L129" s="286">
        <v>1196</v>
      </c>
      <c r="M129" s="360" t="s">
        <v>560</v>
      </c>
      <c r="N129" s="11">
        <v>46659</v>
      </c>
    </row>
    <row r="130" spans="1:14" ht="12.75">
      <c r="A130" s="8" t="s">
        <v>733</v>
      </c>
      <c r="B130" s="360" t="s">
        <v>560</v>
      </c>
      <c r="C130" s="286">
        <v>25</v>
      </c>
      <c r="D130" s="597" t="s">
        <v>560</v>
      </c>
      <c r="E130" s="360" t="s">
        <v>560</v>
      </c>
      <c r="F130" s="364">
        <v>25</v>
      </c>
      <c r="G130" s="591" t="s">
        <v>560</v>
      </c>
      <c r="H130" s="11">
        <v>25</v>
      </c>
      <c r="I130" s="360" t="s">
        <v>560</v>
      </c>
      <c r="J130" s="360" t="s">
        <v>560</v>
      </c>
      <c r="K130" s="360" t="s">
        <v>560</v>
      </c>
      <c r="L130" s="360" t="s">
        <v>560</v>
      </c>
      <c r="M130" s="360" t="s">
        <v>560</v>
      </c>
      <c r="N130" s="11">
        <v>25</v>
      </c>
    </row>
    <row r="131" spans="1:14" ht="12.75">
      <c r="A131" s="8" t="s">
        <v>734</v>
      </c>
      <c r="B131" s="360" t="s">
        <v>560</v>
      </c>
      <c r="C131" s="286">
        <v>625</v>
      </c>
      <c r="D131" s="597" t="s">
        <v>560</v>
      </c>
      <c r="E131" s="360" t="s">
        <v>560</v>
      </c>
      <c r="F131" s="364">
        <v>625</v>
      </c>
      <c r="G131" s="591" t="s">
        <v>560</v>
      </c>
      <c r="H131" s="11">
        <v>625</v>
      </c>
      <c r="I131" s="360" t="s">
        <v>560</v>
      </c>
      <c r="J131" s="360" t="s">
        <v>560</v>
      </c>
      <c r="K131" s="360" t="s">
        <v>560</v>
      </c>
      <c r="L131" s="360" t="s">
        <v>560</v>
      </c>
      <c r="M131" s="360" t="s">
        <v>560</v>
      </c>
      <c r="N131" s="11">
        <v>625</v>
      </c>
    </row>
    <row r="132" spans="1:14" ht="12.75">
      <c r="A132" s="8" t="s">
        <v>735</v>
      </c>
      <c r="B132" s="360" t="s">
        <v>560</v>
      </c>
      <c r="C132" s="286">
        <v>100</v>
      </c>
      <c r="D132" s="488">
        <v>5</v>
      </c>
      <c r="E132" s="360" t="s">
        <v>560</v>
      </c>
      <c r="F132" s="364">
        <v>105</v>
      </c>
      <c r="G132" s="591" t="s">
        <v>560</v>
      </c>
      <c r="H132" s="11">
        <v>105</v>
      </c>
      <c r="I132" s="360" t="s">
        <v>560</v>
      </c>
      <c r="J132" s="360" t="s">
        <v>560</v>
      </c>
      <c r="K132" s="360" t="s">
        <v>560</v>
      </c>
      <c r="L132" s="360" t="s">
        <v>560</v>
      </c>
      <c r="M132" s="360" t="s">
        <v>560</v>
      </c>
      <c r="N132" s="11">
        <v>105</v>
      </c>
    </row>
    <row r="133" spans="1:14" ht="12.75">
      <c r="A133" s="12" t="s">
        <v>736</v>
      </c>
      <c r="B133" s="11"/>
      <c r="C133" s="364"/>
      <c r="D133" s="364"/>
      <c r="E133" s="11"/>
      <c r="F133" s="364"/>
      <c r="G133" s="286"/>
      <c r="H133" s="286"/>
      <c r="I133" s="364"/>
      <c r="J133" s="364"/>
      <c r="K133" s="364"/>
      <c r="L133" s="286"/>
      <c r="M133" s="286"/>
      <c r="N133" s="286"/>
    </row>
    <row r="134" spans="1:14" ht="12.75">
      <c r="A134" s="8" t="s">
        <v>737</v>
      </c>
      <c r="B134" s="360" t="s">
        <v>560</v>
      </c>
      <c r="C134" s="360" t="s">
        <v>454</v>
      </c>
      <c r="D134" s="286">
        <v>2392</v>
      </c>
      <c r="E134" s="360" t="s">
        <v>560</v>
      </c>
      <c r="F134" s="364">
        <v>2392</v>
      </c>
      <c r="G134" s="591" t="s">
        <v>560</v>
      </c>
      <c r="H134" s="11">
        <v>2392</v>
      </c>
      <c r="I134" s="360" t="s">
        <v>560</v>
      </c>
      <c r="J134" s="360" t="s">
        <v>560</v>
      </c>
      <c r="K134" s="360" t="s">
        <v>560</v>
      </c>
      <c r="L134" s="286">
        <v>24</v>
      </c>
      <c r="M134" s="360" t="s">
        <v>560</v>
      </c>
      <c r="N134" s="11">
        <v>2368</v>
      </c>
    </row>
    <row r="135" spans="1:14" ht="12.75">
      <c r="A135" s="596" t="s">
        <v>738</v>
      </c>
      <c r="B135" s="360" t="s">
        <v>560</v>
      </c>
      <c r="C135" s="360" t="s">
        <v>454</v>
      </c>
      <c r="D135" s="286">
        <v>2824</v>
      </c>
      <c r="E135" s="360" t="s">
        <v>560</v>
      </c>
      <c r="F135" s="364">
        <v>2824</v>
      </c>
      <c r="G135" s="286">
        <v>63</v>
      </c>
      <c r="H135" s="11">
        <v>2761</v>
      </c>
      <c r="I135" s="360" t="s">
        <v>560</v>
      </c>
      <c r="J135" s="360" t="s">
        <v>560</v>
      </c>
      <c r="K135" s="360" t="s">
        <v>560</v>
      </c>
      <c r="L135" s="286">
        <v>28</v>
      </c>
      <c r="M135" s="360" t="s">
        <v>560</v>
      </c>
      <c r="N135" s="11">
        <v>2733</v>
      </c>
    </row>
    <row r="136" spans="1:14" ht="12.75">
      <c r="A136" s="337"/>
      <c r="B136" s="595"/>
      <c r="C136" s="595"/>
      <c r="D136" s="595"/>
      <c r="E136" s="595"/>
      <c r="F136" s="595"/>
      <c r="G136" s="595"/>
      <c r="H136" s="595"/>
      <c r="I136" s="595"/>
      <c r="J136" s="595"/>
      <c r="K136" s="595"/>
      <c r="L136" s="595"/>
      <c r="M136" s="595"/>
      <c r="N136" s="595"/>
    </row>
    <row r="137" spans="1:14" ht="15.75">
      <c r="A137" s="528" t="s">
        <v>739</v>
      </c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594" t="s">
        <v>821</v>
      </c>
    </row>
    <row r="138" spans="1:14" ht="15.75">
      <c r="A138" s="528" t="s">
        <v>741</v>
      </c>
      <c r="B138" s="2"/>
      <c r="C138" s="26" t="s">
        <v>820</v>
      </c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2.75">
      <c r="A139" s="2" t="s">
        <v>858</v>
      </c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1" spans="1:14" ht="15" customHeight="1">
      <c r="A141" s="1065" t="s">
        <v>633</v>
      </c>
      <c r="B141" s="1013" t="s">
        <v>229</v>
      </c>
      <c r="C141" s="1022"/>
      <c r="D141" s="1076" t="s">
        <v>230</v>
      </c>
      <c r="E141" s="1077" t="s">
        <v>791</v>
      </c>
      <c r="F141" s="1077" t="s">
        <v>790</v>
      </c>
      <c r="G141" s="1076" t="s">
        <v>232</v>
      </c>
      <c r="H141" s="131" t="s">
        <v>789</v>
      </c>
      <c r="I141" s="569"/>
      <c r="J141" s="569"/>
      <c r="K141" s="569"/>
      <c r="L141" s="569"/>
      <c r="M141" s="569"/>
      <c r="N141" s="569"/>
    </row>
    <row r="142" spans="1:14" ht="15" customHeight="1">
      <c r="A142" s="1065"/>
      <c r="B142" s="1073" t="s">
        <v>788</v>
      </c>
      <c r="C142" s="1078" t="s">
        <v>787</v>
      </c>
      <c r="D142" s="1076"/>
      <c r="E142" s="1077"/>
      <c r="F142" s="1077"/>
      <c r="G142" s="1076"/>
      <c r="H142" s="1076" t="s">
        <v>133</v>
      </c>
      <c r="I142" s="1076" t="s">
        <v>786</v>
      </c>
      <c r="J142" s="1076" t="s">
        <v>785</v>
      </c>
      <c r="K142" s="1077" t="s">
        <v>784</v>
      </c>
      <c r="L142" s="1074" t="s">
        <v>783</v>
      </c>
      <c r="M142" s="1076" t="s">
        <v>782</v>
      </c>
      <c r="N142" s="1076" t="s">
        <v>781</v>
      </c>
    </row>
    <row r="143" spans="1:14" ht="15" customHeight="1">
      <c r="A143" s="1065"/>
      <c r="B143" s="1012"/>
      <c r="C143" s="1079"/>
      <c r="D143" s="1076"/>
      <c r="E143" s="1077"/>
      <c r="F143" s="1077"/>
      <c r="G143" s="1076"/>
      <c r="H143" s="1076"/>
      <c r="I143" s="1076"/>
      <c r="J143" s="1076"/>
      <c r="K143" s="1077"/>
      <c r="L143" s="1031"/>
      <c r="M143" s="1076"/>
      <c r="N143" s="1076"/>
    </row>
    <row r="144" spans="1:14" ht="12.75">
      <c r="A144" s="48" t="s">
        <v>742</v>
      </c>
      <c r="B144" s="512"/>
      <c r="C144" s="286"/>
      <c r="D144" s="11"/>
      <c r="E144" s="286"/>
      <c r="F144" s="286"/>
      <c r="G144" s="286"/>
      <c r="H144" s="11"/>
      <c r="I144" s="11"/>
      <c r="J144" s="11"/>
      <c r="K144" s="11"/>
      <c r="L144" s="11"/>
      <c r="M144" s="11"/>
      <c r="N144" s="286"/>
    </row>
    <row r="145" spans="1:14" ht="15.75">
      <c r="A145" s="16" t="s">
        <v>845</v>
      </c>
      <c r="B145" s="432" t="s">
        <v>560</v>
      </c>
      <c r="C145" s="610" t="s">
        <v>859</v>
      </c>
      <c r="D145" s="609" t="s">
        <v>562</v>
      </c>
      <c r="E145" s="609" t="s">
        <v>562</v>
      </c>
      <c r="F145" s="488">
        <v>11500</v>
      </c>
      <c r="G145" s="609" t="s">
        <v>562</v>
      </c>
      <c r="H145" s="488">
        <v>11500</v>
      </c>
      <c r="I145" s="609" t="s">
        <v>562</v>
      </c>
      <c r="J145" s="609" t="s">
        <v>562</v>
      </c>
      <c r="K145" s="559">
        <v>1150</v>
      </c>
      <c r="L145" s="559">
        <v>575</v>
      </c>
      <c r="M145" s="559">
        <v>115</v>
      </c>
      <c r="N145" s="11">
        <v>9660</v>
      </c>
    </row>
    <row r="146" spans="1:14" ht="12.75">
      <c r="A146" s="209" t="s">
        <v>744</v>
      </c>
      <c r="B146" s="32"/>
      <c r="C146" s="608"/>
      <c r="D146" s="360"/>
      <c r="E146" s="608"/>
      <c r="F146" s="608"/>
      <c r="G146" s="608"/>
      <c r="H146" s="429"/>
      <c r="I146" s="512"/>
      <c r="J146" s="429"/>
      <c r="K146" s="360"/>
      <c r="L146" s="360"/>
      <c r="M146" s="429"/>
      <c r="N146" s="11"/>
    </row>
    <row r="147" spans="1:14" ht="12.75">
      <c r="A147" s="8" t="s">
        <v>745</v>
      </c>
      <c r="B147" s="360" t="s">
        <v>560</v>
      </c>
      <c r="C147" s="286">
        <v>4278</v>
      </c>
      <c r="D147" s="286">
        <v>80</v>
      </c>
      <c r="E147" s="360" t="s">
        <v>560</v>
      </c>
      <c r="F147" s="488">
        <v>4358</v>
      </c>
      <c r="G147" s="286">
        <v>268</v>
      </c>
      <c r="H147" s="488">
        <v>4090</v>
      </c>
      <c r="I147" s="512" t="s">
        <v>562</v>
      </c>
      <c r="J147" s="512" t="s">
        <v>562</v>
      </c>
      <c r="K147" s="512" t="s">
        <v>454</v>
      </c>
      <c r="L147" s="286">
        <v>163.6</v>
      </c>
      <c r="M147" s="286">
        <v>20.45</v>
      </c>
      <c r="N147" s="11">
        <v>3905.9500000000003</v>
      </c>
    </row>
    <row r="148" spans="1:14" ht="12.75">
      <c r="A148" s="8" t="s">
        <v>746</v>
      </c>
      <c r="B148" s="360" t="s">
        <v>560</v>
      </c>
      <c r="C148" s="286">
        <v>9474</v>
      </c>
      <c r="D148" s="286">
        <v>151309</v>
      </c>
      <c r="E148" s="607">
        <v>-1000</v>
      </c>
      <c r="F148" s="488">
        <v>159783</v>
      </c>
      <c r="G148" s="9" t="s">
        <v>813</v>
      </c>
      <c r="H148" s="488">
        <v>159783</v>
      </c>
      <c r="I148" s="512" t="s">
        <v>562</v>
      </c>
      <c r="J148" s="512" t="s">
        <v>562</v>
      </c>
      <c r="K148" s="286">
        <v>145984</v>
      </c>
      <c r="L148" s="286">
        <v>271.6311</v>
      </c>
      <c r="M148" s="286">
        <v>79.89150000000001</v>
      </c>
      <c r="N148" s="11">
        <v>13447.4774</v>
      </c>
    </row>
    <row r="149" spans="1:14" ht="12.75">
      <c r="A149" s="8" t="s">
        <v>747</v>
      </c>
      <c r="B149" s="11">
        <v>145984</v>
      </c>
      <c r="C149" s="286">
        <v>74153</v>
      </c>
      <c r="D149" s="559">
        <v>5112</v>
      </c>
      <c r="E149" s="606">
        <v>5000</v>
      </c>
      <c r="F149" s="488">
        <v>84265</v>
      </c>
      <c r="G149" s="286">
        <v>74153</v>
      </c>
      <c r="H149" s="488">
        <v>10112</v>
      </c>
      <c r="I149" s="512" t="s">
        <v>562</v>
      </c>
      <c r="J149" s="512" t="s">
        <v>562</v>
      </c>
      <c r="K149" s="512" t="s">
        <v>454</v>
      </c>
      <c r="L149" s="286">
        <v>50.56</v>
      </c>
      <c r="M149" s="286">
        <v>50.56</v>
      </c>
      <c r="N149" s="11">
        <v>10010.88</v>
      </c>
    </row>
    <row r="150" spans="1:14" ht="25.5">
      <c r="A150" s="605" t="s">
        <v>843</v>
      </c>
      <c r="B150" s="160"/>
      <c r="C150" s="286"/>
      <c r="D150" s="286"/>
      <c r="E150" s="592"/>
      <c r="F150" s="592"/>
      <c r="G150" s="592"/>
      <c r="H150" s="11"/>
      <c r="I150" s="286"/>
      <c r="J150" s="512"/>
      <c r="K150" s="286"/>
      <c r="L150" s="286"/>
      <c r="M150" s="286"/>
      <c r="N150" s="286"/>
    </row>
    <row r="151" spans="1:14" ht="12.75">
      <c r="A151" s="8" t="s">
        <v>749</v>
      </c>
      <c r="B151" s="360" t="s">
        <v>560</v>
      </c>
      <c r="C151" s="286">
        <v>397</v>
      </c>
      <c r="D151" s="286">
        <v>35</v>
      </c>
      <c r="E151" s="360" t="s">
        <v>560</v>
      </c>
      <c r="F151" s="488">
        <v>432</v>
      </c>
      <c r="G151" s="360" t="s">
        <v>560</v>
      </c>
      <c r="H151" s="488">
        <v>432</v>
      </c>
      <c r="I151" s="512" t="s">
        <v>562</v>
      </c>
      <c r="J151" s="512" t="s">
        <v>562</v>
      </c>
      <c r="K151" s="512" t="s">
        <v>454</v>
      </c>
      <c r="L151" s="286">
        <v>4.32</v>
      </c>
      <c r="M151" s="286">
        <v>4.32</v>
      </c>
      <c r="N151" s="11">
        <v>423.36</v>
      </c>
    </row>
    <row r="152" spans="1:14" ht="12.75">
      <c r="A152" s="8" t="s">
        <v>746</v>
      </c>
      <c r="B152" s="360" t="s">
        <v>560</v>
      </c>
      <c r="C152" s="286">
        <v>170</v>
      </c>
      <c r="D152" s="286">
        <v>5143</v>
      </c>
      <c r="E152" s="360" t="s">
        <v>560</v>
      </c>
      <c r="F152" s="488">
        <v>5313</v>
      </c>
      <c r="G152" s="360" t="s">
        <v>560</v>
      </c>
      <c r="H152" s="488">
        <v>5313</v>
      </c>
      <c r="I152" s="512" t="s">
        <v>562</v>
      </c>
      <c r="J152" s="512" t="s">
        <v>562</v>
      </c>
      <c r="K152" s="512" t="s">
        <v>454</v>
      </c>
      <c r="L152" s="286">
        <v>53.13</v>
      </c>
      <c r="M152" s="286">
        <v>53.13</v>
      </c>
      <c r="N152" s="11">
        <v>5206.74</v>
      </c>
    </row>
    <row r="153" spans="1:14" ht="12.75">
      <c r="A153" s="8" t="s">
        <v>747</v>
      </c>
      <c r="B153" s="360" t="s">
        <v>560</v>
      </c>
      <c r="C153" s="512" t="s">
        <v>562</v>
      </c>
      <c r="D153" s="286">
        <v>410</v>
      </c>
      <c r="E153" s="360" t="s">
        <v>560</v>
      </c>
      <c r="F153" s="488">
        <v>410</v>
      </c>
      <c r="G153" s="360" t="s">
        <v>560</v>
      </c>
      <c r="H153" s="488">
        <v>410</v>
      </c>
      <c r="I153" s="512" t="s">
        <v>562</v>
      </c>
      <c r="J153" s="512" t="s">
        <v>562</v>
      </c>
      <c r="K153" s="512" t="s">
        <v>454</v>
      </c>
      <c r="L153" s="286">
        <v>4.1</v>
      </c>
      <c r="M153" s="286">
        <v>4.1</v>
      </c>
      <c r="N153" s="11">
        <v>401.79999999999995</v>
      </c>
    </row>
    <row r="154" spans="1:14" ht="12.75">
      <c r="A154" s="48" t="s">
        <v>750</v>
      </c>
      <c r="B154" s="604"/>
      <c r="C154" s="286"/>
      <c r="D154" s="286"/>
      <c r="E154" s="286"/>
      <c r="F154" s="286"/>
      <c r="G154" s="286"/>
      <c r="H154" s="11"/>
      <c r="I154" s="11"/>
      <c r="J154" s="512"/>
      <c r="K154" s="11"/>
      <c r="L154" s="11"/>
      <c r="M154" s="11"/>
      <c r="N154" s="360"/>
    </row>
    <row r="155" spans="1:14" ht="15.75">
      <c r="A155" s="8" t="s">
        <v>842</v>
      </c>
      <c r="B155" s="360" t="s">
        <v>560</v>
      </c>
      <c r="C155" s="286">
        <v>5025</v>
      </c>
      <c r="D155" s="286">
        <v>3851</v>
      </c>
      <c r="E155" s="512" t="s">
        <v>562</v>
      </c>
      <c r="F155" s="488">
        <v>8876</v>
      </c>
      <c r="G155" s="286">
        <v>249</v>
      </c>
      <c r="H155" s="488">
        <v>8627</v>
      </c>
      <c r="I155" s="512" t="s">
        <v>562</v>
      </c>
      <c r="J155" s="512" t="s">
        <v>562</v>
      </c>
      <c r="K155" s="512" t="s">
        <v>454</v>
      </c>
      <c r="L155" s="603" t="s">
        <v>860</v>
      </c>
      <c r="M155" s="286">
        <v>216</v>
      </c>
      <c r="N155" s="11">
        <v>8195</v>
      </c>
    </row>
    <row r="156" spans="1:14" ht="12.75">
      <c r="A156" s="8" t="s">
        <v>840</v>
      </c>
      <c r="B156" s="581"/>
      <c r="C156" s="512"/>
      <c r="D156" s="286"/>
      <c r="E156" s="512"/>
      <c r="F156" s="488"/>
      <c r="G156" s="286"/>
      <c r="H156" s="488"/>
      <c r="I156" s="512"/>
      <c r="J156" s="512"/>
      <c r="K156" s="512"/>
      <c r="L156" s="286"/>
      <c r="M156" s="286"/>
      <c r="N156" s="11"/>
    </row>
    <row r="157" spans="1:14" ht="12.75">
      <c r="A157" s="8" t="s">
        <v>838</v>
      </c>
      <c r="B157" s="360" t="s">
        <v>560</v>
      </c>
      <c r="C157" s="512" t="s">
        <v>562</v>
      </c>
      <c r="D157" s="286">
        <v>4149</v>
      </c>
      <c r="E157" s="512" t="s">
        <v>562</v>
      </c>
      <c r="F157" s="488">
        <v>4149</v>
      </c>
      <c r="G157" s="286">
        <v>153</v>
      </c>
      <c r="H157" s="11">
        <v>3996</v>
      </c>
      <c r="I157" s="512" t="s">
        <v>562</v>
      </c>
      <c r="J157" s="512" t="s">
        <v>562</v>
      </c>
      <c r="K157" s="512" t="s">
        <v>454</v>
      </c>
      <c r="L157" s="286">
        <v>80</v>
      </c>
      <c r="M157" s="286">
        <v>40</v>
      </c>
      <c r="N157" s="286">
        <v>3876</v>
      </c>
    </row>
    <row r="158" spans="1:14" ht="12.75">
      <c r="A158" s="8" t="s">
        <v>839</v>
      </c>
      <c r="B158" s="581"/>
      <c r="C158" s="512"/>
      <c r="D158" s="286"/>
      <c r="E158" s="512"/>
      <c r="F158" s="488"/>
      <c r="G158" s="286"/>
      <c r="H158" s="488"/>
      <c r="I158" s="512"/>
      <c r="J158" s="512"/>
      <c r="K158" s="512"/>
      <c r="L158" s="286"/>
      <c r="M158" s="286"/>
      <c r="N158" s="11"/>
    </row>
    <row r="159" spans="1:14" ht="12.75">
      <c r="A159" s="8" t="s">
        <v>838</v>
      </c>
      <c r="B159" s="360" t="s">
        <v>560</v>
      </c>
      <c r="C159" s="512" t="s">
        <v>562</v>
      </c>
      <c r="D159" s="286">
        <v>11397</v>
      </c>
      <c r="E159" s="512" t="s">
        <v>562</v>
      </c>
      <c r="F159" s="488">
        <v>11397</v>
      </c>
      <c r="G159" s="286">
        <v>109</v>
      </c>
      <c r="H159" s="11">
        <v>11288</v>
      </c>
      <c r="I159" s="512" t="s">
        <v>562</v>
      </c>
      <c r="J159" s="512" t="s">
        <v>562</v>
      </c>
      <c r="K159" s="512" t="s">
        <v>454</v>
      </c>
      <c r="L159" s="286">
        <v>226</v>
      </c>
      <c r="M159" s="286">
        <v>113</v>
      </c>
      <c r="N159" s="488">
        <v>10949</v>
      </c>
    </row>
    <row r="160" spans="1:14" ht="12.75">
      <c r="A160" s="8" t="s">
        <v>837</v>
      </c>
      <c r="B160" s="360" t="s">
        <v>560</v>
      </c>
      <c r="C160" s="512" t="s">
        <v>562</v>
      </c>
      <c r="D160" s="286">
        <v>1353</v>
      </c>
      <c r="E160" s="512" t="s">
        <v>562</v>
      </c>
      <c r="F160" s="488">
        <v>1353</v>
      </c>
      <c r="G160" s="286">
        <v>539</v>
      </c>
      <c r="H160" s="488">
        <v>814</v>
      </c>
      <c r="I160" s="512" t="s">
        <v>562</v>
      </c>
      <c r="J160" s="512" t="s">
        <v>562</v>
      </c>
      <c r="K160" s="512" t="s">
        <v>454</v>
      </c>
      <c r="L160" s="512" t="s">
        <v>562</v>
      </c>
      <c r="M160" s="512" t="s">
        <v>562</v>
      </c>
      <c r="N160" s="11">
        <v>814</v>
      </c>
    </row>
    <row r="161" spans="1:14" ht="15.75">
      <c r="A161" s="22" t="s">
        <v>836</v>
      </c>
      <c r="B161" s="363" t="s">
        <v>560</v>
      </c>
      <c r="C161" s="585" t="s">
        <v>562</v>
      </c>
      <c r="D161" s="578">
        <v>3715</v>
      </c>
      <c r="E161" s="585" t="s">
        <v>562</v>
      </c>
      <c r="F161" s="577">
        <v>3715</v>
      </c>
      <c r="G161" s="578">
        <v>13</v>
      </c>
      <c r="H161" s="577">
        <v>3702</v>
      </c>
      <c r="I161" s="585" t="s">
        <v>562</v>
      </c>
      <c r="J161" s="585" t="s">
        <v>562</v>
      </c>
      <c r="K161" s="585" t="s">
        <v>454</v>
      </c>
      <c r="L161" s="585" t="s">
        <v>562</v>
      </c>
      <c r="M161" s="585" t="s">
        <v>562</v>
      </c>
      <c r="N161" s="555">
        <v>3702</v>
      </c>
    </row>
    <row r="162" spans="1:14" ht="15.75">
      <c r="A162" s="602" t="s">
        <v>861</v>
      </c>
      <c r="B162" s="19"/>
      <c r="C162" s="19"/>
      <c r="D162" s="19"/>
      <c r="E162" s="19"/>
      <c r="F162" s="624"/>
      <c r="G162" s="19"/>
      <c r="H162" s="19"/>
      <c r="I162" s="19"/>
      <c r="J162" s="19"/>
      <c r="K162" s="19"/>
      <c r="L162" s="19"/>
      <c r="M162" s="19"/>
      <c r="N162" s="19"/>
    </row>
    <row r="163" ht="15.75">
      <c r="A163" s="26" t="s">
        <v>834</v>
      </c>
    </row>
    <row r="164" ht="15.75">
      <c r="A164" s="26" t="s">
        <v>833</v>
      </c>
    </row>
    <row r="166" spans="1:14" ht="15" customHeight="1">
      <c r="A166" s="1065" t="s">
        <v>633</v>
      </c>
      <c r="B166" s="1013" t="s">
        <v>229</v>
      </c>
      <c r="C166" s="1022"/>
      <c r="D166" s="1076" t="s">
        <v>230</v>
      </c>
      <c r="E166" s="1077" t="s">
        <v>791</v>
      </c>
      <c r="F166" s="1077" t="s">
        <v>790</v>
      </c>
      <c r="G166" s="1076" t="s">
        <v>232</v>
      </c>
      <c r="H166" s="131" t="s">
        <v>789</v>
      </c>
      <c r="I166" s="569"/>
      <c r="J166" s="569"/>
      <c r="K166" s="569"/>
      <c r="L166" s="569"/>
      <c r="M166" s="569"/>
      <c r="N166" s="569"/>
    </row>
    <row r="167" spans="1:14" ht="15" customHeight="1">
      <c r="A167" s="1065"/>
      <c r="B167" s="282" t="s">
        <v>788</v>
      </c>
      <c r="C167" s="615" t="s">
        <v>787</v>
      </c>
      <c r="D167" s="1076"/>
      <c r="E167" s="1077"/>
      <c r="F167" s="1077"/>
      <c r="G167" s="1076"/>
      <c r="H167" s="282" t="s">
        <v>133</v>
      </c>
      <c r="I167" s="282" t="s">
        <v>786</v>
      </c>
      <c r="J167" s="282" t="s">
        <v>785</v>
      </c>
      <c r="K167" s="463" t="s">
        <v>784</v>
      </c>
      <c r="L167" s="463" t="s">
        <v>783</v>
      </c>
      <c r="M167" s="282" t="s">
        <v>782</v>
      </c>
      <c r="N167" s="282" t="s">
        <v>781</v>
      </c>
    </row>
    <row r="168" spans="1:14" ht="12.75">
      <c r="A168" s="48" t="s">
        <v>757</v>
      </c>
      <c r="B168" s="614"/>
      <c r="C168" s="58"/>
      <c r="D168" s="32"/>
      <c r="E168" s="68"/>
      <c r="F168" s="364"/>
      <c r="G168" s="364"/>
      <c r="H168" s="11"/>
      <c r="I168" s="429"/>
      <c r="J168" s="32"/>
      <c r="K168" s="32"/>
      <c r="L168" s="432"/>
      <c r="M168" s="432"/>
      <c r="N168" s="360"/>
    </row>
    <row r="169" spans="1:14" ht="12.75">
      <c r="A169" s="580" t="s">
        <v>758</v>
      </c>
      <c r="B169" s="160"/>
      <c r="C169" s="286"/>
      <c r="D169" s="286"/>
      <c r="E169" s="592"/>
      <c r="F169" s="592"/>
      <c r="G169" s="592"/>
      <c r="H169" s="11"/>
      <c r="I169" s="286"/>
      <c r="J169" s="286"/>
      <c r="K169" s="286"/>
      <c r="L169" s="11"/>
      <c r="M169" s="11"/>
      <c r="N169" s="11"/>
    </row>
    <row r="170" spans="1:14" ht="12.75">
      <c r="A170" s="8" t="s">
        <v>759</v>
      </c>
      <c r="B170" s="512" t="s">
        <v>454</v>
      </c>
      <c r="C170" s="286">
        <v>3554</v>
      </c>
      <c r="D170" s="286">
        <v>2596</v>
      </c>
      <c r="E170" s="574">
        <v>14</v>
      </c>
      <c r="F170" s="286">
        <v>6164</v>
      </c>
      <c r="G170" s="286">
        <v>377</v>
      </c>
      <c r="H170" s="286">
        <v>5787</v>
      </c>
      <c r="I170" s="360" t="s">
        <v>560</v>
      </c>
      <c r="J170" s="360" t="s">
        <v>560</v>
      </c>
      <c r="K170" s="360" t="s">
        <v>846</v>
      </c>
      <c r="L170" s="286">
        <v>58</v>
      </c>
      <c r="M170" s="286">
        <v>58</v>
      </c>
      <c r="N170" s="11">
        <v>5671</v>
      </c>
    </row>
    <row r="171" spans="1:14" ht="15.75">
      <c r="A171" s="8" t="s">
        <v>848</v>
      </c>
      <c r="B171" s="512" t="s">
        <v>454</v>
      </c>
      <c r="C171" s="512" t="s">
        <v>562</v>
      </c>
      <c r="D171" s="286">
        <v>36589</v>
      </c>
      <c r="E171" s="625">
        <v>6538</v>
      </c>
      <c r="F171" s="286">
        <v>43127</v>
      </c>
      <c r="G171" s="512" t="s">
        <v>562</v>
      </c>
      <c r="H171" s="286">
        <v>43127</v>
      </c>
      <c r="I171" s="360" t="s">
        <v>560</v>
      </c>
      <c r="J171" s="360" t="s">
        <v>560</v>
      </c>
      <c r="K171" s="11">
        <v>43127</v>
      </c>
      <c r="L171" s="360" t="s">
        <v>560</v>
      </c>
      <c r="M171" s="360" t="s">
        <v>560</v>
      </c>
      <c r="N171" s="360" t="s">
        <v>560</v>
      </c>
    </row>
    <row r="172" spans="1:14" ht="12.75">
      <c r="A172" s="8" t="s">
        <v>762</v>
      </c>
      <c r="B172" s="11">
        <v>30051</v>
      </c>
      <c r="C172" s="286">
        <v>29074</v>
      </c>
      <c r="D172" s="286">
        <v>6894</v>
      </c>
      <c r="E172" s="432">
        <v>-52</v>
      </c>
      <c r="F172" s="286">
        <v>35916</v>
      </c>
      <c r="G172" s="286">
        <v>2734</v>
      </c>
      <c r="H172" s="286">
        <v>33182</v>
      </c>
      <c r="I172" s="360" t="s">
        <v>560</v>
      </c>
      <c r="J172" s="360" t="s">
        <v>560</v>
      </c>
      <c r="K172" s="360" t="s">
        <v>846</v>
      </c>
      <c r="L172" s="286">
        <v>664</v>
      </c>
      <c r="M172" s="286">
        <v>830</v>
      </c>
      <c r="N172" s="11">
        <v>31688</v>
      </c>
    </row>
    <row r="173" spans="1:14" ht="12.75">
      <c r="A173" s="580" t="s">
        <v>763</v>
      </c>
      <c r="B173" s="11"/>
      <c r="C173" s="364"/>
      <c r="D173" s="364"/>
      <c r="E173" s="286"/>
      <c r="F173" s="286"/>
      <c r="G173" s="286"/>
      <c r="H173" s="286"/>
      <c r="I173" s="360"/>
      <c r="J173" s="360"/>
      <c r="K173" s="360"/>
      <c r="L173" s="286"/>
      <c r="M173" s="286"/>
      <c r="N173" s="286"/>
    </row>
    <row r="174" spans="1:14" ht="12.75">
      <c r="A174" s="8" t="s">
        <v>764</v>
      </c>
      <c r="B174" s="512" t="s">
        <v>454</v>
      </c>
      <c r="C174" s="286">
        <v>317</v>
      </c>
      <c r="D174" s="286">
        <v>1119</v>
      </c>
      <c r="E174" s="360" t="s">
        <v>562</v>
      </c>
      <c r="F174" s="286">
        <v>1436</v>
      </c>
      <c r="G174" s="286">
        <v>4</v>
      </c>
      <c r="H174" s="286">
        <v>1432</v>
      </c>
      <c r="I174" s="360" t="s">
        <v>560</v>
      </c>
      <c r="J174" s="360" t="s">
        <v>560</v>
      </c>
      <c r="K174" s="360" t="s">
        <v>846</v>
      </c>
      <c r="L174" s="286">
        <v>14</v>
      </c>
      <c r="M174" s="286">
        <v>14</v>
      </c>
      <c r="N174" s="11">
        <v>1404</v>
      </c>
    </row>
    <row r="175" spans="1:14" ht="12.75">
      <c r="A175" s="48" t="s">
        <v>765</v>
      </c>
      <c r="B175" s="360"/>
      <c r="C175" s="364"/>
      <c r="D175" s="364"/>
      <c r="E175" s="364"/>
      <c r="F175" s="286"/>
      <c r="G175" s="286"/>
      <c r="H175" s="286"/>
      <c r="I175" s="360"/>
      <c r="J175" s="360"/>
      <c r="K175" s="360"/>
      <c r="L175" s="286"/>
      <c r="M175" s="286"/>
      <c r="N175" s="286"/>
    </row>
    <row r="176" spans="1:14" ht="12.75">
      <c r="A176" s="42" t="s">
        <v>766</v>
      </c>
      <c r="B176" s="512" t="s">
        <v>454</v>
      </c>
      <c r="C176" s="360" t="s">
        <v>562</v>
      </c>
      <c r="D176" s="286">
        <v>991</v>
      </c>
      <c r="E176" s="360" t="s">
        <v>562</v>
      </c>
      <c r="F176" s="286">
        <v>991</v>
      </c>
      <c r="G176" s="512" t="s">
        <v>562</v>
      </c>
      <c r="H176" s="286">
        <v>991</v>
      </c>
      <c r="I176" s="360" t="s">
        <v>560</v>
      </c>
      <c r="J176" s="360" t="s">
        <v>560</v>
      </c>
      <c r="K176" s="360" t="s">
        <v>846</v>
      </c>
      <c r="L176" s="360" t="s">
        <v>560</v>
      </c>
      <c r="M176" s="360" t="s">
        <v>560</v>
      </c>
      <c r="N176" s="11">
        <v>991</v>
      </c>
    </row>
    <row r="177" spans="1:14" ht="15.75">
      <c r="A177" s="585" t="s">
        <v>847</v>
      </c>
      <c r="B177" s="585" t="s">
        <v>454</v>
      </c>
      <c r="C177" s="363" t="s">
        <v>768</v>
      </c>
      <c r="D177" s="555">
        <v>216360</v>
      </c>
      <c r="E177" s="363" t="s">
        <v>562</v>
      </c>
      <c r="F177" s="363" t="s">
        <v>562</v>
      </c>
      <c r="G177" s="612">
        <v>51470</v>
      </c>
      <c r="H177" s="363" t="s">
        <v>862</v>
      </c>
      <c r="I177" s="363" t="s">
        <v>560</v>
      </c>
      <c r="J177" s="363" t="s">
        <v>560</v>
      </c>
      <c r="K177" s="363" t="s">
        <v>846</v>
      </c>
      <c r="L177" s="555" t="s">
        <v>768</v>
      </c>
      <c r="M177" s="363" t="s">
        <v>560</v>
      </c>
      <c r="N177" s="555" t="s">
        <v>863</v>
      </c>
    </row>
    <row r="178" spans="1:5" ht="15.75">
      <c r="A178" s="26" t="s">
        <v>769</v>
      </c>
      <c r="E178" s="538" t="s">
        <v>770</v>
      </c>
    </row>
  </sheetData>
  <sheetProtection/>
  <mergeCells count="99">
    <mergeCell ref="G166:G167"/>
    <mergeCell ref="A166:A167"/>
    <mergeCell ref="B166:C166"/>
    <mergeCell ref="D166:D167"/>
    <mergeCell ref="E166:E167"/>
    <mergeCell ref="F166:F167"/>
    <mergeCell ref="I142:I143"/>
    <mergeCell ref="J142:J143"/>
    <mergeCell ref="K142:K143"/>
    <mergeCell ref="L142:L143"/>
    <mergeCell ref="M142:M143"/>
    <mergeCell ref="N142:N143"/>
    <mergeCell ref="N104:N106"/>
    <mergeCell ref="A141:A143"/>
    <mergeCell ref="B141:C141"/>
    <mergeCell ref="D141:D143"/>
    <mergeCell ref="E141:E143"/>
    <mergeCell ref="F141:F143"/>
    <mergeCell ref="G141:G143"/>
    <mergeCell ref="B142:B143"/>
    <mergeCell ref="C142:C143"/>
    <mergeCell ref="H142:H143"/>
    <mergeCell ref="H104:H106"/>
    <mergeCell ref="I104:I106"/>
    <mergeCell ref="J104:J106"/>
    <mergeCell ref="K104:K106"/>
    <mergeCell ref="L104:L106"/>
    <mergeCell ref="M104:M106"/>
    <mergeCell ref="N74:N75"/>
    <mergeCell ref="A101:E101"/>
    <mergeCell ref="A103:A106"/>
    <mergeCell ref="B103:C103"/>
    <mergeCell ref="D103:D106"/>
    <mergeCell ref="E103:E106"/>
    <mergeCell ref="F103:F106"/>
    <mergeCell ref="G103:G106"/>
    <mergeCell ref="B104:B106"/>
    <mergeCell ref="C104:C106"/>
    <mergeCell ref="H74:H75"/>
    <mergeCell ref="I74:I75"/>
    <mergeCell ref="J74:J75"/>
    <mergeCell ref="K74:K75"/>
    <mergeCell ref="L74:L75"/>
    <mergeCell ref="M74:M75"/>
    <mergeCell ref="N53:N54"/>
    <mergeCell ref="A71:M71"/>
    <mergeCell ref="A73:A75"/>
    <mergeCell ref="B73:C73"/>
    <mergeCell ref="D73:D75"/>
    <mergeCell ref="E73:E75"/>
    <mergeCell ref="F73:F75"/>
    <mergeCell ref="G73:G75"/>
    <mergeCell ref="B74:B75"/>
    <mergeCell ref="C74:C75"/>
    <mergeCell ref="H53:H54"/>
    <mergeCell ref="I53:I54"/>
    <mergeCell ref="J53:J54"/>
    <mergeCell ref="K53:K54"/>
    <mergeCell ref="L53:L54"/>
    <mergeCell ref="M53:M54"/>
    <mergeCell ref="A52:A54"/>
    <mergeCell ref="B52:C52"/>
    <mergeCell ref="D52:D54"/>
    <mergeCell ref="E52:E54"/>
    <mergeCell ref="F52:F54"/>
    <mergeCell ref="G52:G54"/>
    <mergeCell ref="B53:B54"/>
    <mergeCell ref="C53:C54"/>
    <mergeCell ref="H31:N31"/>
    <mergeCell ref="B32:B33"/>
    <mergeCell ref="C32:C33"/>
    <mergeCell ref="H32:H33"/>
    <mergeCell ref="I32:I33"/>
    <mergeCell ref="J32:J33"/>
    <mergeCell ref="K32:K33"/>
    <mergeCell ref="L32:L33"/>
    <mergeCell ref="M32:M33"/>
    <mergeCell ref="N32:N33"/>
    <mergeCell ref="A31:A33"/>
    <mergeCell ref="B31:C31"/>
    <mergeCell ref="D31:D33"/>
    <mergeCell ref="E31:E33"/>
    <mergeCell ref="F31:F33"/>
    <mergeCell ref="G31:G33"/>
    <mergeCell ref="G6:G8"/>
    <mergeCell ref="B7:B8"/>
    <mergeCell ref="C7:C8"/>
    <mergeCell ref="A6:A8"/>
    <mergeCell ref="B6:C6"/>
    <mergeCell ref="D6:D8"/>
    <mergeCell ref="E6:E8"/>
    <mergeCell ref="F6:F8"/>
    <mergeCell ref="N7:N8"/>
    <mergeCell ref="H7:H8"/>
    <mergeCell ref="I7:I8"/>
    <mergeCell ref="J7:J8"/>
    <mergeCell ref="K7:K8"/>
    <mergeCell ref="L7:L8"/>
    <mergeCell ref="M7:M8"/>
  </mergeCells>
  <hyperlinks>
    <hyperlink ref="A1" location="'TABLE OF CONTENTS'!A1" display="Back to Table of Contents"/>
  </hyperlinks>
  <printOptions/>
  <pageMargins left="0.6" right="0.15" top="1" bottom="0.27" header="0.5" footer="0.5"/>
  <pageSetup horizontalDpi="600" verticalDpi="600" orientation="landscape" paperSize="9" r:id="rId2"/>
  <drawing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N91"/>
  <sheetViews>
    <sheetView zoomScalePageLayoutView="0" workbookViewId="0" topLeftCell="A1">
      <selection activeCell="A1" sqref="A1"/>
    </sheetView>
  </sheetViews>
  <sheetFormatPr defaultColWidth="26.421875" defaultRowHeight="15"/>
  <cols>
    <col min="1" max="1" width="26.421875" style="3" customWidth="1"/>
    <col min="2" max="2" width="5.8515625" style="3" customWidth="1"/>
    <col min="3" max="7" width="8.7109375" style="648" customWidth="1"/>
    <col min="8" max="8" width="8.421875" style="648" customWidth="1"/>
    <col min="9" max="9" width="9.8515625" style="3" customWidth="1"/>
    <col min="10" max="14" width="8.7109375" style="3" customWidth="1"/>
    <col min="15" max="237" width="10.57421875" style="3" customWidth="1"/>
    <col min="238" max="255" width="9.140625" style="3" customWidth="1"/>
    <col min="256" max="16384" width="26.421875" style="3" customWidth="1"/>
  </cols>
  <sheetData>
    <row r="1" ht="15">
      <c r="A1" s="991" t="s">
        <v>1316</v>
      </c>
    </row>
    <row r="2" spans="1:14" s="626" customFormat="1" ht="12.75" customHeight="1">
      <c r="A2" s="1088" t="s">
        <v>864</v>
      </c>
      <c r="B2" s="1088"/>
      <c r="C2" s="1088"/>
      <c r="D2" s="1088"/>
      <c r="E2" s="1088"/>
      <c r="F2" s="1088"/>
      <c r="G2" s="1088"/>
      <c r="H2" s="1088"/>
      <c r="I2" s="1088"/>
      <c r="J2" s="1088"/>
      <c r="K2" s="1088"/>
      <c r="L2" s="1088"/>
      <c r="M2" s="1088"/>
      <c r="N2" s="1088"/>
    </row>
    <row r="3" spans="1:14" s="626" customFormat="1" ht="12.75" customHeight="1">
      <c r="A3" s="1088" t="s">
        <v>865</v>
      </c>
      <c r="B3" s="1088"/>
      <c r="C3" s="1088"/>
      <c r="D3" s="1088"/>
      <c r="E3" s="1088"/>
      <c r="F3" s="1088"/>
      <c r="G3" s="1088"/>
      <c r="H3" s="1088"/>
      <c r="I3" s="1088"/>
      <c r="J3" s="1088"/>
      <c r="K3" s="1088"/>
      <c r="L3" s="1088"/>
      <c r="M3" s="1088"/>
      <c r="N3" s="1088"/>
    </row>
    <row r="4" spans="1:14" s="626" customFormat="1" ht="12.75" customHeight="1">
      <c r="A4" s="1089" t="s">
        <v>866</v>
      </c>
      <c r="B4" s="1089"/>
      <c r="C4" s="1089"/>
      <c r="D4" s="1089"/>
      <c r="E4" s="1089"/>
      <c r="F4" s="1089"/>
      <c r="G4" s="1089"/>
      <c r="H4" s="1089"/>
      <c r="I4" s="1089"/>
      <c r="J4" s="1089"/>
      <c r="K4" s="1089"/>
      <c r="L4" s="1089"/>
      <c r="M4" s="1089"/>
      <c r="N4" s="1089"/>
    </row>
    <row r="5" spans="1:14" s="628" customFormat="1" ht="11.25" customHeight="1">
      <c r="A5" s="1083" t="s">
        <v>867</v>
      </c>
      <c r="B5" s="1083" t="s">
        <v>868</v>
      </c>
      <c r="C5" s="1085">
        <v>2013</v>
      </c>
      <c r="D5" s="1085"/>
      <c r="E5" s="1085"/>
      <c r="F5" s="1085"/>
      <c r="G5" s="1085"/>
      <c r="H5" s="1085"/>
      <c r="I5" s="1085"/>
      <c r="J5" s="1085"/>
      <c r="K5" s="1085"/>
      <c r="L5" s="1085"/>
      <c r="M5" s="1085"/>
      <c r="N5" s="1085"/>
    </row>
    <row r="6" spans="1:14" s="628" customFormat="1" ht="11.25" customHeight="1">
      <c r="A6" s="1084"/>
      <c r="B6" s="1084"/>
      <c r="C6" s="629" t="s">
        <v>437</v>
      </c>
      <c r="D6" s="629" t="s">
        <v>438</v>
      </c>
      <c r="E6" s="629" t="s">
        <v>439</v>
      </c>
      <c r="F6" s="630" t="s">
        <v>440</v>
      </c>
      <c r="G6" s="630" t="s">
        <v>441</v>
      </c>
      <c r="H6" s="630" t="s">
        <v>442</v>
      </c>
      <c r="I6" s="630" t="s">
        <v>443</v>
      </c>
      <c r="J6" s="630" t="s">
        <v>444</v>
      </c>
      <c r="K6" s="630" t="s">
        <v>445</v>
      </c>
      <c r="L6" s="630" t="s">
        <v>446</v>
      </c>
      <c r="M6" s="630" t="s">
        <v>447</v>
      </c>
      <c r="N6" s="630" t="s">
        <v>448</v>
      </c>
    </row>
    <row r="7" spans="1:14" s="207" customFormat="1" ht="11.25" customHeight="1">
      <c r="A7" s="631" t="s">
        <v>869</v>
      </c>
      <c r="B7" s="632">
        <v>755.9</v>
      </c>
      <c r="C7" s="633">
        <v>107.3</v>
      </c>
      <c r="D7" s="633">
        <v>111.6</v>
      </c>
      <c r="E7" s="633">
        <v>111</v>
      </c>
      <c r="F7" s="633">
        <v>108.8</v>
      </c>
      <c r="G7" s="633">
        <v>106.9</v>
      </c>
      <c r="H7" s="633">
        <v>104.2</v>
      </c>
      <c r="I7" s="633">
        <v>93.199997</v>
      </c>
      <c r="J7" s="633">
        <v>92.800003</v>
      </c>
      <c r="K7" s="633">
        <v>92.099998</v>
      </c>
      <c r="L7" s="633">
        <v>95.199997</v>
      </c>
      <c r="M7" s="633">
        <v>95.400002</v>
      </c>
      <c r="N7" s="633">
        <v>92.599998</v>
      </c>
    </row>
    <row r="8" spans="1:14" s="207" customFormat="1" ht="11.25" customHeight="1">
      <c r="A8" s="634" t="s">
        <v>870</v>
      </c>
      <c r="B8" s="632">
        <v>570.5</v>
      </c>
      <c r="C8" s="633">
        <v>96.300003</v>
      </c>
      <c r="D8" s="633">
        <v>96.300003</v>
      </c>
      <c r="E8" s="633">
        <v>96.300003</v>
      </c>
      <c r="F8" s="633">
        <v>96.300003</v>
      </c>
      <c r="G8" s="633">
        <v>96.300003</v>
      </c>
      <c r="H8" s="633">
        <v>96.300003</v>
      </c>
      <c r="I8" s="635">
        <v>86.7</v>
      </c>
      <c r="J8" s="635">
        <v>86.7</v>
      </c>
      <c r="K8" s="635">
        <v>86.7</v>
      </c>
      <c r="L8" s="635">
        <v>86.7</v>
      </c>
      <c r="M8" s="635">
        <v>86.7</v>
      </c>
      <c r="N8" s="635">
        <v>86.7</v>
      </c>
    </row>
    <row r="9" spans="1:14" s="207" customFormat="1" ht="11.25" customHeight="1">
      <c r="A9" s="634" t="s">
        <v>871</v>
      </c>
      <c r="B9" s="632">
        <v>185.39999999999998</v>
      </c>
      <c r="C9" s="633">
        <v>141</v>
      </c>
      <c r="D9" s="633">
        <v>158.7</v>
      </c>
      <c r="E9" s="633">
        <v>156.3</v>
      </c>
      <c r="F9" s="633">
        <v>147.39999</v>
      </c>
      <c r="G9" s="633">
        <v>139.7</v>
      </c>
      <c r="H9" s="633">
        <v>128.5</v>
      </c>
      <c r="I9" s="633">
        <v>113.3</v>
      </c>
      <c r="J9" s="633">
        <v>111.6</v>
      </c>
      <c r="K9" s="633">
        <v>108.9</v>
      </c>
      <c r="L9" s="633">
        <v>121.2</v>
      </c>
      <c r="M9" s="633">
        <v>122.1</v>
      </c>
      <c r="N9" s="633">
        <v>110.8</v>
      </c>
    </row>
    <row r="10" spans="1:14" s="207" customFormat="1" ht="12" customHeight="1">
      <c r="A10" s="634" t="s">
        <v>872</v>
      </c>
      <c r="B10" s="632">
        <v>115.1</v>
      </c>
      <c r="C10" s="633">
        <v>151.8</v>
      </c>
      <c r="D10" s="633">
        <v>184.10001</v>
      </c>
      <c r="E10" s="633">
        <v>177.5</v>
      </c>
      <c r="F10" s="633">
        <v>162.60001</v>
      </c>
      <c r="G10" s="633">
        <v>153.8</v>
      </c>
      <c r="H10" s="633">
        <v>129.60001</v>
      </c>
      <c r="I10" s="633">
        <v>107.1</v>
      </c>
      <c r="J10" s="633">
        <v>96.599998</v>
      </c>
      <c r="K10" s="633">
        <v>90.900002</v>
      </c>
      <c r="L10" s="633">
        <v>113.2</v>
      </c>
      <c r="M10" s="633">
        <v>119.8</v>
      </c>
      <c r="N10" s="633">
        <v>105.1</v>
      </c>
    </row>
    <row r="11" spans="1:14" s="207" customFormat="1" ht="11.25" customHeight="1">
      <c r="A11" s="636" t="s">
        <v>873</v>
      </c>
      <c r="B11" s="637">
        <v>3.4</v>
      </c>
      <c r="C11" s="638">
        <v>217.7</v>
      </c>
      <c r="D11" s="638">
        <v>189.39999</v>
      </c>
      <c r="E11" s="638">
        <v>187.89999</v>
      </c>
      <c r="F11" s="638">
        <v>173.7</v>
      </c>
      <c r="G11" s="638">
        <v>180.3</v>
      </c>
      <c r="H11" s="638">
        <v>147.10001</v>
      </c>
      <c r="I11" s="638">
        <v>106.5</v>
      </c>
      <c r="J11" s="638">
        <v>95.5</v>
      </c>
      <c r="K11" s="638">
        <v>105.5</v>
      </c>
      <c r="L11" s="638">
        <v>118</v>
      </c>
      <c r="M11" s="638">
        <v>97.300003</v>
      </c>
      <c r="N11" s="638">
        <v>86</v>
      </c>
    </row>
    <row r="12" spans="1:14" s="207" customFormat="1" ht="11.25" customHeight="1">
      <c r="A12" s="636" t="s">
        <v>874</v>
      </c>
      <c r="B12" s="637">
        <v>2.7</v>
      </c>
      <c r="C12" s="638">
        <v>176.39999</v>
      </c>
      <c r="D12" s="638">
        <v>81.900002</v>
      </c>
      <c r="E12" s="638">
        <v>158.8</v>
      </c>
      <c r="F12" s="638">
        <v>175.3</v>
      </c>
      <c r="G12" s="638">
        <v>214.89999</v>
      </c>
      <c r="H12" s="638">
        <v>274.39999</v>
      </c>
      <c r="I12" s="638">
        <v>274.29999</v>
      </c>
      <c r="J12" s="638">
        <v>202.5</v>
      </c>
      <c r="K12" s="638">
        <v>156.39999</v>
      </c>
      <c r="L12" s="638">
        <v>192.2</v>
      </c>
      <c r="M12" s="638">
        <v>128.60001</v>
      </c>
      <c r="N12" s="638">
        <v>51.900002</v>
      </c>
    </row>
    <row r="13" spans="1:14" s="207" customFormat="1" ht="11.25" customHeight="1">
      <c r="A13" s="636" t="s">
        <v>875</v>
      </c>
      <c r="B13" s="637">
        <v>4.2</v>
      </c>
      <c r="C13" s="638">
        <v>157.7</v>
      </c>
      <c r="D13" s="638">
        <v>182.2</v>
      </c>
      <c r="E13" s="638">
        <v>209.3</v>
      </c>
      <c r="F13" s="638">
        <v>196.39999</v>
      </c>
      <c r="G13" s="638">
        <v>147.3</v>
      </c>
      <c r="H13" s="638">
        <v>93.199997</v>
      </c>
      <c r="I13" s="638">
        <v>45.700001</v>
      </c>
      <c r="J13" s="638">
        <v>35.099998</v>
      </c>
      <c r="K13" s="638">
        <v>73.900002</v>
      </c>
      <c r="L13" s="638">
        <v>140.39999</v>
      </c>
      <c r="M13" s="638">
        <v>176.10001</v>
      </c>
      <c r="N13" s="638">
        <v>121.7</v>
      </c>
    </row>
    <row r="14" spans="1:14" s="207" customFormat="1" ht="11.25" customHeight="1">
      <c r="A14" s="636" t="s">
        <v>876</v>
      </c>
      <c r="B14" s="637">
        <v>2.6</v>
      </c>
      <c r="C14" s="638">
        <v>133.89999</v>
      </c>
      <c r="D14" s="638">
        <v>133.89999</v>
      </c>
      <c r="E14" s="638">
        <v>133.89999</v>
      </c>
      <c r="F14" s="638">
        <v>133.89999</v>
      </c>
      <c r="G14" s="638">
        <v>152.39999</v>
      </c>
      <c r="H14" s="638">
        <v>177.89999</v>
      </c>
      <c r="I14" s="638">
        <v>103.6</v>
      </c>
      <c r="J14" s="638">
        <v>86.400002</v>
      </c>
      <c r="K14" s="638">
        <v>93.099998</v>
      </c>
      <c r="L14" s="638">
        <v>122.8</v>
      </c>
      <c r="M14" s="638">
        <v>150.10001</v>
      </c>
      <c r="N14" s="638">
        <v>133.7</v>
      </c>
    </row>
    <row r="15" spans="1:14" s="639" customFormat="1" ht="11.25" customHeight="1">
      <c r="A15" s="636" t="s">
        <v>877</v>
      </c>
      <c r="B15" s="637">
        <v>7.2</v>
      </c>
      <c r="C15" s="638">
        <v>183.39999</v>
      </c>
      <c r="D15" s="638">
        <v>222.3</v>
      </c>
      <c r="E15" s="638">
        <v>261.79999</v>
      </c>
      <c r="F15" s="638">
        <v>178</v>
      </c>
      <c r="G15" s="638">
        <v>242</v>
      </c>
      <c r="H15" s="638">
        <v>164</v>
      </c>
      <c r="I15" s="638">
        <v>82.699997</v>
      </c>
      <c r="J15" s="638">
        <v>30.700001</v>
      </c>
      <c r="K15" s="638">
        <v>50.700001</v>
      </c>
      <c r="L15" s="638">
        <v>82</v>
      </c>
      <c r="M15" s="638">
        <v>136.2</v>
      </c>
      <c r="N15" s="638">
        <v>198.39999</v>
      </c>
    </row>
    <row r="16" spans="1:14" s="207" customFormat="1" ht="11.25" customHeight="1">
      <c r="A16" s="636" t="s">
        <v>878</v>
      </c>
      <c r="B16" s="637">
        <v>8.1</v>
      </c>
      <c r="C16" s="640" t="s">
        <v>879</v>
      </c>
      <c r="D16" s="640" t="s">
        <v>879</v>
      </c>
      <c r="E16" s="640" t="s">
        <v>879</v>
      </c>
      <c r="F16" s="638">
        <v>140.5</v>
      </c>
      <c r="G16" s="638">
        <v>140.5</v>
      </c>
      <c r="H16" s="638">
        <v>140.5</v>
      </c>
      <c r="I16" s="638">
        <v>140.5</v>
      </c>
      <c r="J16" s="638">
        <v>140.5</v>
      </c>
      <c r="K16" s="638">
        <v>140.5</v>
      </c>
      <c r="L16" s="638">
        <v>140.5</v>
      </c>
      <c r="M16" s="638">
        <v>140.5</v>
      </c>
      <c r="N16" s="638">
        <v>140.5</v>
      </c>
    </row>
    <row r="17" spans="1:14" s="207" customFormat="1" ht="11.25" customHeight="1">
      <c r="A17" s="636" t="s">
        <v>880</v>
      </c>
      <c r="B17" s="637">
        <v>30.1</v>
      </c>
      <c r="C17" s="638">
        <v>167.5</v>
      </c>
      <c r="D17" s="638">
        <v>289.70001</v>
      </c>
      <c r="E17" s="638">
        <v>296.29999</v>
      </c>
      <c r="F17" s="638">
        <v>278.10001</v>
      </c>
      <c r="G17" s="638">
        <v>147.60001</v>
      </c>
      <c r="H17" s="638">
        <v>72.599998</v>
      </c>
      <c r="I17" s="638">
        <v>68</v>
      </c>
      <c r="J17" s="638">
        <v>67.099998</v>
      </c>
      <c r="K17" s="638">
        <v>50.700001</v>
      </c>
      <c r="L17" s="638">
        <v>67.900002</v>
      </c>
      <c r="M17" s="638">
        <v>103.8</v>
      </c>
      <c r="N17" s="638">
        <v>96.099998</v>
      </c>
    </row>
    <row r="18" spans="1:14" s="207" customFormat="1" ht="11.25" customHeight="1">
      <c r="A18" s="636" t="s">
        <v>881</v>
      </c>
      <c r="B18" s="637">
        <v>37</v>
      </c>
      <c r="C18" s="638">
        <v>125.7</v>
      </c>
      <c r="D18" s="638">
        <v>127.8</v>
      </c>
      <c r="E18" s="638">
        <v>108.6</v>
      </c>
      <c r="F18" s="638">
        <v>116.5</v>
      </c>
      <c r="G18" s="638">
        <v>147.8</v>
      </c>
      <c r="H18" s="638">
        <v>142.5</v>
      </c>
      <c r="I18" s="638">
        <v>113.4</v>
      </c>
      <c r="J18" s="638">
        <v>106.5</v>
      </c>
      <c r="K18" s="638">
        <v>108.3</v>
      </c>
      <c r="L18" s="638">
        <v>119.5</v>
      </c>
      <c r="M18" s="638">
        <v>117</v>
      </c>
      <c r="N18" s="638">
        <v>105.7</v>
      </c>
    </row>
    <row r="19" spans="1:14" s="207" customFormat="1" ht="11.25" customHeight="1">
      <c r="A19" s="636" t="s">
        <v>882</v>
      </c>
      <c r="B19" s="637">
        <v>19.8</v>
      </c>
      <c r="C19" s="638">
        <v>152</v>
      </c>
      <c r="D19" s="638">
        <v>124.5</v>
      </c>
      <c r="E19" s="638">
        <v>138.39999</v>
      </c>
      <c r="F19" s="638">
        <v>141.8</v>
      </c>
      <c r="G19" s="638">
        <v>140.10001</v>
      </c>
      <c r="H19" s="638">
        <v>163.89999</v>
      </c>
      <c r="I19" s="638">
        <v>169.5</v>
      </c>
      <c r="J19" s="638">
        <v>153.10001</v>
      </c>
      <c r="K19" s="638">
        <v>123.1</v>
      </c>
      <c r="L19" s="638">
        <v>114.5</v>
      </c>
      <c r="M19" s="638">
        <v>106.3</v>
      </c>
      <c r="N19" s="638">
        <v>90.099998</v>
      </c>
    </row>
    <row r="20" spans="1:14" s="207" customFormat="1" ht="12" customHeight="1">
      <c r="A20" s="634" t="s">
        <v>883</v>
      </c>
      <c r="B20" s="635">
        <v>20.3</v>
      </c>
      <c r="C20" s="635">
        <v>110.7</v>
      </c>
      <c r="D20" s="635">
        <v>108.5</v>
      </c>
      <c r="E20" s="635">
        <v>108.3</v>
      </c>
      <c r="F20" s="635">
        <v>100.4</v>
      </c>
      <c r="G20" s="635">
        <v>113.5</v>
      </c>
      <c r="H20" s="635">
        <v>129.2</v>
      </c>
      <c r="I20" s="635">
        <v>117.7</v>
      </c>
      <c r="J20" s="635">
        <v>164.5</v>
      </c>
      <c r="K20" s="635">
        <v>171.10001</v>
      </c>
      <c r="L20" s="635">
        <v>146</v>
      </c>
      <c r="M20" s="635">
        <v>109.9</v>
      </c>
      <c r="N20" s="635">
        <v>94.800003</v>
      </c>
    </row>
    <row r="21" spans="1:14" s="207" customFormat="1" ht="11.25" customHeight="1">
      <c r="A21" s="636" t="s">
        <v>412</v>
      </c>
      <c r="B21" s="637">
        <v>7.1</v>
      </c>
      <c r="C21" s="637">
        <v>87.5</v>
      </c>
      <c r="D21" s="637">
        <v>87.5</v>
      </c>
      <c r="E21" s="637">
        <v>93.699997</v>
      </c>
      <c r="F21" s="637">
        <v>93.699997</v>
      </c>
      <c r="G21" s="637">
        <v>93.699997</v>
      </c>
      <c r="H21" s="637">
        <v>93.699997</v>
      </c>
      <c r="I21" s="637">
        <v>93.699997</v>
      </c>
      <c r="J21" s="637">
        <v>93.699997</v>
      </c>
      <c r="K21" s="637">
        <v>93.699997</v>
      </c>
      <c r="L21" s="637">
        <v>93.699997</v>
      </c>
      <c r="M21" s="637">
        <v>93.699997</v>
      </c>
      <c r="N21" s="637">
        <v>99.900002</v>
      </c>
    </row>
    <row r="22" spans="1:14" s="207" customFormat="1" ht="11.25" customHeight="1">
      <c r="A22" s="636" t="s">
        <v>413</v>
      </c>
      <c r="B22" s="637">
        <v>8.4</v>
      </c>
      <c r="C22" s="637">
        <v>156.3</v>
      </c>
      <c r="D22" s="637">
        <v>130.10001</v>
      </c>
      <c r="E22" s="637">
        <v>121.3</v>
      </c>
      <c r="F22" s="637">
        <v>106.2</v>
      </c>
      <c r="G22" s="637">
        <v>133</v>
      </c>
      <c r="H22" s="637">
        <v>165.8</v>
      </c>
      <c r="I22" s="637">
        <v>143.39999</v>
      </c>
      <c r="J22" s="637">
        <v>244</v>
      </c>
      <c r="K22" s="637">
        <v>252.8</v>
      </c>
      <c r="L22" s="637">
        <v>222.39999</v>
      </c>
      <c r="M22" s="637">
        <v>143.39999</v>
      </c>
      <c r="N22" s="637">
        <v>106.2</v>
      </c>
    </row>
    <row r="23" spans="1:14" s="207" customFormat="1" ht="11.25" customHeight="1">
      <c r="A23" s="636" t="s">
        <v>884</v>
      </c>
      <c r="B23" s="637">
        <v>4.8</v>
      </c>
      <c r="C23" s="637">
        <v>100.5</v>
      </c>
      <c r="D23" s="637">
        <v>96.699997</v>
      </c>
      <c r="E23" s="640" t="s">
        <v>879</v>
      </c>
      <c r="F23" s="637">
        <v>140</v>
      </c>
      <c r="G23" s="637">
        <v>125</v>
      </c>
      <c r="H23" s="637">
        <v>108.5</v>
      </c>
      <c r="I23" s="637">
        <v>140</v>
      </c>
      <c r="J23" s="640" t="s">
        <v>885</v>
      </c>
      <c r="K23" s="640" t="s">
        <v>885</v>
      </c>
      <c r="L23" s="637">
        <v>104.5</v>
      </c>
      <c r="M23" s="637">
        <v>100.2</v>
      </c>
      <c r="N23" s="637">
        <v>90.599998</v>
      </c>
    </row>
    <row r="24" spans="1:14" s="207" customFormat="1" ht="12" customHeight="1">
      <c r="A24" s="634" t="s">
        <v>886</v>
      </c>
      <c r="B24" s="635">
        <v>1.5</v>
      </c>
      <c r="C24" s="635">
        <v>146</v>
      </c>
      <c r="D24" s="635">
        <v>143.3</v>
      </c>
      <c r="E24" s="635">
        <v>158</v>
      </c>
      <c r="F24" s="635">
        <v>147.3</v>
      </c>
      <c r="G24" s="635">
        <v>156</v>
      </c>
      <c r="H24" s="635">
        <v>148.7</v>
      </c>
      <c r="I24" s="635">
        <v>142.7</v>
      </c>
      <c r="J24" s="635">
        <v>142</v>
      </c>
      <c r="K24" s="635">
        <v>132.7</v>
      </c>
      <c r="L24" s="635">
        <v>146</v>
      </c>
      <c r="M24" s="635">
        <v>146.7</v>
      </c>
      <c r="N24" s="635">
        <v>144</v>
      </c>
    </row>
    <row r="25" spans="1:14" s="641" customFormat="1" ht="11.25" customHeight="1">
      <c r="A25" s="636" t="s">
        <v>887</v>
      </c>
      <c r="B25" s="637">
        <v>0.8</v>
      </c>
      <c r="C25" s="637">
        <v>151</v>
      </c>
      <c r="D25" s="637">
        <v>151.60001</v>
      </c>
      <c r="E25" s="637">
        <v>168.7</v>
      </c>
      <c r="F25" s="637">
        <v>161.5</v>
      </c>
      <c r="G25" s="637">
        <v>169.5</v>
      </c>
      <c r="H25" s="637">
        <v>160.60001</v>
      </c>
      <c r="I25" s="637">
        <v>164.8</v>
      </c>
      <c r="J25" s="637">
        <v>167.3</v>
      </c>
      <c r="K25" s="637">
        <v>168.2</v>
      </c>
      <c r="L25" s="637">
        <v>173.2</v>
      </c>
      <c r="M25" s="637">
        <v>167.8</v>
      </c>
      <c r="N25" s="637">
        <v>151.8</v>
      </c>
    </row>
    <row r="26" spans="1:14" s="7" customFormat="1" ht="11.25" customHeight="1">
      <c r="A26" s="636" t="s">
        <v>888</v>
      </c>
      <c r="B26" s="637">
        <v>0.7</v>
      </c>
      <c r="C26" s="637">
        <v>125</v>
      </c>
      <c r="D26" s="637">
        <v>125</v>
      </c>
      <c r="E26" s="637">
        <v>125</v>
      </c>
      <c r="F26" s="637">
        <v>125</v>
      </c>
      <c r="G26" s="637">
        <v>125</v>
      </c>
      <c r="H26" s="637">
        <v>125</v>
      </c>
      <c r="I26" s="637">
        <v>125</v>
      </c>
      <c r="J26" s="637">
        <v>125</v>
      </c>
      <c r="K26" s="637">
        <v>125</v>
      </c>
      <c r="L26" s="637">
        <v>125</v>
      </c>
      <c r="M26" s="637">
        <v>125</v>
      </c>
      <c r="N26" s="637">
        <v>125</v>
      </c>
    </row>
    <row r="27" spans="1:14" ht="12" customHeight="1">
      <c r="A27" s="634" t="s">
        <v>889</v>
      </c>
      <c r="B27" s="635">
        <v>24.7</v>
      </c>
      <c r="C27" s="635">
        <v>139.60001</v>
      </c>
      <c r="D27" s="635">
        <v>123.9</v>
      </c>
      <c r="E27" s="635">
        <v>135</v>
      </c>
      <c r="F27" s="635">
        <v>142.2</v>
      </c>
      <c r="G27" s="635">
        <v>116.4</v>
      </c>
      <c r="H27" s="635">
        <v>136.10001</v>
      </c>
      <c r="I27" s="635">
        <v>144.3</v>
      </c>
      <c r="J27" s="635">
        <v>145.10001</v>
      </c>
      <c r="K27" s="635">
        <v>144.89999</v>
      </c>
      <c r="L27" s="635">
        <v>145.60001</v>
      </c>
      <c r="M27" s="635">
        <v>145.10001</v>
      </c>
      <c r="N27" s="635">
        <v>144</v>
      </c>
    </row>
    <row r="28" spans="1:14" s="134" customFormat="1" ht="11.25" customHeight="1">
      <c r="A28" s="636" t="s">
        <v>890</v>
      </c>
      <c r="B28" s="637">
        <v>22.4</v>
      </c>
      <c r="C28" s="637">
        <v>145.39999</v>
      </c>
      <c r="D28" s="640" t="s">
        <v>879</v>
      </c>
      <c r="E28" s="640" t="s">
        <v>879</v>
      </c>
      <c r="F28" s="640" t="s">
        <v>879</v>
      </c>
      <c r="G28" s="640" t="s">
        <v>879</v>
      </c>
      <c r="H28" s="637">
        <v>145.39999</v>
      </c>
      <c r="I28" s="637">
        <v>145.39999</v>
      </c>
      <c r="J28" s="637">
        <v>145.39999</v>
      </c>
      <c r="K28" s="637">
        <v>145.39999</v>
      </c>
      <c r="L28" s="637">
        <v>145.39999</v>
      </c>
      <c r="M28" s="637">
        <v>145.39999</v>
      </c>
      <c r="N28" s="637">
        <v>145.39999</v>
      </c>
    </row>
    <row r="29" spans="1:14" ht="11.25" customHeight="1">
      <c r="A29" s="636" t="s">
        <v>891</v>
      </c>
      <c r="B29" s="637">
        <v>2.3</v>
      </c>
      <c r="C29" s="637">
        <v>123.7</v>
      </c>
      <c r="D29" s="637">
        <v>123.9</v>
      </c>
      <c r="E29" s="637">
        <v>135</v>
      </c>
      <c r="F29" s="637">
        <v>142.2</v>
      </c>
      <c r="G29" s="637">
        <v>116.4</v>
      </c>
      <c r="H29" s="637">
        <v>132.2</v>
      </c>
      <c r="I29" s="637">
        <v>133.2</v>
      </c>
      <c r="J29" s="637">
        <v>138.8</v>
      </c>
      <c r="K29" s="637">
        <v>134.60001</v>
      </c>
      <c r="L29" s="637">
        <v>148.39999</v>
      </c>
      <c r="M29" s="637">
        <v>138.39999</v>
      </c>
      <c r="N29" s="637">
        <v>121.8</v>
      </c>
    </row>
    <row r="30" spans="1:14" ht="12" customHeight="1">
      <c r="A30" s="634" t="s">
        <v>892</v>
      </c>
      <c r="B30" s="635">
        <v>12.1</v>
      </c>
      <c r="C30" s="635">
        <v>109.1</v>
      </c>
      <c r="D30" s="635">
        <v>109.1</v>
      </c>
      <c r="E30" s="635">
        <v>110.3</v>
      </c>
      <c r="F30" s="635">
        <v>111.7</v>
      </c>
      <c r="G30" s="635">
        <v>107.7</v>
      </c>
      <c r="H30" s="635">
        <v>100.9</v>
      </c>
      <c r="I30" s="635">
        <v>84.5</v>
      </c>
      <c r="J30" s="635">
        <v>78.300003</v>
      </c>
      <c r="K30" s="635">
        <v>81.199997</v>
      </c>
      <c r="L30" s="635">
        <v>97.599998</v>
      </c>
      <c r="M30" s="635">
        <v>110.1</v>
      </c>
      <c r="N30" s="635">
        <v>103.7</v>
      </c>
    </row>
    <row r="31" spans="1:14" ht="11.25" customHeight="1">
      <c r="A31" s="636" t="s">
        <v>893</v>
      </c>
      <c r="B31" s="637">
        <v>8.1</v>
      </c>
      <c r="C31" s="637">
        <v>112.3</v>
      </c>
      <c r="D31" s="637">
        <v>112.3</v>
      </c>
      <c r="E31" s="637">
        <v>112.3</v>
      </c>
      <c r="F31" s="637">
        <v>112.3</v>
      </c>
      <c r="G31" s="637">
        <v>112.3</v>
      </c>
      <c r="H31" s="637">
        <v>112.3</v>
      </c>
      <c r="I31" s="637">
        <v>112.3</v>
      </c>
      <c r="J31" s="637">
        <v>112.3</v>
      </c>
      <c r="K31" s="637">
        <v>112.3</v>
      </c>
      <c r="L31" s="637">
        <v>112.3</v>
      </c>
      <c r="M31" s="637">
        <v>112.3</v>
      </c>
      <c r="N31" s="637">
        <v>112.3</v>
      </c>
    </row>
    <row r="32" spans="1:14" ht="11.25" customHeight="1">
      <c r="A32" s="636" t="s">
        <v>894</v>
      </c>
      <c r="B32" s="637">
        <v>4</v>
      </c>
      <c r="C32" s="637">
        <v>73</v>
      </c>
      <c r="D32" s="637">
        <v>71.300003</v>
      </c>
      <c r="E32" s="637">
        <v>87.300003</v>
      </c>
      <c r="F32" s="637">
        <v>92.699997</v>
      </c>
      <c r="G32" s="637">
        <v>78.199997</v>
      </c>
      <c r="H32" s="637">
        <v>75.800003</v>
      </c>
      <c r="I32" s="637">
        <v>61.099998</v>
      </c>
      <c r="J32" s="637">
        <v>57.400002</v>
      </c>
      <c r="K32" s="637">
        <v>61.799999</v>
      </c>
      <c r="L32" s="637">
        <v>63.799999</v>
      </c>
      <c r="M32" s="637">
        <v>63.099998</v>
      </c>
      <c r="N32" s="637">
        <v>61.200001</v>
      </c>
    </row>
    <row r="33" spans="1:14" ht="11.25" customHeight="1">
      <c r="A33" s="634" t="s">
        <v>895</v>
      </c>
      <c r="B33" s="635">
        <v>11.7</v>
      </c>
      <c r="C33" s="635">
        <v>122.6</v>
      </c>
      <c r="D33" s="635">
        <v>122.6</v>
      </c>
      <c r="E33" s="635">
        <v>122.6</v>
      </c>
      <c r="F33" s="635">
        <v>126.7</v>
      </c>
      <c r="G33" s="635">
        <v>126.7</v>
      </c>
      <c r="H33" s="635">
        <v>126.7</v>
      </c>
      <c r="I33" s="635">
        <v>127</v>
      </c>
      <c r="J33" s="635">
        <v>127</v>
      </c>
      <c r="K33" s="635">
        <v>127</v>
      </c>
      <c r="L33" s="635">
        <v>127</v>
      </c>
      <c r="M33" s="635">
        <v>127</v>
      </c>
      <c r="N33" s="635">
        <v>127</v>
      </c>
    </row>
    <row r="34" spans="1:14" ht="11.25" customHeight="1">
      <c r="A34" s="636" t="s">
        <v>896</v>
      </c>
      <c r="B34" s="637">
        <v>5.1</v>
      </c>
      <c r="C34" s="637">
        <v>101.4</v>
      </c>
      <c r="D34" s="637">
        <v>101.4</v>
      </c>
      <c r="E34" s="637">
        <v>101.4</v>
      </c>
      <c r="F34" s="637">
        <v>101.4</v>
      </c>
      <c r="G34" s="637">
        <v>101.4</v>
      </c>
      <c r="H34" s="637">
        <v>101.4</v>
      </c>
      <c r="I34" s="637">
        <v>101.4</v>
      </c>
      <c r="J34" s="637">
        <v>101.4</v>
      </c>
      <c r="K34" s="637">
        <v>101.4</v>
      </c>
      <c r="L34" s="637">
        <v>101.4</v>
      </c>
      <c r="M34" s="637">
        <v>101.4</v>
      </c>
      <c r="N34" s="637">
        <v>101.4</v>
      </c>
    </row>
    <row r="35" spans="1:14" ht="11.25" customHeight="1">
      <c r="A35" s="636" t="s">
        <v>897</v>
      </c>
      <c r="B35" s="637">
        <v>3</v>
      </c>
      <c r="C35" s="637">
        <v>150</v>
      </c>
      <c r="D35" s="637">
        <v>150</v>
      </c>
      <c r="E35" s="637">
        <v>150</v>
      </c>
      <c r="F35" s="637">
        <v>163.60001</v>
      </c>
      <c r="G35" s="637">
        <v>163.60001</v>
      </c>
      <c r="H35" s="637">
        <v>163.60001</v>
      </c>
      <c r="I35" s="637">
        <v>163.60001</v>
      </c>
      <c r="J35" s="637">
        <v>163.60001</v>
      </c>
      <c r="K35" s="637">
        <v>163.60001</v>
      </c>
      <c r="L35" s="637">
        <v>163.60001</v>
      </c>
      <c r="M35" s="637">
        <v>163.60001</v>
      </c>
      <c r="N35" s="637">
        <v>163.60001</v>
      </c>
    </row>
    <row r="36" spans="1:14" ht="11.25" customHeight="1">
      <c r="A36" s="636" t="s">
        <v>898</v>
      </c>
      <c r="B36" s="637">
        <v>0.4</v>
      </c>
      <c r="C36" s="637">
        <v>135</v>
      </c>
      <c r="D36" s="637">
        <v>135</v>
      </c>
      <c r="E36" s="637">
        <v>135</v>
      </c>
      <c r="F36" s="637">
        <v>150</v>
      </c>
      <c r="G36" s="637">
        <v>150</v>
      </c>
      <c r="H36" s="637">
        <v>150</v>
      </c>
      <c r="I36" s="637">
        <v>160</v>
      </c>
      <c r="J36" s="637">
        <v>160</v>
      </c>
      <c r="K36" s="637">
        <v>160</v>
      </c>
      <c r="L36" s="637">
        <v>160</v>
      </c>
      <c r="M36" s="637">
        <v>160</v>
      </c>
      <c r="N36" s="637">
        <v>160</v>
      </c>
    </row>
    <row r="37" spans="1:14" ht="11.25" customHeight="1">
      <c r="A37" s="636" t="s">
        <v>899</v>
      </c>
      <c r="B37" s="637">
        <v>3.2</v>
      </c>
      <c r="C37" s="637">
        <v>129.39999</v>
      </c>
      <c r="D37" s="637">
        <v>129.39999</v>
      </c>
      <c r="E37" s="637">
        <v>129.39999</v>
      </c>
      <c r="F37" s="637">
        <v>129.39999</v>
      </c>
      <c r="G37" s="637">
        <v>129.39999</v>
      </c>
      <c r="H37" s="637">
        <v>129.39999</v>
      </c>
      <c r="I37" s="637">
        <v>129.39999</v>
      </c>
      <c r="J37" s="637">
        <v>129.39999</v>
      </c>
      <c r="K37" s="637">
        <v>129.39999</v>
      </c>
      <c r="L37" s="637">
        <v>129.39999</v>
      </c>
      <c r="M37" s="637">
        <v>129.39999</v>
      </c>
      <c r="N37" s="637">
        <v>129.39999</v>
      </c>
    </row>
    <row r="38" spans="1:14" ht="11.25" customHeight="1">
      <c r="A38" s="643" t="s">
        <v>900</v>
      </c>
      <c r="B38" s="632">
        <v>244.1</v>
      </c>
      <c r="C38" s="635">
        <v>148</v>
      </c>
      <c r="D38" s="635">
        <v>150.60001</v>
      </c>
      <c r="E38" s="635">
        <v>151</v>
      </c>
      <c r="F38" s="635">
        <v>152.60001</v>
      </c>
      <c r="G38" s="635">
        <v>152.60001</v>
      </c>
      <c r="H38" s="635">
        <v>153.7</v>
      </c>
      <c r="I38" s="635">
        <v>155.39999</v>
      </c>
      <c r="J38" s="635">
        <v>155.5</v>
      </c>
      <c r="K38" s="635">
        <v>155.10001</v>
      </c>
      <c r="L38" s="635">
        <v>150.39999</v>
      </c>
      <c r="M38" s="635">
        <v>147.8</v>
      </c>
      <c r="N38" s="635">
        <v>152.10001</v>
      </c>
    </row>
    <row r="39" spans="1:14" ht="11.25" customHeight="1">
      <c r="A39" s="636" t="s">
        <v>554</v>
      </c>
      <c r="B39" s="637">
        <v>2</v>
      </c>
      <c r="C39" s="637">
        <v>130</v>
      </c>
      <c r="D39" s="637">
        <v>130</v>
      </c>
      <c r="E39" s="637">
        <v>130</v>
      </c>
      <c r="F39" s="637">
        <v>130</v>
      </c>
      <c r="G39" s="637">
        <v>130</v>
      </c>
      <c r="H39" s="637">
        <v>130</v>
      </c>
      <c r="I39" s="637">
        <v>130</v>
      </c>
      <c r="J39" s="637">
        <v>130</v>
      </c>
      <c r="K39" s="637">
        <v>130</v>
      </c>
      <c r="L39" s="637">
        <v>132</v>
      </c>
      <c r="M39" s="637">
        <v>132</v>
      </c>
      <c r="N39" s="637">
        <v>132</v>
      </c>
    </row>
    <row r="40" spans="1:14" ht="11.25" customHeight="1">
      <c r="A40" s="636" t="s">
        <v>557</v>
      </c>
      <c r="B40" s="637">
        <v>3.2</v>
      </c>
      <c r="C40" s="637">
        <v>134.89999</v>
      </c>
      <c r="D40" s="637">
        <v>134.89999</v>
      </c>
      <c r="E40" s="637">
        <v>134.89999</v>
      </c>
      <c r="F40" s="637">
        <v>134.89999</v>
      </c>
      <c r="G40" s="637">
        <v>134.89999</v>
      </c>
      <c r="H40" s="637">
        <v>129</v>
      </c>
      <c r="I40" s="637">
        <v>121.8</v>
      </c>
      <c r="J40" s="637">
        <v>121.8</v>
      </c>
      <c r="K40" s="637">
        <v>121.8</v>
      </c>
      <c r="L40" s="637">
        <v>119</v>
      </c>
      <c r="M40" s="637">
        <v>128.7</v>
      </c>
      <c r="N40" s="637">
        <v>128.7</v>
      </c>
    </row>
    <row r="41" spans="1:14" ht="11.25" customHeight="1">
      <c r="A41" s="636" t="s">
        <v>901</v>
      </c>
      <c r="B41" s="637">
        <v>0.7</v>
      </c>
      <c r="C41" s="637">
        <v>163.39999</v>
      </c>
      <c r="D41" s="637">
        <v>163.39999</v>
      </c>
      <c r="E41" s="637">
        <v>163.39999</v>
      </c>
      <c r="F41" s="637">
        <v>171.60001</v>
      </c>
      <c r="G41" s="637">
        <v>171.60001</v>
      </c>
      <c r="H41" s="637">
        <v>171.60001</v>
      </c>
      <c r="I41" s="637">
        <v>166.5</v>
      </c>
      <c r="J41" s="637">
        <v>166.5</v>
      </c>
      <c r="K41" s="637">
        <v>166.5</v>
      </c>
      <c r="L41" s="637">
        <v>166.5</v>
      </c>
      <c r="M41" s="637">
        <v>166.5</v>
      </c>
      <c r="N41" s="637">
        <v>166.5</v>
      </c>
    </row>
    <row r="42" spans="1:14" ht="11.25" customHeight="1">
      <c r="A42" s="636" t="s">
        <v>902</v>
      </c>
      <c r="B42" s="637">
        <v>4.9</v>
      </c>
      <c r="C42" s="637">
        <v>144.3</v>
      </c>
      <c r="D42" s="637">
        <v>144.3</v>
      </c>
      <c r="E42" s="637">
        <v>144.3</v>
      </c>
      <c r="F42" s="637">
        <v>144.3</v>
      </c>
      <c r="G42" s="637">
        <v>144.3</v>
      </c>
      <c r="H42" s="637">
        <v>137.10001</v>
      </c>
      <c r="I42" s="637">
        <v>137.10001</v>
      </c>
      <c r="J42" s="637">
        <v>137.10001</v>
      </c>
      <c r="K42" s="637">
        <v>137.10001</v>
      </c>
      <c r="L42" s="637">
        <v>142.39999</v>
      </c>
      <c r="M42" s="637">
        <v>142.39999</v>
      </c>
      <c r="N42" s="637">
        <v>142.39999</v>
      </c>
    </row>
    <row r="43" spans="1:14" ht="11.25" customHeight="1">
      <c r="A43" s="636" t="s">
        <v>903</v>
      </c>
      <c r="B43" s="637">
        <v>174.2</v>
      </c>
      <c r="C43" s="637">
        <v>152</v>
      </c>
      <c r="D43" s="637">
        <v>155.2</v>
      </c>
      <c r="E43" s="637">
        <v>155.2</v>
      </c>
      <c r="F43" s="637">
        <v>156.7</v>
      </c>
      <c r="G43" s="637">
        <v>156.7</v>
      </c>
      <c r="H43" s="637">
        <v>156.7</v>
      </c>
      <c r="I43" s="637">
        <v>160.39999</v>
      </c>
      <c r="J43" s="637">
        <v>160.39999</v>
      </c>
      <c r="K43" s="637">
        <v>160.39999</v>
      </c>
      <c r="L43" s="637">
        <v>154.89999</v>
      </c>
      <c r="M43" s="637">
        <v>149.39999</v>
      </c>
      <c r="N43" s="637">
        <v>153.3</v>
      </c>
    </row>
    <row r="44" spans="1:14" ht="11.25" customHeight="1">
      <c r="A44" s="636" t="s">
        <v>904</v>
      </c>
      <c r="B44" s="637">
        <v>55</v>
      </c>
      <c r="C44" s="637">
        <v>134.2</v>
      </c>
      <c r="D44" s="637">
        <v>135.39999</v>
      </c>
      <c r="E44" s="637">
        <v>137.3</v>
      </c>
      <c r="F44" s="637">
        <v>139.89999</v>
      </c>
      <c r="G44" s="637">
        <v>139.89999</v>
      </c>
      <c r="H44" s="637">
        <v>145.8</v>
      </c>
      <c r="I44" s="637">
        <v>141.60001</v>
      </c>
      <c r="J44" s="637">
        <v>142</v>
      </c>
      <c r="K44" s="637">
        <v>139.89999</v>
      </c>
      <c r="L44" s="637">
        <v>136.8</v>
      </c>
      <c r="M44" s="637">
        <v>142</v>
      </c>
      <c r="N44" s="637">
        <v>148.60001</v>
      </c>
    </row>
    <row r="45" spans="1:14" ht="11.25" customHeight="1">
      <c r="A45" s="636" t="s">
        <v>905</v>
      </c>
      <c r="B45" s="637">
        <v>4.1</v>
      </c>
      <c r="C45" s="637">
        <v>184.5</v>
      </c>
      <c r="D45" s="637">
        <v>184.5</v>
      </c>
      <c r="E45" s="637">
        <v>184.5</v>
      </c>
      <c r="F45" s="637">
        <v>184.5</v>
      </c>
      <c r="G45" s="637">
        <v>184.5</v>
      </c>
      <c r="H45" s="637">
        <v>184.5</v>
      </c>
      <c r="I45" s="637">
        <v>184.5</v>
      </c>
      <c r="J45" s="637">
        <v>184.5</v>
      </c>
      <c r="K45" s="637">
        <v>184.5</v>
      </c>
      <c r="L45" s="637">
        <v>184.5</v>
      </c>
      <c r="M45" s="637">
        <v>184.5</v>
      </c>
      <c r="N45" s="637">
        <v>184.5</v>
      </c>
    </row>
    <row r="46" spans="1:14" ht="12.75" customHeight="1">
      <c r="A46" s="644" t="s">
        <v>906</v>
      </c>
      <c r="B46" s="645">
        <v>1000</v>
      </c>
      <c r="C46" s="645">
        <v>117.2</v>
      </c>
      <c r="D46" s="646">
        <v>121.1</v>
      </c>
      <c r="E46" s="646">
        <v>120.8</v>
      </c>
      <c r="F46" s="646">
        <v>119.5</v>
      </c>
      <c r="G46" s="646">
        <v>118.1</v>
      </c>
      <c r="H46" s="646">
        <v>116.3</v>
      </c>
      <c r="I46" s="647">
        <v>108.4</v>
      </c>
      <c r="J46" s="646">
        <v>108.1</v>
      </c>
      <c r="K46" s="646">
        <v>107.5</v>
      </c>
      <c r="L46" s="646">
        <v>108.7</v>
      </c>
      <c r="M46" s="646">
        <v>108.2</v>
      </c>
      <c r="N46" s="646">
        <v>107.1</v>
      </c>
    </row>
    <row r="47" spans="1:14" ht="13.5" customHeight="1">
      <c r="A47" s="649" t="s">
        <v>907</v>
      </c>
      <c r="C47" s="3"/>
      <c r="D47" s="642"/>
      <c r="E47" s="3"/>
      <c r="F47" s="3"/>
      <c r="G47" s="628"/>
      <c r="H47" s="628"/>
      <c r="I47" s="628"/>
      <c r="J47" s="650"/>
      <c r="K47" s="650"/>
      <c r="L47" s="1086"/>
      <c r="M47" s="1087"/>
      <c r="N47" s="650"/>
    </row>
    <row r="48" spans="1:8" ht="12.75">
      <c r="A48" s="651"/>
      <c r="C48" s="3"/>
      <c r="D48" s="3"/>
      <c r="E48" s="3"/>
      <c r="F48" s="3"/>
      <c r="G48" s="3"/>
      <c r="H48" s="3"/>
    </row>
    <row r="49" spans="1:14" ht="12.75">
      <c r="A49" s="1083" t="s">
        <v>867</v>
      </c>
      <c r="B49" s="1083" t="s">
        <v>868</v>
      </c>
      <c r="C49" s="1085">
        <v>2014</v>
      </c>
      <c r="D49" s="1085"/>
      <c r="E49" s="1085"/>
      <c r="F49" s="1085"/>
      <c r="G49" s="1085"/>
      <c r="H49" s="1085"/>
      <c r="I49" s="1085"/>
      <c r="J49" s="1085"/>
      <c r="K49" s="1085"/>
      <c r="L49" s="1085"/>
      <c r="M49" s="1085"/>
      <c r="N49" s="1085"/>
    </row>
    <row r="50" spans="1:14" ht="12.75">
      <c r="A50" s="1084"/>
      <c r="B50" s="1084"/>
      <c r="C50" s="629" t="s">
        <v>437</v>
      </c>
      <c r="D50" s="629" t="s">
        <v>438</v>
      </c>
      <c r="E50" s="629" t="s">
        <v>439</v>
      </c>
      <c r="F50" s="630" t="s">
        <v>440</v>
      </c>
      <c r="G50" s="630" t="s">
        <v>441</v>
      </c>
      <c r="H50" s="630" t="s">
        <v>442</v>
      </c>
      <c r="I50" s="630" t="s">
        <v>443</v>
      </c>
      <c r="J50" s="630" t="s">
        <v>444</v>
      </c>
      <c r="K50" s="630" t="s">
        <v>445</v>
      </c>
      <c r="L50" s="630" t="s">
        <v>446</v>
      </c>
      <c r="M50" s="630" t="s">
        <v>447</v>
      </c>
      <c r="N50" s="630" t="s">
        <v>448</v>
      </c>
    </row>
    <row r="51" spans="1:14" ht="12.75">
      <c r="A51" s="631" t="s">
        <v>869</v>
      </c>
      <c r="B51" s="652">
        <v>755.9</v>
      </c>
      <c r="C51" s="635">
        <v>97.900002</v>
      </c>
      <c r="D51" s="635">
        <v>107</v>
      </c>
      <c r="E51" s="635">
        <v>98.599998</v>
      </c>
      <c r="F51" s="635">
        <v>96.400002</v>
      </c>
      <c r="G51" s="635">
        <v>93</v>
      </c>
      <c r="H51" s="635">
        <v>94.300003</v>
      </c>
      <c r="I51" s="635">
        <v>81.099998</v>
      </c>
      <c r="J51" s="635">
        <v>86.5</v>
      </c>
      <c r="K51" s="635">
        <v>80.800003</v>
      </c>
      <c r="L51" s="635">
        <v>76.199997</v>
      </c>
      <c r="M51" s="635">
        <v>77.199997</v>
      </c>
      <c r="N51" s="635">
        <v>76</v>
      </c>
    </row>
    <row r="52" spans="1:14" ht="12.75">
      <c r="A52" s="634" t="s">
        <v>870</v>
      </c>
      <c r="B52" s="652">
        <v>570.5</v>
      </c>
      <c r="C52" s="635">
        <v>86.7</v>
      </c>
      <c r="D52" s="635">
        <v>86.7</v>
      </c>
      <c r="E52" s="635">
        <v>86.7</v>
      </c>
      <c r="F52" s="635">
        <v>86.699997</v>
      </c>
      <c r="G52" s="635">
        <v>86.699997</v>
      </c>
      <c r="H52" s="635">
        <v>86.699997</v>
      </c>
      <c r="I52" s="635">
        <v>69.5</v>
      </c>
      <c r="J52" s="635">
        <v>69.5</v>
      </c>
      <c r="K52" s="635">
        <v>69.5</v>
      </c>
      <c r="L52" s="635">
        <v>69.5</v>
      </c>
      <c r="M52" s="635">
        <v>69.5</v>
      </c>
      <c r="N52" s="635">
        <v>69.5</v>
      </c>
    </row>
    <row r="53" spans="1:14" ht="12.75">
      <c r="A53" s="634" t="s">
        <v>871</v>
      </c>
      <c r="B53" s="652">
        <v>185.39999999999998</v>
      </c>
      <c r="C53" s="635">
        <v>132.5</v>
      </c>
      <c r="D53" s="635">
        <v>169.5</v>
      </c>
      <c r="E53" s="635">
        <v>135.2</v>
      </c>
      <c r="F53" s="635">
        <v>126.2</v>
      </c>
      <c r="G53" s="635">
        <v>112.3</v>
      </c>
      <c r="H53" s="635">
        <v>117.7</v>
      </c>
      <c r="I53" s="635">
        <v>116.8</v>
      </c>
      <c r="J53" s="635">
        <v>138.8</v>
      </c>
      <c r="K53" s="635">
        <v>115.6</v>
      </c>
      <c r="L53" s="635">
        <v>97</v>
      </c>
      <c r="M53" s="635">
        <v>101</v>
      </c>
      <c r="N53" s="635">
        <v>95.900002</v>
      </c>
    </row>
    <row r="54" spans="1:14" ht="12.75">
      <c r="A54" s="634" t="s">
        <v>872</v>
      </c>
      <c r="B54" s="652">
        <v>115.1</v>
      </c>
      <c r="C54" s="635">
        <v>137.10001</v>
      </c>
      <c r="D54" s="635">
        <v>192</v>
      </c>
      <c r="E54" s="635">
        <v>144.10001</v>
      </c>
      <c r="F54" s="635">
        <v>120.7</v>
      </c>
      <c r="G54" s="635">
        <v>107</v>
      </c>
      <c r="H54" s="635">
        <v>115.4</v>
      </c>
      <c r="I54" s="635">
        <v>114.1</v>
      </c>
      <c r="J54" s="635">
        <v>148.10001</v>
      </c>
      <c r="K54" s="635">
        <v>111.2</v>
      </c>
      <c r="L54" s="635">
        <v>86</v>
      </c>
      <c r="M54" s="635">
        <v>93.400002</v>
      </c>
      <c r="N54" s="635">
        <v>86.300003</v>
      </c>
    </row>
    <row r="55" spans="1:14" ht="12.75">
      <c r="A55" s="636" t="s">
        <v>873</v>
      </c>
      <c r="B55" s="638">
        <v>3.4</v>
      </c>
      <c r="C55" s="637">
        <v>245.7</v>
      </c>
      <c r="D55" s="637">
        <v>208.3</v>
      </c>
      <c r="E55" s="637">
        <v>198.7</v>
      </c>
      <c r="F55" s="637">
        <v>138.89999</v>
      </c>
      <c r="G55" s="637">
        <v>88.800003</v>
      </c>
      <c r="H55" s="637">
        <v>101.6</v>
      </c>
      <c r="I55" s="637">
        <v>144.2</v>
      </c>
      <c r="J55" s="637">
        <v>165.39999</v>
      </c>
      <c r="K55" s="637">
        <v>140.8</v>
      </c>
      <c r="L55" s="637">
        <v>65.5</v>
      </c>
      <c r="M55" s="637">
        <v>76.599998</v>
      </c>
      <c r="N55" s="637">
        <v>142.2</v>
      </c>
    </row>
    <row r="56" spans="1:14" ht="12.75">
      <c r="A56" s="636" t="s">
        <v>874</v>
      </c>
      <c r="B56" s="638">
        <v>2.7</v>
      </c>
      <c r="C56" s="637">
        <v>200.3</v>
      </c>
      <c r="D56" s="637">
        <v>100.7</v>
      </c>
      <c r="E56" s="637">
        <v>158.39999</v>
      </c>
      <c r="F56" s="637">
        <v>203.7</v>
      </c>
      <c r="G56" s="637">
        <v>167.10001</v>
      </c>
      <c r="H56" s="637">
        <v>223.2</v>
      </c>
      <c r="I56" s="637">
        <v>213</v>
      </c>
      <c r="J56" s="637">
        <v>292</v>
      </c>
      <c r="K56" s="637">
        <v>163.8</v>
      </c>
      <c r="L56" s="637">
        <v>64.5</v>
      </c>
      <c r="M56" s="637">
        <v>141.5</v>
      </c>
      <c r="N56" s="637">
        <v>39.299999</v>
      </c>
    </row>
    <row r="57" spans="1:14" ht="12.75">
      <c r="A57" s="636" t="s">
        <v>875</v>
      </c>
      <c r="B57" s="638">
        <v>4.2</v>
      </c>
      <c r="C57" s="637">
        <v>79.5</v>
      </c>
      <c r="D57" s="637">
        <v>94.900002</v>
      </c>
      <c r="E57" s="637">
        <v>109.5</v>
      </c>
      <c r="F57" s="637">
        <v>120.5</v>
      </c>
      <c r="G57" s="637">
        <v>164.8</v>
      </c>
      <c r="H57" s="637">
        <v>148.39999</v>
      </c>
      <c r="I57" s="637">
        <v>149</v>
      </c>
      <c r="J57" s="637">
        <v>152.2</v>
      </c>
      <c r="K57" s="637">
        <v>100.9</v>
      </c>
      <c r="L57" s="637">
        <v>59.099998</v>
      </c>
      <c r="M57" s="637">
        <v>65.400002</v>
      </c>
      <c r="N57" s="637">
        <v>52.700001</v>
      </c>
    </row>
    <row r="58" spans="1:14" ht="12.75">
      <c r="A58" s="636" t="s">
        <v>876</v>
      </c>
      <c r="B58" s="638">
        <v>2.6</v>
      </c>
      <c r="C58" s="637">
        <v>146.39999</v>
      </c>
      <c r="D58" s="637">
        <v>147.8</v>
      </c>
      <c r="E58" s="637">
        <v>147.8</v>
      </c>
      <c r="F58" s="637">
        <v>147.8</v>
      </c>
      <c r="G58" s="637">
        <v>127.3</v>
      </c>
      <c r="H58" s="637">
        <v>119</v>
      </c>
      <c r="I58" s="637">
        <v>92.400002</v>
      </c>
      <c r="J58" s="637">
        <v>103</v>
      </c>
      <c r="K58" s="637">
        <v>105.7</v>
      </c>
      <c r="L58" s="637">
        <v>77.300003</v>
      </c>
      <c r="M58" s="637">
        <v>77.300003</v>
      </c>
      <c r="N58" s="637">
        <v>80.300003</v>
      </c>
    </row>
    <row r="59" spans="1:14" ht="12.75">
      <c r="A59" s="636" t="s">
        <v>877</v>
      </c>
      <c r="B59" s="638">
        <v>7.2</v>
      </c>
      <c r="C59" s="637">
        <v>232.8</v>
      </c>
      <c r="D59" s="637">
        <v>316.5</v>
      </c>
      <c r="E59" s="637">
        <v>228.89999</v>
      </c>
      <c r="F59" s="637">
        <v>211.2</v>
      </c>
      <c r="G59" s="637">
        <v>126.6</v>
      </c>
      <c r="H59" s="637">
        <v>84.300003</v>
      </c>
      <c r="I59" s="637">
        <v>49.299999</v>
      </c>
      <c r="J59" s="637">
        <v>100.5</v>
      </c>
      <c r="K59" s="637">
        <v>47.5</v>
      </c>
      <c r="L59" s="637">
        <v>58.400002</v>
      </c>
      <c r="M59" s="637">
        <v>96.900002</v>
      </c>
      <c r="N59" s="637">
        <v>133.89999</v>
      </c>
    </row>
    <row r="60" spans="1:14" ht="12.75">
      <c r="A60" s="636" t="s">
        <v>878</v>
      </c>
      <c r="B60" s="638">
        <v>8.1</v>
      </c>
      <c r="C60" s="640" t="s">
        <v>879</v>
      </c>
      <c r="D60" s="640" t="s">
        <v>879</v>
      </c>
      <c r="E60" s="640" t="s">
        <v>879</v>
      </c>
      <c r="F60" s="637">
        <v>147.39999</v>
      </c>
      <c r="G60" s="637">
        <v>147.39999</v>
      </c>
      <c r="H60" s="637">
        <v>147.39999</v>
      </c>
      <c r="I60" s="637">
        <v>147.39999</v>
      </c>
      <c r="J60" s="637">
        <v>147.39999</v>
      </c>
      <c r="K60" s="637">
        <v>147.39999</v>
      </c>
      <c r="L60" s="637">
        <v>147.39999</v>
      </c>
      <c r="M60" s="637">
        <v>147.39999</v>
      </c>
      <c r="N60" s="637">
        <v>147.39999</v>
      </c>
    </row>
    <row r="61" spans="1:14" ht="12.75">
      <c r="A61" s="636" t="s">
        <v>880</v>
      </c>
      <c r="B61" s="638">
        <v>30.1</v>
      </c>
      <c r="C61" s="637">
        <v>130.10001</v>
      </c>
      <c r="D61" s="637">
        <v>270.89999</v>
      </c>
      <c r="E61" s="637">
        <v>238.10001</v>
      </c>
      <c r="F61" s="637">
        <v>195.39999</v>
      </c>
      <c r="G61" s="637">
        <v>76</v>
      </c>
      <c r="H61" s="637">
        <v>115.4</v>
      </c>
      <c r="I61" s="637">
        <v>83.599998</v>
      </c>
      <c r="J61" s="637">
        <v>100.1</v>
      </c>
      <c r="K61" s="637">
        <v>55.400002</v>
      </c>
      <c r="L61" s="637">
        <v>27.700001</v>
      </c>
      <c r="M61" s="637">
        <v>43.599998</v>
      </c>
      <c r="N61" s="637">
        <v>60.5</v>
      </c>
    </row>
    <row r="62" spans="1:14" ht="12.75">
      <c r="A62" s="636" t="s">
        <v>881</v>
      </c>
      <c r="B62" s="638">
        <v>37</v>
      </c>
      <c r="C62" s="637">
        <v>134.2</v>
      </c>
      <c r="D62" s="637">
        <v>148</v>
      </c>
      <c r="E62" s="637">
        <v>92</v>
      </c>
      <c r="F62" s="637">
        <v>74.900002</v>
      </c>
      <c r="G62" s="637">
        <v>109.5</v>
      </c>
      <c r="H62" s="637">
        <v>109.3</v>
      </c>
      <c r="I62" s="637">
        <v>129.3</v>
      </c>
      <c r="J62" s="637">
        <v>163.7</v>
      </c>
      <c r="K62" s="637">
        <v>138.2</v>
      </c>
      <c r="L62" s="637">
        <v>77.800003</v>
      </c>
      <c r="M62" s="637">
        <v>85.5</v>
      </c>
      <c r="N62" s="637">
        <v>86.300003</v>
      </c>
    </row>
    <row r="63" spans="1:14" ht="12.75">
      <c r="A63" s="636" t="s">
        <v>882</v>
      </c>
      <c r="B63" s="638">
        <v>19.8</v>
      </c>
      <c r="C63" s="637">
        <v>112.7</v>
      </c>
      <c r="D63" s="637">
        <v>132.60001</v>
      </c>
      <c r="E63" s="637">
        <v>99</v>
      </c>
      <c r="F63" s="637">
        <v>114.6</v>
      </c>
      <c r="G63" s="637">
        <v>116.3</v>
      </c>
      <c r="H63" s="637">
        <v>116</v>
      </c>
      <c r="I63" s="637">
        <v>149.2</v>
      </c>
      <c r="J63" s="637">
        <v>207.3</v>
      </c>
      <c r="K63" s="637">
        <v>162.2</v>
      </c>
      <c r="L63" s="637">
        <v>109.4</v>
      </c>
      <c r="M63" s="637">
        <v>106.7</v>
      </c>
      <c r="N63" s="637">
        <v>97.400002</v>
      </c>
    </row>
    <row r="64" spans="1:14" ht="12.75">
      <c r="A64" s="634" t="s">
        <v>883</v>
      </c>
      <c r="B64" s="635">
        <v>20.3</v>
      </c>
      <c r="C64" s="635">
        <v>127.7</v>
      </c>
      <c r="D64" s="635">
        <v>148.5</v>
      </c>
      <c r="E64" s="635">
        <v>138.3</v>
      </c>
      <c r="F64" s="635">
        <v>165.10001</v>
      </c>
      <c r="G64" s="635">
        <v>135.2</v>
      </c>
      <c r="H64" s="635">
        <v>124</v>
      </c>
      <c r="I64" s="635">
        <v>118.1</v>
      </c>
      <c r="J64" s="635">
        <v>125.4</v>
      </c>
      <c r="K64" s="635">
        <v>108.4</v>
      </c>
      <c r="L64" s="635">
        <v>87.900002</v>
      </c>
      <c r="M64" s="635">
        <v>84.199997</v>
      </c>
      <c r="N64" s="635">
        <v>76.800003</v>
      </c>
    </row>
    <row r="65" spans="1:14" ht="12.75">
      <c r="A65" s="636" t="s">
        <v>412</v>
      </c>
      <c r="B65" s="637">
        <v>7.1</v>
      </c>
      <c r="C65" s="637">
        <v>96.199997</v>
      </c>
      <c r="D65" s="637">
        <v>97.400002</v>
      </c>
      <c r="E65" s="637">
        <v>97.400002</v>
      </c>
      <c r="F65" s="637">
        <v>94.900002</v>
      </c>
      <c r="G65" s="637">
        <v>88.800003</v>
      </c>
      <c r="H65" s="637">
        <v>88.800003</v>
      </c>
      <c r="I65" s="637">
        <v>95.300003</v>
      </c>
      <c r="J65" s="637">
        <v>95.300003</v>
      </c>
      <c r="K65" s="637">
        <v>95.300003</v>
      </c>
      <c r="L65" s="637">
        <v>96.199997</v>
      </c>
      <c r="M65" s="637">
        <v>95.300003</v>
      </c>
      <c r="N65" s="637">
        <v>95.300003</v>
      </c>
    </row>
    <row r="66" spans="1:14" ht="12.75">
      <c r="A66" s="636" t="s">
        <v>413</v>
      </c>
      <c r="B66" s="637">
        <v>8.4</v>
      </c>
      <c r="C66" s="637">
        <v>144.2</v>
      </c>
      <c r="D66" s="637">
        <v>182.3</v>
      </c>
      <c r="E66" s="637">
        <v>174.60001</v>
      </c>
      <c r="F66" s="637">
        <v>227</v>
      </c>
      <c r="G66" s="637">
        <v>180.7</v>
      </c>
      <c r="H66" s="637">
        <v>158.39999</v>
      </c>
      <c r="I66" s="637">
        <v>142.5</v>
      </c>
      <c r="J66" s="637">
        <v>159</v>
      </c>
      <c r="K66" s="637">
        <v>122.3</v>
      </c>
      <c r="L66" s="637">
        <v>71.900002</v>
      </c>
      <c r="M66" s="637">
        <v>82.300003</v>
      </c>
      <c r="N66" s="637">
        <v>71.099998</v>
      </c>
    </row>
    <row r="67" spans="1:14" ht="12.75">
      <c r="A67" s="636" t="s">
        <v>884</v>
      </c>
      <c r="B67" s="637">
        <v>4.8</v>
      </c>
      <c r="C67" s="637">
        <v>136.8</v>
      </c>
      <c r="D67" s="637">
        <v>177.60001</v>
      </c>
      <c r="E67" s="640" t="s">
        <v>879</v>
      </c>
      <c r="F67" s="637">
        <v>160</v>
      </c>
      <c r="G67" s="637">
        <v>150</v>
      </c>
      <c r="H67" s="637">
        <v>137.3</v>
      </c>
      <c r="I67" s="637">
        <v>145</v>
      </c>
      <c r="J67" s="640" t="s">
        <v>879</v>
      </c>
      <c r="K67" s="640" t="s">
        <v>879</v>
      </c>
      <c r="L67" s="637">
        <v>106.9</v>
      </c>
      <c r="M67" s="637">
        <v>77.800003</v>
      </c>
      <c r="N67" s="637">
        <v>73.900002</v>
      </c>
    </row>
    <row r="68" spans="1:14" ht="12.75">
      <c r="A68" s="634" t="s">
        <v>886</v>
      </c>
      <c r="B68" s="635">
        <v>1.5</v>
      </c>
      <c r="C68" s="635">
        <v>137.3</v>
      </c>
      <c r="D68" s="635">
        <v>134.7</v>
      </c>
      <c r="E68" s="635">
        <v>122.7</v>
      </c>
      <c r="F68" s="635">
        <v>136.7</v>
      </c>
      <c r="G68" s="635">
        <v>140</v>
      </c>
      <c r="H68" s="635">
        <v>138</v>
      </c>
      <c r="I68" s="635">
        <v>137.3</v>
      </c>
      <c r="J68" s="635">
        <v>136</v>
      </c>
      <c r="K68" s="635">
        <v>131.3</v>
      </c>
      <c r="L68" s="635">
        <v>163.3</v>
      </c>
      <c r="M68" s="635">
        <v>156.7</v>
      </c>
      <c r="N68" s="635">
        <v>132</v>
      </c>
    </row>
    <row r="69" spans="1:14" ht="12.75">
      <c r="A69" s="636" t="s">
        <v>887</v>
      </c>
      <c r="B69" s="637">
        <v>0.8</v>
      </c>
      <c r="C69" s="637">
        <v>140.5</v>
      </c>
      <c r="D69" s="637">
        <v>139.39999</v>
      </c>
      <c r="E69" s="637">
        <v>121.9</v>
      </c>
      <c r="F69" s="637">
        <v>144.39999</v>
      </c>
      <c r="G69" s="637">
        <v>146.7</v>
      </c>
      <c r="H69" s="637">
        <v>144.8</v>
      </c>
      <c r="I69" s="637">
        <v>152.7</v>
      </c>
      <c r="J69" s="637">
        <v>153.2</v>
      </c>
      <c r="K69" s="637">
        <v>161.3</v>
      </c>
      <c r="L69" s="637">
        <v>148.39999</v>
      </c>
      <c r="M69" s="637">
        <v>139.39999</v>
      </c>
      <c r="N69" s="637">
        <v>114</v>
      </c>
    </row>
    <row r="70" spans="1:14" ht="12.75">
      <c r="A70" s="636" t="s">
        <v>888</v>
      </c>
      <c r="B70" s="637">
        <v>0.7</v>
      </c>
      <c r="C70" s="637">
        <v>125</v>
      </c>
      <c r="D70" s="637">
        <v>125</v>
      </c>
      <c r="E70" s="637">
        <v>125</v>
      </c>
      <c r="F70" s="637">
        <v>125</v>
      </c>
      <c r="G70" s="637">
        <v>125</v>
      </c>
      <c r="H70" s="637">
        <v>125</v>
      </c>
      <c r="I70" s="637">
        <v>125</v>
      </c>
      <c r="J70" s="637">
        <v>125</v>
      </c>
      <c r="K70" s="637">
        <v>125</v>
      </c>
      <c r="L70" s="637">
        <v>175</v>
      </c>
      <c r="M70" s="637">
        <v>175</v>
      </c>
      <c r="N70" s="637">
        <v>175</v>
      </c>
    </row>
    <row r="71" spans="1:14" ht="12.75">
      <c r="A71" s="634" t="s">
        <v>908</v>
      </c>
      <c r="B71" s="635">
        <v>24.7</v>
      </c>
      <c r="C71" s="635">
        <v>145</v>
      </c>
      <c r="D71" s="635">
        <v>149.39999</v>
      </c>
      <c r="E71" s="635">
        <v>124.8</v>
      </c>
      <c r="F71" s="635">
        <v>142.39999</v>
      </c>
      <c r="G71" s="635">
        <v>126.6</v>
      </c>
      <c r="H71" s="635">
        <v>139.7</v>
      </c>
      <c r="I71" s="635">
        <v>146.60001</v>
      </c>
      <c r="J71" s="635">
        <v>147</v>
      </c>
      <c r="K71" s="635">
        <v>146.8</v>
      </c>
      <c r="L71" s="635">
        <v>142.89999</v>
      </c>
      <c r="M71" s="635">
        <v>145.39999</v>
      </c>
      <c r="N71" s="635">
        <v>144.60001</v>
      </c>
    </row>
    <row r="72" spans="1:14" ht="12.75">
      <c r="A72" s="636" t="s">
        <v>890</v>
      </c>
      <c r="B72" s="637">
        <v>22.4</v>
      </c>
      <c r="C72" s="637">
        <v>145.39999</v>
      </c>
      <c r="D72" s="640" t="s">
        <v>879</v>
      </c>
      <c r="E72" s="640" t="s">
        <v>879</v>
      </c>
      <c r="F72" s="640" t="s">
        <v>879</v>
      </c>
      <c r="G72" s="640" t="s">
        <v>879</v>
      </c>
      <c r="H72" s="637">
        <v>147.10001</v>
      </c>
      <c r="I72" s="637">
        <v>147.10001</v>
      </c>
      <c r="J72" s="637">
        <v>147.10001</v>
      </c>
      <c r="K72" s="637">
        <v>147.10001</v>
      </c>
      <c r="L72" s="637">
        <v>147.10001</v>
      </c>
      <c r="M72" s="637">
        <v>147.10001</v>
      </c>
      <c r="N72" s="637">
        <v>147.10001</v>
      </c>
    </row>
    <row r="73" spans="1:14" ht="12.75">
      <c r="A73" s="636" t="s">
        <v>891</v>
      </c>
      <c r="B73" s="637">
        <v>2.3</v>
      </c>
      <c r="C73" s="637">
        <v>143.8</v>
      </c>
      <c r="D73" s="637">
        <v>149.39999</v>
      </c>
      <c r="E73" s="637">
        <v>124.8</v>
      </c>
      <c r="F73" s="637">
        <v>142.39999</v>
      </c>
      <c r="G73" s="637">
        <v>126.6</v>
      </c>
      <c r="H73" s="637">
        <v>136.7</v>
      </c>
      <c r="I73" s="637">
        <v>141.60001</v>
      </c>
      <c r="J73" s="637">
        <v>144.2</v>
      </c>
      <c r="K73" s="637">
        <v>141.10001</v>
      </c>
      <c r="L73" s="637">
        <v>91.400002</v>
      </c>
      <c r="M73" s="637">
        <v>105.1</v>
      </c>
      <c r="N73" s="637">
        <v>103.5</v>
      </c>
    </row>
    <row r="74" spans="1:14" ht="12.75">
      <c r="A74" s="634" t="s">
        <v>892</v>
      </c>
      <c r="B74" s="635">
        <v>12.1</v>
      </c>
      <c r="C74" s="635">
        <v>110.2</v>
      </c>
      <c r="D74" s="635">
        <v>111</v>
      </c>
      <c r="E74" s="635">
        <v>110.3</v>
      </c>
      <c r="F74" s="635">
        <v>112.9</v>
      </c>
      <c r="G74" s="635">
        <v>112.3</v>
      </c>
      <c r="H74" s="635">
        <v>107.1</v>
      </c>
      <c r="I74" s="635">
        <v>101.3</v>
      </c>
      <c r="J74" s="635">
        <v>102.9</v>
      </c>
      <c r="K74" s="635">
        <v>127.3</v>
      </c>
      <c r="L74" s="635">
        <v>119.8</v>
      </c>
      <c r="M74" s="635">
        <v>113.8</v>
      </c>
      <c r="N74" s="635">
        <v>120</v>
      </c>
    </row>
    <row r="75" spans="1:14" ht="12.75">
      <c r="A75" s="636" t="s">
        <v>893</v>
      </c>
      <c r="B75" s="637">
        <v>8.1</v>
      </c>
      <c r="C75" s="637">
        <v>112.3</v>
      </c>
      <c r="D75" s="637">
        <v>112.3</v>
      </c>
      <c r="E75" s="637">
        <v>112.3</v>
      </c>
      <c r="F75" s="637">
        <v>112.3</v>
      </c>
      <c r="G75" s="637">
        <v>112.3</v>
      </c>
      <c r="H75" s="637">
        <v>112.3</v>
      </c>
      <c r="I75" s="637">
        <v>112.3</v>
      </c>
      <c r="J75" s="637">
        <v>112.3</v>
      </c>
      <c r="K75" s="637">
        <v>112.3</v>
      </c>
      <c r="L75" s="637">
        <v>112.3</v>
      </c>
      <c r="M75" s="637">
        <v>112.3</v>
      </c>
      <c r="N75" s="637">
        <v>112.3</v>
      </c>
    </row>
    <row r="76" spans="1:14" ht="12.75">
      <c r="A76" s="636" t="s">
        <v>894</v>
      </c>
      <c r="B76" s="637">
        <v>4</v>
      </c>
      <c r="C76" s="637">
        <v>86.699997</v>
      </c>
      <c r="D76" s="637">
        <v>95.900002</v>
      </c>
      <c r="E76" s="637">
        <v>87.400002</v>
      </c>
      <c r="F76" s="637">
        <v>131.39999</v>
      </c>
      <c r="G76" s="637">
        <v>112.2</v>
      </c>
      <c r="H76" s="637">
        <v>95.800003</v>
      </c>
      <c r="I76" s="637">
        <v>92.099998</v>
      </c>
      <c r="J76" s="637">
        <v>97</v>
      </c>
      <c r="K76" s="637">
        <v>136.7</v>
      </c>
      <c r="L76" s="637">
        <v>136.89999</v>
      </c>
      <c r="M76" s="637">
        <v>146.39999</v>
      </c>
      <c r="N76" s="637">
        <v>158</v>
      </c>
    </row>
    <row r="77" spans="1:14" ht="12.75">
      <c r="A77" s="634" t="s">
        <v>895</v>
      </c>
      <c r="B77" s="635">
        <v>11.7</v>
      </c>
      <c r="C77" s="635">
        <v>91.599998</v>
      </c>
      <c r="D77" s="635">
        <v>91.599998</v>
      </c>
      <c r="E77" s="635">
        <v>91.599998</v>
      </c>
      <c r="F77" s="635">
        <v>91.599998</v>
      </c>
      <c r="G77" s="635">
        <v>91.599998</v>
      </c>
      <c r="H77" s="635">
        <v>91.599998</v>
      </c>
      <c r="I77" s="635">
        <v>91.599998</v>
      </c>
      <c r="J77" s="635">
        <v>91.599998</v>
      </c>
      <c r="K77" s="635">
        <v>91.599998</v>
      </c>
      <c r="L77" s="635">
        <v>91.599998</v>
      </c>
      <c r="M77" s="635">
        <v>91.599998</v>
      </c>
      <c r="N77" s="635">
        <v>91.599998</v>
      </c>
    </row>
    <row r="78" spans="1:14" ht="12.75">
      <c r="A78" s="636" t="s">
        <v>896</v>
      </c>
      <c r="B78" s="637">
        <v>5.1</v>
      </c>
      <c r="C78" s="637">
        <v>101.4</v>
      </c>
      <c r="D78" s="637">
        <v>101.4</v>
      </c>
      <c r="E78" s="637">
        <v>101.4</v>
      </c>
      <c r="F78" s="637">
        <v>101.4</v>
      </c>
      <c r="G78" s="637">
        <v>101.4</v>
      </c>
      <c r="H78" s="637">
        <v>101.4</v>
      </c>
      <c r="I78" s="637">
        <v>101.4</v>
      </c>
      <c r="J78" s="637">
        <v>101.4</v>
      </c>
      <c r="K78" s="637">
        <v>101.4</v>
      </c>
      <c r="L78" s="637">
        <v>101.4</v>
      </c>
      <c r="M78" s="637">
        <v>101.4</v>
      </c>
      <c r="N78" s="637">
        <v>101.4</v>
      </c>
    </row>
    <row r="79" spans="1:14" ht="12.75">
      <c r="A79" s="636" t="s">
        <v>897</v>
      </c>
      <c r="B79" s="637">
        <v>3</v>
      </c>
      <c r="C79" s="637">
        <v>163.60001</v>
      </c>
      <c r="D79" s="637">
        <v>163.60001</v>
      </c>
      <c r="E79" s="637">
        <v>163.60001</v>
      </c>
      <c r="F79" s="637">
        <v>163.60001</v>
      </c>
      <c r="G79" s="637">
        <v>163.60001</v>
      </c>
      <c r="H79" s="637">
        <v>163.60001</v>
      </c>
      <c r="I79" s="637">
        <v>163.60001</v>
      </c>
      <c r="J79" s="637">
        <v>163.60001</v>
      </c>
      <c r="K79" s="637">
        <v>163.60001</v>
      </c>
      <c r="L79" s="637">
        <v>163.60001</v>
      </c>
      <c r="M79" s="637">
        <v>163.60001</v>
      </c>
      <c r="N79" s="637">
        <v>163.60001</v>
      </c>
    </row>
    <row r="80" spans="1:14" ht="12.75">
      <c r="A80" s="636" t="s">
        <v>898</v>
      </c>
      <c r="B80" s="637">
        <v>0.4</v>
      </c>
      <c r="C80" s="637">
        <v>160</v>
      </c>
      <c r="D80" s="637">
        <v>160</v>
      </c>
      <c r="E80" s="637">
        <v>160</v>
      </c>
      <c r="F80" s="637">
        <v>160</v>
      </c>
      <c r="G80" s="637">
        <v>160</v>
      </c>
      <c r="H80" s="637">
        <v>160</v>
      </c>
      <c r="I80" s="637">
        <v>160</v>
      </c>
      <c r="J80" s="637">
        <v>160</v>
      </c>
      <c r="K80" s="637">
        <v>160</v>
      </c>
      <c r="L80" s="637">
        <v>160</v>
      </c>
      <c r="M80" s="637">
        <v>160</v>
      </c>
      <c r="N80" s="637">
        <v>160</v>
      </c>
    </row>
    <row r="81" spans="1:14" ht="12.75">
      <c r="A81" s="636" t="s">
        <v>899</v>
      </c>
      <c r="B81" s="637">
        <v>3.2</v>
      </c>
      <c r="C81" s="653" t="s">
        <v>909</v>
      </c>
      <c r="D81" s="653" t="s">
        <v>909</v>
      </c>
      <c r="E81" s="653" t="s">
        <v>909</v>
      </c>
      <c r="F81" s="653" t="s">
        <v>909</v>
      </c>
      <c r="G81" s="653" t="s">
        <v>909</v>
      </c>
      <c r="H81" s="653" t="s">
        <v>909</v>
      </c>
      <c r="I81" s="653" t="s">
        <v>909</v>
      </c>
      <c r="J81" s="653" t="s">
        <v>909</v>
      </c>
      <c r="K81" s="653" t="s">
        <v>909</v>
      </c>
      <c r="L81" s="653" t="s">
        <v>909</v>
      </c>
      <c r="M81" s="653" t="s">
        <v>909</v>
      </c>
      <c r="N81" s="653" t="s">
        <v>909</v>
      </c>
    </row>
    <row r="82" spans="1:14" ht="12.75">
      <c r="A82" s="643" t="s">
        <v>900</v>
      </c>
      <c r="B82" s="632">
        <v>244.1</v>
      </c>
      <c r="C82" s="635">
        <v>151.3</v>
      </c>
      <c r="D82" s="635">
        <v>151.3</v>
      </c>
      <c r="E82" s="635">
        <v>151</v>
      </c>
      <c r="F82" s="635">
        <v>153.7</v>
      </c>
      <c r="G82" s="635">
        <v>155.8</v>
      </c>
      <c r="H82" s="635">
        <v>155.89999</v>
      </c>
      <c r="I82" s="635">
        <v>155.8</v>
      </c>
      <c r="J82" s="635">
        <v>151.89999</v>
      </c>
      <c r="K82" s="635">
        <v>150.89999</v>
      </c>
      <c r="L82" s="635">
        <v>147.39999</v>
      </c>
      <c r="M82" s="635">
        <v>148.10001</v>
      </c>
      <c r="N82" s="635">
        <v>150.3</v>
      </c>
    </row>
    <row r="83" spans="1:14" ht="12.75">
      <c r="A83" s="636" t="s">
        <v>554</v>
      </c>
      <c r="B83" s="637">
        <v>2</v>
      </c>
      <c r="C83" s="637">
        <v>133.5</v>
      </c>
      <c r="D83" s="637">
        <v>133.5</v>
      </c>
      <c r="E83" s="637">
        <v>133.5</v>
      </c>
      <c r="F83" s="637">
        <v>135.5</v>
      </c>
      <c r="G83" s="637">
        <v>135.5</v>
      </c>
      <c r="H83" s="637">
        <v>135.5</v>
      </c>
      <c r="I83" s="637">
        <v>135.5</v>
      </c>
      <c r="J83" s="637">
        <v>135.5</v>
      </c>
      <c r="K83" s="637">
        <v>135.5</v>
      </c>
      <c r="L83" s="637">
        <v>136.5</v>
      </c>
      <c r="M83" s="637">
        <v>136.5</v>
      </c>
      <c r="N83" s="637">
        <v>136.5</v>
      </c>
    </row>
    <row r="84" spans="1:14" ht="12.75">
      <c r="A84" s="636" t="s">
        <v>557</v>
      </c>
      <c r="B84" s="637">
        <v>3.2</v>
      </c>
      <c r="C84" s="637">
        <v>128.7</v>
      </c>
      <c r="D84" s="637">
        <v>125.5</v>
      </c>
      <c r="E84" s="637">
        <v>119</v>
      </c>
      <c r="F84" s="637">
        <v>119</v>
      </c>
      <c r="G84" s="637">
        <v>119</v>
      </c>
      <c r="H84" s="637">
        <v>119</v>
      </c>
      <c r="I84" s="637">
        <v>119</v>
      </c>
      <c r="J84" s="637">
        <v>119</v>
      </c>
      <c r="K84" s="637">
        <v>117.8</v>
      </c>
      <c r="L84" s="637">
        <v>121.8</v>
      </c>
      <c r="M84" s="637">
        <v>121.8</v>
      </c>
      <c r="N84" s="637">
        <v>121.8</v>
      </c>
    </row>
    <row r="85" spans="1:14" ht="12.75">
      <c r="A85" s="636" t="s">
        <v>901</v>
      </c>
      <c r="B85" s="637">
        <v>0.7</v>
      </c>
      <c r="C85" s="637">
        <v>177.39999</v>
      </c>
      <c r="D85" s="637">
        <v>177.39999</v>
      </c>
      <c r="E85" s="637">
        <v>177.39999</v>
      </c>
      <c r="F85" s="637">
        <v>175.60001</v>
      </c>
      <c r="G85" s="637">
        <v>175.60001</v>
      </c>
      <c r="H85" s="637">
        <v>175.60001</v>
      </c>
      <c r="I85" s="637">
        <v>172.7</v>
      </c>
      <c r="J85" s="637">
        <v>172.7</v>
      </c>
      <c r="K85" s="637">
        <v>172.7</v>
      </c>
      <c r="L85" s="637">
        <v>176.2</v>
      </c>
      <c r="M85" s="637">
        <v>176.2</v>
      </c>
      <c r="N85" s="637">
        <v>176.2</v>
      </c>
    </row>
    <row r="86" spans="1:14" ht="12.75">
      <c r="A86" s="636" t="s">
        <v>902</v>
      </c>
      <c r="B86" s="637">
        <v>4.9</v>
      </c>
      <c r="C86" s="637">
        <v>142.39999</v>
      </c>
      <c r="D86" s="637">
        <v>142.39999</v>
      </c>
      <c r="E86" s="637">
        <v>142.39999</v>
      </c>
      <c r="F86" s="637">
        <v>142.39999</v>
      </c>
      <c r="G86" s="637">
        <v>142.39999</v>
      </c>
      <c r="H86" s="637">
        <v>142.39999</v>
      </c>
      <c r="I86" s="637">
        <v>136.5</v>
      </c>
      <c r="J86" s="637">
        <v>136.5</v>
      </c>
      <c r="K86" s="637">
        <v>136.5</v>
      </c>
      <c r="L86" s="637">
        <v>136.5</v>
      </c>
      <c r="M86" s="637">
        <v>136.5</v>
      </c>
      <c r="N86" s="637">
        <v>136.5</v>
      </c>
    </row>
    <row r="87" spans="1:14" ht="12.75">
      <c r="A87" s="636" t="s">
        <v>903</v>
      </c>
      <c r="B87" s="637">
        <v>174.2</v>
      </c>
      <c r="C87" s="637">
        <v>154.10001</v>
      </c>
      <c r="D87" s="637">
        <v>154.10001</v>
      </c>
      <c r="E87" s="637">
        <v>154.10001</v>
      </c>
      <c r="F87" s="637">
        <v>156.5</v>
      </c>
      <c r="G87" s="637">
        <v>156.5</v>
      </c>
      <c r="H87" s="637">
        <v>156.5</v>
      </c>
      <c r="I87" s="637">
        <v>156.5</v>
      </c>
      <c r="J87" s="637">
        <v>156.5</v>
      </c>
      <c r="K87" s="637">
        <v>156.5</v>
      </c>
      <c r="L87" s="637">
        <v>151.8</v>
      </c>
      <c r="M87" s="637">
        <v>152.5</v>
      </c>
      <c r="N87" s="637">
        <v>155.7</v>
      </c>
    </row>
    <row r="88" spans="1:14" ht="12.75">
      <c r="A88" s="636" t="s">
        <v>904</v>
      </c>
      <c r="B88" s="637">
        <v>55</v>
      </c>
      <c r="C88" s="637">
        <v>142.39999</v>
      </c>
      <c r="D88" s="637">
        <v>142.5</v>
      </c>
      <c r="E88" s="637">
        <v>141.8</v>
      </c>
      <c r="F88" s="637">
        <v>145.8</v>
      </c>
      <c r="G88" s="637">
        <v>155.3</v>
      </c>
      <c r="H88" s="637">
        <v>155.8</v>
      </c>
      <c r="I88" s="637">
        <v>155.8</v>
      </c>
      <c r="J88" s="637">
        <v>138.5</v>
      </c>
      <c r="K88" s="637">
        <v>133.8</v>
      </c>
      <c r="L88" s="637">
        <v>132.7</v>
      </c>
      <c r="M88" s="637">
        <v>133.39999</v>
      </c>
      <c r="N88" s="637">
        <v>133.5</v>
      </c>
    </row>
    <row r="89" spans="1:14" ht="12.75">
      <c r="A89" s="636" t="s">
        <v>905</v>
      </c>
      <c r="B89" s="637">
        <v>4.1</v>
      </c>
      <c r="C89" s="637">
        <v>184.5</v>
      </c>
      <c r="D89" s="637">
        <v>184.5</v>
      </c>
      <c r="E89" s="637">
        <v>184.5</v>
      </c>
      <c r="F89" s="637">
        <v>184.5</v>
      </c>
      <c r="G89" s="637">
        <v>184.5</v>
      </c>
      <c r="H89" s="637">
        <v>184.5</v>
      </c>
      <c r="I89" s="637">
        <v>188.89999</v>
      </c>
      <c r="J89" s="637">
        <v>188.89999</v>
      </c>
      <c r="K89" s="637">
        <v>188.89999</v>
      </c>
      <c r="L89" s="637">
        <v>188.89999</v>
      </c>
      <c r="M89" s="637">
        <v>188.89999</v>
      </c>
      <c r="N89" s="637">
        <v>188.89999</v>
      </c>
    </row>
    <row r="90" spans="1:14" ht="12.75">
      <c r="A90" s="654" t="s">
        <v>906</v>
      </c>
      <c r="B90" s="655">
        <v>1000</v>
      </c>
      <c r="C90" s="656">
        <v>110.9</v>
      </c>
      <c r="D90" s="656">
        <v>117.8</v>
      </c>
      <c r="E90" s="656">
        <v>111.4</v>
      </c>
      <c r="F90" s="656">
        <v>110.4</v>
      </c>
      <c r="G90" s="656">
        <v>108.3</v>
      </c>
      <c r="H90" s="656">
        <v>109.3</v>
      </c>
      <c r="I90" s="656">
        <v>99.300003</v>
      </c>
      <c r="J90" s="656">
        <v>102.5</v>
      </c>
      <c r="K90" s="656">
        <v>97.900002</v>
      </c>
      <c r="L90" s="656">
        <v>93.599998</v>
      </c>
      <c r="M90" s="656">
        <v>94.5</v>
      </c>
      <c r="N90" s="656">
        <v>94.099998</v>
      </c>
    </row>
    <row r="91" spans="1:14" ht="12.75">
      <c r="A91" s="649" t="s">
        <v>907</v>
      </c>
      <c r="B91" s="628"/>
      <c r="C91" s="628"/>
      <c r="D91" s="628"/>
      <c r="E91" s="628"/>
      <c r="F91" s="628"/>
      <c r="G91" s="628"/>
      <c r="H91" s="628"/>
      <c r="I91" s="628"/>
      <c r="J91" s="650"/>
      <c r="K91" s="650"/>
      <c r="L91" s="657"/>
      <c r="M91" s="938"/>
      <c r="N91" s="650"/>
    </row>
  </sheetData>
  <sheetProtection/>
  <mergeCells count="10">
    <mergeCell ref="A49:A50"/>
    <mergeCell ref="B49:B50"/>
    <mergeCell ref="C49:N49"/>
    <mergeCell ref="L47:M47"/>
    <mergeCell ref="A2:N2"/>
    <mergeCell ref="A3:N3"/>
    <mergeCell ref="A4:N4"/>
    <mergeCell ref="A5:A6"/>
    <mergeCell ref="B5:B6"/>
    <mergeCell ref="C5:N5"/>
  </mergeCells>
  <hyperlinks>
    <hyperlink ref="A1" location="'TABLE OF CONTENTS'!A1" display="Back to Table of Contents"/>
  </hyperlinks>
  <printOptions/>
  <pageMargins left="0.57" right="0.22" top="0.54" bottom="0.16" header="0.53" footer="0.16"/>
  <pageSetup horizontalDpi="600" verticalDpi="600" orientation="landscape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selection activeCell="A1" sqref="A1"/>
    </sheetView>
  </sheetViews>
  <sheetFormatPr defaultColWidth="26.8515625" defaultRowHeight="15"/>
  <cols>
    <col min="1" max="1" width="26.8515625" style="2" customWidth="1"/>
    <col min="2" max="2" width="9.28125" style="2" customWidth="1"/>
    <col min="3" max="9" width="14.421875" style="2" customWidth="1"/>
    <col min="10" max="10" width="8.00390625" style="2" customWidth="1"/>
    <col min="11" max="255" width="10.57421875" style="2" customWidth="1"/>
    <col min="256" max="16384" width="26.8515625" style="2" customWidth="1"/>
  </cols>
  <sheetData>
    <row r="1" ht="15">
      <c r="A1" s="991" t="s">
        <v>1316</v>
      </c>
    </row>
    <row r="2" spans="1:9" s="660" customFormat="1" ht="13.5" customHeight="1">
      <c r="A2" s="658" t="s">
        <v>910</v>
      </c>
      <c r="B2" s="659"/>
      <c r="C2" s="659"/>
      <c r="D2" s="659"/>
      <c r="E2" s="659"/>
      <c r="F2" s="659"/>
      <c r="G2" s="659"/>
      <c r="H2" s="659"/>
      <c r="I2" s="659"/>
    </row>
    <row r="3" spans="1:9" s="660" customFormat="1" ht="12" customHeight="1">
      <c r="A3" s="658" t="s">
        <v>911</v>
      </c>
      <c r="B3" s="659"/>
      <c r="C3" s="659"/>
      <c r="D3" s="659"/>
      <c r="E3" s="659"/>
      <c r="F3" s="659"/>
      <c r="G3" s="659"/>
      <c r="H3" s="659"/>
      <c r="I3" s="659"/>
    </row>
    <row r="4" spans="1:9" s="660" customFormat="1" ht="12" customHeight="1">
      <c r="A4" s="661" t="s">
        <v>912</v>
      </c>
      <c r="B4" s="662"/>
      <c r="C4" s="663"/>
      <c r="D4" s="663"/>
      <c r="E4" s="663"/>
      <c r="F4" s="663"/>
      <c r="G4" s="663"/>
      <c r="H4" s="663"/>
      <c r="I4" s="664"/>
    </row>
    <row r="5" spans="1:9" s="660" customFormat="1" ht="12" customHeight="1">
      <c r="A5" s="1083" t="s">
        <v>867</v>
      </c>
      <c r="B5" s="1083" t="s">
        <v>868</v>
      </c>
      <c r="C5" s="1091" t="s">
        <v>913</v>
      </c>
      <c r="D5" s="1092"/>
      <c r="E5" s="1093"/>
      <c r="F5" s="1091" t="s">
        <v>914</v>
      </c>
      <c r="G5" s="1093"/>
      <c r="H5" s="1091" t="s">
        <v>915</v>
      </c>
      <c r="I5" s="1093"/>
    </row>
    <row r="6" spans="1:10" s="660" customFormat="1" ht="12" customHeight="1">
      <c r="A6" s="1084"/>
      <c r="B6" s="1090"/>
      <c r="C6" s="629">
        <v>2012</v>
      </c>
      <c r="D6" s="629">
        <v>2013</v>
      </c>
      <c r="E6" s="629">
        <v>2014</v>
      </c>
      <c r="F6" s="629" t="s">
        <v>916</v>
      </c>
      <c r="G6" s="629" t="s">
        <v>917</v>
      </c>
      <c r="H6" s="629" t="s">
        <v>916</v>
      </c>
      <c r="I6" s="629" t="s">
        <v>917</v>
      </c>
      <c r="J6" s="665"/>
    </row>
    <row r="7" spans="1:14" s="85" customFormat="1" ht="12.75" customHeight="1">
      <c r="A7" s="631" t="s">
        <v>869</v>
      </c>
      <c r="B7" s="635">
        <v>755.9</v>
      </c>
      <c r="C7" s="666">
        <v>97.5</v>
      </c>
      <c r="D7" s="666">
        <v>100</v>
      </c>
      <c r="E7" s="666">
        <v>88.099998</v>
      </c>
      <c r="F7" s="666">
        <v>2.564102564102564</v>
      </c>
      <c r="G7" s="666">
        <v>-11.900000000000006</v>
      </c>
      <c r="H7" s="667">
        <v>1.8417</v>
      </c>
      <c r="I7" s="667">
        <v>-8.9896097</v>
      </c>
      <c r="J7" s="668"/>
      <c r="K7" s="668"/>
      <c r="L7" s="669"/>
      <c r="M7" s="670"/>
      <c r="N7" s="134"/>
    </row>
    <row r="8" spans="1:14" s="85" customFormat="1" ht="12.75" customHeight="1">
      <c r="A8" s="634" t="s">
        <v>870</v>
      </c>
      <c r="B8" s="635">
        <v>570.5</v>
      </c>
      <c r="C8" s="666">
        <v>92</v>
      </c>
      <c r="D8" s="666">
        <v>91.5</v>
      </c>
      <c r="E8" s="666">
        <v>78.1</v>
      </c>
      <c r="F8" s="666">
        <v>-0.5434782608695652</v>
      </c>
      <c r="G8" s="666">
        <v>-14.64480874316939</v>
      </c>
      <c r="H8" s="667">
        <v>-0.28525001</v>
      </c>
      <c r="I8" s="667">
        <v>-7.6447001</v>
      </c>
      <c r="J8" s="671"/>
      <c r="K8" s="672"/>
      <c r="L8" s="672"/>
      <c r="M8" s="670"/>
      <c r="N8" s="134"/>
    </row>
    <row r="9" spans="1:14" s="85" customFormat="1" ht="12.75" customHeight="1">
      <c r="A9" s="634" t="s">
        <v>871</v>
      </c>
      <c r="B9" s="635">
        <v>185.39999999999998</v>
      </c>
      <c r="C9" s="673">
        <v>114.6</v>
      </c>
      <c r="D9" s="673">
        <v>126</v>
      </c>
      <c r="E9" s="673">
        <v>118.8</v>
      </c>
      <c r="F9" s="673">
        <v>9.947643979057597</v>
      </c>
      <c r="G9" s="673">
        <v>-5.714285714285717</v>
      </c>
      <c r="H9" s="674">
        <v>2.13</v>
      </c>
      <c r="I9" s="674">
        <v>-1.34491</v>
      </c>
      <c r="M9" s="670"/>
      <c r="N9" s="134"/>
    </row>
    <row r="10" spans="1:14" s="85" customFormat="1" ht="13.5" customHeight="1">
      <c r="A10" s="634" t="s">
        <v>918</v>
      </c>
      <c r="B10" s="635">
        <v>115.1</v>
      </c>
      <c r="C10" s="666">
        <v>108.8</v>
      </c>
      <c r="D10" s="666">
        <v>126.6</v>
      </c>
      <c r="E10" s="666">
        <v>117.3</v>
      </c>
      <c r="F10" s="666">
        <v>16.360294117647044</v>
      </c>
      <c r="G10" s="666">
        <v>-7.3459715639810295</v>
      </c>
      <c r="H10" s="667">
        <v>2.04527</v>
      </c>
      <c r="I10" s="667">
        <v>-1.07263</v>
      </c>
      <c r="M10" s="670"/>
      <c r="N10" s="134"/>
    </row>
    <row r="11" spans="1:14" ht="10.5" customHeight="1">
      <c r="A11" s="636" t="s">
        <v>873</v>
      </c>
      <c r="B11" s="637">
        <v>3.4</v>
      </c>
      <c r="C11" s="675">
        <v>127.6</v>
      </c>
      <c r="D11" s="675">
        <v>131.5</v>
      </c>
      <c r="E11" s="675">
        <v>133.89999</v>
      </c>
      <c r="F11" s="675">
        <v>3.056426332288394</v>
      </c>
      <c r="G11" s="675">
        <v>1.8250950570342248</v>
      </c>
      <c r="H11" s="676">
        <v>0.01326</v>
      </c>
      <c r="I11" s="676">
        <v>0.0081599997</v>
      </c>
      <c r="N11" s="7"/>
    </row>
    <row r="12" spans="1:14" ht="10.5" customHeight="1">
      <c r="A12" s="636" t="s">
        <v>874</v>
      </c>
      <c r="B12" s="637">
        <v>2.7</v>
      </c>
      <c r="C12" s="675">
        <v>148.8</v>
      </c>
      <c r="D12" s="675">
        <v>164.89999</v>
      </c>
      <c r="E12" s="675">
        <v>155.8</v>
      </c>
      <c r="F12" s="675">
        <v>10.819892473118276</v>
      </c>
      <c r="G12" s="675">
        <v>-5.518496058217098</v>
      </c>
      <c r="H12" s="676">
        <v>0.043469999</v>
      </c>
      <c r="I12" s="676">
        <v>-0.024569999</v>
      </c>
      <c r="N12" s="7"/>
    </row>
    <row r="13" spans="1:14" s="85" customFormat="1" ht="10.5" customHeight="1">
      <c r="A13" s="636" t="s">
        <v>875</v>
      </c>
      <c r="B13" s="637">
        <v>4.2</v>
      </c>
      <c r="C13" s="675">
        <v>106.6</v>
      </c>
      <c r="D13" s="675">
        <v>112.4</v>
      </c>
      <c r="E13" s="675">
        <v>112.4</v>
      </c>
      <c r="F13" s="675">
        <v>5.440900562851779</v>
      </c>
      <c r="G13" s="675">
        <v>0</v>
      </c>
      <c r="H13" s="676">
        <v>0.024359999</v>
      </c>
      <c r="I13" s="676">
        <v>0</v>
      </c>
      <c r="M13" s="670"/>
      <c r="N13" s="134"/>
    </row>
    <row r="14" spans="1:14" ht="10.5" customHeight="1">
      <c r="A14" s="636" t="s">
        <v>876</v>
      </c>
      <c r="B14" s="637">
        <v>2.6</v>
      </c>
      <c r="C14" s="675">
        <v>130.39999</v>
      </c>
      <c r="D14" s="675">
        <v>114.3</v>
      </c>
      <c r="E14" s="675">
        <v>100.4</v>
      </c>
      <c r="F14" s="675">
        <v>-12.346625766871172</v>
      </c>
      <c r="G14" s="675">
        <v>-12.160979877515302</v>
      </c>
      <c r="H14" s="676">
        <v>-0.041859999</v>
      </c>
      <c r="I14" s="676">
        <v>-0.036139999</v>
      </c>
      <c r="K14" s="677"/>
      <c r="M14" s="7"/>
      <c r="N14" s="7"/>
    </row>
    <row r="15" spans="1:14" s="85" customFormat="1" ht="10.5" customHeight="1">
      <c r="A15" s="636" t="s">
        <v>877</v>
      </c>
      <c r="B15" s="637">
        <v>7.2</v>
      </c>
      <c r="C15" s="675">
        <v>128.60001</v>
      </c>
      <c r="D15" s="675">
        <v>134.39999</v>
      </c>
      <c r="E15" s="675">
        <v>122.2</v>
      </c>
      <c r="F15" s="675">
        <v>4.510108864696742</v>
      </c>
      <c r="G15" s="675">
        <v>-9.077380952380953</v>
      </c>
      <c r="H15" s="676">
        <v>0.041760001</v>
      </c>
      <c r="I15" s="676">
        <v>-0.087839998</v>
      </c>
      <c r="J15" s="668"/>
      <c r="N15" s="134"/>
    </row>
    <row r="16" spans="1:14" ht="10.5" customHeight="1">
      <c r="A16" s="636" t="s">
        <v>878</v>
      </c>
      <c r="B16" s="637">
        <v>8.1</v>
      </c>
      <c r="C16" s="675">
        <v>140.5</v>
      </c>
      <c r="D16" s="675">
        <v>140.5</v>
      </c>
      <c r="E16" s="675">
        <v>147.39999</v>
      </c>
      <c r="F16" s="675">
        <v>0</v>
      </c>
      <c r="G16" s="675">
        <v>4.911032028469755</v>
      </c>
      <c r="H16" s="676">
        <v>0</v>
      </c>
      <c r="I16" s="676">
        <v>0.055890001</v>
      </c>
      <c r="N16" s="7"/>
    </row>
    <row r="17" spans="1:14" s="85" customFormat="1" ht="10.5" customHeight="1">
      <c r="A17" s="636" t="s">
        <v>880</v>
      </c>
      <c r="B17" s="637">
        <v>30.1</v>
      </c>
      <c r="C17" s="675">
        <v>80.800003</v>
      </c>
      <c r="D17" s="675">
        <v>124.2</v>
      </c>
      <c r="E17" s="675">
        <v>103.3</v>
      </c>
      <c r="F17" s="675">
        <v>53.71287128712869</v>
      </c>
      <c r="G17" s="675">
        <v>-16.827697262479877</v>
      </c>
      <c r="H17" s="676">
        <v>1.30634</v>
      </c>
      <c r="I17" s="676">
        <v>-0.62909001</v>
      </c>
      <c r="N17" s="134"/>
    </row>
    <row r="18" spans="1:14" ht="10.5" customHeight="1">
      <c r="A18" s="636" t="s">
        <v>881</v>
      </c>
      <c r="B18" s="637">
        <v>37</v>
      </c>
      <c r="C18" s="675">
        <v>108.5</v>
      </c>
      <c r="D18" s="675">
        <v>119.7</v>
      </c>
      <c r="E18" s="675">
        <v>113.1</v>
      </c>
      <c r="F18" s="675">
        <v>10.322580645161294</v>
      </c>
      <c r="G18" s="675">
        <v>-5.5137844611528894</v>
      </c>
      <c r="H18" s="676">
        <v>0.41440001</v>
      </c>
      <c r="I18" s="676">
        <v>-0.24420001</v>
      </c>
      <c r="N18" s="7"/>
    </row>
    <row r="19" spans="1:14" ht="10.5" customHeight="1">
      <c r="A19" s="636" t="s">
        <v>882</v>
      </c>
      <c r="B19" s="637">
        <v>19.8</v>
      </c>
      <c r="C19" s="675">
        <v>121</v>
      </c>
      <c r="D19" s="675">
        <v>133.3</v>
      </c>
      <c r="E19" s="675">
        <v>127.5</v>
      </c>
      <c r="F19" s="675">
        <v>10.165289256198333</v>
      </c>
      <c r="G19" s="675">
        <v>-4.351087771942984</v>
      </c>
      <c r="H19" s="676">
        <v>0.24354</v>
      </c>
      <c r="I19" s="676">
        <v>-0.11484</v>
      </c>
      <c r="K19" s="678"/>
      <c r="L19" s="678"/>
      <c r="M19" s="678"/>
      <c r="N19" s="7"/>
    </row>
    <row r="20" spans="1:14" ht="14.25" customHeight="1">
      <c r="A20" s="634" t="s">
        <v>919</v>
      </c>
      <c r="B20" s="635">
        <v>20.3</v>
      </c>
      <c r="C20" s="666">
        <v>116</v>
      </c>
      <c r="D20" s="666">
        <v>117.3</v>
      </c>
      <c r="E20" s="666">
        <v>114</v>
      </c>
      <c r="F20" s="666">
        <v>1.120689655172436</v>
      </c>
      <c r="G20" s="666">
        <v>-2.8132992327365947</v>
      </c>
      <c r="H20" s="667">
        <v>0.037780002</v>
      </c>
      <c r="I20" s="667">
        <v>-0.076240003</v>
      </c>
      <c r="N20" s="7"/>
    </row>
    <row r="21" spans="1:14" ht="10.5" customHeight="1">
      <c r="A21" s="636" t="s">
        <v>412</v>
      </c>
      <c r="B21" s="637">
        <v>7.1</v>
      </c>
      <c r="C21" s="675">
        <v>83.300003</v>
      </c>
      <c r="D21" s="675">
        <v>93.099998</v>
      </c>
      <c r="E21" s="675">
        <v>94.699997</v>
      </c>
      <c r="F21" s="675">
        <v>11.764705882352954</v>
      </c>
      <c r="G21" s="675">
        <v>1.7185821697099677</v>
      </c>
      <c r="H21" s="676">
        <v>0.069580004</v>
      </c>
      <c r="I21" s="676">
        <v>0.01136</v>
      </c>
      <c r="N21" s="7"/>
    </row>
    <row r="22" spans="1:14" ht="10.5" customHeight="1">
      <c r="A22" s="636" t="s">
        <v>413</v>
      </c>
      <c r="B22" s="637">
        <v>8.4</v>
      </c>
      <c r="C22" s="675">
        <v>148.60001</v>
      </c>
      <c r="D22" s="675">
        <v>156.7</v>
      </c>
      <c r="E22" s="675">
        <v>146.10001</v>
      </c>
      <c r="F22" s="675">
        <v>5.450874831763119</v>
      </c>
      <c r="G22" s="675">
        <v>-6.764518187619652</v>
      </c>
      <c r="H22" s="676">
        <v>0.068039998</v>
      </c>
      <c r="I22" s="676">
        <v>-0.089040004</v>
      </c>
      <c r="N22" s="7"/>
    </row>
    <row r="23" spans="1:14" ht="10.5" customHeight="1">
      <c r="A23" s="636" t="s">
        <v>884</v>
      </c>
      <c r="B23" s="637">
        <v>4.8</v>
      </c>
      <c r="C23" s="675">
        <v>116.4</v>
      </c>
      <c r="D23" s="675">
        <v>95.599998</v>
      </c>
      <c r="E23" s="675">
        <v>95.900002</v>
      </c>
      <c r="F23" s="675">
        <v>-17.869415807560134</v>
      </c>
      <c r="G23" s="675">
        <v>0.3138075313807502</v>
      </c>
      <c r="H23" s="676">
        <v>-0.09984</v>
      </c>
      <c r="I23" s="676">
        <v>0.00144</v>
      </c>
      <c r="N23" s="7"/>
    </row>
    <row r="24" spans="1:14" ht="12.75" customHeight="1">
      <c r="A24" s="634" t="s">
        <v>920</v>
      </c>
      <c r="B24" s="635">
        <v>1.5</v>
      </c>
      <c r="C24" s="666">
        <v>135.8</v>
      </c>
      <c r="D24" s="666">
        <v>145.10001</v>
      </c>
      <c r="E24" s="666">
        <v>138.5</v>
      </c>
      <c r="F24" s="666">
        <v>6.848306332842402</v>
      </c>
      <c r="G24" s="666">
        <v>-4.5485871812543035</v>
      </c>
      <c r="H24" s="667">
        <v>0.0128</v>
      </c>
      <c r="I24" s="667">
        <v>-0.0077499999</v>
      </c>
      <c r="J24" s="677"/>
      <c r="N24" s="7"/>
    </row>
    <row r="25" spans="1:14" s="64" customFormat="1" ht="12" customHeight="1">
      <c r="A25" s="636" t="s">
        <v>887</v>
      </c>
      <c r="B25" s="637">
        <v>0.8</v>
      </c>
      <c r="C25" s="675">
        <v>144</v>
      </c>
      <c r="D25" s="675">
        <v>160</v>
      </c>
      <c r="E25" s="675">
        <v>139.89999</v>
      </c>
      <c r="F25" s="675">
        <v>11.11111111111111</v>
      </c>
      <c r="G25" s="675">
        <v>-12.562499999999996</v>
      </c>
      <c r="H25" s="676">
        <v>0.0128</v>
      </c>
      <c r="I25" s="676">
        <v>-0.01608</v>
      </c>
      <c r="N25" s="641"/>
    </row>
    <row r="26" spans="1:14" ht="12" customHeight="1">
      <c r="A26" s="636" t="s">
        <v>888</v>
      </c>
      <c r="B26" s="637">
        <v>0.7</v>
      </c>
      <c r="C26" s="675">
        <v>125</v>
      </c>
      <c r="D26" s="675">
        <v>125</v>
      </c>
      <c r="E26" s="675">
        <v>136.89999</v>
      </c>
      <c r="F26" s="675">
        <v>0</v>
      </c>
      <c r="G26" s="675">
        <v>9.520000000000005</v>
      </c>
      <c r="H26" s="676">
        <v>0</v>
      </c>
      <c r="I26" s="676">
        <v>0.0083299996</v>
      </c>
      <c r="N26" s="7"/>
    </row>
    <row r="27" spans="1:14" ht="12.75" customHeight="1">
      <c r="A27" s="634" t="s">
        <v>921</v>
      </c>
      <c r="B27" s="635">
        <v>24.7</v>
      </c>
      <c r="C27" s="666">
        <v>142.89999</v>
      </c>
      <c r="D27" s="666">
        <v>144.39999</v>
      </c>
      <c r="E27" s="666">
        <v>145</v>
      </c>
      <c r="F27" s="666">
        <v>1.0496850944716585</v>
      </c>
      <c r="G27" s="666">
        <v>0.41551246537395725</v>
      </c>
      <c r="H27" s="667">
        <v>0.037489999</v>
      </c>
      <c r="I27" s="667">
        <v>0.01531</v>
      </c>
      <c r="N27" s="7"/>
    </row>
    <row r="28" spans="1:14" s="85" customFormat="1" ht="12.75" customHeight="1">
      <c r="A28" s="636" t="s">
        <v>890</v>
      </c>
      <c r="B28" s="637">
        <v>22.4</v>
      </c>
      <c r="C28" s="675">
        <v>145.39999</v>
      </c>
      <c r="D28" s="675">
        <v>145.39999</v>
      </c>
      <c r="E28" s="675">
        <v>147.10001</v>
      </c>
      <c r="F28" s="675">
        <v>0</v>
      </c>
      <c r="G28" s="675">
        <v>1.1691884456671369</v>
      </c>
      <c r="H28" s="676">
        <v>0</v>
      </c>
      <c r="I28" s="676">
        <v>0.038079999</v>
      </c>
      <c r="N28" s="134"/>
    </row>
    <row r="29" spans="1:9" ht="12" customHeight="1">
      <c r="A29" s="636" t="s">
        <v>891</v>
      </c>
      <c r="B29" s="637">
        <v>2.3</v>
      </c>
      <c r="C29" s="675">
        <v>118.6</v>
      </c>
      <c r="D29" s="675">
        <v>134.89999</v>
      </c>
      <c r="E29" s="675">
        <v>125</v>
      </c>
      <c r="F29" s="675">
        <v>13.743676222596976</v>
      </c>
      <c r="G29" s="675">
        <v>-7.338769458858417</v>
      </c>
      <c r="H29" s="676">
        <v>0.037489999</v>
      </c>
      <c r="I29" s="676">
        <v>-0.022770001</v>
      </c>
    </row>
    <row r="30" spans="1:9" ht="12.75" customHeight="1">
      <c r="A30" s="634" t="s">
        <v>922</v>
      </c>
      <c r="B30" s="635">
        <v>12.1</v>
      </c>
      <c r="C30" s="666">
        <v>100.5</v>
      </c>
      <c r="D30" s="666">
        <v>95.800003</v>
      </c>
      <c r="E30" s="666">
        <v>112.2</v>
      </c>
      <c r="F30" s="666">
        <v>-4.676616915422875</v>
      </c>
      <c r="G30" s="666">
        <v>17.11899791231735</v>
      </c>
      <c r="H30" s="667">
        <v>-0.055509999</v>
      </c>
      <c r="I30" s="667">
        <v>0.19679999</v>
      </c>
    </row>
    <row r="31" spans="1:9" ht="12" customHeight="1">
      <c r="A31" s="636" t="s">
        <v>893</v>
      </c>
      <c r="B31" s="637">
        <v>8.1</v>
      </c>
      <c r="C31" s="675">
        <v>111.4</v>
      </c>
      <c r="D31" s="675">
        <v>112.3</v>
      </c>
      <c r="E31" s="675">
        <v>112.3</v>
      </c>
      <c r="F31" s="675">
        <v>0.8078994614003514</v>
      </c>
      <c r="G31" s="675">
        <v>0</v>
      </c>
      <c r="H31" s="676">
        <v>0.0072900001</v>
      </c>
      <c r="I31" s="676">
        <v>0</v>
      </c>
    </row>
    <row r="32" spans="1:9" s="85" customFormat="1" ht="10.5" customHeight="1">
      <c r="A32" s="636" t="s">
        <v>894</v>
      </c>
      <c r="B32" s="637">
        <v>4</v>
      </c>
      <c r="C32" s="675">
        <v>78.599998</v>
      </c>
      <c r="D32" s="675">
        <v>62.900002</v>
      </c>
      <c r="E32" s="675">
        <v>112.1</v>
      </c>
      <c r="F32" s="675">
        <v>-19.974554707379145</v>
      </c>
      <c r="G32" s="675">
        <v>78.21939586645469</v>
      </c>
      <c r="H32" s="676">
        <v>-0.062799998</v>
      </c>
      <c r="I32" s="676">
        <v>0.19679999</v>
      </c>
    </row>
    <row r="33" spans="1:9" s="85" customFormat="1" ht="14.25" customHeight="1">
      <c r="A33" s="634" t="s">
        <v>895</v>
      </c>
      <c r="B33" s="635">
        <v>11.7</v>
      </c>
      <c r="C33" s="666">
        <v>121.6</v>
      </c>
      <c r="D33" s="666">
        <v>125.8</v>
      </c>
      <c r="E33" s="666">
        <v>91.599998</v>
      </c>
      <c r="F33" s="666">
        <v>3.453947368421055</v>
      </c>
      <c r="G33" s="666">
        <v>-27.186009538950707</v>
      </c>
      <c r="H33" s="667">
        <v>0.049120001</v>
      </c>
      <c r="I33" s="667">
        <v>-0.40040001</v>
      </c>
    </row>
    <row r="34" spans="1:9" s="85" customFormat="1" ht="10.5" customHeight="1">
      <c r="A34" s="636" t="s">
        <v>896</v>
      </c>
      <c r="B34" s="637">
        <v>5.1</v>
      </c>
      <c r="C34" s="675">
        <v>99.800003</v>
      </c>
      <c r="D34" s="675">
        <v>101.4</v>
      </c>
      <c r="E34" s="675">
        <v>101.4</v>
      </c>
      <c r="F34" s="675">
        <v>1.6032064128256598</v>
      </c>
      <c r="G34" s="675">
        <v>0</v>
      </c>
      <c r="H34" s="676">
        <v>0.0081599997</v>
      </c>
      <c r="I34" s="676">
        <v>0</v>
      </c>
    </row>
    <row r="35" spans="1:9" ht="10.5" customHeight="1">
      <c r="A35" s="636" t="s">
        <v>897</v>
      </c>
      <c r="B35" s="637">
        <v>3</v>
      </c>
      <c r="C35" s="675">
        <v>150</v>
      </c>
      <c r="D35" s="675">
        <v>160.2</v>
      </c>
      <c r="E35" s="675">
        <v>163.60001</v>
      </c>
      <c r="F35" s="675">
        <v>6.800000000000011</v>
      </c>
      <c r="G35" s="675">
        <v>2.122347066167276</v>
      </c>
      <c r="H35" s="676">
        <v>0.0306</v>
      </c>
      <c r="I35" s="676">
        <v>0.0102</v>
      </c>
    </row>
    <row r="36" spans="1:9" ht="10.5" customHeight="1">
      <c r="A36" s="636" t="s">
        <v>898</v>
      </c>
      <c r="B36" s="637">
        <v>0.4</v>
      </c>
      <c r="C36" s="675">
        <v>135</v>
      </c>
      <c r="D36" s="675">
        <v>151.3</v>
      </c>
      <c r="E36" s="675">
        <v>160</v>
      </c>
      <c r="F36" s="675">
        <v>12.074074074074062</v>
      </c>
      <c r="G36" s="675">
        <v>5.750165234633191</v>
      </c>
      <c r="H36" s="676">
        <v>0.0065199998</v>
      </c>
      <c r="I36" s="676">
        <v>0.00348</v>
      </c>
    </row>
    <row r="37" spans="1:9" ht="12" customHeight="1">
      <c r="A37" s="636" t="s">
        <v>899</v>
      </c>
      <c r="B37" s="637">
        <v>3.2</v>
      </c>
      <c r="C37" s="675">
        <v>128.2</v>
      </c>
      <c r="D37" s="675">
        <v>129.4</v>
      </c>
      <c r="E37" s="679" t="s">
        <v>923</v>
      </c>
      <c r="F37" s="675">
        <v>0.9360374414976733</v>
      </c>
      <c r="G37" s="675">
        <v>-100</v>
      </c>
      <c r="H37" s="676">
        <v>0.0038399999</v>
      </c>
      <c r="I37" s="676">
        <v>-0.41407999</v>
      </c>
    </row>
    <row r="38" spans="1:9" ht="12" customHeight="1">
      <c r="A38" s="643" t="s">
        <v>900</v>
      </c>
      <c r="B38" s="635">
        <v>244.1</v>
      </c>
      <c r="C38" s="666">
        <v>145.60001</v>
      </c>
      <c r="D38" s="666">
        <v>152</v>
      </c>
      <c r="E38" s="666">
        <v>151.89999</v>
      </c>
      <c r="F38" s="666">
        <v>4.3956043956043995</v>
      </c>
      <c r="G38" s="666">
        <v>-0.06578947368420679</v>
      </c>
      <c r="H38" s="667">
        <v>1.57523</v>
      </c>
      <c r="I38" s="667">
        <v>-0.023250001</v>
      </c>
    </row>
    <row r="39" spans="1:9" ht="10.5" customHeight="1">
      <c r="A39" s="636" t="s">
        <v>554</v>
      </c>
      <c r="B39" s="637">
        <v>2</v>
      </c>
      <c r="C39" s="675">
        <v>127.1</v>
      </c>
      <c r="D39" s="675">
        <v>130.5</v>
      </c>
      <c r="E39" s="675">
        <v>135.2</v>
      </c>
      <c r="F39" s="675">
        <v>2.6750590086546073</v>
      </c>
      <c r="G39" s="675">
        <v>3.6015325670498215</v>
      </c>
      <c r="H39" s="676">
        <v>0.0068000001</v>
      </c>
      <c r="I39" s="676">
        <v>0.0093999999</v>
      </c>
    </row>
    <row r="40" spans="1:9" ht="10.5" customHeight="1">
      <c r="A40" s="636" t="s">
        <v>557</v>
      </c>
      <c r="B40" s="637">
        <v>3.2</v>
      </c>
      <c r="C40" s="675">
        <v>104.6</v>
      </c>
      <c r="D40" s="675">
        <v>128.8</v>
      </c>
      <c r="E40" s="675">
        <v>121</v>
      </c>
      <c r="F40" s="675">
        <v>23.135755258126196</v>
      </c>
      <c r="G40" s="675">
        <v>-6.05590062111802</v>
      </c>
      <c r="H40" s="676">
        <v>0.077440001</v>
      </c>
      <c r="I40" s="676">
        <v>-0.02496</v>
      </c>
    </row>
    <row r="41" spans="1:11" ht="10.5" customHeight="1">
      <c r="A41" s="636" t="s">
        <v>901</v>
      </c>
      <c r="B41" s="637">
        <v>0.7</v>
      </c>
      <c r="C41" s="675">
        <v>163</v>
      </c>
      <c r="D41" s="675">
        <v>167</v>
      </c>
      <c r="E41" s="675">
        <v>175.5</v>
      </c>
      <c r="F41" s="675">
        <v>2.4539877300613497</v>
      </c>
      <c r="G41" s="675">
        <v>5.089820359281437</v>
      </c>
      <c r="H41" s="676">
        <v>0.0027999999</v>
      </c>
      <c r="I41" s="676">
        <v>0.0059500001</v>
      </c>
      <c r="K41" s="680"/>
    </row>
    <row r="42" spans="1:9" ht="10.5" customHeight="1">
      <c r="A42" s="636" t="s">
        <v>902</v>
      </c>
      <c r="B42" s="637">
        <v>4.9</v>
      </c>
      <c r="C42" s="675">
        <v>142.10001</v>
      </c>
      <c r="D42" s="675">
        <v>141.39999</v>
      </c>
      <c r="E42" s="675">
        <v>139.39999</v>
      </c>
      <c r="F42" s="675">
        <v>-0.49261083743841566</v>
      </c>
      <c r="G42" s="675">
        <v>-1.4144271570014344</v>
      </c>
      <c r="H42" s="676">
        <v>-0.00343</v>
      </c>
      <c r="I42" s="676">
        <v>-0.0098000001</v>
      </c>
    </row>
    <row r="43" spans="1:9" ht="10.5" customHeight="1">
      <c r="A43" s="636" t="s">
        <v>903</v>
      </c>
      <c r="B43" s="637">
        <v>174.2</v>
      </c>
      <c r="C43" s="675">
        <v>149.8</v>
      </c>
      <c r="D43" s="675">
        <v>155.89999</v>
      </c>
      <c r="E43" s="675">
        <v>155.10001</v>
      </c>
      <c r="F43" s="675">
        <v>4.072096128170891</v>
      </c>
      <c r="G43" s="675">
        <v>-0.5131494547787115</v>
      </c>
      <c r="H43" s="676">
        <v>1.06262</v>
      </c>
      <c r="I43" s="676">
        <v>-0.13936</v>
      </c>
    </row>
    <row r="44" spans="1:10" ht="10.5" customHeight="1">
      <c r="A44" s="636" t="s">
        <v>904</v>
      </c>
      <c r="B44" s="637">
        <v>55</v>
      </c>
      <c r="C44" s="675">
        <v>132.5</v>
      </c>
      <c r="D44" s="675">
        <v>140.3</v>
      </c>
      <c r="E44" s="675">
        <v>142.60001</v>
      </c>
      <c r="F44" s="675">
        <v>5.886792452830197</v>
      </c>
      <c r="G44" s="675">
        <v>1.6393442622950696</v>
      </c>
      <c r="H44" s="676">
        <v>0.42899999</v>
      </c>
      <c r="I44" s="676">
        <v>0.1265</v>
      </c>
      <c r="J44" s="3"/>
    </row>
    <row r="45" spans="1:10" ht="10.5" customHeight="1">
      <c r="A45" s="636" t="s">
        <v>905</v>
      </c>
      <c r="B45" s="637">
        <v>4.1</v>
      </c>
      <c r="C45" s="675">
        <v>184.5</v>
      </c>
      <c r="D45" s="675">
        <v>184.5</v>
      </c>
      <c r="E45" s="675">
        <v>186.7</v>
      </c>
      <c r="F45" s="675">
        <v>0</v>
      </c>
      <c r="G45" s="675">
        <v>1.192411924119235</v>
      </c>
      <c r="H45" s="676">
        <v>0</v>
      </c>
      <c r="I45" s="676">
        <v>0.0090199998</v>
      </c>
      <c r="J45" s="3"/>
    </row>
    <row r="46" spans="1:9" ht="19.5" customHeight="1">
      <c r="A46" s="681" t="s">
        <v>924</v>
      </c>
      <c r="B46" s="656">
        <v>1000</v>
      </c>
      <c r="C46" s="682">
        <v>109.2</v>
      </c>
      <c r="D46" s="682">
        <v>112.7</v>
      </c>
      <c r="E46" s="682">
        <v>103.7</v>
      </c>
      <c r="F46" s="682">
        <v>3.205128205128205</v>
      </c>
      <c r="G46" s="682">
        <v>-7.985803016858917</v>
      </c>
      <c r="H46" s="683">
        <v>3.41693</v>
      </c>
      <c r="I46" s="683">
        <v>-9.0128603</v>
      </c>
    </row>
    <row r="47" spans="1:9" ht="2.25" customHeight="1">
      <c r="A47" s="684"/>
      <c r="B47" s="685"/>
      <c r="C47" s="686"/>
      <c r="D47" s="686"/>
      <c r="E47" s="686"/>
      <c r="F47" s="687"/>
      <c r="G47" s="687"/>
      <c r="H47" s="688"/>
      <c r="I47" s="688"/>
    </row>
    <row r="48" spans="1:9" ht="10.5" customHeight="1">
      <c r="A48" s="689" t="s">
        <v>925</v>
      </c>
      <c r="B48" s="651"/>
      <c r="C48" s="651"/>
      <c r="D48" s="651"/>
      <c r="E48" s="651"/>
      <c r="F48" s="651"/>
      <c r="G48" s="651"/>
      <c r="H48" s="651"/>
      <c r="I48" s="690"/>
    </row>
    <row r="49" spans="1:14" s="3" customFormat="1" ht="12" customHeight="1">
      <c r="A49" s="649" t="s">
        <v>926</v>
      </c>
      <c r="D49" s="642"/>
      <c r="G49" s="628"/>
      <c r="H49" s="628"/>
      <c r="I49" s="628"/>
      <c r="J49" s="650"/>
      <c r="K49" s="1086"/>
      <c r="L49" s="1087"/>
      <c r="M49" s="650"/>
      <c r="N49" s="627"/>
    </row>
  </sheetData>
  <sheetProtection/>
  <mergeCells count="6">
    <mergeCell ref="K49:L49"/>
    <mergeCell ref="A5:A6"/>
    <mergeCell ref="B5:B6"/>
    <mergeCell ref="C5:E5"/>
    <mergeCell ref="F5:G5"/>
    <mergeCell ref="H5:I5"/>
  </mergeCells>
  <hyperlinks>
    <hyperlink ref="A1" location="'TABLE OF CONTENTS'!A1" display="Back to Table of Contents"/>
  </hyperlinks>
  <printOptions/>
  <pageMargins left="0.57" right="0.31496062992125984" top="0.32" bottom="0" header="0" footer="0"/>
  <pageSetup horizontalDpi="600" verticalDpi="600" orientation="landscape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694" customWidth="1"/>
    <col min="2" max="2" width="10.7109375" style="694" customWidth="1"/>
    <col min="3" max="3" width="11.28125" style="694" bestFit="1" customWidth="1"/>
    <col min="4" max="4" width="11.00390625" style="694" customWidth="1"/>
    <col min="5" max="8" width="10.7109375" style="694" customWidth="1"/>
    <col min="9" max="20" width="6.28125" style="694" customWidth="1"/>
    <col min="21" max="16384" width="9.140625" style="694" customWidth="1"/>
  </cols>
  <sheetData>
    <row r="1" ht="15">
      <c r="A1" s="991" t="s">
        <v>1316</v>
      </c>
    </row>
    <row r="2" spans="1:12" s="692" customFormat="1" ht="33.75" customHeight="1">
      <c r="A2" s="1094" t="s">
        <v>927</v>
      </c>
      <c r="B2" s="1094"/>
      <c r="C2" s="1094"/>
      <c r="D2" s="1094"/>
      <c r="E2" s="1094"/>
      <c r="F2" s="1094"/>
      <c r="G2" s="1094"/>
      <c r="H2" s="1094"/>
      <c r="I2" s="691"/>
      <c r="J2" s="691"/>
      <c r="K2" s="691"/>
      <c r="L2" s="691"/>
    </row>
    <row r="3" spans="1:12" s="692" customFormat="1" ht="20.25" customHeight="1" thickBot="1">
      <c r="A3" s="1095" t="s">
        <v>928</v>
      </c>
      <c r="B3" s="1095"/>
      <c r="C3" s="1095"/>
      <c r="D3" s="1095"/>
      <c r="E3" s="1095"/>
      <c r="F3" s="1095"/>
      <c r="G3" s="1095"/>
      <c r="H3" s="1095"/>
      <c r="I3" s="691"/>
      <c r="J3" s="691"/>
      <c r="K3" s="691"/>
      <c r="L3" s="691"/>
    </row>
    <row r="4" spans="1:6" ht="3.75" customHeight="1" hidden="1">
      <c r="A4" s="693"/>
      <c r="B4" s="693"/>
      <c r="C4" s="693"/>
      <c r="D4" s="693"/>
      <c r="E4" s="693"/>
      <c r="F4" s="693"/>
    </row>
    <row r="5" spans="1:8" ht="24.75" customHeight="1" thickBot="1">
      <c r="A5" s="695" t="s">
        <v>239</v>
      </c>
      <c r="B5" s="696">
        <v>2008</v>
      </c>
      <c r="C5" s="696">
        <v>2009</v>
      </c>
      <c r="D5" s="696">
        <v>2010</v>
      </c>
      <c r="E5" s="696">
        <v>2011</v>
      </c>
      <c r="F5" s="696">
        <v>2012</v>
      </c>
      <c r="G5" s="696">
        <v>2013</v>
      </c>
      <c r="H5" s="696">
        <v>2014</v>
      </c>
    </row>
    <row r="6" spans="1:8" ht="33" customHeight="1">
      <c r="A6" s="697" t="s">
        <v>437</v>
      </c>
      <c r="B6" s="698" t="s">
        <v>929</v>
      </c>
      <c r="C6" s="698">
        <v>105.8</v>
      </c>
      <c r="D6" s="699">
        <v>101</v>
      </c>
      <c r="E6" s="699">
        <v>98.5</v>
      </c>
      <c r="F6" s="699">
        <v>107</v>
      </c>
      <c r="G6" s="699">
        <v>117.2</v>
      </c>
      <c r="H6" s="699">
        <v>110.9</v>
      </c>
    </row>
    <row r="7" spans="1:8" ht="33" customHeight="1">
      <c r="A7" s="697" t="s">
        <v>438</v>
      </c>
      <c r="B7" s="698" t="s">
        <v>930</v>
      </c>
      <c r="C7" s="698">
        <v>111.2</v>
      </c>
      <c r="D7" s="699">
        <v>106.1</v>
      </c>
      <c r="E7" s="699">
        <v>102.1</v>
      </c>
      <c r="F7" s="699">
        <v>108.5</v>
      </c>
      <c r="G7" s="699">
        <v>121.1</v>
      </c>
      <c r="H7" s="699">
        <v>117.8</v>
      </c>
    </row>
    <row r="8" spans="1:10" ht="33" customHeight="1">
      <c r="A8" s="697" t="s">
        <v>439</v>
      </c>
      <c r="B8" s="698" t="s">
        <v>931</v>
      </c>
      <c r="C8" s="698">
        <v>112.9</v>
      </c>
      <c r="D8" s="699">
        <v>105.9</v>
      </c>
      <c r="E8" s="699">
        <v>102.5</v>
      </c>
      <c r="F8" s="699">
        <v>110.9</v>
      </c>
      <c r="G8" s="699">
        <v>120.8</v>
      </c>
      <c r="H8" s="699">
        <v>111.4</v>
      </c>
      <c r="J8" s="700"/>
    </row>
    <row r="9" spans="1:8" ht="33" customHeight="1">
      <c r="A9" s="701" t="s">
        <v>932</v>
      </c>
      <c r="B9" s="702">
        <v>103.8</v>
      </c>
      <c r="C9" s="702">
        <v>109.4</v>
      </c>
      <c r="D9" s="702">
        <v>104.2</v>
      </c>
      <c r="E9" s="702">
        <v>100.8</v>
      </c>
      <c r="F9" s="702">
        <v>108.5</v>
      </c>
      <c r="G9" s="702">
        <v>119.5</v>
      </c>
      <c r="H9" s="702">
        <v>113.4</v>
      </c>
    </row>
    <row r="10" spans="1:8" ht="33" customHeight="1">
      <c r="A10" s="697" t="s">
        <v>440</v>
      </c>
      <c r="B10" s="698" t="s">
        <v>933</v>
      </c>
      <c r="C10" s="698">
        <v>110.4</v>
      </c>
      <c r="D10" s="699">
        <v>104.7</v>
      </c>
      <c r="E10" s="699">
        <v>103.2</v>
      </c>
      <c r="F10" s="699">
        <v>109.2</v>
      </c>
      <c r="G10" s="699">
        <v>119.5</v>
      </c>
      <c r="H10" s="699">
        <v>110.4</v>
      </c>
    </row>
    <row r="11" spans="1:12" ht="33" customHeight="1">
      <c r="A11" s="697" t="s">
        <v>441</v>
      </c>
      <c r="B11" s="698" t="s">
        <v>934</v>
      </c>
      <c r="C11" s="698">
        <v>108.9</v>
      </c>
      <c r="D11" s="699">
        <v>100.6</v>
      </c>
      <c r="E11" s="699">
        <v>102.3</v>
      </c>
      <c r="F11" s="699">
        <v>108.1</v>
      </c>
      <c r="G11" s="699">
        <v>118.1</v>
      </c>
      <c r="H11" s="699">
        <v>108.3</v>
      </c>
      <c r="L11" s="703"/>
    </row>
    <row r="12" spans="1:8" ht="33" customHeight="1">
      <c r="A12" s="697" t="s">
        <v>442</v>
      </c>
      <c r="B12" s="698" t="s">
        <v>935</v>
      </c>
      <c r="C12" s="698">
        <v>108.7</v>
      </c>
      <c r="D12" s="699">
        <v>100.2</v>
      </c>
      <c r="E12" s="699">
        <v>100.6</v>
      </c>
      <c r="F12" s="699">
        <v>107.4</v>
      </c>
      <c r="G12" s="699">
        <v>116.3</v>
      </c>
      <c r="H12" s="699">
        <v>109.3</v>
      </c>
    </row>
    <row r="13" spans="1:8" ht="33" customHeight="1">
      <c r="A13" s="701" t="s">
        <v>936</v>
      </c>
      <c r="B13" s="702">
        <v>110</v>
      </c>
      <c r="C13" s="702">
        <v>109.1</v>
      </c>
      <c r="D13" s="702">
        <v>101.6</v>
      </c>
      <c r="E13" s="702">
        <v>101.7</v>
      </c>
      <c r="F13" s="702">
        <v>108.1</v>
      </c>
      <c r="G13" s="702">
        <v>117.6</v>
      </c>
      <c r="H13" s="702">
        <v>109.4</v>
      </c>
    </row>
    <row r="14" spans="1:8" ht="33" customHeight="1">
      <c r="A14" s="697" t="s">
        <v>443</v>
      </c>
      <c r="B14" s="698" t="s">
        <v>937</v>
      </c>
      <c r="C14" s="698">
        <v>97.9</v>
      </c>
      <c r="D14" s="698">
        <v>98</v>
      </c>
      <c r="E14" s="699">
        <v>109.5</v>
      </c>
      <c r="F14" s="699">
        <v>113</v>
      </c>
      <c r="G14" s="699">
        <v>108.4</v>
      </c>
      <c r="H14" s="699">
        <v>99.3</v>
      </c>
    </row>
    <row r="15" spans="1:13" ht="33" customHeight="1">
      <c r="A15" s="697" t="s">
        <v>444</v>
      </c>
      <c r="B15" s="698" t="s">
        <v>930</v>
      </c>
      <c r="C15" s="698">
        <v>97.2</v>
      </c>
      <c r="D15" s="699">
        <v>98.1</v>
      </c>
      <c r="E15" s="699">
        <v>109.9</v>
      </c>
      <c r="F15" s="699">
        <v>111.3</v>
      </c>
      <c r="G15" s="699">
        <v>108.1</v>
      </c>
      <c r="H15" s="699">
        <v>102.5</v>
      </c>
      <c r="L15" s="704"/>
      <c r="M15" s="705"/>
    </row>
    <row r="16" spans="1:8" ht="33" customHeight="1">
      <c r="A16" s="697" t="s">
        <v>445</v>
      </c>
      <c r="B16" s="698" t="s">
        <v>930</v>
      </c>
      <c r="C16" s="698">
        <v>96</v>
      </c>
      <c r="D16" s="699">
        <v>94.4</v>
      </c>
      <c r="E16" s="699">
        <v>109.2</v>
      </c>
      <c r="F16" s="699">
        <v>108.3</v>
      </c>
      <c r="G16" s="699">
        <v>107.5</v>
      </c>
      <c r="H16" s="699">
        <v>97.9</v>
      </c>
    </row>
    <row r="17" spans="1:8" ht="33" customHeight="1">
      <c r="A17" s="701" t="s">
        <v>938</v>
      </c>
      <c r="B17" s="702">
        <v>105.6</v>
      </c>
      <c r="C17" s="702">
        <v>97</v>
      </c>
      <c r="D17" s="702">
        <v>96.9</v>
      </c>
      <c r="E17" s="702">
        <v>109.5</v>
      </c>
      <c r="F17" s="702">
        <v>110.9</v>
      </c>
      <c r="G17" s="702">
        <v>108.1</v>
      </c>
      <c r="H17" s="702">
        <v>99.8</v>
      </c>
    </row>
    <row r="18" spans="1:8" ht="33" customHeight="1">
      <c r="A18" s="697" t="s">
        <v>446</v>
      </c>
      <c r="B18" s="698" t="s">
        <v>939</v>
      </c>
      <c r="C18" s="698">
        <v>94.9</v>
      </c>
      <c r="D18" s="699">
        <v>96.6</v>
      </c>
      <c r="E18" s="699">
        <v>107</v>
      </c>
      <c r="F18" s="699">
        <v>108.9</v>
      </c>
      <c r="G18" s="699">
        <v>108.7</v>
      </c>
      <c r="H18" s="699">
        <v>93.6</v>
      </c>
    </row>
    <row r="19" spans="1:8" ht="33" customHeight="1">
      <c r="A19" s="697" t="s">
        <v>447</v>
      </c>
      <c r="B19" s="698" t="s">
        <v>940</v>
      </c>
      <c r="C19" s="698">
        <v>97</v>
      </c>
      <c r="D19" s="699">
        <v>98.2</v>
      </c>
      <c r="E19" s="699">
        <v>107.5</v>
      </c>
      <c r="F19" s="699">
        <v>111.2</v>
      </c>
      <c r="G19" s="699">
        <v>108.2</v>
      </c>
      <c r="H19" s="699">
        <v>94.5</v>
      </c>
    </row>
    <row r="20" spans="1:8" ht="33" customHeight="1">
      <c r="A20" s="697" t="s">
        <v>448</v>
      </c>
      <c r="B20" s="698" t="s">
        <v>941</v>
      </c>
      <c r="C20" s="698">
        <v>94.7</v>
      </c>
      <c r="D20" s="699">
        <v>95.1</v>
      </c>
      <c r="E20" s="699">
        <v>108.1</v>
      </c>
      <c r="F20" s="699">
        <v>110.3</v>
      </c>
      <c r="G20" s="699">
        <v>107.1</v>
      </c>
      <c r="H20" s="699">
        <v>94.1</v>
      </c>
    </row>
    <row r="21" spans="1:8" ht="33" customHeight="1">
      <c r="A21" s="701" t="s">
        <v>942</v>
      </c>
      <c r="B21" s="702">
        <v>104.8</v>
      </c>
      <c r="C21" s="702">
        <v>95.6</v>
      </c>
      <c r="D21" s="702">
        <v>96.6</v>
      </c>
      <c r="E21" s="702">
        <v>107.6</v>
      </c>
      <c r="F21" s="702">
        <v>110</v>
      </c>
      <c r="G21" s="702">
        <v>107.8</v>
      </c>
      <c r="H21" s="702">
        <v>94.1</v>
      </c>
    </row>
    <row r="22" spans="1:8" ht="33" customHeight="1" thickBot="1">
      <c r="A22" s="706" t="s">
        <v>943</v>
      </c>
      <c r="B22" s="707">
        <v>106</v>
      </c>
      <c r="C22" s="707">
        <v>102.5</v>
      </c>
      <c r="D22" s="707">
        <v>99.8</v>
      </c>
      <c r="E22" s="707">
        <v>105</v>
      </c>
      <c r="F22" s="707">
        <v>109.2</v>
      </c>
      <c r="G22" s="707">
        <v>112.7</v>
      </c>
      <c r="H22" s="707">
        <v>103.7</v>
      </c>
    </row>
    <row r="23" spans="1:8" ht="33" customHeight="1" thickBot="1">
      <c r="A23" s="708" t="s">
        <v>944</v>
      </c>
      <c r="B23" s="709">
        <v>6</v>
      </c>
      <c r="C23" s="709">
        <v>-3.3</v>
      </c>
      <c r="D23" s="709">
        <v>-2.6</v>
      </c>
      <c r="E23" s="710">
        <v>5.2</v>
      </c>
      <c r="F23" s="710">
        <v>4</v>
      </c>
      <c r="G23" s="710">
        <v>3.2</v>
      </c>
      <c r="H23" s="710">
        <v>-8</v>
      </c>
    </row>
    <row r="24" spans="1:8" ht="19.5" customHeight="1">
      <c r="A24" s="711" t="s">
        <v>945</v>
      </c>
      <c r="B24" s="711"/>
      <c r="C24" s="711"/>
      <c r="D24" s="711"/>
      <c r="E24" s="711"/>
      <c r="F24" s="711"/>
      <c r="G24" s="693"/>
      <c r="H24" s="693"/>
    </row>
    <row r="25" spans="1:8" ht="3.75" customHeight="1">
      <c r="A25" s="711"/>
      <c r="B25" s="711"/>
      <c r="C25" s="711"/>
      <c r="D25" s="711"/>
      <c r="E25" s="711"/>
      <c r="F25" s="711"/>
      <c r="G25" s="693"/>
      <c r="H25" s="693"/>
    </row>
    <row r="26" spans="1:8" ht="13.5">
      <c r="A26" s="711"/>
      <c r="B26" s="711"/>
      <c r="C26" s="711"/>
      <c r="D26" s="711"/>
      <c r="E26" s="711"/>
      <c r="F26" s="711"/>
      <c r="G26" s="693"/>
      <c r="H26" s="693"/>
    </row>
  </sheetData>
  <sheetProtection/>
  <mergeCells count="2">
    <mergeCell ref="A2:H2"/>
    <mergeCell ref="A3:H3"/>
  </mergeCells>
  <hyperlinks>
    <hyperlink ref="A1" location="'TABLE OF CONTENTS'!A1" display="Back to Table of Contents"/>
  </hyperlinks>
  <printOptions/>
  <pageMargins left="0.6692913385826772" right="0.4724409448818898" top="0.6692913385826772" bottom="0.3937007874015748" header="0.4330708661417323" footer="0"/>
  <pageSetup horizontalDpi="600" verticalDpi="600" orientation="portrait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AW21"/>
  <sheetViews>
    <sheetView zoomScalePageLayoutView="0" workbookViewId="0" topLeftCell="A1">
      <selection activeCell="A1" sqref="A1"/>
    </sheetView>
  </sheetViews>
  <sheetFormatPr defaultColWidth="7.140625" defaultRowHeight="15"/>
  <cols>
    <col min="1" max="1" width="20.28125" style="663" customWidth="1"/>
    <col min="2" max="15" width="7.140625" style="663" customWidth="1"/>
    <col min="16" max="16" width="7.8515625" style="663" customWidth="1"/>
    <col min="17" max="17" width="6.140625" style="663" bestFit="1" customWidth="1"/>
    <col min="18" max="254" width="9.140625" style="663" customWidth="1"/>
    <col min="255" max="255" width="20.28125" style="663" customWidth="1"/>
    <col min="256" max="16384" width="7.140625" style="663" customWidth="1"/>
  </cols>
  <sheetData>
    <row r="1" ht="15">
      <c r="A1" s="991" t="s">
        <v>1316</v>
      </c>
    </row>
    <row r="2" spans="1:49" ht="19.5" customHeight="1">
      <c r="A2" s="1094" t="s">
        <v>946</v>
      </c>
      <c r="B2" s="1094"/>
      <c r="C2" s="1094"/>
      <c r="D2" s="1094"/>
      <c r="E2" s="1094"/>
      <c r="F2" s="1094"/>
      <c r="G2" s="1094"/>
      <c r="H2" s="1094"/>
      <c r="I2" s="1094"/>
      <c r="J2" s="1094"/>
      <c r="K2" s="1094"/>
      <c r="L2" s="1094"/>
      <c r="M2" s="1094"/>
      <c r="N2" s="1094"/>
      <c r="O2" s="1094"/>
      <c r="P2" s="1094"/>
      <c r="Q2" s="1094"/>
      <c r="R2" s="626"/>
      <c r="S2" s="626"/>
      <c r="T2" s="626"/>
      <c r="U2" s="626"/>
      <c r="V2" s="626"/>
      <c r="W2" s="626"/>
      <c r="X2" s="626"/>
      <c r="Y2" s="626"/>
      <c r="Z2" s="626"/>
      <c r="AA2" s="626"/>
      <c r="AB2" s="626"/>
      <c r="AC2" s="626"/>
      <c r="AD2" s="626"/>
      <c r="AE2" s="626"/>
      <c r="AF2" s="626"/>
      <c r="AG2" s="626"/>
      <c r="AH2" s="626"/>
      <c r="AI2" s="626"/>
      <c r="AJ2" s="626"/>
      <c r="AK2" s="626"/>
      <c r="AL2" s="626"/>
      <c r="AM2" s="626"/>
      <c r="AN2" s="626"/>
      <c r="AO2" s="626"/>
      <c r="AP2" s="626"/>
      <c r="AQ2" s="626"/>
      <c r="AR2" s="626"/>
      <c r="AS2" s="626"/>
      <c r="AT2" s="626"/>
      <c r="AU2" s="626"/>
      <c r="AV2" s="626"/>
      <c r="AW2" s="626"/>
    </row>
    <row r="3" spans="1:49" ht="17.25" customHeight="1">
      <c r="A3" s="1096" t="s">
        <v>911</v>
      </c>
      <c r="B3" s="1096"/>
      <c r="C3" s="1096"/>
      <c r="D3" s="1096"/>
      <c r="E3" s="1096"/>
      <c r="F3" s="1096"/>
      <c r="G3" s="1096"/>
      <c r="H3" s="1096"/>
      <c r="I3" s="1096"/>
      <c r="J3" s="1096"/>
      <c r="K3" s="1096"/>
      <c r="L3" s="1096"/>
      <c r="M3" s="1096"/>
      <c r="N3" s="1096"/>
      <c r="O3" s="1096"/>
      <c r="P3" s="1096"/>
      <c r="Q3" s="1096"/>
      <c r="R3" s="626"/>
      <c r="S3" s="626"/>
      <c r="T3" s="626"/>
      <c r="U3" s="626"/>
      <c r="V3" s="626"/>
      <c r="W3" s="626"/>
      <c r="X3" s="626"/>
      <c r="Y3" s="626"/>
      <c r="Z3" s="626"/>
      <c r="AA3" s="626"/>
      <c r="AB3" s="626"/>
      <c r="AC3" s="626"/>
      <c r="AD3" s="626"/>
      <c r="AE3" s="626"/>
      <c r="AF3" s="626"/>
      <c r="AG3" s="626"/>
      <c r="AH3" s="626"/>
      <c r="AI3" s="626"/>
      <c r="AJ3" s="626"/>
      <c r="AK3" s="626"/>
      <c r="AL3" s="626"/>
      <c r="AM3" s="626"/>
      <c r="AN3" s="626"/>
      <c r="AO3" s="626"/>
      <c r="AP3" s="626"/>
      <c r="AQ3" s="626"/>
      <c r="AR3" s="626"/>
      <c r="AS3" s="626"/>
      <c r="AT3" s="626"/>
      <c r="AU3" s="626"/>
      <c r="AV3" s="626"/>
      <c r="AW3" s="626"/>
    </row>
    <row r="4" spans="1:49" ht="30.75" customHeight="1">
      <c r="A4" s="712" t="s">
        <v>239</v>
      </c>
      <c r="B4" s="712">
        <v>1999</v>
      </c>
      <c r="C4" s="712">
        <v>2000</v>
      </c>
      <c r="D4" s="712">
        <v>2001</v>
      </c>
      <c r="E4" s="712">
        <v>2002</v>
      </c>
      <c r="F4" s="712">
        <v>2003</v>
      </c>
      <c r="G4" s="712">
        <v>2004</v>
      </c>
      <c r="H4" s="712">
        <v>2005</v>
      </c>
      <c r="I4" s="712">
        <v>2006</v>
      </c>
      <c r="J4" s="712">
        <v>2007</v>
      </c>
      <c r="K4" s="712">
        <v>2008</v>
      </c>
      <c r="L4" s="712">
        <v>2009</v>
      </c>
      <c r="M4" s="712">
        <v>2010</v>
      </c>
      <c r="N4" s="712">
        <v>2011</v>
      </c>
      <c r="O4" s="712">
        <v>2012</v>
      </c>
      <c r="P4" s="712">
        <v>2013</v>
      </c>
      <c r="Q4" s="712">
        <v>2014</v>
      </c>
      <c r="R4" s="626"/>
      <c r="S4" s="626"/>
      <c r="T4" s="626"/>
      <c r="U4" s="626"/>
      <c r="V4" s="626"/>
      <c r="W4" s="626"/>
      <c r="X4" s="626"/>
      <c r="Y4" s="626"/>
      <c r="Z4" s="626"/>
      <c r="AA4" s="626"/>
      <c r="AB4" s="626"/>
      <c r="AC4" s="626"/>
      <c r="AD4" s="626"/>
      <c r="AE4" s="626"/>
      <c r="AF4" s="626"/>
      <c r="AG4" s="626"/>
      <c r="AH4" s="626"/>
      <c r="AI4" s="626"/>
      <c r="AJ4" s="626"/>
      <c r="AK4" s="626"/>
      <c r="AL4" s="626"/>
      <c r="AM4" s="626"/>
      <c r="AN4" s="626"/>
      <c r="AO4" s="626"/>
      <c r="AP4" s="626"/>
      <c r="AQ4" s="626"/>
      <c r="AR4" s="626"/>
      <c r="AS4" s="626"/>
      <c r="AT4" s="626"/>
      <c r="AU4" s="626"/>
      <c r="AV4" s="626"/>
      <c r="AW4" s="626"/>
    </row>
    <row r="5" spans="1:49" ht="30.75" customHeight="1">
      <c r="A5" s="713" t="s">
        <v>947</v>
      </c>
      <c r="B5" s="714">
        <v>71.59226474344499</v>
      </c>
      <c r="C5" s="714">
        <v>64.12725251671286</v>
      </c>
      <c r="D5" s="714">
        <v>62.499021495780696</v>
      </c>
      <c r="E5" s="714">
        <v>73.87785136129507</v>
      </c>
      <c r="F5" s="714">
        <v>72.77409860191318</v>
      </c>
      <c r="G5" s="714">
        <v>83.07579102281089</v>
      </c>
      <c r="H5" s="714">
        <v>82.85504047093451</v>
      </c>
      <c r="I5" s="714">
        <v>90.9</v>
      </c>
      <c r="J5" s="714" t="s">
        <v>948</v>
      </c>
      <c r="K5" s="714" t="s">
        <v>929</v>
      </c>
      <c r="L5" s="714">
        <v>105.8</v>
      </c>
      <c r="M5" s="714" t="s">
        <v>949</v>
      </c>
      <c r="N5" s="714">
        <v>98.5</v>
      </c>
      <c r="O5" s="714">
        <v>107</v>
      </c>
      <c r="P5" s="714">
        <v>117.2</v>
      </c>
      <c r="Q5" s="714">
        <v>110.9</v>
      </c>
      <c r="R5" s="704"/>
      <c r="S5" s="626"/>
      <c r="T5" s="626"/>
      <c r="U5" s="626"/>
      <c r="V5" s="626"/>
      <c r="W5" s="626"/>
      <c r="X5" s="626"/>
      <c r="Y5" s="626"/>
      <c r="Z5" s="626"/>
      <c r="AA5" s="626"/>
      <c r="AB5" s="626"/>
      <c r="AC5" s="626"/>
      <c r="AD5" s="626"/>
      <c r="AE5" s="626"/>
      <c r="AF5" s="626"/>
      <c r="AG5" s="626"/>
      <c r="AH5" s="626"/>
      <c r="AI5" s="626"/>
      <c r="AJ5" s="626"/>
      <c r="AK5" s="626"/>
      <c r="AL5" s="626"/>
      <c r="AM5" s="626"/>
      <c r="AN5" s="626"/>
      <c r="AO5" s="626"/>
      <c r="AP5" s="626"/>
      <c r="AQ5" s="626"/>
      <c r="AR5" s="626"/>
      <c r="AS5" s="626"/>
      <c r="AT5" s="626"/>
      <c r="AU5" s="626"/>
      <c r="AV5" s="626"/>
      <c r="AW5" s="626"/>
    </row>
    <row r="6" spans="1:49" ht="30.75" customHeight="1">
      <c r="A6" s="713" t="s">
        <v>438</v>
      </c>
      <c r="B6" s="714">
        <v>72.05866386229481</v>
      </c>
      <c r="C6" s="714">
        <v>70.57755233040565</v>
      </c>
      <c r="D6" s="714">
        <v>64.12725251671286</v>
      </c>
      <c r="E6" s="714">
        <v>79.32303164091243</v>
      </c>
      <c r="F6" s="714">
        <v>77.04194260485652</v>
      </c>
      <c r="G6" s="714">
        <v>83.51729212656365</v>
      </c>
      <c r="H6" s="714">
        <v>88.0794701986755</v>
      </c>
      <c r="I6" s="714">
        <v>90.9</v>
      </c>
      <c r="J6" s="714" t="s">
        <v>950</v>
      </c>
      <c r="K6" s="714" t="s">
        <v>930</v>
      </c>
      <c r="L6" s="714">
        <v>111.2</v>
      </c>
      <c r="M6" s="714" t="s">
        <v>951</v>
      </c>
      <c r="N6" s="714">
        <v>102.1</v>
      </c>
      <c r="O6" s="714">
        <v>108.5</v>
      </c>
      <c r="P6" s="714">
        <v>121.1</v>
      </c>
      <c r="Q6" s="715">
        <v>117.8</v>
      </c>
      <c r="R6" s="704"/>
      <c r="S6" s="626"/>
      <c r="T6" s="626"/>
      <c r="U6" s="626"/>
      <c r="V6" s="626"/>
      <c r="W6" s="626"/>
      <c r="X6" s="626"/>
      <c r="Y6" s="626"/>
      <c r="Z6" s="626"/>
      <c r="AA6" s="626"/>
      <c r="AB6" s="626"/>
      <c r="AC6" s="626"/>
      <c r="AD6" s="626"/>
      <c r="AE6" s="626"/>
      <c r="AF6" s="626"/>
      <c r="AG6" s="626"/>
      <c r="AH6" s="626"/>
      <c r="AI6" s="626"/>
      <c r="AJ6" s="626"/>
      <c r="AK6" s="626"/>
      <c r="AL6" s="626"/>
      <c r="AM6" s="626"/>
      <c r="AN6" s="626"/>
      <c r="AO6" s="626"/>
      <c r="AP6" s="626"/>
      <c r="AQ6" s="626"/>
      <c r="AR6" s="626"/>
      <c r="AS6" s="626"/>
      <c r="AT6" s="626"/>
      <c r="AU6" s="626"/>
      <c r="AV6" s="626"/>
      <c r="AW6" s="626"/>
    </row>
    <row r="7" spans="1:49" ht="30.75" customHeight="1">
      <c r="A7" s="713" t="s">
        <v>439</v>
      </c>
      <c r="B7" s="714">
        <v>72.61834280491455</v>
      </c>
      <c r="C7" s="714">
        <v>70.57755233040565</v>
      </c>
      <c r="D7" s="714">
        <v>62.686894305888245</v>
      </c>
      <c r="E7" s="714">
        <v>80.27961736571008</v>
      </c>
      <c r="F7" s="714">
        <v>81.01545253863135</v>
      </c>
      <c r="G7" s="714">
        <v>86.38704930095659</v>
      </c>
      <c r="H7" s="714">
        <v>95.14348785871965</v>
      </c>
      <c r="I7" s="714">
        <v>98.1</v>
      </c>
      <c r="J7" s="714" t="s">
        <v>933</v>
      </c>
      <c r="K7" s="714" t="s">
        <v>931</v>
      </c>
      <c r="L7" s="714">
        <v>112.9</v>
      </c>
      <c r="M7" s="714" t="s">
        <v>952</v>
      </c>
      <c r="N7" s="714">
        <v>102.5</v>
      </c>
      <c r="O7" s="714">
        <v>110.9</v>
      </c>
      <c r="P7" s="714">
        <v>120.8</v>
      </c>
      <c r="Q7" s="715">
        <v>111.4</v>
      </c>
      <c r="R7" s="704"/>
      <c r="S7" s="626"/>
      <c r="T7" s="626"/>
      <c r="U7" s="626"/>
      <c r="V7" s="626"/>
      <c r="W7" s="626"/>
      <c r="X7" s="626"/>
      <c r="Y7" s="626"/>
      <c r="Z7" s="626"/>
      <c r="AA7" s="626"/>
      <c r="AB7" s="626"/>
      <c r="AC7" s="626"/>
      <c r="AD7" s="626"/>
      <c r="AE7" s="626"/>
      <c r="AF7" s="626"/>
      <c r="AG7" s="626"/>
      <c r="AH7" s="626"/>
      <c r="AI7" s="626"/>
      <c r="AJ7" s="626"/>
      <c r="AK7" s="626"/>
      <c r="AL7" s="626"/>
      <c r="AM7" s="626"/>
      <c r="AN7" s="626"/>
      <c r="AO7" s="626"/>
      <c r="AP7" s="626"/>
      <c r="AQ7" s="626"/>
      <c r="AR7" s="626"/>
      <c r="AS7" s="626"/>
      <c r="AT7" s="626"/>
      <c r="AU7" s="626"/>
      <c r="AV7" s="626"/>
      <c r="AW7" s="626"/>
    </row>
    <row r="8" spans="1:49" s="717" customFormat="1" ht="30.75" customHeight="1">
      <c r="A8" s="713" t="s">
        <v>440</v>
      </c>
      <c r="B8" s="714">
        <v>74.48393928031376</v>
      </c>
      <c r="C8" s="714">
        <v>66.69484758818281</v>
      </c>
      <c r="D8" s="714">
        <v>64.62824667699968</v>
      </c>
      <c r="E8" s="714">
        <v>72.99484915378956</v>
      </c>
      <c r="F8" s="714">
        <v>81.38337012509197</v>
      </c>
      <c r="G8" s="714">
        <v>87.19646799116998</v>
      </c>
      <c r="H8" s="714">
        <v>101.76600441501105</v>
      </c>
      <c r="I8" s="714">
        <v>100.1</v>
      </c>
      <c r="J8" s="714" t="s">
        <v>953</v>
      </c>
      <c r="K8" s="714" t="s">
        <v>933</v>
      </c>
      <c r="L8" s="714">
        <v>110.4</v>
      </c>
      <c r="M8" s="714" t="s">
        <v>954</v>
      </c>
      <c r="N8" s="714">
        <v>103.2</v>
      </c>
      <c r="O8" s="714">
        <v>109.2</v>
      </c>
      <c r="P8" s="714">
        <v>119.5</v>
      </c>
      <c r="Q8" s="715">
        <v>110.4</v>
      </c>
      <c r="R8" s="716"/>
      <c r="S8" s="626"/>
      <c r="T8" s="626"/>
      <c r="U8" s="626"/>
      <c r="V8" s="626"/>
      <c r="W8" s="626"/>
      <c r="X8" s="626"/>
      <c r="Y8" s="626"/>
      <c r="Z8" s="626"/>
      <c r="AA8" s="626"/>
      <c r="AB8" s="626"/>
      <c r="AC8" s="626"/>
      <c r="AD8" s="626"/>
      <c r="AE8" s="626"/>
      <c r="AF8" s="626"/>
      <c r="AG8" s="626"/>
      <c r="AH8" s="626"/>
      <c r="AI8" s="626"/>
      <c r="AJ8" s="626"/>
      <c r="AK8" s="626"/>
      <c r="AL8" s="626"/>
      <c r="AM8" s="626"/>
      <c r="AN8" s="626"/>
      <c r="AO8" s="626"/>
      <c r="AP8" s="626"/>
      <c r="AQ8" s="626"/>
      <c r="AR8" s="626"/>
      <c r="AS8" s="626"/>
      <c r="AT8" s="626"/>
      <c r="AU8" s="626"/>
      <c r="AV8" s="626"/>
      <c r="AW8" s="626"/>
    </row>
    <row r="9" spans="1:49" ht="30.75" customHeight="1">
      <c r="A9" s="713" t="s">
        <v>441</v>
      </c>
      <c r="B9" s="714">
        <v>73.36458139507425</v>
      </c>
      <c r="C9" s="714">
        <v>66.56959904811109</v>
      </c>
      <c r="D9" s="714">
        <v>66.3191019679677</v>
      </c>
      <c r="E9" s="714">
        <v>68.87417218543047</v>
      </c>
      <c r="F9" s="714">
        <v>83.14937454010303</v>
      </c>
      <c r="G9" s="714">
        <v>84.62104488594555</v>
      </c>
      <c r="H9" s="714">
        <v>94.9963208241354</v>
      </c>
      <c r="I9" s="714">
        <v>93.2</v>
      </c>
      <c r="J9" s="714" t="s">
        <v>950</v>
      </c>
      <c r="K9" s="714" t="s">
        <v>934</v>
      </c>
      <c r="L9" s="714">
        <v>108.9</v>
      </c>
      <c r="M9" s="714" t="s">
        <v>955</v>
      </c>
      <c r="N9" s="714">
        <v>102.3</v>
      </c>
      <c r="O9" s="714">
        <v>108.1</v>
      </c>
      <c r="P9" s="714">
        <v>118.1</v>
      </c>
      <c r="Q9" s="715">
        <v>108.3</v>
      </c>
      <c r="R9" s="704"/>
      <c r="S9" s="626"/>
      <c r="T9" s="626"/>
      <c r="U9" s="626"/>
      <c r="V9" s="626"/>
      <c r="W9" s="626"/>
      <c r="X9" s="626"/>
      <c r="Y9" s="626"/>
      <c r="Z9" s="626"/>
      <c r="AA9" s="626"/>
      <c r="AB9" s="626"/>
      <c r="AC9" s="626"/>
      <c r="AD9" s="626"/>
      <c r="AE9" s="626"/>
      <c r="AF9" s="626"/>
      <c r="AG9" s="626"/>
      <c r="AH9" s="626"/>
      <c r="AI9" s="626"/>
      <c r="AJ9" s="626"/>
      <c r="AK9" s="626"/>
      <c r="AL9" s="626"/>
      <c r="AM9" s="626"/>
      <c r="AN9" s="626"/>
      <c r="AO9" s="626"/>
      <c r="AP9" s="626"/>
      <c r="AQ9" s="626"/>
      <c r="AR9" s="626"/>
      <c r="AS9" s="626"/>
      <c r="AT9" s="626"/>
      <c r="AU9" s="626"/>
      <c r="AV9" s="626"/>
      <c r="AW9" s="626"/>
    </row>
    <row r="10" spans="1:49" ht="30.75" customHeight="1">
      <c r="A10" s="713" t="s">
        <v>442</v>
      </c>
      <c r="B10" s="714">
        <v>71.96538403852485</v>
      </c>
      <c r="C10" s="714">
        <v>65.2544893773582</v>
      </c>
      <c r="D10" s="714">
        <v>67.63421163872059</v>
      </c>
      <c r="E10" s="714">
        <v>68.94775570272259</v>
      </c>
      <c r="F10" s="714">
        <v>80.8682855040471</v>
      </c>
      <c r="G10" s="714">
        <v>82.33995584988963</v>
      </c>
      <c r="H10" s="714">
        <v>86.75496688741723</v>
      </c>
      <c r="I10" s="714">
        <v>91.2</v>
      </c>
      <c r="J10" s="714">
        <v>96</v>
      </c>
      <c r="K10" s="714" t="s">
        <v>935</v>
      </c>
      <c r="L10" s="714">
        <v>108.7</v>
      </c>
      <c r="M10" s="714" t="s">
        <v>956</v>
      </c>
      <c r="N10" s="714">
        <v>100.6</v>
      </c>
      <c r="O10" s="714">
        <v>107.4</v>
      </c>
      <c r="P10" s="714">
        <v>116.3</v>
      </c>
      <c r="Q10" s="715">
        <v>109.3</v>
      </c>
      <c r="R10" s="704"/>
      <c r="S10" s="626"/>
      <c r="T10" s="626"/>
      <c r="U10" s="626"/>
      <c r="V10" s="626"/>
      <c r="W10" s="626"/>
      <c r="X10" s="626"/>
      <c r="Y10" s="626"/>
      <c r="Z10" s="626"/>
      <c r="AA10" s="626"/>
      <c r="AB10" s="626"/>
      <c r="AC10" s="626"/>
      <c r="AD10" s="626"/>
      <c r="AE10" s="626"/>
      <c r="AF10" s="626"/>
      <c r="AG10" s="626"/>
      <c r="AH10" s="626"/>
      <c r="AI10" s="626"/>
      <c r="AJ10" s="626"/>
      <c r="AK10" s="626"/>
      <c r="AL10" s="626"/>
      <c r="AM10" s="626"/>
      <c r="AN10" s="626"/>
      <c r="AO10" s="626"/>
      <c r="AP10" s="626"/>
      <c r="AQ10" s="626"/>
      <c r="AR10" s="626"/>
      <c r="AS10" s="626"/>
      <c r="AT10" s="626"/>
      <c r="AU10" s="626"/>
      <c r="AV10" s="626"/>
      <c r="AW10" s="626"/>
    </row>
    <row r="11" spans="1:49" ht="30.75" customHeight="1">
      <c r="A11" s="713" t="s">
        <v>443</v>
      </c>
      <c r="B11" s="714">
        <v>68.32747091149636</v>
      </c>
      <c r="C11" s="714">
        <v>63.25051273621092</v>
      </c>
      <c r="D11" s="714">
        <v>70.89067368058492</v>
      </c>
      <c r="E11" s="714">
        <v>73.9514348785872</v>
      </c>
      <c r="F11" s="714">
        <v>80.72111846946285</v>
      </c>
      <c r="G11" s="714">
        <v>84.1795437821928</v>
      </c>
      <c r="H11" s="714">
        <v>87.785136129507</v>
      </c>
      <c r="I11" s="714">
        <v>93.8</v>
      </c>
      <c r="J11" s="714" t="s">
        <v>957</v>
      </c>
      <c r="K11" s="714" t="s">
        <v>937</v>
      </c>
      <c r="L11" s="714">
        <v>97.9</v>
      </c>
      <c r="M11" s="714" t="s">
        <v>958</v>
      </c>
      <c r="N11" s="714">
        <v>109.5</v>
      </c>
      <c r="O11" s="714">
        <v>113</v>
      </c>
      <c r="P11" s="714">
        <v>108.4</v>
      </c>
      <c r="Q11" s="715">
        <v>99.3</v>
      </c>
      <c r="R11" s="704"/>
      <c r="S11" s="626" t="s">
        <v>141</v>
      </c>
      <c r="T11" s="626"/>
      <c r="U11" s="626"/>
      <c r="V11" s="626"/>
      <c r="W11" s="626"/>
      <c r="X11" s="626"/>
      <c r="Y11" s="626"/>
      <c r="Z11" s="626"/>
      <c r="AA11" s="626"/>
      <c r="AB11" s="626"/>
      <c r="AC11" s="626"/>
      <c r="AD11" s="626"/>
      <c r="AE11" s="626"/>
      <c r="AF11" s="626"/>
      <c r="AG11" s="626"/>
      <c r="AH11" s="626"/>
      <c r="AI11" s="626"/>
      <c r="AJ11" s="626"/>
      <c r="AK11" s="626"/>
      <c r="AL11" s="626"/>
      <c r="AM11" s="626"/>
      <c r="AN11" s="626"/>
      <c r="AO11" s="626"/>
      <c r="AP11" s="626"/>
      <c r="AQ11" s="626"/>
      <c r="AR11" s="626"/>
      <c r="AS11" s="626"/>
      <c r="AT11" s="626"/>
      <c r="AU11" s="626"/>
      <c r="AV11" s="626"/>
      <c r="AW11" s="626"/>
    </row>
    <row r="12" spans="1:49" ht="30.75" customHeight="1">
      <c r="A12" s="713" t="s">
        <v>444</v>
      </c>
      <c r="B12" s="714">
        <v>68.28083099961138</v>
      </c>
      <c r="C12" s="714">
        <v>64.064628246677</v>
      </c>
      <c r="D12" s="714">
        <v>69.70081254990372</v>
      </c>
      <c r="E12" s="714">
        <v>74.68727005150846</v>
      </c>
      <c r="F12" s="714">
        <v>79.24944812362031</v>
      </c>
      <c r="G12" s="714">
        <v>83.59087564385577</v>
      </c>
      <c r="H12" s="714">
        <v>87.4908020603385</v>
      </c>
      <c r="I12" s="714">
        <v>95.8</v>
      </c>
      <c r="J12" s="714" t="s">
        <v>959</v>
      </c>
      <c r="K12" s="714" t="s">
        <v>930</v>
      </c>
      <c r="L12" s="714">
        <v>97.2</v>
      </c>
      <c r="M12" s="714" t="s">
        <v>960</v>
      </c>
      <c r="N12" s="714">
        <v>109.9</v>
      </c>
      <c r="O12" s="714">
        <v>111.3</v>
      </c>
      <c r="P12" s="714">
        <v>108.1</v>
      </c>
      <c r="Q12" s="715">
        <v>102.5</v>
      </c>
      <c r="R12" s="716"/>
      <c r="S12" s="626"/>
      <c r="T12" s="626"/>
      <c r="U12" s="626"/>
      <c r="V12" s="626"/>
      <c r="W12" s="626"/>
      <c r="X12" s="626"/>
      <c r="Y12" s="626"/>
      <c r="Z12" s="626"/>
      <c r="AA12" s="626"/>
      <c r="AB12" s="626"/>
      <c r="AC12" s="626"/>
      <c r="AD12" s="626"/>
      <c r="AE12" s="626"/>
      <c r="AF12" s="626"/>
      <c r="AG12" s="626"/>
      <c r="AH12" s="626"/>
      <c r="AI12" s="626"/>
      <c r="AJ12" s="626"/>
      <c r="AK12" s="626"/>
      <c r="AL12" s="626"/>
      <c r="AM12" s="626"/>
      <c r="AN12" s="626"/>
      <c r="AO12" s="626"/>
      <c r="AP12" s="626"/>
      <c r="AQ12" s="626"/>
      <c r="AR12" s="626"/>
      <c r="AS12" s="626"/>
      <c r="AT12" s="626"/>
      <c r="AU12" s="626"/>
      <c r="AV12" s="626"/>
      <c r="AW12" s="626"/>
    </row>
    <row r="13" spans="1:49" ht="30.75" customHeight="1">
      <c r="A13" s="713" t="s">
        <v>445</v>
      </c>
      <c r="B13" s="714">
        <v>66.97491346683192</v>
      </c>
      <c r="C13" s="714">
        <v>63.31313700624677</v>
      </c>
      <c r="D13" s="714">
        <v>68.44832714918667</v>
      </c>
      <c r="E13" s="714">
        <v>75.27593818984548</v>
      </c>
      <c r="F13" s="714">
        <v>77.55702722590141</v>
      </c>
      <c r="G13" s="714">
        <v>82.11920529801324</v>
      </c>
      <c r="H13" s="714">
        <v>89.10963944076526</v>
      </c>
      <c r="I13" s="714">
        <v>93.6</v>
      </c>
      <c r="J13" s="714" t="s">
        <v>961</v>
      </c>
      <c r="K13" s="714" t="s">
        <v>930</v>
      </c>
      <c r="L13" s="714">
        <v>96</v>
      </c>
      <c r="M13" s="714" t="s">
        <v>962</v>
      </c>
      <c r="N13" s="714">
        <v>109.2</v>
      </c>
      <c r="O13" s="714">
        <v>108.3</v>
      </c>
      <c r="P13" s="714">
        <v>107.5</v>
      </c>
      <c r="Q13" s="715">
        <v>97.9</v>
      </c>
      <c r="R13" s="704"/>
      <c r="S13" s="626"/>
      <c r="T13" s="626"/>
      <c r="U13" s="626"/>
      <c r="V13" s="626"/>
      <c r="W13" s="626"/>
      <c r="X13" s="626"/>
      <c r="Y13" s="626"/>
      <c r="Z13" s="626"/>
      <c r="AA13" s="626"/>
      <c r="AB13" s="626"/>
      <c r="AC13" s="626"/>
      <c r="AD13" s="626"/>
      <c r="AE13" s="626"/>
      <c r="AF13" s="626"/>
      <c r="AG13" s="626"/>
      <c r="AH13" s="626"/>
      <c r="AI13" s="626"/>
      <c r="AJ13" s="626"/>
      <c r="AK13" s="626"/>
      <c r="AL13" s="626"/>
      <c r="AM13" s="626"/>
      <c r="AN13" s="626"/>
      <c r="AO13" s="626"/>
      <c r="AP13" s="626"/>
      <c r="AQ13" s="626"/>
      <c r="AR13" s="626"/>
      <c r="AS13" s="626"/>
      <c r="AT13" s="626"/>
      <c r="AU13" s="626"/>
      <c r="AV13" s="626"/>
      <c r="AW13" s="626"/>
    </row>
    <row r="14" spans="1:49" ht="30.75" customHeight="1">
      <c r="A14" s="713" t="s">
        <v>446</v>
      </c>
      <c r="B14" s="714">
        <v>67.0215533787169</v>
      </c>
      <c r="C14" s="714">
        <v>62.06065160552972</v>
      </c>
      <c r="D14" s="714">
        <v>69.0745698495452</v>
      </c>
      <c r="E14" s="714">
        <v>75.71743929359825</v>
      </c>
      <c r="F14" s="714">
        <v>77.2626931567329</v>
      </c>
      <c r="G14" s="714">
        <v>82.70787343635027</v>
      </c>
      <c r="H14" s="714">
        <v>91.83222958057395</v>
      </c>
      <c r="I14" s="714">
        <v>92.5</v>
      </c>
      <c r="J14" s="714" t="s">
        <v>963</v>
      </c>
      <c r="K14" s="714" t="s">
        <v>939</v>
      </c>
      <c r="L14" s="714">
        <v>94.9</v>
      </c>
      <c r="M14" s="714" t="s">
        <v>964</v>
      </c>
      <c r="N14" s="714">
        <v>107</v>
      </c>
      <c r="O14" s="714">
        <v>108.9</v>
      </c>
      <c r="P14" s="714">
        <v>108.7</v>
      </c>
      <c r="Q14" s="715">
        <v>93.6</v>
      </c>
      <c r="R14" s="704"/>
      <c r="S14" s="626"/>
      <c r="T14" s="626"/>
      <c r="U14" s="626"/>
      <c r="V14" s="626"/>
      <c r="W14" s="626"/>
      <c r="X14" s="626"/>
      <c r="Y14" s="626"/>
      <c r="Z14" s="626"/>
      <c r="AA14" s="626"/>
      <c r="AB14" s="626"/>
      <c r="AC14" s="626"/>
      <c r="AD14" s="626"/>
      <c r="AE14" s="626"/>
      <c r="AF14" s="626"/>
      <c r="AG14" s="626"/>
      <c r="AH14" s="626"/>
      <c r="AI14" s="626"/>
      <c r="AJ14" s="626"/>
      <c r="AK14" s="626"/>
      <c r="AL14" s="626"/>
      <c r="AM14" s="626"/>
      <c r="AN14" s="626"/>
      <c r="AO14" s="626"/>
      <c r="AP14" s="626"/>
      <c r="AQ14" s="626"/>
      <c r="AR14" s="626"/>
      <c r="AS14" s="626"/>
      <c r="AT14" s="626"/>
      <c r="AU14" s="626"/>
      <c r="AV14" s="626"/>
      <c r="AW14" s="626"/>
    </row>
    <row r="15" spans="1:49" ht="30.75" customHeight="1">
      <c r="A15" s="713" t="s">
        <v>447</v>
      </c>
      <c r="B15" s="714">
        <v>67.34803276191177</v>
      </c>
      <c r="C15" s="714">
        <v>61.3091603650995</v>
      </c>
      <c r="D15" s="714">
        <v>68.1352057990074</v>
      </c>
      <c r="E15" s="714">
        <v>72.92126563649742</v>
      </c>
      <c r="F15" s="714">
        <v>79.02869757174393</v>
      </c>
      <c r="G15" s="714">
        <v>82.04562178072112</v>
      </c>
      <c r="H15" s="714">
        <v>88.96247240618102</v>
      </c>
      <c r="I15" s="714">
        <v>92.8</v>
      </c>
      <c r="J15" s="714" t="s">
        <v>956</v>
      </c>
      <c r="K15" s="714" t="s">
        <v>940</v>
      </c>
      <c r="L15" s="714">
        <v>97</v>
      </c>
      <c r="M15" s="714" t="s">
        <v>965</v>
      </c>
      <c r="N15" s="714">
        <v>107.5</v>
      </c>
      <c r="O15" s="714">
        <v>111.2</v>
      </c>
      <c r="P15" s="714">
        <v>108.2</v>
      </c>
      <c r="Q15" s="715">
        <v>94.5</v>
      </c>
      <c r="R15" s="704"/>
      <c r="S15" s="626"/>
      <c r="T15" s="626"/>
      <c r="U15" s="626"/>
      <c r="V15" s="626"/>
      <c r="W15" s="626"/>
      <c r="X15" s="626"/>
      <c r="Y15" s="626"/>
      <c r="Z15" s="626"/>
      <c r="AA15" s="626"/>
      <c r="AB15" s="626"/>
      <c r="AC15" s="626"/>
      <c r="AD15" s="626"/>
      <c r="AE15" s="626"/>
      <c r="AF15" s="626"/>
      <c r="AG15" s="626"/>
      <c r="AH15" s="626"/>
      <c r="AI15" s="626"/>
      <c r="AJ15" s="626"/>
      <c r="AK15" s="626"/>
      <c r="AL15" s="626"/>
      <c r="AM15" s="626"/>
      <c r="AN15" s="626"/>
      <c r="AO15" s="626"/>
      <c r="AP15" s="626"/>
      <c r="AQ15" s="626"/>
      <c r="AR15" s="626"/>
      <c r="AS15" s="626"/>
      <c r="AT15" s="626"/>
      <c r="AU15" s="626"/>
      <c r="AV15" s="626"/>
      <c r="AW15" s="626"/>
    </row>
    <row r="16" spans="1:20" ht="30.75" customHeight="1">
      <c r="A16" s="713" t="s">
        <v>448</v>
      </c>
      <c r="B16" s="714">
        <v>66.88163364306197</v>
      </c>
      <c r="C16" s="714">
        <v>61.12128755499194</v>
      </c>
      <c r="D16" s="714">
        <v>70.07655817011884</v>
      </c>
      <c r="E16" s="714">
        <v>74.02501839587931</v>
      </c>
      <c r="F16" s="714">
        <v>78.6607799852833</v>
      </c>
      <c r="G16" s="714">
        <v>80.94186902133922</v>
      </c>
      <c r="H16" s="714">
        <v>89.33038999264166</v>
      </c>
      <c r="I16" s="714">
        <v>93.2</v>
      </c>
      <c r="J16" s="714" t="s">
        <v>966</v>
      </c>
      <c r="K16" s="714" t="s">
        <v>941</v>
      </c>
      <c r="L16" s="714">
        <v>94.7</v>
      </c>
      <c r="M16" s="714" t="s">
        <v>967</v>
      </c>
      <c r="N16" s="714">
        <v>108.1</v>
      </c>
      <c r="O16" s="714">
        <v>110.3</v>
      </c>
      <c r="P16" s="714">
        <v>107.1</v>
      </c>
      <c r="Q16" s="715">
        <v>94.1</v>
      </c>
      <c r="R16" s="716"/>
      <c r="T16" s="663">
        <f>105-99.8</f>
        <v>5.200000000000003</v>
      </c>
    </row>
    <row r="17" spans="1:18" ht="25.5" customHeight="1">
      <c r="A17" s="713" t="s">
        <v>968</v>
      </c>
      <c r="B17" s="718">
        <v>69.49346870862087</v>
      </c>
      <c r="C17" s="718">
        <v>64.50299813692797</v>
      </c>
      <c r="D17" s="718">
        <v>67.25846601850547</v>
      </c>
      <c r="E17" s="718">
        <v>73.58351729212657</v>
      </c>
      <c r="F17" s="718">
        <v>78.6607799852833</v>
      </c>
      <c r="G17" s="718">
        <v>83.00220750551877</v>
      </c>
      <c r="H17" s="718">
        <v>89.62472406181016</v>
      </c>
      <c r="I17" s="718">
        <v>93.34241677585273</v>
      </c>
      <c r="J17" s="718">
        <v>100</v>
      </c>
      <c r="K17" s="718">
        <v>106</v>
      </c>
      <c r="L17" s="718">
        <v>102.5</v>
      </c>
      <c r="M17" s="718">
        <v>99.8</v>
      </c>
      <c r="N17" s="718">
        <v>105</v>
      </c>
      <c r="O17" s="718">
        <v>109.2</v>
      </c>
      <c r="P17" s="718">
        <v>112.7</v>
      </c>
      <c r="Q17" s="719">
        <v>103.7</v>
      </c>
      <c r="R17" s="704"/>
    </row>
    <row r="18" spans="1:18" ht="33" customHeight="1">
      <c r="A18" s="713" t="s">
        <v>944</v>
      </c>
      <c r="B18" s="718">
        <v>1.154107264086889</v>
      </c>
      <c r="C18" s="718">
        <v>-7.18120805369125</v>
      </c>
      <c r="D18" s="718">
        <v>4.271844660194162</v>
      </c>
      <c r="E18" s="718">
        <v>9.404096834264436</v>
      </c>
      <c r="F18" s="718">
        <v>6.8999999999999915</v>
      </c>
      <c r="G18" s="718">
        <v>5.519176800748355</v>
      </c>
      <c r="H18" s="718">
        <v>7.9787234042553195</v>
      </c>
      <c r="I18" s="718">
        <v>4.148066008525333</v>
      </c>
      <c r="J18" s="718">
        <v>7.1</v>
      </c>
      <c r="K18" s="718">
        <v>6</v>
      </c>
      <c r="L18" s="718">
        <v>-3.3</v>
      </c>
      <c r="M18" s="718">
        <v>-2.6</v>
      </c>
      <c r="N18" s="718">
        <v>5.2</v>
      </c>
      <c r="O18" s="718">
        <v>4</v>
      </c>
      <c r="P18" s="718">
        <v>3.2</v>
      </c>
      <c r="Q18" s="719">
        <v>-8</v>
      </c>
      <c r="R18" s="704"/>
    </row>
    <row r="19" spans="1:18" ht="24" customHeight="1">
      <c r="A19" s="1097" t="s">
        <v>969</v>
      </c>
      <c r="B19" s="1097"/>
      <c r="C19" s="1097"/>
      <c r="D19" s="1097"/>
      <c r="E19" s="1097"/>
      <c r="F19" s="1097"/>
      <c r="G19" s="1097"/>
      <c r="H19" s="1097"/>
      <c r="I19" s="1097"/>
      <c r="J19" s="1097"/>
      <c r="K19" s="1097"/>
      <c r="L19" s="1097"/>
      <c r="M19" s="1097"/>
      <c r="N19" s="1097"/>
      <c r="O19" s="1097"/>
      <c r="P19" s="1097"/>
      <c r="Q19" s="1097"/>
      <c r="R19" s="704"/>
    </row>
    <row r="20" spans="1:18" ht="13.5" customHeight="1">
      <c r="A20" s="720"/>
      <c r="B20" s="721"/>
      <c r="C20" s="721"/>
      <c r="D20" s="722"/>
      <c r="E20" s="721"/>
      <c r="F20" s="721"/>
      <c r="G20" s="723"/>
      <c r="H20" s="724"/>
      <c r="I20" s="721"/>
      <c r="J20" s="721"/>
      <c r="K20" s="721"/>
      <c r="L20" s="721"/>
      <c r="M20" s="721"/>
      <c r="N20" s="721"/>
      <c r="O20" s="721"/>
      <c r="P20" s="721"/>
      <c r="Q20" s="721"/>
      <c r="R20" s="716"/>
    </row>
    <row r="21" spans="1:18" s="693" customFormat="1" ht="13.5" customHeight="1">
      <c r="A21" s="689" t="s">
        <v>970</v>
      </c>
      <c r="B21" s="689"/>
      <c r="C21" s="725"/>
      <c r="D21" s="725"/>
      <c r="E21" s="725"/>
      <c r="F21" s="725"/>
      <c r="G21" s="725"/>
      <c r="H21" s="725"/>
      <c r="I21" s="725"/>
      <c r="J21" s="725"/>
      <c r="K21" s="725"/>
      <c r="L21" s="725"/>
      <c r="M21" s="725"/>
      <c r="N21" s="725"/>
      <c r="O21" s="725"/>
      <c r="P21" s="725"/>
      <c r="Q21" s="725"/>
      <c r="R21" s="726"/>
    </row>
  </sheetData>
  <sheetProtection/>
  <mergeCells count="3">
    <mergeCell ref="A2:Q2"/>
    <mergeCell ref="A3:Q3"/>
    <mergeCell ref="A19:Q19"/>
  </mergeCells>
  <hyperlinks>
    <hyperlink ref="A1" location="'TABLE OF CONTENTS'!A1" display="Back to Table of Contents"/>
  </hyperlinks>
  <printOptions/>
  <pageMargins left="0.62" right="0.1968503937007874" top="0.37" bottom="0" header="0.27" footer="0"/>
  <pageSetup horizontalDpi="600" verticalDpi="600" orientation="landscape" paperSize="9" r:id="rId2"/>
  <drawing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B1:J53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2.7109375" style="853" customWidth="1"/>
    <col min="2" max="2" width="20.421875" style="853" customWidth="1"/>
    <col min="3" max="3" width="8.421875" style="853" customWidth="1"/>
    <col min="4" max="4" width="9.28125" style="853" customWidth="1"/>
    <col min="5" max="5" width="9.8515625" style="853" customWidth="1"/>
    <col min="6" max="6" width="16.421875" style="853" customWidth="1"/>
    <col min="7" max="7" width="14.8515625" style="853" customWidth="1"/>
    <col min="8" max="16384" width="9.140625" style="853" customWidth="1"/>
  </cols>
  <sheetData>
    <row r="1" ht="15">
      <c r="B1" s="991" t="s">
        <v>1316</v>
      </c>
    </row>
    <row r="2" ht="15" customHeight="1">
      <c r="B2" s="852" t="s">
        <v>1240</v>
      </c>
    </row>
    <row r="3" spans="2:5" s="894" customFormat="1" ht="12.75" customHeight="1">
      <c r="B3" s="951"/>
      <c r="C3" s="951"/>
      <c r="D3" s="951"/>
      <c r="E3" s="951"/>
    </row>
    <row r="4" spans="2:7" ht="16.5" customHeight="1">
      <c r="B4" s="952"/>
      <c r="C4" s="953"/>
      <c r="D4" s="953"/>
      <c r="E4" s="954"/>
      <c r="F4" s="955" t="s">
        <v>372</v>
      </c>
      <c r="G4" s="1098" t="s">
        <v>12</v>
      </c>
    </row>
    <row r="5" spans="2:7" ht="16.5" customHeight="1">
      <c r="B5" s="952"/>
      <c r="C5" s="953"/>
      <c r="D5" s="953"/>
      <c r="E5" s="954"/>
      <c r="F5" s="956" t="s">
        <v>1241</v>
      </c>
      <c r="G5" s="1099"/>
    </row>
    <row r="6" spans="2:7" ht="27.75" customHeight="1">
      <c r="B6" s="952" t="s">
        <v>1182</v>
      </c>
      <c r="F6" s="957">
        <v>80674</v>
      </c>
      <c r="G6" s="958">
        <v>43.3</v>
      </c>
    </row>
    <row r="7" spans="2:7" ht="27.75" customHeight="1">
      <c r="B7" s="959" t="s">
        <v>65</v>
      </c>
      <c r="C7" s="960"/>
      <c r="D7" s="960"/>
      <c r="E7" s="960"/>
      <c r="F7" s="961">
        <v>72000</v>
      </c>
      <c r="G7" s="962">
        <v>38.6</v>
      </c>
    </row>
    <row r="8" spans="2:7" ht="27.75" customHeight="1">
      <c r="B8" s="959" t="s">
        <v>1242</v>
      </c>
      <c r="C8" s="960"/>
      <c r="D8" s="960"/>
      <c r="E8" s="960"/>
      <c r="F8" s="961">
        <v>8674</v>
      </c>
      <c r="G8" s="962">
        <v>4.7</v>
      </c>
    </row>
    <row r="9" spans="2:7" ht="27.75" customHeight="1">
      <c r="B9" s="952" t="s">
        <v>1243</v>
      </c>
      <c r="F9" s="963">
        <v>47200</v>
      </c>
      <c r="G9" s="964">
        <v>25.3</v>
      </c>
    </row>
    <row r="10" spans="2:7" ht="27.75" customHeight="1">
      <c r="B10" s="952" t="s">
        <v>1244</v>
      </c>
      <c r="F10" s="963">
        <v>2900</v>
      </c>
      <c r="G10" s="964">
        <v>1.6</v>
      </c>
    </row>
    <row r="11" spans="2:7" ht="27.75" customHeight="1">
      <c r="B11" s="952" t="s">
        <v>1245</v>
      </c>
      <c r="F11" s="963">
        <v>4500</v>
      </c>
      <c r="G11" s="964">
        <v>2.4</v>
      </c>
    </row>
    <row r="12" spans="2:7" ht="27.75" customHeight="1">
      <c r="B12" s="952" t="s">
        <v>1246</v>
      </c>
      <c r="F12" s="963">
        <v>46500</v>
      </c>
      <c r="G12" s="964">
        <v>24.9</v>
      </c>
    </row>
    <row r="13" spans="2:7" ht="27.75" customHeight="1">
      <c r="B13" s="952" t="s">
        <v>1247</v>
      </c>
      <c r="F13" s="963">
        <v>4726</v>
      </c>
      <c r="G13" s="964">
        <v>2.5</v>
      </c>
    </row>
    <row r="14" spans="2:10" ht="15" customHeight="1">
      <c r="B14" s="952"/>
      <c r="F14" s="965"/>
      <c r="G14" s="966"/>
      <c r="J14" s="967"/>
    </row>
    <row r="15" spans="2:7" s="852" customFormat="1" ht="24" customHeight="1">
      <c r="B15" s="1100" t="s">
        <v>495</v>
      </c>
      <c r="C15" s="1101"/>
      <c r="D15" s="1101"/>
      <c r="E15" s="1102"/>
      <c r="F15" s="968">
        <v>186500</v>
      </c>
      <c r="G15" s="969">
        <v>100</v>
      </c>
    </row>
    <row r="16" spans="3:4" ht="10.5" customHeight="1">
      <c r="C16" s="953"/>
      <c r="D16" s="953"/>
    </row>
    <row r="17" s="855" customFormat="1" ht="18" customHeight="1">
      <c r="B17" s="855" t="s">
        <v>1248</v>
      </c>
    </row>
    <row r="18" s="855" customFormat="1" ht="18" customHeight="1">
      <c r="B18" s="855" t="s">
        <v>1249</v>
      </c>
    </row>
    <row r="19" s="855" customFormat="1" ht="18" customHeight="1"/>
    <row r="20" ht="59.2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>
      <c r="H27" s="852"/>
    </row>
    <row r="35" spans="2:5" ht="15">
      <c r="B35" s="852"/>
      <c r="C35" s="970"/>
      <c r="D35" s="970"/>
      <c r="E35" s="970"/>
    </row>
    <row r="36" spans="3:5" ht="15">
      <c r="C36" s="971"/>
      <c r="D36" s="971"/>
      <c r="E36" s="972"/>
    </row>
    <row r="37" spans="3:5" ht="15">
      <c r="C37" s="971"/>
      <c r="D37" s="971"/>
      <c r="E37" s="971"/>
    </row>
    <row r="38" spans="3:5" ht="15">
      <c r="C38" s="971"/>
      <c r="D38" s="971"/>
      <c r="E38" s="971"/>
    </row>
    <row r="39" spans="3:5" ht="15">
      <c r="C39" s="971"/>
      <c r="D39" s="971"/>
      <c r="E39" s="971"/>
    </row>
    <row r="40" spans="2:5" ht="15">
      <c r="B40" s="852"/>
      <c r="C40" s="971"/>
      <c r="D40" s="971"/>
      <c r="E40" s="971"/>
    </row>
    <row r="41" spans="3:5" ht="15">
      <c r="C41" s="971"/>
      <c r="D41" s="971"/>
      <c r="E41" s="971"/>
    </row>
    <row r="43" ht="15">
      <c r="G43" s="853">
        <v>2005</v>
      </c>
    </row>
    <row r="44" spans="2:7" ht="15">
      <c r="B44" s="853" t="s">
        <v>1250</v>
      </c>
      <c r="C44" s="853">
        <v>47200</v>
      </c>
      <c r="D44" s="967">
        <f>C44/C50*100</f>
        <v>25.308310991957107</v>
      </c>
      <c r="E44" s="852" t="s">
        <v>1182</v>
      </c>
      <c r="F44" s="973"/>
      <c r="G44" s="973">
        <v>80674</v>
      </c>
    </row>
    <row r="45" spans="2:7" ht="15">
      <c r="B45" s="853" t="s">
        <v>1251</v>
      </c>
      <c r="C45" s="853">
        <v>2900</v>
      </c>
      <c r="D45" s="967">
        <f>C45/C50*100</f>
        <v>1.5549597855227881</v>
      </c>
      <c r="E45" s="960" t="s">
        <v>65</v>
      </c>
      <c r="F45" s="974"/>
      <c r="G45" s="974">
        <v>72000</v>
      </c>
    </row>
    <row r="46" spans="2:7" ht="15">
      <c r="B46" s="853" t="s">
        <v>1182</v>
      </c>
      <c r="C46" s="853">
        <v>80674</v>
      </c>
      <c r="D46" s="967">
        <f>C46/C50*100</f>
        <v>43.25683646112601</v>
      </c>
      <c r="E46" s="960" t="s">
        <v>1242</v>
      </c>
      <c r="F46" s="974"/>
      <c r="G46" s="974">
        <v>8674</v>
      </c>
    </row>
    <row r="47" spans="2:7" ht="15">
      <c r="B47" s="853" t="s">
        <v>1252</v>
      </c>
      <c r="C47" s="853">
        <v>4500</v>
      </c>
      <c r="D47" s="967">
        <f>C47/C50*100</f>
        <v>2.4128686327077746</v>
      </c>
      <c r="E47" s="853" t="s">
        <v>1243</v>
      </c>
      <c r="F47" s="975"/>
      <c r="G47" s="975">
        <v>47200</v>
      </c>
    </row>
    <row r="48" spans="2:7" ht="15">
      <c r="B48" s="853" t="s">
        <v>1246</v>
      </c>
      <c r="C48" s="853">
        <v>46500</v>
      </c>
      <c r="D48" s="967">
        <f>C48/C50*100</f>
        <v>24.932975871313673</v>
      </c>
      <c r="E48" s="853" t="s">
        <v>1244</v>
      </c>
      <c r="F48" s="975"/>
      <c r="G48" s="975">
        <v>2900</v>
      </c>
    </row>
    <row r="49" spans="2:7" ht="15">
      <c r="B49" s="853" t="s">
        <v>1247</v>
      </c>
      <c r="C49" s="853">
        <v>4726</v>
      </c>
      <c r="D49" s="967">
        <f>C49/C50*100</f>
        <v>2.534048257372654</v>
      </c>
      <c r="E49" s="853" t="s">
        <v>1245</v>
      </c>
      <c r="F49" s="975"/>
      <c r="G49" s="975">
        <v>4500</v>
      </c>
    </row>
    <row r="50" spans="3:7" ht="15">
      <c r="C50" s="853">
        <f>SUM(C44:C49)</f>
        <v>186500</v>
      </c>
      <c r="D50" s="853">
        <f>SUM(D44:D49)</f>
        <v>100</v>
      </c>
      <c r="E50" s="853" t="s">
        <v>1246</v>
      </c>
      <c r="F50" s="975"/>
      <c r="G50" s="975">
        <v>46500</v>
      </c>
    </row>
    <row r="51" spans="5:7" ht="15">
      <c r="E51" s="853" t="s">
        <v>1247</v>
      </c>
      <c r="F51" s="975"/>
      <c r="G51" s="975">
        <v>4726</v>
      </c>
    </row>
    <row r="52" spans="6:7" ht="15">
      <c r="F52" s="975"/>
      <c r="G52" s="975"/>
    </row>
    <row r="53" spans="5:7" ht="15">
      <c r="E53" s="852" t="s">
        <v>495</v>
      </c>
      <c r="F53" s="973"/>
      <c r="G53" s="973">
        <f>G44+G47+G48+G49+G50+G51</f>
        <v>186500</v>
      </c>
    </row>
  </sheetData>
  <sheetProtection/>
  <mergeCells count="2">
    <mergeCell ref="G4:G5"/>
    <mergeCell ref="B15:E15"/>
  </mergeCells>
  <hyperlinks>
    <hyperlink ref="B1" location="'TABLE OF CONTENTS'!A1" display="Back to Table of Contents"/>
  </hyperlinks>
  <printOptions/>
  <pageMargins left="0.7480314960629921" right="0.2362204724409449" top="0.984251968503937" bottom="0.2362204724409449" header="0.5118110236220472" footer="0.2362204724409449"/>
  <pageSetup horizontalDpi="300" verticalDpi="300" orientation="portrait" paperSize="9" r:id="rId2"/>
  <headerFooter alignWithMargins="0">
    <oddHeader>&amp;C&amp;"Times New Roman,Regular"
</oddHeader>
  </headerFooter>
  <drawing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A1" sqref="A1"/>
    </sheetView>
  </sheetViews>
  <sheetFormatPr defaultColWidth="10.57421875" defaultRowHeight="15"/>
  <cols>
    <col min="1" max="1" width="9.7109375" style="206" customWidth="1"/>
    <col min="2" max="2" width="12.57421875" style="206" customWidth="1"/>
    <col min="3" max="7" width="10.28125" style="206" customWidth="1"/>
    <col min="8" max="8" width="14.421875" style="206" customWidth="1"/>
    <col min="9" max="16384" width="10.57421875" style="206" customWidth="1"/>
  </cols>
  <sheetData>
    <row r="1" ht="15">
      <c r="A1" s="991" t="s">
        <v>1316</v>
      </c>
    </row>
    <row r="2" ht="14.25" customHeight="1">
      <c r="A2" s="36" t="s">
        <v>971</v>
      </c>
    </row>
    <row r="3" ht="12.75" customHeight="1">
      <c r="G3" s="87" t="s">
        <v>304</v>
      </c>
    </row>
    <row r="4" ht="4.5" customHeight="1">
      <c r="G4" s="248"/>
    </row>
    <row r="5" spans="1:7" ht="34.5" customHeight="1">
      <c r="A5" s="727"/>
      <c r="B5" s="728" t="s">
        <v>62</v>
      </c>
      <c r="C5" s="287">
        <v>2010</v>
      </c>
      <c r="D5" s="287">
        <v>2011</v>
      </c>
      <c r="E5" s="287">
        <v>2012</v>
      </c>
      <c r="F5" s="287">
        <v>2013</v>
      </c>
      <c r="G5" s="287" t="s">
        <v>972</v>
      </c>
    </row>
    <row r="6" spans="1:7" ht="6" customHeight="1">
      <c r="A6" s="729"/>
      <c r="B6" s="730"/>
      <c r="C6" s="731"/>
      <c r="D6" s="732"/>
      <c r="E6" s="732"/>
      <c r="F6" s="732"/>
      <c r="G6" s="732"/>
    </row>
    <row r="7" spans="1:7" ht="42.75" customHeight="1">
      <c r="A7" s="733"/>
      <c r="B7" s="321" t="s">
        <v>973</v>
      </c>
      <c r="C7" s="734">
        <v>62100</v>
      </c>
      <c r="D7" s="734">
        <v>59724</v>
      </c>
      <c r="E7" s="734">
        <v>57160</v>
      </c>
      <c r="F7" s="734">
        <v>56391</v>
      </c>
      <c r="G7" s="734">
        <v>57081</v>
      </c>
    </row>
    <row r="8" spans="1:7" ht="42.75" customHeight="1">
      <c r="A8" s="733"/>
      <c r="B8" s="321" t="s">
        <v>893</v>
      </c>
      <c r="C8" s="734">
        <v>698</v>
      </c>
      <c r="D8" s="734">
        <v>651</v>
      </c>
      <c r="E8" s="734">
        <v>669</v>
      </c>
      <c r="F8" s="734">
        <v>672</v>
      </c>
      <c r="G8" s="734">
        <v>672</v>
      </c>
    </row>
    <row r="9" spans="1:7" ht="42.75" customHeight="1">
      <c r="A9" s="735"/>
      <c r="B9" s="736" t="s">
        <v>974</v>
      </c>
      <c r="C9" s="737">
        <v>210</v>
      </c>
      <c r="D9" s="737">
        <v>222</v>
      </c>
      <c r="E9" s="737">
        <v>173</v>
      </c>
      <c r="F9" s="737">
        <v>2</v>
      </c>
      <c r="G9" s="738" t="s">
        <v>774</v>
      </c>
    </row>
    <row r="10" spans="1:7" ht="9" customHeight="1">
      <c r="A10" s="236"/>
      <c r="B10" s="739"/>
      <c r="C10" s="740"/>
      <c r="D10" s="740"/>
      <c r="E10" s="740"/>
      <c r="F10" s="740"/>
      <c r="G10" s="740"/>
    </row>
    <row r="11" spans="1:7" s="355" customFormat="1" ht="13.5" customHeight="1">
      <c r="A11" s="741" t="s">
        <v>975</v>
      </c>
      <c r="B11" s="742"/>
      <c r="C11" s="354"/>
      <c r="D11" s="743"/>
      <c r="E11" s="743"/>
      <c r="F11" s="743"/>
      <c r="G11" s="743"/>
    </row>
    <row r="12" spans="1:7" s="355" customFormat="1" ht="13.5" customHeight="1">
      <c r="A12" s="741" t="s">
        <v>976</v>
      </c>
      <c r="B12" s="742"/>
      <c r="C12" s="354"/>
      <c r="D12" s="743"/>
      <c r="E12" s="743"/>
      <c r="F12" s="743"/>
      <c r="G12" s="743"/>
    </row>
    <row r="13" spans="1:3" ht="15.75" customHeight="1">
      <c r="A13" s="236"/>
      <c r="B13" s="236"/>
      <c r="C13" s="236"/>
    </row>
    <row r="14" spans="1:3" ht="13.5" customHeight="1">
      <c r="A14" s="744" t="s">
        <v>977</v>
      </c>
      <c r="B14" s="236"/>
      <c r="C14" s="236"/>
    </row>
    <row r="15" spans="1:7" ht="12.75" customHeight="1">
      <c r="A15" s="236"/>
      <c r="B15" s="236"/>
      <c r="C15" s="236"/>
      <c r="G15" s="87" t="s">
        <v>304</v>
      </c>
    </row>
    <row r="16" spans="1:7" ht="4.5" customHeight="1">
      <c r="A16" s="745"/>
      <c r="B16" s="236"/>
      <c r="C16" s="236"/>
      <c r="G16" s="248"/>
    </row>
    <row r="17" spans="1:7" ht="33" customHeight="1">
      <c r="A17" s="746"/>
      <c r="B17" s="747" t="s">
        <v>978</v>
      </c>
      <c r="C17" s="748"/>
      <c r="D17" s="287" t="s">
        <v>979</v>
      </c>
      <c r="E17" s="287" t="s">
        <v>980</v>
      </c>
      <c r="F17" s="287" t="s">
        <v>981</v>
      </c>
      <c r="G17" s="749" t="s">
        <v>133</v>
      </c>
    </row>
    <row r="18" spans="1:8" ht="38.25" customHeight="1">
      <c r="A18" s="733"/>
      <c r="B18" s="739" t="s">
        <v>172</v>
      </c>
      <c r="C18" s="236"/>
      <c r="D18" s="288">
        <v>5300</v>
      </c>
      <c r="E18" s="288">
        <v>295</v>
      </c>
      <c r="F18" s="288">
        <v>1204</v>
      </c>
      <c r="G18" s="288">
        <v>6799</v>
      </c>
      <c r="H18" s="222"/>
    </row>
    <row r="19" spans="1:7" ht="38.25" customHeight="1">
      <c r="A19" s="733"/>
      <c r="B19" s="739" t="s">
        <v>174</v>
      </c>
      <c r="C19" s="236"/>
      <c r="D19" s="288">
        <v>2054</v>
      </c>
      <c r="E19" s="750" t="s">
        <v>774</v>
      </c>
      <c r="F19" s="288">
        <v>211</v>
      </c>
      <c r="G19" s="288">
        <v>2265</v>
      </c>
    </row>
    <row r="20" spans="1:7" ht="38.25" customHeight="1">
      <c r="A20" s="733"/>
      <c r="B20" s="739" t="s">
        <v>982</v>
      </c>
      <c r="C20" s="236"/>
      <c r="D20" s="288">
        <v>292</v>
      </c>
      <c r="E20" s="750" t="s">
        <v>774</v>
      </c>
      <c r="F20" s="750" t="s">
        <v>774</v>
      </c>
      <c r="G20" s="288">
        <v>292</v>
      </c>
    </row>
    <row r="21" spans="1:7" ht="38.25" customHeight="1">
      <c r="A21" s="733"/>
      <c r="B21" s="739" t="s">
        <v>175</v>
      </c>
      <c r="C21" s="236"/>
      <c r="D21" s="288">
        <v>3428</v>
      </c>
      <c r="E21" s="288">
        <v>274</v>
      </c>
      <c r="F21" s="288">
        <v>13</v>
      </c>
      <c r="G21" s="288">
        <v>3715</v>
      </c>
    </row>
    <row r="22" spans="1:7" ht="38.25" customHeight="1">
      <c r="A22" s="733"/>
      <c r="B22" s="739" t="s">
        <v>173</v>
      </c>
      <c r="C22" s="236"/>
      <c r="D22" s="288">
        <v>3810</v>
      </c>
      <c r="E22" s="750" t="s">
        <v>774</v>
      </c>
      <c r="F22" s="288">
        <v>302</v>
      </c>
      <c r="G22" s="288">
        <v>4112</v>
      </c>
    </row>
    <row r="23" spans="1:11" ht="38.25" customHeight="1">
      <c r="A23" s="751"/>
      <c r="B23" s="752" t="s">
        <v>983</v>
      </c>
      <c r="C23" s="753"/>
      <c r="D23" s="290">
        <v>14884</v>
      </c>
      <c r="E23" s="290">
        <v>569</v>
      </c>
      <c r="F23" s="290">
        <v>1730</v>
      </c>
      <c r="G23" s="290">
        <v>17183</v>
      </c>
      <c r="I23" s="754"/>
      <c r="J23" s="754"/>
      <c r="K23" s="222"/>
    </row>
    <row r="24" spans="1:7" ht="38.25" customHeight="1">
      <c r="A24" s="729"/>
      <c r="B24" s="752" t="s">
        <v>984</v>
      </c>
      <c r="C24" s="755"/>
      <c r="D24" s="290">
        <v>16619</v>
      </c>
      <c r="E24" s="290">
        <v>867</v>
      </c>
      <c r="F24" s="290">
        <v>1684</v>
      </c>
      <c r="G24" s="290">
        <v>19170</v>
      </c>
    </row>
    <row r="25" spans="1:7" ht="38.25" customHeight="1">
      <c r="A25" s="729"/>
      <c r="B25" s="752" t="s">
        <v>985</v>
      </c>
      <c r="C25" s="755"/>
      <c r="D25" s="290">
        <v>16611</v>
      </c>
      <c r="E25" s="290">
        <v>1141</v>
      </c>
      <c r="F25" s="290">
        <v>1707</v>
      </c>
      <c r="G25" s="290">
        <v>19459</v>
      </c>
    </row>
    <row r="26" spans="1:7" ht="38.25" customHeight="1">
      <c r="A26" s="751"/>
      <c r="B26" s="752" t="s">
        <v>986</v>
      </c>
      <c r="C26" s="756"/>
      <c r="D26" s="290">
        <v>16864</v>
      </c>
      <c r="E26" s="290">
        <v>889</v>
      </c>
      <c r="F26" s="290">
        <v>2133</v>
      </c>
      <c r="G26" s="290">
        <v>19886</v>
      </c>
    </row>
    <row r="27" spans="1:7" ht="12.75" customHeight="1">
      <c r="A27" s="236"/>
      <c r="B27" s="757"/>
      <c r="C27" s="236"/>
      <c r="D27" s="754"/>
      <c r="E27" s="754"/>
      <c r="F27" s="754"/>
      <c r="G27" s="754"/>
    </row>
    <row r="28" spans="1:8" ht="15" customHeight="1">
      <c r="A28" s="1103" t="s">
        <v>987</v>
      </c>
      <c r="B28" s="1103"/>
      <c r="C28" s="1103"/>
      <c r="D28" s="1103"/>
      <c r="E28" s="1103"/>
      <c r="F28" s="1103"/>
      <c r="G28" s="1103"/>
      <c r="H28" s="1103"/>
    </row>
    <row r="29" spans="1:8" ht="15">
      <c r="A29" s="1103"/>
      <c r="B29" s="1103"/>
      <c r="C29" s="1103"/>
      <c r="D29" s="1103"/>
      <c r="E29" s="1103"/>
      <c r="F29" s="1103"/>
      <c r="G29" s="1103"/>
      <c r="H29" s="1103"/>
    </row>
    <row r="30" ht="15">
      <c r="A30" s="2" t="s">
        <v>988</v>
      </c>
    </row>
    <row r="31" spans="1:7" ht="12.75" customHeight="1">
      <c r="A31" s="236"/>
      <c r="B31" s="757"/>
      <c r="C31" s="236"/>
      <c r="D31" s="754"/>
      <c r="E31" s="754"/>
      <c r="F31" s="754"/>
      <c r="G31" s="754"/>
    </row>
    <row r="32" spans="1:7" ht="12.75" customHeight="1">
      <c r="A32" s="236"/>
      <c r="B32" s="757"/>
      <c r="C32" s="236"/>
      <c r="D32" s="754"/>
      <c r="E32" s="754"/>
      <c r="F32" s="754"/>
      <c r="G32" s="754"/>
    </row>
    <row r="33" s="2" customFormat="1" ht="24" customHeight="1"/>
  </sheetData>
  <sheetProtection/>
  <mergeCells count="1">
    <mergeCell ref="A28:H29"/>
  </mergeCells>
  <hyperlinks>
    <hyperlink ref="A1" location="'TABLE OF CONTENTS'!A1" display="Back to Table of Contents"/>
  </hyperlinks>
  <printOptions horizontalCentered="1"/>
  <pageMargins left="0.6692913385826772" right="0.1968503937007874" top="0.984251968503937" bottom="0.2362204724409449" header="0.6692913385826772" footer="0.2362204724409449"/>
  <pageSetup horizontalDpi="600" verticalDpi="600" orientation="portrait" paperSize="9" r:id="rId1"/>
  <headerFooter alignWithMargins="0">
    <oddFooter xml:space="preserve">&amp;C 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">
      <selection activeCell="A1" sqref="A1"/>
    </sheetView>
  </sheetViews>
  <sheetFormatPr defaultColWidth="47.140625" defaultRowHeight="15"/>
  <cols>
    <col min="1" max="1" width="47.140625" style="206" customWidth="1"/>
    <col min="2" max="2" width="16.57421875" style="206" customWidth="1"/>
    <col min="3" max="3" width="17.7109375" style="206" customWidth="1"/>
    <col min="4" max="4" width="15.421875" style="206" customWidth="1"/>
    <col min="5" max="5" width="17.57421875" style="206" customWidth="1"/>
    <col min="6" max="6" width="18.57421875" style="206" customWidth="1"/>
    <col min="7" max="255" width="11.57421875" style="206" customWidth="1"/>
    <col min="256" max="16384" width="47.140625" style="206" customWidth="1"/>
  </cols>
  <sheetData>
    <row r="1" ht="15">
      <c r="A1" s="991" t="s">
        <v>1316</v>
      </c>
    </row>
    <row r="2" ht="13.5" customHeight="1">
      <c r="A2" s="36" t="s">
        <v>989</v>
      </c>
    </row>
    <row r="3" spans="4:6" ht="13.5" customHeight="1">
      <c r="D3" s="339"/>
      <c r="E3" s="339"/>
      <c r="F3" s="87" t="s">
        <v>990</v>
      </c>
    </row>
    <row r="4" spans="4:6" ht="13.5" customHeight="1">
      <c r="D4" s="339"/>
      <c r="E4" s="339"/>
      <c r="F4" s="303"/>
    </row>
    <row r="5" spans="1:6" s="2" customFormat="1" ht="28.5" customHeight="1">
      <c r="A5" s="37" t="s">
        <v>991</v>
      </c>
      <c r="B5" s="6">
        <v>2010</v>
      </c>
      <c r="C5" s="6">
        <v>2011</v>
      </c>
      <c r="D5" s="6">
        <v>2012</v>
      </c>
      <c r="E5" s="6" t="s">
        <v>75</v>
      </c>
      <c r="F5" s="6" t="s">
        <v>4</v>
      </c>
    </row>
    <row r="6" spans="1:6" s="2" customFormat="1" ht="18" customHeight="1">
      <c r="A6" s="48" t="s">
        <v>992</v>
      </c>
      <c r="B6" s="758">
        <v>477.8</v>
      </c>
      <c r="C6" s="758">
        <v>580.6</v>
      </c>
      <c r="D6" s="758">
        <v>805.6</v>
      </c>
      <c r="E6" s="758">
        <v>386.9</v>
      </c>
      <c r="F6" s="758">
        <v>558.1</v>
      </c>
    </row>
    <row r="7" spans="1:6" s="2" customFormat="1" ht="18" customHeight="1">
      <c r="A7" s="12" t="s">
        <v>993</v>
      </c>
      <c r="B7" s="759"/>
      <c r="C7" s="759"/>
      <c r="D7" s="759"/>
      <c r="E7" s="759"/>
      <c r="F7" s="759"/>
    </row>
    <row r="8" spans="1:6" s="2" customFormat="1" ht="18" customHeight="1">
      <c r="A8" s="492" t="s">
        <v>994</v>
      </c>
      <c r="B8" s="760">
        <v>341.1</v>
      </c>
      <c r="C8" s="760">
        <v>439.1</v>
      </c>
      <c r="D8" s="760">
        <v>643.9</v>
      </c>
      <c r="E8" s="760">
        <v>250.4</v>
      </c>
      <c r="F8" s="760">
        <v>393.2</v>
      </c>
    </row>
    <row r="9" spans="1:6" s="2" customFormat="1" ht="18" customHeight="1">
      <c r="A9" s="492"/>
      <c r="B9" s="761"/>
      <c r="C9" s="761"/>
      <c r="D9" s="761"/>
      <c r="E9" s="761"/>
      <c r="F9" s="761"/>
    </row>
    <row r="10" spans="1:6" s="2" customFormat="1" ht="18" customHeight="1">
      <c r="A10" s="48" t="s">
        <v>995</v>
      </c>
      <c r="B10" s="758">
        <v>1890.3</v>
      </c>
      <c r="C10" s="758">
        <v>1953.4</v>
      </c>
      <c r="D10" s="758">
        <v>2003.5</v>
      </c>
      <c r="E10" s="758">
        <v>2136</v>
      </c>
      <c r="F10" s="758">
        <v>2276.1</v>
      </c>
    </row>
    <row r="11" spans="1:6" s="2" customFormat="1" ht="18" customHeight="1">
      <c r="A11" s="12" t="s">
        <v>993</v>
      </c>
      <c r="B11" s="759"/>
      <c r="C11" s="759"/>
      <c r="D11" s="759"/>
      <c r="E11" s="759"/>
      <c r="F11" s="759"/>
    </row>
    <row r="12" spans="1:6" s="2" customFormat="1" ht="18" customHeight="1">
      <c r="A12" s="580" t="s">
        <v>996</v>
      </c>
      <c r="B12" s="762"/>
      <c r="C12" s="762"/>
      <c r="D12" s="762"/>
      <c r="E12" s="762"/>
      <c r="F12" s="762"/>
    </row>
    <row r="13" spans="1:6" s="2" customFormat="1" ht="18" customHeight="1">
      <c r="A13" s="12" t="s">
        <v>997</v>
      </c>
      <c r="B13" s="760">
        <v>1455.3</v>
      </c>
      <c r="C13" s="760">
        <v>1498.3</v>
      </c>
      <c r="D13" s="760">
        <v>1440.4</v>
      </c>
      <c r="E13" s="760">
        <v>1528.1</v>
      </c>
      <c r="F13" s="760">
        <v>1630.5</v>
      </c>
    </row>
    <row r="14" spans="1:6" s="2" customFormat="1" ht="18" customHeight="1">
      <c r="A14" s="580" t="s">
        <v>998</v>
      </c>
      <c r="B14" s="760"/>
      <c r="C14" s="760"/>
      <c r="D14" s="760"/>
      <c r="E14" s="760"/>
      <c r="F14" s="760"/>
    </row>
    <row r="15" spans="1:6" s="2" customFormat="1" ht="18" customHeight="1">
      <c r="A15" s="580" t="s">
        <v>999</v>
      </c>
      <c r="B15" s="760">
        <v>435</v>
      </c>
      <c r="C15" s="760">
        <v>455.1</v>
      </c>
      <c r="D15" s="760">
        <v>563.1</v>
      </c>
      <c r="E15" s="760">
        <v>607.9</v>
      </c>
      <c r="F15" s="760">
        <v>645.6</v>
      </c>
    </row>
    <row r="16" spans="1:6" s="2" customFormat="1" ht="20.25" customHeight="1">
      <c r="A16" s="580"/>
      <c r="B16" s="761"/>
      <c r="C16" s="761"/>
      <c r="D16" s="761"/>
      <c r="E16" s="761"/>
      <c r="F16" s="761"/>
    </row>
    <row r="17" spans="1:6" s="2" customFormat="1" ht="18" customHeight="1">
      <c r="A17" s="48" t="s">
        <v>1000</v>
      </c>
      <c r="B17" s="758">
        <v>3064.2</v>
      </c>
      <c r="C17" s="758">
        <v>3281.2</v>
      </c>
      <c r="D17" s="758">
        <v>3338.3</v>
      </c>
      <c r="E17" s="758">
        <v>3362.2</v>
      </c>
      <c r="F17" s="758">
        <v>3901.7</v>
      </c>
    </row>
    <row r="18" spans="1:6" s="2" customFormat="1" ht="18" customHeight="1">
      <c r="A18" s="12" t="s">
        <v>993</v>
      </c>
      <c r="B18" s="759"/>
      <c r="C18" s="759"/>
      <c r="D18" s="759"/>
      <c r="E18" s="759"/>
      <c r="F18" s="759"/>
    </row>
    <row r="19" spans="1:6" s="2" customFormat="1" ht="18" customHeight="1">
      <c r="A19" s="12" t="s">
        <v>1001</v>
      </c>
      <c r="B19" s="760">
        <v>2136.2</v>
      </c>
      <c r="C19" s="763">
        <v>2335.7</v>
      </c>
      <c r="D19" s="760">
        <v>2322.4</v>
      </c>
      <c r="E19" s="760">
        <v>2211.5</v>
      </c>
      <c r="F19" s="760">
        <v>2845</v>
      </c>
    </row>
    <row r="20" spans="1:6" s="2" customFormat="1" ht="18" customHeight="1">
      <c r="A20" s="12" t="s">
        <v>1002</v>
      </c>
      <c r="B20" s="760">
        <v>927.1</v>
      </c>
      <c r="C20" s="760">
        <v>944</v>
      </c>
      <c r="D20" s="760">
        <v>1015.5</v>
      </c>
      <c r="E20" s="760">
        <v>1150.4</v>
      </c>
      <c r="F20" s="760">
        <v>1056.7</v>
      </c>
    </row>
    <row r="21" spans="1:6" s="2" customFormat="1" ht="18" customHeight="1">
      <c r="A21" s="12"/>
      <c r="B21" s="761"/>
      <c r="C21" s="761"/>
      <c r="D21" s="761"/>
      <c r="E21" s="761"/>
      <c r="F21" s="761"/>
    </row>
    <row r="22" spans="1:6" s="2" customFormat="1" ht="18" customHeight="1">
      <c r="A22" s="48" t="s">
        <v>1003</v>
      </c>
      <c r="B22" s="758">
        <v>7869.3</v>
      </c>
      <c r="C22" s="758">
        <v>9280.3</v>
      </c>
      <c r="D22" s="758">
        <v>10967.9</v>
      </c>
      <c r="E22" s="758">
        <v>11879.9</v>
      </c>
      <c r="F22" s="758">
        <v>10343.5</v>
      </c>
    </row>
    <row r="23" spans="1:6" s="2" customFormat="1" ht="18" customHeight="1">
      <c r="A23" s="12" t="s">
        <v>993</v>
      </c>
      <c r="B23" s="764"/>
      <c r="C23" s="764"/>
      <c r="D23" s="764"/>
      <c r="E23" s="764"/>
      <c r="F23" s="764"/>
    </row>
    <row r="24" spans="1:6" s="2" customFormat="1" ht="18" customHeight="1">
      <c r="A24" s="12" t="s">
        <v>1004</v>
      </c>
      <c r="B24" s="760">
        <v>6885.2</v>
      </c>
      <c r="C24" s="760">
        <v>8248.6</v>
      </c>
      <c r="D24" s="760">
        <v>9710.9</v>
      </c>
      <c r="E24" s="760">
        <v>10687.2</v>
      </c>
      <c r="F24" s="760">
        <v>9078.7</v>
      </c>
    </row>
    <row r="25" spans="1:6" s="2" customFormat="1" ht="18" customHeight="1">
      <c r="A25" s="12" t="s">
        <v>1005</v>
      </c>
      <c r="B25" s="760">
        <v>46.4</v>
      </c>
      <c r="C25" s="760">
        <v>47.1</v>
      </c>
      <c r="D25" s="760">
        <v>40.1</v>
      </c>
      <c r="E25" s="760">
        <v>46.3</v>
      </c>
      <c r="F25" s="760">
        <v>47</v>
      </c>
    </row>
    <row r="26" spans="1:6" s="2" customFormat="1" ht="18" customHeight="1">
      <c r="A26" s="12" t="s">
        <v>1006</v>
      </c>
      <c r="B26" s="760"/>
      <c r="C26" s="760"/>
      <c r="D26" s="760"/>
      <c r="E26" s="760"/>
      <c r="F26" s="760"/>
    </row>
    <row r="27" spans="1:6" s="2" customFormat="1" ht="18" customHeight="1">
      <c r="A27" s="12" t="s">
        <v>1007</v>
      </c>
      <c r="B27" s="760">
        <v>487.6</v>
      </c>
      <c r="C27" s="760">
        <v>479.5</v>
      </c>
      <c r="D27" s="760">
        <v>676</v>
      </c>
      <c r="E27" s="760">
        <v>637.5</v>
      </c>
      <c r="F27" s="760">
        <v>646.6</v>
      </c>
    </row>
    <row r="28" spans="1:6" s="2" customFormat="1" ht="18" customHeight="1">
      <c r="A28" s="142"/>
      <c r="B28" s="981"/>
      <c r="C28" s="981"/>
      <c r="D28" s="981"/>
      <c r="E28" s="981"/>
      <c r="F28" s="981"/>
    </row>
    <row r="29" spans="1:6" s="2" customFormat="1" ht="12.75">
      <c r="A29" s="768" t="s">
        <v>1008</v>
      </c>
      <c r="B29" s="758">
        <v>4778.8</v>
      </c>
      <c r="C29" s="758">
        <v>4920.2</v>
      </c>
      <c r="D29" s="758">
        <v>5439.7</v>
      </c>
      <c r="E29" s="758">
        <v>6050</v>
      </c>
      <c r="F29" s="758">
        <v>5725.3</v>
      </c>
    </row>
    <row r="30" spans="1:6" s="2" customFormat="1" ht="12.75">
      <c r="A30" s="769" t="s">
        <v>1009</v>
      </c>
      <c r="B30" s="758"/>
      <c r="C30" s="758"/>
      <c r="D30" s="758"/>
      <c r="E30" s="758"/>
      <c r="F30" s="758"/>
    </row>
    <row r="31" spans="1:6" s="2" customFormat="1" ht="12.75">
      <c r="A31" s="770" t="s">
        <v>1010</v>
      </c>
      <c r="B31" s="760">
        <v>1637.8</v>
      </c>
      <c r="C31" s="760">
        <v>1472.8</v>
      </c>
      <c r="D31" s="760">
        <v>1541</v>
      </c>
      <c r="E31" s="760">
        <v>1780.2</v>
      </c>
      <c r="F31" s="760">
        <v>1889.1</v>
      </c>
    </row>
    <row r="32" spans="1:6" s="2" customFormat="1" ht="12.75">
      <c r="A32" s="769" t="s">
        <v>1011</v>
      </c>
      <c r="B32" s="760">
        <v>736.5</v>
      </c>
      <c r="C32" s="760">
        <v>911.3</v>
      </c>
      <c r="D32" s="760">
        <v>997.5</v>
      </c>
      <c r="E32" s="760">
        <v>944.2</v>
      </c>
      <c r="F32" s="760">
        <v>738.1</v>
      </c>
    </row>
    <row r="33" spans="1:6" s="2" customFormat="1" ht="12.75">
      <c r="A33" s="769" t="s">
        <v>1012</v>
      </c>
      <c r="B33" s="760">
        <v>1</v>
      </c>
      <c r="C33" s="760">
        <v>279.7</v>
      </c>
      <c r="D33" s="760">
        <v>30.5</v>
      </c>
      <c r="E33" s="760">
        <v>56.6</v>
      </c>
      <c r="F33" s="760">
        <v>37</v>
      </c>
    </row>
    <row r="34" spans="1:6" s="2" customFormat="1" ht="12.75">
      <c r="A34" s="769" t="s">
        <v>1013</v>
      </c>
      <c r="B34" s="760">
        <v>962.6</v>
      </c>
      <c r="C34" s="760">
        <v>1068.3</v>
      </c>
      <c r="D34" s="760">
        <v>1177.8</v>
      </c>
      <c r="E34" s="760">
        <v>1265.5</v>
      </c>
      <c r="F34" s="760">
        <v>1362.4</v>
      </c>
    </row>
    <row r="35" spans="1:6" ht="15">
      <c r="A35" s="768" t="s">
        <v>1014</v>
      </c>
      <c r="B35" s="758">
        <v>2570.8</v>
      </c>
      <c r="C35" s="758">
        <v>2515</v>
      </c>
      <c r="D35" s="758">
        <v>2529.6</v>
      </c>
      <c r="E35" s="758">
        <v>2821.4</v>
      </c>
      <c r="F35" s="758">
        <v>3031.5</v>
      </c>
    </row>
    <row r="36" spans="1:6" ht="15">
      <c r="A36" s="769" t="s">
        <v>1015</v>
      </c>
      <c r="B36" s="758"/>
      <c r="C36" s="758"/>
      <c r="D36" s="758"/>
      <c r="E36" s="758"/>
      <c r="F36" s="758"/>
    </row>
    <row r="37" spans="1:6" ht="15">
      <c r="A37" s="769" t="s">
        <v>1016</v>
      </c>
      <c r="B37" s="760">
        <v>143.9</v>
      </c>
      <c r="C37" s="760">
        <v>150.4</v>
      </c>
      <c r="D37" s="760">
        <v>173.5</v>
      </c>
      <c r="E37" s="760">
        <v>148.9</v>
      </c>
      <c r="F37" s="760">
        <v>155.7</v>
      </c>
    </row>
    <row r="38" spans="1:6" ht="15">
      <c r="A38" s="769" t="s">
        <v>1017</v>
      </c>
      <c r="B38" s="760">
        <v>368.9</v>
      </c>
      <c r="C38" s="760">
        <v>334.2</v>
      </c>
      <c r="D38" s="760">
        <v>321.8</v>
      </c>
      <c r="E38" s="760">
        <v>378.1</v>
      </c>
      <c r="F38" s="760">
        <v>344.4</v>
      </c>
    </row>
    <row r="39" spans="1:6" ht="15">
      <c r="A39" s="769" t="s">
        <v>1018</v>
      </c>
      <c r="B39" s="760">
        <v>726.9</v>
      </c>
      <c r="C39" s="760">
        <v>727</v>
      </c>
      <c r="D39" s="760">
        <v>771.2</v>
      </c>
      <c r="E39" s="760">
        <v>853.4</v>
      </c>
      <c r="F39" s="760">
        <v>946.2</v>
      </c>
    </row>
    <row r="40" spans="1:6" ht="15">
      <c r="A40" s="769" t="s">
        <v>1019</v>
      </c>
      <c r="B40" s="760">
        <v>170.8</v>
      </c>
      <c r="C40" s="760">
        <v>174.4</v>
      </c>
      <c r="D40" s="760">
        <v>183</v>
      </c>
      <c r="E40" s="760">
        <v>168.1</v>
      </c>
      <c r="F40" s="760">
        <v>195.6</v>
      </c>
    </row>
    <row r="41" spans="1:6" ht="15">
      <c r="A41" s="771" t="s">
        <v>1020</v>
      </c>
      <c r="B41" s="772">
        <v>763.7</v>
      </c>
      <c r="C41" s="772">
        <v>1092.6</v>
      </c>
      <c r="D41" s="772">
        <v>1076.7</v>
      </c>
      <c r="E41" s="758">
        <v>1155</v>
      </c>
      <c r="F41" s="758">
        <v>1186.4</v>
      </c>
    </row>
    <row r="42" spans="1:6" ht="15">
      <c r="A42" s="943"/>
      <c r="B42" s="943"/>
      <c r="C42" s="943"/>
      <c r="D42" s="943"/>
      <c r="E42" s="943"/>
      <c r="F42" s="943"/>
    </row>
    <row r="43" spans="1:6" ht="15">
      <c r="A43" s="768" t="s">
        <v>1257</v>
      </c>
      <c r="B43" s="758">
        <v>839.5</v>
      </c>
      <c r="C43" s="758">
        <v>822.3</v>
      </c>
      <c r="D43" s="758">
        <v>876.5</v>
      </c>
      <c r="E43" s="758">
        <v>911.2</v>
      </c>
      <c r="F43" s="758">
        <v>1088.7</v>
      </c>
    </row>
    <row r="44" spans="1:6" ht="15">
      <c r="A44" s="769" t="s">
        <v>1021</v>
      </c>
      <c r="B44" s="764"/>
      <c r="C44" s="764"/>
      <c r="D44" s="764"/>
      <c r="E44" s="764"/>
      <c r="F44" s="764"/>
    </row>
    <row r="45" spans="1:6" ht="15">
      <c r="A45" s="769" t="s">
        <v>1022</v>
      </c>
      <c r="B45" s="760">
        <v>466</v>
      </c>
      <c r="C45" s="760">
        <v>481.6</v>
      </c>
      <c r="D45" s="760">
        <v>486.8</v>
      </c>
      <c r="E45" s="760">
        <v>534.7</v>
      </c>
      <c r="F45" s="760">
        <v>567.2</v>
      </c>
    </row>
    <row r="46" spans="1:6" ht="15">
      <c r="A46" s="769" t="s">
        <v>1023</v>
      </c>
      <c r="B46" s="760">
        <v>234.6</v>
      </c>
      <c r="C46" s="760">
        <v>173.1</v>
      </c>
      <c r="D46" s="760">
        <v>227.5</v>
      </c>
      <c r="E46" s="760">
        <v>189.4</v>
      </c>
      <c r="F46" s="760">
        <v>338</v>
      </c>
    </row>
    <row r="47" spans="1:6" ht="15">
      <c r="A47" s="768" t="s">
        <v>1258</v>
      </c>
      <c r="B47" s="758">
        <v>756.2</v>
      </c>
      <c r="C47" s="758">
        <v>790.4</v>
      </c>
      <c r="D47" s="758">
        <v>933.3</v>
      </c>
      <c r="E47" s="758">
        <v>931.1</v>
      </c>
      <c r="F47" s="758">
        <v>1181.7</v>
      </c>
    </row>
    <row r="48" spans="1:6" ht="15">
      <c r="A48" s="768" t="s">
        <v>1024</v>
      </c>
      <c r="B48" s="758">
        <v>1429.6</v>
      </c>
      <c r="C48" s="758">
        <v>1557.6</v>
      </c>
      <c r="D48" s="758">
        <v>1640.2</v>
      </c>
      <c r="E48" s="758">
        <v>1760.7</v>
      </c>
      <c r="F48" s="758">
        <v>1873.7</v>
      </c>
    </row>
    <row r="49" spans="1:6" ht="15">
      <c r="A49" s="768" t="s">
        <v>1025</v>
      </c>
      <c r="B49" s="758">
        <v>2472</v>
      </c>
      <c r="C49" s="758">
        <v>2661.8</v>
      </c>
      <c r="D49" s="758">
        <v>3125.5</v>
      </c>
      <c r="E49" s="758">
        <v>3312.4</v>
      </c>
      <c r="F49" s="758">
        <v>3357.9</v>
      </c>
    </row>
    <row r="50" spans="1:6" ht="15">
      <c r="A50" s="769" t="s">
        <v>1021</v>
      </c>
      <c r="B50" s="764"/>
      <c r="C50" s="764"/>
      <c r="D50" s="764"/>
      <c r="E50" s="764"/>
      <c r="F50" s="764"/>
    </row>
    <row r="51" spans="1:6" ht="15">
      <c r="A51" s="769" t="s">
        <v>1026</v>
      </c>
      <c r="B51" s="760">
        <v>227.9</v>
      </c>
      <c r="C51" s="760">
        <v>264.7</v>
      </c>
      <c r="D51" s="760">
        <v>387.7</v>
      </c>
      <c r="E51" s="760">
        <v>383</v>
      </c>
      <c r="F51" s="760">
        <v>464.4</v>
      </c>
    </row>
    <row r="52" spans="1:6" ht="15">
      <c r="A52" s="769" t="s">
        <v>1027</v>
      </c>
      <c r="B52" s="760">
        <v>772.3</v>
      </c>
      <c r="C52" s="760">
        <v>764.4</v>
      </c>
      <c r="D52" s="760">
        <v>760.8</v>
      </c>
      <c r="E52" s="760">
        <v>862.6</v>
      </c>
      <c r="F52" s="760">
        <v>813.6</v>
      </c>
    </row>
    <row r="53" spans="1:6" ht="15">
      <c r="A53" s="769" t="s">
        <v>1028</v>
      </c>
      <c r="B53" s="760">
        <v>1471.8</v>
      </c>
      <c r="C53" s="760">
        <v>1632.7</v>
      </c>
      <c r="D53" s="760">
        <v>1977</v>
      </c>
      <c r="E53" s="760">
        <v>2066.8</v>
      </c>
      <c r="F53" s="760">
        <v>2079.7</v>
      </c>
    </row>
    <row r="54" spans="1:6" ht="15">
      <c r="A54" s="769" t="s">
        <v>1029</v>
      </c>
      <c r="B54" s="760" t="s">
        <v>152</v>
      </c>
      <c r="C54" s="760" t="s">
        <v>152</v>
      </c>
      <c r="D54" s="763">
        <v>2</v>
      </c>
      <c r="E54" s="760">
        <v>0.1</v>
      </c>
      <c r="F54" s="760" t="s">
        <v>152</v>
      </c>
    </row>
    <row r="55" spans="1:6" ht="15">
      <c r="A55" s="768" t="s">
        <v>1030</v>
      </c>
      <c r="B55" s="758">
        <v>1250.4</v>
      </c>
      <c r="C55" s="758">
        <v>1945</v>
      </c>
      <c r="D55" s="758">
        <v>1796.3</v>
      </c>
      <c r="E55" s="758">
        <v>1685.6</v>
      </c>
      <c r="F55" s="758">
        <v>1855.6</v>
      </c>
    </row>
    <row r="56" spans="1:6" ht="15">
      <c r="A56" s="768" t="s">
        <v>1031</v>
      </c>
      <c r="B56" s="758">
        <v>28162.6</v>
      </c>
      <c r="C56" s="758">
        <v>31400.4</v>
      </c>
      <c r="D56" s="758">
        <v>34533.1</v>
      </c>
      <c r="E56" s="758">
        <v>36392.4</v>
      </c>
      <c r="F56" s="758">
        <v>38005.799999999996</v>
      </c>
    </row>
    <row r="57" spans="1:6" ht="15">
      <c r="A57" s="768" t="s">
        <v>1032</v>
      </c>
      <c r="B57" s="758">
        <v>134882</v>
      </c>
      <c r="C57" s="758">
        <v>147815.2</v>
      </c>
      <c r="D57" s="758">
        <v>160995.5</v>
      </c>
      <c r="E57" s="758">
        <v>165594.4</v>
      </c>
      <c r="F57" s="758">
        <v>172023</v>
      </c>
    </row>
    <row r="58" spans="1:6" ht="25.5">
      <c r="A58" s="773" t="s">
        <v>1033</v>
      </c>
      <c r="B58" s="774">
        <v>20.9</v>
      </c>
      <c r="C58" s="774">
        <v>21.2</v>
      </c>
      <c r="D58" s="774">
        <v>21.4</v>
      </c>
      <c r="E58" s="774">
        <v>21.976830134352372</v>
      </c>
      <c r="F58" s="774">
        <v>22.093440993355536</v>
      </c>
    </row>
    <row r="59" spans="1:6" ht="15">
      <c r="A59" s="207"/>
      <c r="B59" s="207"/>
      <c r="C59" s="207"/>
      <c r="D59" s="207"/>
      <c r="E59" s="207"/>
      <c r="F59" s="207"/>
    </row>
    <row r="60" spans="1:6" ht="16.5">
      <c r="A60" s="26" t="s">
        <v>49</v>
      </c>
      <c r="B60" s="207"/>
      <c r="C60" s="207"/>
      <c r="D60" s="207"/>
      <c r="E60" s="207"/>
      <c r="F60" s="207"/>
    </row>
    <row r="61" spans="1:6" ht="16.5">
      <c r="A61" s="26" t="s">
        <v>24</v>
      </c>
      <c r="B61" s="207"/>
      <c r="C61" s="207"/>
      <c r="D61" s="207"/>
      <c r="E61" s="207"/>
      <c r="F61" s="207"/>
    </row>
  </sheetData>
  <sheetProtection/>
  <hyperlinks>
    <hyperlink ref="A1" location="'TABLE OF CONTENTS'!A1" display="Back to Table of Contents"/>
  </hyperlinks>
  <printOptions/>
  <pageMargins left="0.8" right="0" top="0.63" bottom="0.13" header="0.35" footer="0.5"/>
  <pageSetup horizontalDpi="600" verticalDpi="600" orientation="landscape" paperSize="9" r:id="rId2"/>
  <drawing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A1" sqref="A1"/>
    </sheetView>
  </sheetViews>
  <sheetFormatPr defaultColWidth="10.57421875" defaultRowHeight="15"/>
  <cols>
    <col min="1" max="1" width="36.00390625" style="206" customWidth="1"/>
    <col min="2" max="6" width="10.8515625" style="206" customWidth="1"/>
    <col min="7" max="16384" width="10.57421875" style="206" customWidth="1"/>
  </cols>
  <sheetData>
    <row r="1" ht="15">
      <c r="A1" s="991" t="s">
        <v>1316</v>
      </c>
    </row>
    <row r="2" ht="14.25" customHeight="1">
      <c r="A2" s="46" t="s">
        <v>1034</v>
      </c>
    </row>
    <row r="3" spans="4:6" ht="12.75" customHeight="1">
      <c r="D3" s="775"/>
      <c r="E3" s="775"/>
      <c r="F3" s="87" t="s">
        <v>324</v>
      </c>
    </row>
    <row r="4" spans="4:6" ht="4.5" customHeight="1">
      <c r="D4" s="775"/>
      <c r="E4" s="775"/>
      <c r="F4" s="87"/>
    </row>
    <row r="5" spans="1:6" ht="38.25" customHeight="1">
      <c r="A5" s="131" t="s">
        <v>1035</v>
      </c>
      <c r="B5" s="114">
        <v>2010</v>
      </c>
      <c r="C5" s="114">
        <v>2011</v>
      </c>
      <c r="D5" s="114">
        <v>2012</v>
      </c>
      <c r="E5" s="114" t="s">
        <v>75</v>
      </c>
      <c r="F5" s="114" t="s">
        <v>4</v>
      </c>
    </row>
    <row r="6" spans="1:6" ht="37.5" customHeight="1">
      <c r="A6" s="98" t="s">
        <v>1036</v>
      </c>
      <c r="B6" s="776">
        <v>80630</v>
      </c>
      <c r="C6" s="777">
        <v>58173</v>
      </c>
      <c r="D6" s="776">
        <v>55793</v>
      </c>
      <c r="E6" s="776">
        <v>60237</v>
      </c>
      <c r="F6" s="776">
        <v>57093</v>
      </c>
    </row>
    <row r="7" spans="1:6" ht="37.5" customHeight="1">
      <c r="A7" s="98" t="s">
        <v>1037</v>
      </c>
      <c r="B7" s="99">
        <v>94617</v>
      </c>
      <c r="C7" s="99">
        <v>92777</v>
      </c>
      <c r="D7" s="99">
        <v>93367</v>
      </c>
      <c r="E7" s="99">
        <v>99741</v>
      </c>
      <c r="F7" s="99">
        <v>90225</v>
      </c>
    </row>
    <row r="8" spans="1:6" ht="37.5" customHeight="1">
      <c r="A8" s="98" t="s">
        <v>1038</v>
      </c>
      <c r="B8" s="99">
        <v>26</v>
      </c>
      <c r="C8" s="99">
        <v>23508</v>
      </c>
      <c r="D8" s="99">
        <v>1981</v>
      </c>
      <c r="E8" s="99">
        <v>4334</v>
      </c>
      <c r="F8" s="99">
        <v>2728</v>
      </c>
    </row>
    <row r="9" spans="1:6" ht="37.5" customHeight="1">
      <c r="A9" s="98" t="s">
        <v>1039</v>
      </c>
      <c r="B9" s="99">
        <v>13489</v>
      </c>
      <c r="C9" s="99">
        <v>12201</v>
      </c>
      <c r="D9" s="99">
        <v>12355</v>
      </c>
      <c r="E9" s="99">
        <v>13594</v>
      </c>
      <c r="F9" s="99">
        <v>12845</v>
      </c>
    </row>
    <row r="10" spans="1:6" ht="37.5" customHeight="1">
      <c r="A10" s="98" t="s">
        <v>1040</v>
      </c>
      <c r="B10" s="99">
        <v>20737</v>
      </c>
      <c r="C10" s="99">
        <v>20409</v>
      </c>
      <c r="D10" s="99">
        <v>22744</v>
      </c>
      <c r="E10" s="99">
        <v>23691</v>
      </c>
      <c r="F10" s="99">
        <v>24239</v>
      </c>
    </row>
    <row r="11" spans="1:6" ht="37.5" customHeight="1">
      <c r="A11" s="98" t="s">
        <v>1041</v>
      </c>
      <c r="B11" s="99">
        <v>499</v>
      </c>
      <c r="C11" s="99">
        <v>572</v>
      </c>
      <c r="D11" s="99">
        <v>581</v>
      </c>
      <c r="E11" s="99">
        <v>645</v>
      </c>
      <c r="F11" s="99">
        <v>671</v>
      </c>
    </row>
    <row r="12" spans="1:6" ht="37.5" customHeight="1">
      <c r="A12" s="98" t="s">
        <v>1042</v>
      </c>
      <c r="B12" s="99">
        <v>1886</v>
      </c>
      <c r="C12" s="99">
        <v>2010</v>
      </c>
      <c r="D12" s="99">
        <v>2210</v>
      </c>
      <c r="E12" s="99">
        <v>2358</v>
      </c>
      <c r="F12" s="99">
        <v>2486</v>
      </c>
    </row>
    <row r="13" spans="1:6" ht="37.5" customHeight="1">
      <c r="A13" s="98" t="s">
        <v>1043</v>
      </c>
      <c r="B13" s="99">
        <v>34284</v>
      </c>
      <c r="C13" s="99">
        <v>41610</v>
      </c>
      <c r="D13" s="99">
        <v>40014</v>
      </c>
      <c r="E13" s="99">
        <v>40495</v>
      </c>
      <c r="F13" s="99">
        <v>50535</v>
      </c>
    </row>
    <row r="14" spans="1:6" ht="37.5" customHeight="1">
      <c r="A14" s="98" t="s">
        <v>1044</v>
      </c>
      <c r="B14" s="99">
        <v>10188</v>
      </c>
      <c r="C14" s="99">
        <v>11166</v>
      </c>
      <c r="D14" s="99">
        <v>13519</v>
      </c>
      <c r="E14" s="99">
        <v>7045</v>
      </c>
      <c r="F14" s="99">
        <v>9888</v>
      </c>
    </row>
    <row r="15" spans="1:6" ht="37.5" customHeight="1">
      <c r="A15" s="127" t="s">
        <v>1045</v>
      </c>
      <c r="B15" s="99">
        <v>3477</v>
      </c>
      <c r="C15" s="99">
        <v>3786</v>
      </c>
      <c r="D15" s="99">
        <v>5290</v>
      </c>
      <c r="E15" s="99">
        <v>5429</v>
      </c>
      <c r="F15" s="99">
        <v>5215</v>
      </c>
    </row>
    <row r="16" spans="1:6" ht="41.25" customHeight="1">
      <c r="A16" s="778" t="s">
        <v>1046</v>
      </c>
      <c r="B16" s="99">
        <v>11436</v>
      </c>
      <c r="C16" s="99">
        <v>11142</v>
      </c>
      <c r="D16" s="99">
        <v>11051</v>
      </c>
      <c r="E16" s="99">
        <v>11368</v>
      </c>
      <c r="F16" s="99">
        <v>11133</v>
      </c>
    </row>
    <row r="17" spans="1:6" ht="37.5" customHeight="1">
      <c r="A17" s="98" t="s">
        <v>1047</v>
      </c>
      <c r="B17" s="99">
        <v>17841</v>
      </c>
      <c r="C17" s="99">
        <v>18260</v>
      </c>
      <c r="D17" s="99">
        <v>19456</v>
      </c>
      <c r="E17" s="99">
        <v>16911</v>
      </c>
      <c r="F17" s="99">
        <v>20611</v>
      </c>
    </row>
    <row r="18" spans="1:6" ht="37.5" customHeight="1">
      <c r="A18" s="98" t="s">
        <v>1048</v>
      </c>
      <c r="B18" s="99">
        <v>4121</v>
      </c>
      <c r="C18" s="99">
        <v>4214</v>
      </c>
      <c r="D18" s="99">
        <v>4759</v>
      </c>
      <c r="E18" s="99">
        <v>5349</v>
      </c>
      <c r="F18" s="99">
        <v>4974</v>
      </c>
    </row>
    <row r="19" spans="1:6" ht="42" customHeight="1">
      <c r="A19" s="778" t="s">
        <v>1049</v>
      </c>
      <c r="B19" s="99">
        <v>149734</v>
      </c>
      <c r="C19" s="99">
        <v>157066</v>
      </c>
      <c r="D19" s="99">
        <v>149477</v>
      </c>
      <c r="E19" s="99">
        <v>162406</v>
      </c>
      <c r="F19" s="99">
        <v>175236</v>
      </c>
    </row>
    <row r="20" spans="1:6" ht="42" customHeight="1">
      <c r="A20" s="778" t="s">
        <v>1050</v>
      </c>
      <c r="B20" s="99">
        <v>1374</v>
      </c>
      <c r="C20" s="99">
        <v>1270</v>
      </c>
      <c r="D20" s="99">
        <v>1646</v>
      </c>
      <c r="E20" s="99">
        <v>1297</v>
      </c>
      <c r="F20" s="99">
        <v>1396</v>
      </c>
    </row>
    <row r="21" spans="1:6" ht="43.5" customHeight="1">
      <c r="A21" s="779" t="s">
        <v>1051</v>
      </c>
      <c r="B21" s="240">
        <v>4901</v>
      </c>
      <c r="C21" s="240">
        <v>4589</v>
      </c>
      <c r="D21" s="240">
        <v>6442</v>
      </c>
      <c r="E21" s="240">
        <v>5535</v>
      </c>
      <c r="F21" s="240">
        <v>5886</v>
      </c>
    </row>
    <row r="22" ht="12" customHeight="1"/>
    <row r="23" s="2" customFormat="1" ht="15.75">
      <c r="A23" s="26" t="s">
        <v>1052</v>
      </c>
    </row>
    <row r="24" s="2" customFormat="1" ht="15.75">
      <c r="A24" s="26" t="s">
        <v>1053</v>
      </c>
    </row>
    <row r="25" ht="16.5">
      <c r="A25" s="26" t="s">
        <v>1054</v>
      </c>
    </row>
    <row r="26" ht="16.5">
      <c r="A26" s="26"/>
    </row>
  </sheetData>
  <sheetProtection/>
  <hyperlinks>
    <hyperlink ref="A1" location="'TABLE OF CONTENTS'!A1" display="Back to Table of Contents"/>
  </hyperlinks>
  <printOptions/>
  <pageMargins left="0.7480314960629921" right="0" top="0.8661417322834646" bottom="0" header="0.4330708661417323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"/>
    </sheetView>
  </sheetViews>
  <sheetFormatPr defaultColWidth="46.7109375" defaultRowHeight="15"/>
  <cols>
    <col min="1" max="1" width="46.7109375" style="7" customWidth="1"/>
    <col min="2" max="3" width="17.140625" style="7" customWidth="1"/>
    <col min="4" max="4" width="17.28125" style="7" customWidth="1"/>
    <col min="5" max="6" width="16.57421875" style="7" customWidth="1"/>
    <col min="7" max="255" width="10.57421875" style="7" customWidth="1"/>
    <col min="256" max="16384" width="46.7109375" style="7" customWidth="1"/>
  </cols>
  <sheetData>
    <row r="1" ht="15">
      <c r="A1" s="991" t="s">
        <v>1316</v>
      </c>
    </row>
    <row r="2" spans="1:6" ht="15.75">
      <c r="A2" s="46" t="s">
        <v>93</v>
      </c>
      <c r="B2" s="2"/>
      <c r="C2" s="2"/>
      <c r="D2" s="2"/>
      <c r="E2" s="2"/>
      <c r="F2" s="2"/>
    </row>
    <row r="3" spans="1:6" ht="12.75">
      <c r="A3" s="85"/>
      <c r="B3" s="2"/>
      <c r="C3" s="2"/>
      <c r="D3" s="2"/>
      <c r="E3" s="2"/>
      <c r="F3" s="2"/>
    </row>
    <row r="4" spans="1:6" ht="12.75" customHeight="1">
      <c r="A4" s="2"/>
      <c r="B4" s="86"/>
      <c r="C4" s="87"/>
      <c r="D4" s="87"/>
      <c r="E4" s="87"/>
      <c r="F4" s="87" t="s">
        <v>94</v>
      </c>
    </row>
    <row r="5" spans="1:6" ht="12" customHeight="1">
      <c r="A5" s="2"/>
      <c r="B5" s="86"/>
      <c r="C5" s="87"/>
      <c r="D5" s="87"/>
      <c r="E5" s="87"/>
      <c r="F5" s="87"/>
    </row>
    <row r="6" spans="1:6" ht="36.75" customHeight="1">
      <c r="A6" s="37" t="s">
        <v>95</v>
      </c>
      <c r="B6" s="6">
        <v>2010</v>
      </c>
      <c r="C6" s="6">
        <v>2011</v>
      </c>
      <c r="D6" s="6">
        <v>2012</v>
      </c>
      <c r="E6" s="6" t="s">
        <v>38</v>
      </c>
      <c r="F6" s="6" t="s">
        <v>4</v>
      </c>
    </row>
    <row r="7" spans="1:6" ht="39" customHeight="1">
      <c r="A7" s="58" t="s">
        <v>96</v>
      </c>
      <c r="B7" s="88">
        <v>7708.3</v>
      </c>
      <c r="C7" s="88">
        <v>8222.7</v>
      </c>
      <c r="D7" s="89">
        <v>8129.7</v>
      </c>
      <c r="E7" s="88">
        <v>9480.3</v>
      </c>
      <c r="F7" s="88">
        <v>7781.3</v>
      </c>
    </row>
    <row r="8" spans="1:6" ht="39" customHeight="1">
      <c r="A8" s="32" t="s">
        <v>97</v>
      </c>
      <c r="B8" s="88">
        <v>402.9</v>
      </c>
      <c r="C8" s="88">
        <v>153.3</v>
      </c>
      <c r="D8" s="88">
        <v>333.3</v>
      </c>
      <c r="E8" s="88">
        <v>171.8</v>
      </c>
      <c r="F8" s="88">
        <v>182.3</v>
      </c>
    </row>
    <row r="9" spans="1:6" ht="39" customHeight="1">
      <c r="A9" s="32" t="s">
        <v>98</v>
      </c>
      <c r="B9" s="88">
        <v>10.5</v>
      </c>
      <c r="C9" s="88">
        <v>9.5</v>
      </c>
      <c r="D9" s="88">
        <v>8.1</v>
      </c>
      <c r="E9" s="88">
        <v>15.2</v>
      </c>
      <c r="F9" s="88">
        <v>3.8</v>
      </c>
    </row>
    <row r="10" spans="1:6" ht="39" customHeight="1">
      <c r="A10" s="32" t="s">
        <v>99</v>
      </c>
      <c r="B10" s="88">
        <v>7714.7</v>
      </c>
      <c r="C10" s="88">
        <v>7651.3</v>
      </c>
      <c r="D10" s="88">
        <v>10211</v>
      </c>
      <c r="E10" s="88">
        <v>11336.2</v>
      </c>
      <c r="F10" s="88">
        <v>10773.3</v>
      </c>
    </row>
    <row r="11" spans="1:6" ht="39" customHeight="1">
      <c r="A11" s="32" t="s">
        <v>100</v>
      </c>
      <c r="B11" s="88">
        <v>123</v>
      </c>
      <c r="C11" s="88">
        <v>137.3</v>
      </c>
      <c r="D11" s="88">
        <v>205</v>
      </c>
      <c r="E11" s="88">
        <v>205</v>
      </c>
      <c r="F11" s="88">
        <v>195.1</v>
      </c>
    </row>
    <row r="12" spans="1:6" ht="39" customHeight="1">
      <c r="A12" s="32" t="s">
        <v>101</v>
      </c>
      <c r="B12" s="88">
        <v>85.3</v>
      </c>
      <c r="C12" s="88">
        <v>63.5</v>
      </c>
      <c r="D12" s="88">
        <v>61.3</v>
      </c>
      <c r="E12" s="88">
        <v>59.5</v>
      </c>
      <c r="F12" s="88">
        <v>53.1</v>
      </c>
    </row>
    <row r="13" spans="1:6" ht="39" customHeight="1">
      <c r="A13" s="32" t="s">
        <v>102</v>
      </c>
      <c r="B13" s="88">
        <v>1906.7</v>
      </c>
      <c r="C13" s="88">
        <v>1857.4</v>
      </c>
      <c r="D13" s="88">
        <v>2394</v>
      </c>
      <c r="E13" s="88">
        <v>2199</v>
      </c>
      <c r="F13" s="88">
        <v>2355.4000000000015</v>
      </c>
    </row>
    <row r="14" spans="1:6" ht="39" customHeight="1">
      <c r="A14" s="90" t="s">
        <v>103</v>
      </c>
      <c r="B14" s="91">
        <v>17951.399999999998</v>
      </c>
      <c r="C14" s="91">
        <v>18095</v>
      </c>
      <c r="D14" s="91">
        <v>21342.399999999998</v>
      </c>
      <c r="E14" s="91">
        <v>23467</v>
      </c>
      <c r="F14" s="91">
        <v>21344.3</v>
      </c>
    </row>
    <row r="15" spans="1:6" ht="39" customHeight="1">
      <c r="A15" s="92" t="s">
        <v>104</v>
      </c>
      <c r="B15" s="93">
        <v>50621.5</v>
      </c>
      <c r="C15" s="93">
        <v>52155.5</v>
      </c>
      <c r="D15" s="93">
        <v>55530.4</v>
      </c>
      <c r="E15" s="93">
        <v>58135.6</v>
      </c>
      <c r="F15" s="93">
        <v>58248.6</v>
      </c>
    </row>
    <row r="16" spans="1:6" ht="20.25" customHeight="1">
      <c r="A16" s="94" t="s">
        <v>105</v>
      </c>
      <c r="B16" s="95"/>
      <c r="C16" s="95"/>
      <c r="D16" s="95"/>
      <c r="E16" s="95"/>
      <c r="F16" s="95"/>
    </row>
    <row r="17" spans="1:6" ht="24.75" customHeight="1">
      <c r="A17" s="96" t="s">
        <v>106</v>
      </c>
      <c r="B17" s="97">
        <v>35.46200724988394</v>
      </c>
      <c r="C17" s="97">
        <v>34.7</v>
      </c>
      <c r="D17" s="97">
        <v>38.4</v>
      </c>
      <c r="E17" s="97">
        <v>40.36597196898286</v>
      </c>
      <c r="F17" s="97">
        <v>36.64345580837994</v>
      </c>
    </row>
    <row r="19" ht="15.75">
      <c r="A19" s="26" t="s">
        <v>107</v>
      </c>
    </row>
    <row r="20" ht="15.75">
      <c r="A20" s="26" t="s">
        <v>24</v>
      </c>
    </row>
  </sheetData>
  <sheetProtection/>
  <hyperlinks>
    <hyperlink ref="A1" location="'TABLE OF CONTENTS'!A1" display="Back to Table of Contents"/>
  </hyperlinks>
  <printOptions/>
  <pageMargins left="0.78" right="0.16" top="0.51" bottom="0.2362204724409449" header="0.5118110236220472" footer="0.5118110236220472"/>
  <pageSetup horizontalDpi="600" verticalDpi="600" orientation="landscape" paperSize="9" r:id="rId2"/>
  <drawing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A1" sqref="A1"/>
    </sheetView>
  </sheetViews>
  <sheetFormatPr defaultColWidth="20.57421875" defaultRowHeight="15"/>
  <cols>
    <col min="1" max="1" width="20.57421875" style="207" customWidth="1"/>
    <col min="2" max="2" width="11.57421875" style="207" customWidth="1"/>
    <col min="3" max="4" width="11.28125" style="207" customWidth="1"/>
    <col min="5" max="5" width="10.8515625" style="207" customWidth="1"/>
    <col min="6" max="6" width="11.28125" style="207" customWidth="1"/>
    <col min="7" max="7" width="11.140625" style="207" customWidth="1"/>
    <col min="8" max="8" width="11.421875" style="207" customWidth="1"/>
    <col min="9" max="9" width="11.00390625" style="207" customWidth="1"/>
    <col min="10" max="10" width="11.7109375" style="207" customWidth="1"/>
    <col min="11" max="11" width="11.00390625" style="207" customWidth="1"/>
    <col min="12" max="255" width="10.57421875" style="207" customWidth="1"/>
    <col min="256" max="16384" width="20.57421875" style="207" customWidth="1"/>
  </cols>
  <sheetData>
    <row r="1" ht="15">
      <c r="A1" s="991" t="s">
        <v>1316</v>
      </c>
    </row>
    <row r="2" spans="1:11" ht="26.25" customHeight="1">
      <c r="A2" s="152" t="s">
        <v>1055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</row>
    <row r="3" spans="1:11" ht="18.75" customHeight="1">
      <c r="A3" s="780"/>
      <c r="E3" s="206"/>
      <c r="G3" s="766"/>
      <c r="H3" s="1104" t="s">
        <v>1056</v>
      </c>
      <c r="I3" s="1104"/>
      <c r="J3" s="1104"/>
      <c r="K3" s="1104"/>
    </row>
    <row r="4" spans="1:11" ht="14.25" customHeight="1">
      <c r="A4" s="206"/>
      <c r="B4" s="206"/>
      <c r="C4" s="206"/>
      <c r="D4" s="206"/>
      <c r="E4" s="206"/>
      <c r="F4" s="206"/>
      <c r="G4" s="206"/>
      <c r="H4" s="206"/>
      <c r="I4" s="206"/>
      <c r="J4" s="206"/>
      <c r="K4" s="236"/>
    </row>
    <row r="5" spans="1:11" ht="43.5" customHeight="1">
      <c r="A5" s="1105" t="s">
        <v>1057</v>
      </c>
      <c r="B5" s="1107">
        <v>2010</v>
      </c>
      <c r="C5" s="1108"/>
      <c r="D5" s="1107">
        <v>2011</v>
      </c>
      <c r="E5" s="1108"/>
      <c r="F5" s="1107">
        <v>2012</v>
      </c>
      <c r="G5" s="1108"/>
      <c r="H5" s="1107" t="s">
        <v>75</v>
      </c>
      <c r="I5" s="1108"/>
      <c r="J5" s="1107" t="s">
        <v>4</v>
      </c>
      <c r="K5" s="1108"/>
    </row>
    <row r="6" spans="1:11" ht="43.5" customHeight="1">
      <c r="A6" s="1106"/>
      <c r="B6" s="781" t="s">
        <v>337</v>
      </c>
      <c r="C6" s="782" t="s">
        <v>338</v>
      </c>
      <c r="D6" s="781" t="s">
        <v>337</v>
      </c>
      <c r="E6" s="782" t="s">
        <v>338</v>
      </c>
      <c r="F6" s="781" t="s">
        <v>337</v>
      </c>
      <c r="G6" s="782" t="s">
        <v>338</v>
      </c>
      <c r="H6" s="781" t="s">
        <v>337</v>
      </c>
      <c r="I6" s="782" t="s">
        <v>338</v>
      </c>
      <c r="J6" s="781" t="s">
        <v>337</v>
      </c>
      <c r="K6" s="782" t="s">
        <v>338</v>
      </c>
    </row>
    <row r="7" spans="1:11" ht="69.75" customHeight="1">
      <c r="A7" s="562" t="s">
        <v>1058</v>
      </c>
      <c r="B7" s="11">
        <v>46282</v>
      </c>
      <c r="C7" s="286">
        <v>585719</v>
      </c>
      <c r="D7" s="11">
        <v>54356</v>
      </c>
      <c r="E7" s="286">
        <v>816263</v>
      </c>
      <c r="F7" s="11">
        <v>52739</v>
      </c>
      <c r="G7" s="286">
        <v>834898</v>
      </c>
      <c r="H7" s="11">
        <v>45924</v>
      </c>
      <c r="I7" s="286">
        <v>596385</v>
      </c>
      <c r="J7" s="11">
        <v>53276</v>
      </c>
      <c r="K7" s="286">
        <v>683475</v>
      </c>
    </row>
    <row r="8" spans="1:11" ht="69.75" customHeight="1">
      <c r="A8" s="562" t="s">
        <v>1059</v>
      </c>
      <c r="B8" s="11">
        <v>948</v>
      </c>
      <c r="C8" s="286">
        <v>156290</v>
      </c>
      <c r="D8" s="11">
        <v>904</v>
      </c>
      <c r="E8" s="286">
        <v>141314</v>
      </c>
      <c r="F8" s="11">
        <v>843</v>
      </c>
      <c r="G8" s="286">
        <v>142528</v>
      </c>
      <c r="H8" s="11">
        <v>941</v>
      </c>
      <c r="I8" s="286">
        <v>150235</v>
      </c>
      <c r="J8" s="11">
        <v>810</v>
      </c>
      <c r="K8" s="286">
        <v>133514</v>
      </c>
    </row>
    <row r="9" spans="1:11" ht="69.75" customHeight="1">
      <c r="A9" s="562" t="s">
        <v>1060</v>
      </c>
      <c r="B9" s="11">
        <v>229</v>
      </c>
      <c r="C9" s="286">
        <v>52630</v>
      </c>
      <c r="D9" s="11">
        <v>257</v>
      </c>
      <c r="E9" s="286">
        <v>45604</v>
      </c>
      <c r="F9" s="11">
        <v>196</v>
      </c>
      <c r="G9" s="286">
        <v>39447</v>
      </c>
      <c r="H9" s="11">
        <v>197</v>
      </c>
      <c r="I9" s="286">
        <v>39497</v>
      </c>
      <c r="J9" s="11">
        <v>240</v>
      </c>
      <c r="K9" s="286">
        <v>51042</v>
      </c>
    </row>
    <row r="10" spans="1:11" ht="69.75" customHeight="1">
      <c r="A10" s="783" t="s">
        <v>1061</v>
      </c>
      <c r="B10" s="555">
        <v>1206</v>
      </c>
      <c r="C10" s="578">
        <v>181478</v>
      </c>
      <c r="D10" s="555">
        <v>1111</v>
      </c>
      <c r="E10" s="578">
        <v>187984</v>
      </c>
      <c r="F10" s="555">
        <v>1047</v>
      </c>
      <c r="G10" s="578">
        <v>181058</v>
      </c>
      <c r="H10" s="555">
        <v>1095</v>
      </c>
      <c r="I10" s="578">
        <v>199915</v>
      </c>
      <c r="J10" s="555">
        <v>1098</v>
      </c>
      <c r="K10" s="578">
        <v>198908</v>
      </c>
    </row>
    <row r="11" ht="29.25" customHeight="1">
      <c r="A11" s="26" t="s">
        <v>49</v>
      </c>
    </row>
    <row r="12" ht="15.75">
      <c r="A12" s="26" t="s">
        <v>24</v>
      </c>
    </row>
    <row r="13" spans="1:11" ht="15">
      <c r="A13" s="206"/>
      <c r="B13" s="206"/>
      <c r="C13" s="206"/>
      <c r="D13" s="206"/>
      <c r="E13" s="206"/>
      <c r="F13" s="206"/>
      <c r="G13" s="206"/>
      <c r="H13" s="206"/>
      <c r="I13" s="206"/>
      <c r="J13" s="206"/>
      <c r="K13" s="206"/>
    </row>
    <row r="14" spans="1:11" ht="15">
      <c r="A14" s="206"/>
      <c r="B14" s="206"/>
      <c r="C14" s="206"/>
      <c r="D14" s="206"/>
      <c r="E14" s="206"/>
      <c r="F14" s="206"/>
      <c r="G14" s="206"/>
      <c r="H14" s="206"/>
      <c r="I14" s="206"/>
      <c r="J14" s="206"/>
      <c r="K14" s="206"/>
    </row>
    <row r="15" spans="1:11" ht="15">
      <c r="A15" s="206"/>
      <c r="B15" s="206"/>
      <c r="C15" s="206"/>
      <c r="D15" s="206"/>
      <c r="E15" s="206"/>
      <c r="F15" s="206"/>
      <c r="G15" s="206"/>
      <c r="H15" s="206"/>
      <c r="I15" s="206"/>
      <c r="J15" s="206"/>
      <c r="K15" s="206"/>
    </row>
    <row r="16" spans="1:11" ht="15">
      <c r="A16" s="206"/>
      <c r="B16" s="206"/>
      <c r="C16" s="206"/>
      <c r="D16" s="206"/>
      <c r="E16" s="206"/>
      <c r="F16" s="206"/>
      <c r="G16" s="206"/>
      <c r="H16" s="206"/>
      <c r="I16" s="206"/>
      <c r="J16" s="206"/>
      <c r="K16" s="206"/>
    </row>
    <row r="17" spans="1:11" ht="15">
      <c r="A17" s="206"/>
      <c r="B17" s="206"/>
      <c r="C17" s="206"/>
      <c r="D17" s="206"/>
      <c r="E17" s="206"/>
      <c r="F17" s="206"/>
      <c r="G17" s="206"/>
      <c r="H17" s="206"/>
      <c r="I17" s="206"/>
      <c r="J17" s="206"/>
      <c r="K17" s="206"/>
    </row>
    <row r="18" spans="1:11" ht="15">
      <c r="A18" s="206"/>
      <c r="B18" s="206"/>
      <c r="C18" s="206"/>
      <c r="D18" s="206"/>
      <c r="E18" s="206"/>
      <c r="F18" s="206"/>
      <c r="G18" s="206"/>
      <c r="H18" s="206"/>
      <c r="I18" s="206"/>
      <c r="J18" s="206"/>
      <c r="K18" s="206"/>
    </row>
    <row r="19" spans="1:11" ht="15">
      <c r="A19" s="206"/>
      <c r="B19" s="206"/>
      <c r="C19" s="206"/>
      <c r="D19" s="206"/>
      <c r="E19" s="206"/>
      <c r="F19" s="206"/>
      <c r="G19" s="206"/>
      <c r="H19" s="206"/>
      <c r="I19" s="206"/>
      <c r="J19" s="206"/>
      <c r="K19" s="206"/>
    </row>
    <row r="20" spans="1:11" ht="15">
      <c r="A20" s="206"/>
      <c r="B20" s="206"/>
      <c r="C20" s="206"/>
      <c r="D20" s="206"/>
      <c r="E20" s="206"/>
      <c r="F20" s="206"/>
      <c r="G20" s="206"/>
      <c r="H20" s="206"/>
      <c r="I20" s="206"/>
      <c r="J20" s="206"/>
      <c r="K20" s="206"/>
    </row>
    <row r="21" spans="1:11" ht="15">
      <c r="A21" s="206"/>
      <c r="B21" s="206"/>
      <c r="C21" s="206"/>
      <c r="D21" s="206"/>
      <c r="E21" s="206"/>
      <c r="F21" s="206"/>
      <c r="G21" s="206"/>
      <c r="H21" s="206"/>
      <c r="I21" s="206"/>
      <c r="J21" s="206"/>
      <c r="K21" s="206"/>
    </row>
    <row r="22" spans="1:11" ht="15">
      <c r="A22" s="206"/>
      <c r="B22" s="206"/>
      <c r="C22" s="206"/>
      <c r="D22" s="206"/>
      <c r="E22" s="206"/>
      <c r="F22" s="206"/>
      <c r="G22" s="206"/>
      <c r="H22" s="206"/>
      <c r="I22" s="206"/>
      <c r="J22" s="206"/>
      <c r="K22" s="206"/>
    </row>
    <row r="23" spans="1:11" ht="15">
      <c r="A23" s="206"/>
      <c r="B23" s="206"/>
      <c r="C23" s="206"/>
      <c r="D23" s="206"/>
      <c r="E23" s="206"/>
      <c r="F23" s="206"/>
      <c r="G23" s="206"/>
      <c r="H23" s="206"/>
      <c r="I23" s="206"/>
      <c r="J23" s="206"/>
      <c r="K23" s="206"/>
    </row>
  </sheetData>
  <sheetProtection/>
  <mergeCells count="7">
    <mergeCell ref="H3:K3"/>
    <mergeCell ref="A5:A6"/>
    <mergeCell ref="B5:C5"/>
    <mergeCell ref="D5:E5"/>
    <mergeCell ref="F5:G5"/>
    <mergeCell ref="H5:I5"/>
    <mergeCell ref="J5:K5"/>
  </mergeCells>
  <hyperlinks>
    <hyperlink ref="A1" location="'TABLE OF CONTENTS'!A1" display="Back to Table of Contents"/>
  </hyperlinks>
  <printOptions/>
  <pageMargins left="0.77" right="0.16" top="0.984251968503937" bottom="0.31496062992125984" header="0.5118110236220472" footer="0.31496062992125984"/>
  <pageSetup horizontalDpi="600" verticalDpi="600" orientation="landscape" paperSize="9" r:id="rId2"/>
  <drawing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140625" style="0" customWidth="1"/>
    <col min="2" max="2" width="15.7109375" style="0" customWidth="1"/>
    <col min="3" max="6" width="10.00390625" style="0" customWidth="1"/>
    <col min="7" max="8" width="6.57421875" style="0" bestFit="1" customWidth="1"/>
  </cols>
  <sheetData>
    <row r="1" ht="15">
      <c r="A1" s="991" t="s">
        <v>1316</v>
      </c>
    </row>
    <row r="2" ht="17.25">
      <c r="A2" s="976" t="s">
        <v>1253</v>
      </c>
    </row>
    <row r="3" ht="9.75" customHeight="1"/>
    <row r="4" ht="15.75" customHeight="1">
      <c r="E4" s="977" t="s">
        <v>324</v>
      </c>
    </row>
    <row r="5" spans="3:5" ht="19.5" customHeight="1">
      <c r="C5" s="978" t="s">
        <v>164</v>
      </c>
      <c r="D5" s="1110" t="s">
        <v>1254</v>
      </c>
      <c r="E5" s="1110"/>
    </row>
    <row r="6" spans="3:5" ht="30" customHeight="1">
      <c r="C6" s="979">
        <v>2010</v>
      </c>
      <c r="D6" s="1111">
        <v>36002</v>
      </c>
      <c r="E6" s="1112"/>
    </row>
    <row r="7" spans="3:5" ht="30" customHeight="1">
      <c r="C7" s="979">
        <v>2011</v>
      </c>
      <c r="D7" s="1111">
        <v>43338</v>
      </c>
      <c r="E7" s="1112"/>
    </row>
    <row r="8" spans="3:5" ht="30" customHeight="1">
      <c r="C8" s="979">
        <v>2012</v>
      </c>
      <c r="D8" s="1111">
        <v>38833</v>
      </c>
      <c r="E8" s="1112"/>
    </row>
    <row r="9" spans="3:5" ht="30" customHeight="1">
      <c r="C9" s="979">
        <v>2013</v>
      </c>
      <c r="D9" s="1109">
        <v>33137</v>
      </c>
      <c r="E9" s="1109"/>
    </row>
    <row r="10" spans="3:5" ht="30" customHeight="1">
      <c r="C10" s="979">
        <v>2014</v>
      </c>
      <c r="D10" s="1109">
        <v>34868</v>
      </c>
      <c r="E10" s="1109"/>
    </row>
    <row r="11" ht="7.5" customHeight="1"/>
    <row r="12" ht="16.5">
      <c r="C12" s="980" t="s">
        <v>1255</v>
      </c>
    </row>
    <row r="13" ht="15">
      <c r="C13" s="980"/>
    </row>
    <row r="17" spans="2:6" ht="15">
      <c r="B17">
        <v>2010</v>
      </c>
      <c r="C17">
        <v>2011</v>
      </c>
      <c r="D17">
        <v>2012</v>
      </c>
      <c r="E17">
        <v>2013</v>
      </c>
      <c r="F17">
        <v>2014</v>
      </c>
    </row>
    <row r="18" spans="1:6" ht="15">
      <c r="A18" t="s">
        <v>1256</v>
      </c>
      <c r="B18">
        <v>36002</v>
      </c>
      <c r="C18">
        <v>43338</v>
      </c>
      <c r="D18">
        <v>38833</v>
      </c>
      <c r="E18">
        <v>33137</v>
      </c>
      <c r="F18">
        <v>34868</v>
      </c>
    </row>
  </sheetData>
  <sheetProtection/>
  <mergeCells count="6">
    <mergeCell ref="D10:E10"/>
    <mergeCell ref="D5:E5"/>
    <mergeCell ref="D6:E6"/>
    <mergeCell ref="D7:E7"/>
    <mergeCell ref="D8:E8"/>
    <mergeCell ref="D9:E9"/>
  </mergeCells>
  <hyperlinks>
    <hyperlink ref="A1" location="'TABLE OF CONTENTS'!A1" display="Back to Table of Contents"/>
  </hyperlinks>
  <printOptions/>
  <pageMargins left="0.8267716535433072" right="0.7086614173228347" top="0.8267716535433072" bottom="0.7480314960629921" header="0.3937007874015748" footer="0.31496062992125984"/>
  <pageSetup horizontalDpi="600" verticalDpi="600" orientation="portrait" paperSize="9" scale="95" r:id="rId2"/>
  <drawing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A1:Q49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0.8515625" style="178" customWidth="1"/>
    <col min="2" max="2" width="15.00390625" style="178" customWidth="1"/>
    <col min="3" max="3" width="14.8515625" style="178" customWidth="1"/>
    <col min="4" max="6" width="9.140625" style="178" customWidth="1"/>
    <col min="7" max="7" width="9.140625" style="3" customWidth="1"/>
    <col min="8" max="8" width="62.00390625" style="3" customWidth="1"/>
    <col min="9" max="9" width="14.28125" style="3" customWidth="1"/>
    <col min="10" max="10" width="9.140625" style="3" customWidth="1"/>
    <col min="11" max="11" width="56.00390625" style="3" customWidth="1"/>
    <col min="12" max="12" width="14.57421875" style="3" customWidth="1"/>
    <col min="13" max="17" width="9.140625" style="3" customWidth="1"/>
    <col min="18" max="16384" width="9.140625" style="178" customWidth="1"/>
  </cols>
  <sheetData>
    <row r="1" ht="15.75">
      <c r="A1" s="991" t="s">
        <v>1316</v>
      </c>
    </row>
    <row r="2" ht="28.5" customHeight="1">
      <c r="A2" s="46" t="s">
        <v>1062</v>
      </c>
    </row>
    <row r="3" ht="3" customHeight="1">
      <c r="A3" s="46"/>
    </row>
    <row r="4" spans="1:3" ht="15" customHeight="1">
      <c r="A4" s="46"/>
      <c r="B4" s="1113" t="s">
        <v>1063</v>
      </c>
      <c r="C4" s="1113"/>
    </row>
    <row r="5" spans="1:3" ht="15.75" customHeight="1">
      <c r="A5" s="1067" t="s">
        <v>1064</v>
      </c>
      <c r="B5" s="1026">
        <v>2013</v>
      </c>
      <c r="C5" s="1026">
        <v>2014</v>
      </c>
    </row>
    <row r="6" spans="1:3" ht="6" customHeight="1">
      <c r="A6" s="1068"/>
      <c r="B6" s="1066"/>
      <c r="C6" s="1066"/>
    </row>
    <row r="7" spans="1:11" ht="18.75" customHeight="1">
      <c r="A7" s="784" t="s">
        <v>1065</v>
      </c>
      <c r="B7" s="457"/>
      <c r="C7" s="457"/>
      <c r="D7" s="785"/>
      <c r="E7" s="785"/>
      <c r="F7" s="785"/>
      <c r="G7" s="642"/>
      <c r="H7" s="642"/>
      <c r="I7" s="642"/>
      <c r="J7" s="642"/>
      <c r="K7" s="642"/>
    </row>
    <row r="8" spans="1:3" ht="16.5" customHeight="1">
      <c r="A8" s="786" t="s">
        <v>1066</v>
      </c>
      <c r="B8" s="787">
        <v>24000</v>
      </c>
      <c r="C8" s="787">
        <v>22928</v>
      </c>
    </row>
    <row r="9" spans="1:3" ht="16.5" customHeight="1">
      <c r="A9" s="786" t="s">
        <v>1067</v>
      </c>
      <c r="B9" s="787">
        <v>22000</v>
      </c>
      <c r="C9" s="787">
        <v>18570.5</v>
      </c>
    </row>
    <row r="10" spans="1:3" ht="16.5" customHeight="1">
      <c r="A10" s="786" t="s">
        <v>1068</v>
      </c>
      <c r="B10" s="787">
        <v>22250</v>
      </c>
      <c r="C10" s="787">
        <v>21583.5</v>
      </c>
    </row>
    <row r="11" spans="1:3" ht="16.5" customHeight="1">
      <c r="A11" s="786" t="s">
        <v>1069</v>
      </c>
      <c r="B11" s="787">
        <v>24000</v>
      </c>
      <c r="C11" s="787">
        <v>22926.5</v>
      </c>
    </row>
    <row r="12" spans="1:3" ht="14.25" customHeight="1">
      <c r="A12" s="788" t="s">
        <v>1070</v>
      </c>
      <c r="B12" s="789"/>
      <c r="C12" s="789"/>
    </row>
    <row r="13" spans="1:3" ht="16.5" customHeight="1">
      <c r="A13" s="786" t="s">
        <v>1071</v>
      </c>
      <c r="B13" s="787">
        <v>23205</v>
      </c>
      <c r="C13" s="790">
        <v>21175</v>
      </c>
    </row>
    <row r="14" spans="1:3" ht="16.5" customHeight="1">
      <c r="A14" s="786" t="s">
        <v>1072</v>
      </c>
      <c r="B14" s="787">
        <v>17755</v>
      </c>
      <c r="C14" s="790">
        <v>17940</v>
      </c>
    </row>
    <row r="15" spans="1:17" s="791" customFormat="1" ht="16.5" customHeight="1">
      <c r="A15" s="786" t="s">
        <v>1073</v>
      </c>
      <c r="B15" s="787">
        <v>9362</v>
      </c>
      <c r="C15" s="790">
        <v>9610</v>
      </c>
      <c r="G15" s="792"/>
      <c r="H15" s="792"/>
      <c r="I15" s="792"/>
      <c r="J15" s="792"/>
      <c r="K15" s="792"/>
      <c r="L15" s="792"/>
      <c r="M15" s="792"/>
      <c r="N15" s="792"/>
      <c r="O15" s="792"/>
      <c r="P15" s="792"/>
      <c r="Q15" s="792"/>
    </row>
    <row r="16" spans="1:3" ht="16.5" customHeight="1">
      <c r="A16" s="788" t="s">
        <v>1074</v>
      </c>
      <c r="B16" s="787"/>
      <c r="C16" s="787"/>
    </row>
    <row r="17" spans="1:3" s="178" customFormat="1" ht="16.5" customHeight="1">
      <c r="A17" s="786" t="s">
        <v>1075</v>
      </c>
      <c r="B17" s="787">
        <v>22556</v>
      </c>
      <c r="C17" s="787">
        <v>20758.5</v>
      </c>
    </row>
    <row r="18" spans="1:3" s="178" customFormat="1" ht="16.5" customHeight="1">
      <c r="A18" s="786" t="s">
        <v>1076</v>
      </c>
      <c r="B18" s="787">
        <v>23238</v>
      </c>
      <c r="C18" s="787">
        <v>21651.5</v>
      </c>
    </row>
    <row r="19" spans="1:3" s="178" customFormat="1" ht="16.5" customHeight="1">
      <c r="A19" s="786" t="s">
        <v>1077</v>
      </c>
      <c r="B19" s="787">
        <v>24352</v>
      </c>
      <c r="C19" s="787">
        <v>22800</v>
      </c>
    </row>
    <row r="20" spans="1:3" s="178" customFormat="1" ht="16.5" customHeight="1">
      <c r="A20" s="786" t="s">
        <v>1078</v>
      </c>
      <c r="B20" s="787">
        <v>22286</v>
      </c>
      <c r="C20" s="787">
        <v>20768</v>
      </c>
    </row>
    <row r="21" spans="1:3" s="178" customFormat="1" ht="16.5" customHeight="1">
      <c r="A21" s="786" t="s">
        <v>1079</v>
      </c>
      <c r="B21" s="787">
        <v>24053</v>
      </c>
      <c r="C21" s="787">
        <v>22694</v>
      </c>
    </row>
    <row r="22" spans="1:3" s="178" customFormat="1" ht="16.5" customHeight="1">
      <c r="A22" s="786" t="s">
        <v>1080</v>
      </c>
      <c r="B22" s="787">
        <v>23258</v>
      </c>
      <c r="C22" s="787">
        <v>21873.5</v>
      </c>
    </row>
    <row r="23" spans="1:3" s="178" customFormat="1" ht="16.5" customHeight="1">
      <c r="A23" s="786" t="s">
        <v>1081</v>
      </c>
      <c r="B23" s="787">
        <v>22598</v>
      </c>
      <c r="C23" s="787">
        <v>21438</v>
      </c>
    </row>
    <row r="24" spans="1:3" s="178" customFormat="1" ht="16.5" customHeight="1">
      <c r="A24" s="786" t="s">
        <v>1082</v>
      </c>
      <c r="B24" s="787">
        <v>22922</v>
      </c>
      <c r="C24" s="787">
        <v>21439.5</v>
      </c>
    </row>
    <row r="25" spans="1:3" s="178" customFormat="1" ht="16.5" customHeight="1">
      <c r="A25" s="786" t="s">
        <v>1083</v>
      </c>
      <c r="B25" s="787">
        <v>19138</v>
      </c>
      <c r="C25" s="787">
        <v>18239</v>
      </c>
    </row>
    <row r="26" spans="1:3" s="178" customFormat="1" ht="16.5" customHeight="1">
      <c r="A26" s="786" t="s">
        <v>1084</v>
      </c>
      <c r="B26" s="787">
        <v>17137</v>
      </c>
      <c r="C26" s="787">
        <v>15971.5</v>
      </c>
    </row>
    <row r="27" spans="1:3" s="178" customFormat="1" ht="16.5" customHeight="1">
      <c r="A27" s="786" t="s">
        <v>1085</v>
      </c>
      <c r="B27" s="787" t="s">
        <v>1086</v>
      </c>
      <c r="C27" s="787" t="s">
        <v>1086</v>
      </c>
    </row>
    <row r="28" spans="1:3" s="178" customFormat="1" ht="16.5" customHeight="1">
      <c r="A28" s="786" t="s">
        <v>1087</v>
      </c>
      <c r="B28" s="787">
        <v>24768</v>
      </c>
      <c r="C28" s="790">
        <v>23241.5</v>
      </c>
    </row>
    <row r="29" spans="1:3" s="178" customFormat="1" ht="15.75" customHeight="1">
      <c r="A29" s="788" t="s">
        <v>1070</v>
      </c>
      <c r="B29" s="787"/>
      <c r="C29" s="787"/>
    </row>
    <row r="30" spans="1:3" s="178" customFormat="1" ht="16.5" customHeight="1">
      <c r="A30" s="786" t="s">
        <v>1088</v>
      </c>
      <c r="B30" s="787">
        <v>20855</v>
      </c>
      <c r="C30" s="787">
        <v>19197</v>
      </c>
    </row>
    <row r="31" spans="1:3" s="178" customFormat="1" ht="16.5" customHeight="1">
      <c r="A31" s="793">
        <v>45886</v>
      </c>
      <c r="B31" s="787">
        <v>22031</v>
      </c>
      <c r="C31" s="790">
        <v>20000</v>
      </c>
    </row>
    <row r="32" spans="1:3" s="178" customFormat="1" ht="16.5" customHeight="1">
      <c r="A32" s="786" t="s">
        <v>1089</v>
      </c>
      <c r="B32" s="787">
        <v>24323</v>
      </c>
      <c r="C32" s="790">
        <v>22890</v>
      </c>
    </row>
    <row r="33" spans="1:3" ht="16.5" customHeight="1">
      <c r="A33" s="786" t="s">
        <v>1090</v>
      </c>
      <c r="B33" s="787">
        <v>19138</v>
      </c>
      <c r="C33" s="790">
        <v>19292.5</v>
      </c>
    </row>
    <row r="34" spans="1:3" ht="15.75" customHeight="1">
      <c r="A34" s="788" t="s">
        <v>1091</v>
      </c>
      <c r="B34" s="789"/>
      <c r="C34" s="789"/>
    </row>
    <row r="35" spans="1:3" ht="16.5" customHeight="1">
      <c r="A35" s="786" t="s">
        <v>1092</v>
      </c>
      <c r="B35" s="787">
        <v>23729</v>
      </c>
      <c r="C35" s="787">
        <v>22454</v>
      </c>
    </row>
    <row r="36" spans="1:3" ht="16.5" customHeight="1">
      <c r="A36" s="786" t="s">
        <v>1093</v>
      </c>
      <c r="B36" s="787">
        <v>22353</v>
      </c>
      <c r="C36" s="787">
        <v>21330</v>
      </c>
    </row>
    <row r="37" spans="1:3" ht="16.5" customHeight="1">
      <c r="A37" s="786" t="s">
        <v>1094</v>
      </c>
      <c r="B37" s="787">
        <v>22084</v>
      </c>
      <c r="C37" s="787">
        <v>21380</v>
      </c>
    </row>
    <row r="38" spans="1:3" ht="16.5" customHeight="1">
      <c r="A38" s="786" t="s">
        <v>1095</v>
      </c>
      <c r="B38" s="787">
        <v>17755</v>
      </c>
      <c r="C38" s="790">
        <v>17935</v>
      </c>
    </row>
    <row r="39" spans="1:3" ht="15.75" customHeight="1">
      <c r="A39" s="788" t="s">
        <v>1070</v>
      </c>
      <c r="B39" s="789"/>
      <c r="C39" s="789"/>
    </row>
    <row r="40" spans="1:3" ht="16.5" customHeight="1">
      <c r="A40" s="786" t="s">
        <v>1096</v>
      </c>
      <c r="B40" s="787">
        <v>22215</v>
      </c>
      <c r="C40" s="787">
        <v>21175.5</v>
      </c>
    </row>
    <row r="41" spans="1:3" ht="16.5" customHeight="1">
      <c r="A41" s="786" t="s">
        <v>1097</v>
      </c>
      <c r="B41" s="787" t="s">
        <v>1086</v>
      </c>
      <c r="C41" s="787" t="s">
        <v>1086</v>
      </c>
    </row>
    <row r="42" spans="1:3" ht="16.5" customHeight="1">
      <c r="A42" s="786" t="s">
        <v>1088</v>
      </c>
      <c r="B42" s="787">
        <v>24378</v>
      </c>
      <c r="C42" s="787" t="s">
        <v>1086</v>
      </c>
    </row>
    <row r="43" spans="1:3" ht="16.5" customHeight="1">
      <c r="A43" s="786" t="s">
        <v>1098</v>
      </c>
      <c r="B43" s="787">
        <v>22875</v>
      </c>
      <c r="C43" s="787">
        <v>21860.5</v>
      </c>
    </row>
    <row r="44" spans="1:17" s="791" customFormat="1" ht="16.5" customHeight="1">
      <c r="A44" s="786" t="s">
        <v>1099</v>
      </c>
      <c r="B44" s="787">
        <v>23707</v>
      </c>
      <c r="C44" s="787">
        <v>21925</v>
      </c>
      <c r="G44" s="792"/>
      <c r="H44" s="792"/>
      <c r="I44" s="792"/>
      <c r="J44" s="792"/>
      <c r="K44" s="792"/>
      <c r="L44" s="792"/>
      <c r="M44" s="792"/>
      <c r="N44" s="792"/>
      <c r="O44" s="792"/>
      <c r="P44" s="792"/>
      <c r="Q44" s="792"/>
    </row>
    <row r="45" spans="1:17" s="791" customFormat="1" ht="16.5" customHeight="1">
      <c r="A45" s="786" t="s">
        <v>1100</v>
      </c>
      <c r="B45" s="787">
        <v>23895</v>
      </c>
      <c r="C45" s="787">
        <v>22590</v>
      </c>
      <c r="G45" s="792"/>
      <c r="H45" s="792"/>
      <c r="I45" s="792"/>
      <c r="J45" s="792"/>
      <c r="K45" s="792"/>
      <c r="L45" s="792"/>
      <c r="M45" s="792"/>
      <c r="N45" s="792"/>
      <c r="O45" s="792"/>
      <c r="P45" s="792"/>
      <c r="Q45" s="792"/>
    </row>
    <row r="46" spans="1:17" s="791" customFormat="1" ht="16.5" customHeight="1">
      <c r="A46" s="786" t="s">
        <v>1101</v>
      </c>
      <c r="B46" s="787">
        <v>21203</v>
      </c>
      <c r="C46" s="787">
        <v>19135</v>
      </c>
      <c r="G46" s="792"/>
      <c r="H46" s="792"/>
      <c r="I46" s="792"/>
      <c r="J46" s="792"/>
      <c r="K46" s="792"/>
      <c r="L46" s="792"/>
      <c r="M46" s="792"/>
      <c r="N46" s="792"/>
      <c r="O46" s="792"/>
      <c r="P46" s="792"/>
      <c r="Q46" s="792"/>
    </row>
    <row r="47" spans="1:17" s="791" customFormat="1" ht="16.5" customHeight="1">
      <c r="A47" s="786" t="s">
        <v>1102</v>
      </c>
      <c r="B47" s="787">
        <v>22386</v>
      </c>
      <c r="C47" s="787">
        <v>21454</v>
      </c>
      <c r="G47" s="792"/>
      <c r="H47" s="792"/>
      <c r="I47" s="792"/>
      <c r="J47" s="792"/>
      <c r="K47" s="792"/>
      <c r="L47" s="792"/>
      <c r="M47" s="792"/>
      <c r="N47" s="792"/>
      <c r="O47" s="792"/>
      <c r="P47" s="792"/>
      <c r="Q47" s="792"/>
    </row>
    <row r="48" spans="1:3" ht="16.5" customHeight="1">
      <c r="A48" s="794" t="s">
        <v>1103</v>
      </c>
      <c r="B48" s="795">
        <v>20348</v>
      </c>
      <c r="C48" s="795">
        <v>18690</v>
      </c>
    </row>
    <row r="49" s="178" customFormat="1" ht="34.5" customHeight="1"/>
    <row r="50" spans="1:3" s="178" customFormat="1" ht="15.75">
      <c r="A50" s="2"/>
      <c r="B50" s="2"/>
      <c r="C50" s="2"/>
    </row>
    <row r="51" spans="1:3" s="178" customFormat="1" ht="15.75">
      <c r="A51" s="2"/>
      <c r="B51" s="2"/>
      <c r="C51" s="2"/>
    </row>
    <row r="52" spans="1:3" s="178" customFormat="1" ht="15.75">
      <c r="A52" s="2"/>
      <c r="B52" s="2"/>
      <c r="C52" s="2"/>
    </row>
    <row r="53" spans="1:3" s="178" customFormat="1" ht="15.75">
      <c r="A53" s="2"/>
      <c r="B53" s="2"/>
      <c r="C53" s="2"/>
    </row>
    <row r="54" spans="1:3" s="178" customFormat="1" ht="15.75">
      <c r="A54" s="2"/>
      <c r="B54" s="2"/>
      <c r="C54" s="2"/>
    </row>
    <row r="55" spans="1:3" s="178" customFormat="1" ht="15.75">
      <c r="A55" s="2"/>
      <c r="B55" s="2"/>
      <c r="C55" s="2"/>
    </row>
    <row r="56" spans="1:3" s="178" customFormat="1" ht="15.75">
      <c r="A56" s="2"/>
      <c r="B56" s="2"/>
      <c r="C56" s="2"/>
    </row>
    <row r="57" spans="1:3" s="178" customFormat="1" ht="15.75">
      <c r="A57" s="2"/>
      <c r="B57" s="2"/>
      <c r="C57" s="2"/>
    </row>
    <row r="58" spans="1:3" s="178" customFormat="1" ht="15.75">
      <c r="A58" s="2"/>
      <c r="B58" s="2"/>
      <c r="C58" s="2"/>
    </row>
    <row r="59" spans="1:3" s="178" customFormat="1" ht="15.75">
      <c r="A59" s="2"/>
      <c r="B59" s="2"/>
      <c r="C59" s="2"/>
    </row>
    <row r="60" spans="1:3" s="178" customFormat="1" ht="15.75">
      <c r="A60" s="2"/>
      <c r="B60" s="2"/>
      <c r="C60" s="2"/>
    </row>
    <row r="61" spans="1:3" s="178" customFormat="1" ht="15.75">
      <c r="A61" s="2"/>
      <c r="B61" s="2"/>
      <c r="C61" s="2"/>
    </row>
    <row r="62" spans="1:3" s="178" customFormat="1" ht="15.75">
      <c r="A62" s="2"/>
      <c r="B62" s="2"/>
      <c r="C62" s="2"/>
    </row>
    <row r="63" spans="1:3" s="178" customFormat="1" ht="15.75">
      <c r="A63" s="2"/>
      <c r="B63" s="2"/>
      <c r="C63" s="2"/>
    </row>
    <row r="64" spans="1:3" s="178" customFormat="1" ht="15.75">
      <c r="A64" s="2"/>
      <c r="B64" s="2"/>
      <c r="C64" s="2"/>
    </row>
    <row r="65" spans="1:3" s="178" customFormat="1" ht="15.75">
      <c r="A65" s="2"/>
      <c r="B65" s="2"/>
      <c r="C65" s="2"/>
    </row>
    <row r="66" spans="1:3" s="178" customFormat="1" ht="15.75">
      <c r="A66" s="2"/>
      <c r="B66" s="2"/>
      <c r="C66" s="2"/>
    </row>
    <row r="67" spans="1:3" s="178" customFormat="1" ht="15.75">
      <c r="A67" s="2"/>
      <c r="B67" s="2"/>
      <c r="C67" s="2"/>
    </row>
    <row r="68" spans="1:3" s="178" customFormat="1" ht="15.75">
      <c r="A68" s="2"/>
      <c r="B68" s="2"/>
      <c r="C68" s="2"/>
    </row>
    <row r="69" spans="1:3" s="178" customFormat="1" ht="15.75">
      <c r="A69" s="2"/>
      <c r="B69" s="2"/>
      <c r="C69" s="2"/>
    </row>
    <row r="70" spans="1:3" s="178" customFormat="1" ht="15.75">
      <c r="A70" s="2"/>
      <c r="B70" s="2"/>
      <c r="C70" s="2"/>
    </row>
    <row r="71" spans="1:3" s="178" customFormat="1" ht="15.75">
      <c r="A71" s="2"/>
      <c r="B71" s="2"/>
      <c r="C71" s="2"/>
    </row>
    <row r="72" spans="1:3" s="178" customFormat="1" ht="15.75">
      <c r="A72" s="2"/>
      <c r="B72" s="2"/>
      <c r="C72" s="2"/>
    </row>
    <row r="73" spans="1:3" s="178" customFormat="1" ht="15.75">
      <c r="A73" s="2"/>
      <c r="B73" s="2"/>
      <c r="C73" s="2"/>
    </row>
    <row r="74" spans="1:3" s="178" customFormat="1" ht="15.75">
      <c r="A74" s="2"/>
      <c r="B74" s="2"/>
      <c r="C74" s="2"/>
    </row>
    <row r="75" spans="1:3" s="178" customFormat="1" ht="15.75">
      <c r="A75" s="2"/>
      <c r="B75" s="2"/>
      <c r="C75" s="2"/>
    </row>
    <row r="76" spans="1:3" s="178" customFormat="1" ht="15.75">
      <c r="A76" s="2"/>
      <c r="B76" s="2"/>
      <c r="C76" s="2"/>
    </row>
    <row r="77" spans="1:3" s="178" customFormat="1" ht="15.75">
      <c r="A77" s="2"/>
      <c r="B77" s="2"/>
      <c r="C77" s="2"/>
    </row>
    <row r="78" spans="1:3" s="178" customFormat="1" ht="15.75">
      <c r="A78" s="2"/>
      <c r="B78" s="2"/>
      <c r="C78" s="2"/>
    </row>
    <row r="79" spans="1:3" s="178" customFormat="1" ht="15.75">
      <c r="A79" s="2"/>
      <c r="B79" s="2"/>
      <c r="C79" s="2"/>
    </row>
    <row r="80" spans="1:3" s="178" customFormat="1" ht="15.75">
      <c r="A80" s="2"/>
      <c r="B80" s="2"/>
      <c r="C80" s="2"/>
    </row>
    <row r="81" spans="1:3" s="178" customFormat="1" ht="15.75">
      <c r="A81" s="2"/>
      <c r="B81" s="2"/>
      <c r="C81" s="2"/>
    </row>
    <row r="82" spans="1:3" s="178" customFormat="1" ht="15.75">
      <c r="A82" s="2"/>
      <c r="B82" s="2"/>
      <c r="C82" s="2"/>
    </row>
    <row r="83" spans="1:3" s="178" customFormat="1" ht="15.75">
      <c r="A83" s="2"/>
      <c r="B83" s="2"/>
      <c r="C83" s="2"/>
    </row>
    <row r="84" spans="1:3" s="178" customFormat="1" ht="15.75">
      <c r="A84" s="2"/>
      <c r="B84" s="2"/>
      <c r="C84" s="2"/>
    </row>
    <row r="85" spans="1:3" s="178" customFormat="1" ht="15.75">
      <c r="A85" s="2"/>
      <c r="B85" s="2"/>
      <c r="C85" s="2"/>
    </row>
    <row r="86" spans="1:3" s="178" customFormat="1" ht="15.75">
      <c r="A86" s="2"/>
      <c r="B86" s="2"/>
      <c r="C86" s="2"/>
    </row>
    <row r="87" spans="1:3" s="178" customFormat="1" ht="15.75">
      <c r="A87" s="2"/>
      <c r="B87" s="2"/>
      <c r="C87" s="2"/>
    </row>
    <row r="88" spans="1:3" s="178" customFormat="1" ht="15.75">
      <c r="A88" s="2"/>
      <c r="B88" s="2"/>
      <c r="C88" s="2"/>
    </row>
    <row r="89" spans="1:3" s="178" customFormat="1" ht="15.75">
      <c r="A89" s="2"/>
      <c r="B89" s="2"/>
      <c r="C89" s="2"/>
    </row>
    <row r="90" spans="1:3" s="178" customFormat="1" ht="15.75">
      <c r="A90" s="2"/>
      <c r="B90" s="2"/>
      <c r="C90" s="2"/>
    </row>
    <row r="91" spans="1:3" s="178" customFormat="1" ht="15.75">
      <c r="A91" s="2"/>
      <c r="B91" s="2"/>
      <c r="C91" s="2"/>
    </row>
    <row r="92" spans="1:3" s="178" customFormat="1" ht="15.75">
      <c r="A92" s="2"/>
      <c r="B92" s="2"/>
      <c r="C92" s="2"/>
    </row>
    <row r="93" spans="1:3" s="178" customFormat="1" ht="15.75">
      <c r="A93" s="2"/>
      <c r="B93" s="2"/>
      <c r="C93" s="2"/>
    </row>
    <row r="94" spans="1:3" s="178" customFormat="1" ht="15.75">
      <c r="A94" s="2"/>
      <c r="B94" s="2"/>
      <c r="C94" s="2"/>
    </row>
    <row r="95" spans="1:3" s="178" customFormat="1" ht="15.75">
      <c r="A95" s="2"/>
      <c r="B95" s="2"/>
      <c r="C95" s="2"/>
    </row>
    <row r="96" spans="1:3" s="178" customFormat="1" ht="15.75">
      <c r="A96" s="2"/>
      <c r="B96" s="2"/>
      <c r="C96" s="2"/>
    </row>
    <row r="97" spans="1:3" s="178" customFormat="1" ht="15.75">
      <c r="A97" s="2"/>
      <c r="B97" s="2"/>
      <c r="C97" s="2"/>
    </row>
    <row r="98" spans="1:3" s="178" customFormat="1" ht="15.75">
      <c r="A98" s="2"/>
      <c r="B98" s="2"/>
      <c r="C98" s="2"/>
    </row>
    <row r="99" spans="1:3" s="178" customFormat="1" ht="15.75">
      <c r="A99" s="2"/>
      <c r="B99" s="2"/>
      <c r="C99" s="2"/>
    </row>
    <row r="100" spans="1:3" s="178" customFormat="1" ht="15.75">
      <c r="A100" s="2"/>
      <c r="B100" s="2"/>
      <c r="C100" s="2"/>
    </row>
    <row r="101" spans="1:3" s="178" customFormat="1" ht="15.75">
      <c r="A101" s="2"/>
      <c r="B101" s="2"/>
      <c r="C101" s="2"/>
    </row>
    <row r="102" spans="1:3" s="178" customFormat="1" ht="15.75">
      <c r="A102" s="2"/>
      <c r="B102" s="2"/>
      <c r="C102" s="2"/>
    </row>
    <row r="103" spans="1:3" s="178" customFormat="1" ht="15.75">
      <c r="A103" s="2"/>
      <c r="B103" s="2"/>
      <c r="C103" s="2"/>
    </row>
    <row r="104" spans="1:3" s="178" customFormat="1" ht="15.75">
      <c r="A104" s="2"/>
      <c r="B104" s="2"/>
      <c r="C104" s="2"/>
    </row>
    <row r="105" spans="1:3" s="178" customFormat="1" ht="15.75">
      <c r="A105" s="2"/>
      <c r="B105" s="2"/>
      <c r="C105" s="2"/>
    </row>
    <row r="106" spans="1:3" s="178" customFormat="1" ht="15.75">
      <c r="A106" s="2"/>
      <c r="B106" s="2"/>
      <c r="C106" s="2"/>
    </row>
    <row r="107" spans="1:3" s="178" customFormat="1" ht="15.75">
      <c r="A107" s="2"/>
      <c r="B107" s="2"/>
      <c r="C107" s="2"/>
    </row>
    <row r="108" spans="1:3" s="178" customFormat="1" ht="15.75">
      <c r="A108" s="2"/>
      <c r="B108" s="2"/>
      <c r="C108" s="2"/>
    </row>
    <row r="109" spans="1:3" s="178" customFormat="1" ht="15.75">
      <c r="A109" s="2"/>
      <c r="B109" s="2"/>
      <c r="C109" s="2"/>
    </row>
    <row r="110" spans="1:3" s="178" customFormat="1" ht="15.75">
      <c r="A110" s="2"/>
      <c r="B110" s="2"/>
      <c r="C110" s="2"/>
    </row>
    <row r="111" spans="1:3" s="178" customFormat="1" ht="15.75">
      <c r="A111" s="2"/>
      <c r="B111" s="2"/>
      <c r="C111" s="2"/>
    </row>
    <row r="112" spans="1:3" s="178" customFormat="1" ht="15.75">
      <c r="A112" s="2"/>
      <c r="B112" s="2"/>
      <c r="C112" s="2"/>
    </row>
    <row r="113" spans="1:3" s="178" customFormat="1" ht="15.75">
      <c r="A113" s="2"/>
      <c r="B113" s="2"/>
      <c r="C113" s="2"/>
    </row>
    <row r="114" spans="1:3" s="178" customFormat="1" ht="15.75">
      <c r="A114" s="2"/>
      <c r="B114" s="2"/>
      <c r="C114" s="2"/>
    </row>
    <row r="115" spans="1:3" s="178" customFormat="1" ht="15.75">
      <c r="A115" s="2"/>
      <c r="B115" s="2"/>
      <c r="C115" s="2"/>
    </row>
    <row r="116" spans="1:3" s="178" customFormat="1" ht="15.75">
      <c r="A116" s="2"/>
      <c r="B116" s="2"/>
      <c r="C116" s="2"/>
    </row>
    <row r="117" spans="1:3" s="178" customFormat="1" ht="15.75">
      <c r="A117" s="2"/>
      <c r="B117" s="2"/>
      <c r="C117" s="2"/>
    </row>
    <row r="118" spans="1:3" s="178" customFormat="1" ht="15.75">
      <c r="A118" s="2"/>
      <c r="B118" s="2"/>
      <c r="C118" s="2"/>
    </row>
    <row r="119" spans="1:3" s="178" customFormat="1" ht="15.75">
      <c r="A119" s="2"/>
      <c r="B119" s="2"/>
      <c r="C119" s="2"/>
    </row>
    <row r="120" spans="1:3" s="178" customFormat="1" ht="15.75">
      <c r="A120" s="2"/>
      <c r="B120" s="2"/>
      <c r="C120" s="2"/>
    </row>
    <row r="121" spans="1:3" s="178" customFormat="1" ht="15.75">
      <c r="A121" s="2"/>
      <c r="B121" s="2"/>
      <c r="C121" s="2"/>
    </row>
    <row r="122" spans="1:3" s="178" customFormat="1" ht="15.75">
      <c r="A122" s="2"/>
      <c r="B122" s="2"/>
      <c r="C122" s="2"/>
    </row>
    <row r="123" spans="1:3" s="178" customFormat="1" ht="15.75">
      <c r="A123" s="2"/>
      <c r="B123" s="2"/>
      <c r="C123" s="2"/>
    </row>
    <row r="124" spans="1:3" s="178" customFormat="1" ht="15.75">
      <c r="A124" s="2"/>
      <c r="B124" s="2"/>
      <c r="C124" s="2"/>
    </row>
    <row r="125" spans="1:3" s="178" customFormat="1" ht="15.75">
      <c r="A125" s="2"/>
      <c r="B125" s="2"/>
      <c r="C125" s="2"/>
    </row>
    <row r="126" spans="1:3" s="178" customFormat="1" ht="15.75">
      <c r="A126" s="2"/>
      <c r="B126" s="2"/>
      <c r="C126" s="2"/>
    </row>
    <row r="127" spans="1:3" s="178" customFormat="1" ht="15.75">
      <c r="A127" s="2"/>
      <c r="B127" s="2"/>
      <c r="C127" s="2"/>
    </row>
    <row r="128" spans="1:3" s="178" customFormat="1" ht="15.75">
      <c r="A128" s="2"/>
      <c r="B128" s="2"/>
      <c r="C128" s="2"/>
    </row>
    <row r="129" spans="1:3" s="178" customFormat="1" ht="15.75">
      <c r="A129" s="2"/>
      <c r="B129" s="2"/>
      <c r="C129" s="2"/>
    </row>
    <row r="130" spans="1:3" s="178" customFormat="1" ht="15.75">
      <c r="A130" s="2"/>
      <c r="B130" s="2"/>
      <c r="C130" s="2"/>
    </row>
    <row r="131" spans="1:3" s="178" customFormat="1" ht="15.75">
      <c r="A131" s="2"/>
      <c r="B131" s="2"/>
      <c r="C131" s="2"/>
    </row>
    <row r="132" spans="1:3" s="178" customFormat="1" ht="15.75">
      <c r="A132" s="2"/>
      <c r="B132" s="2"/>
      <c r="C132" s="2"/>
    </row>
    <row r="133" spans="1:3" s="178" customFormat="1" ht="15.75">
      <c r="A133" s="2"/>
      <c r="B133" s="2"/>
      <c r="C133" s="2"/>
    </row>
    <row r="134" spans="1:3" s="178" customFormat="1" ht="15.75">
      <c r="A134" s="2"/>
      <c r="B134" s="2"/>
      <c r="C134" s="2"/>
    </row>
    <row r="135" spans="1:3" s="178" customFormat="1" ht="15.75">
      <c r="A135" s="2"/>
      <c r="B135" s="2"/>
      <c r="C135" s="2"/>
    </row>
    <row r="136" spans="1:3" s="178" customFormat="1" ht="15.75">
      <c r="A136" s="2"/>
      <c r="B136" s="2"/>
      <c r="C136" s="2"/>
    </row>
    <row r="137" spans="1:3" s="178" customFormat="1" ht="15.75">
      <c r="A137" s="2"/>
      <c r="B137" s="2"/>
      <c r="C137" s="2"/>
    </row>
    <row r="138" spans="1:3" s="178" customFormat="1" ht="15.75">
      <c r="A138" s="2"/>
      <c r="B138" s="2"/>
      <c r="C138" s="2"/>
    </row>
    <row r="139" spans="1:3" s="178" customFormat="1" ht="15.75">
      <c r="A139" s="2"/>
      <c r="B139" s="2"/>
      <c r="C139" s="2"/>
    </row>
    <row r="140" spans="1:3" s="178" customFormat="1" ht="15.75">
      <c r="A140" s="2"/>
      <c r="B140" s="2"/>
      <c r="C140" s="2"/>
    </row>
    <row r="141" spans="1:3" s="178" customFormat="1" ht="15.75">
      <c r="A141" s="2"/>
      <c r="B141" s="2"/>
      <c r="C141" s="2"/>
    </row>
    <row r="142" spans="1:3" s="178" customFormat="1" ht="15.75">
      <c r="A142" s="2"/>
      <c r="B142" s="2"/>
      <c r="C142" s="2"/>
    </row>
    <row r="143" spans="1:3" s="178" customFormat="1" ht="15.75">
      <c r="A143" s="2"/>
      <c r="B143" s="2"/>
      <c r="C143" s="2"/>
    </row>
    <row r="144" spans="1:3" s="178" customFormat="1" ht="15.75">
      <c r="A144" s="2"/>
      <c r="B144" s="2"/>
      <c r="C144" s="2"/>
    </row>
    <row r="145" spans="1:3" s="178" customFormat="1" ht="15.75">
      <c r="A145" s="2"/>
      <c r="B145" s="2"/>
      <c r="C145" s="2"/>
    </row>
    <row r="146" spans="1:3" s="178" customFormat="1" ht="15.75">
      <c r="A146" s="2"/>
      <c r="B146" s="2"/>
      <c r="C146" s="2"/>
    </row>
    <row r="147" spans="1:3" s="178" customFormat="1" ht="15.75">
      <c r="A147" s="2"/>
      <c r="B147" s="2"/>
      <c r="C147" s="2"/>
    </row>
    <row r="148" spans="1:3" s="178" customFormat="1" ht="15.75">
      <c r="A148" s="2"/>
      <c r="B148" s="2"/>
      <c r="C148" s="2"/>
    </row>
    <row r="149" spans="1:3" s="178" customFormat="1" ht="15.75">
      <c r="A149" s="2"/>
      <c r="B149" s="2"/>
      <c r="C149" s="2"/>
    </row>
    <row r="150" spans="1:3" s="178" customFormat="1" ht="15.75">
      <c r="A150" s="2"/>
      <c r="B150" s="2"/>
      <c r="C150" s="2"/>
    </row>
    <row r="151" spans="1:3" s="178" customFormat="1" ht="15.75">
      <c r="A151" s="2"/>
      <c r="B151" s="2"/>
      <c r="C151" s="2"/>
    </row>
    <row r="152" spans="1:3" s="178" customFormat="1" ht="15.75">
      <c r="A152" s="2"/>
      <c r="B152" s="2"/>
      <c r="C152" s="2"/>
    </row>
    <row r="153" spans="1:3" s="178" customFormat="1" ht="15.75">
      <c r="A153" s="2"/>
      <c r="B153" s="2"/>
      <c r="C153" s="2"/>
    </row>
    <row r="154" spans="1:3" s="178" customFormat="1" ht="15.75">
      <c r="A154" s="2"/>
      <c r="B154" s="2"/>
      <c r="C154" s="2"/>
    </row>
    <row r="155" spans="1:3" s="178" customFormat="1" ht="15.75">
      <c r="A155" s="2"/>
      <c r="B155" s="2"/>
      <c r="C155" s="2"/>
    </row>
    <row r="156" spans="1:3" s="178" customFormat="1" ht="15.75">
      <c r="A156" s="2"/>
      <c r="B156" s="2"/>
      <c r="C156" s="2"/>
    </row>
    <row r="157" spans="1:3" s="178" customFormat="1" ht="15.75">
      <c r="A157" s="2"/>
      <c r="B157" s="2"/>
      <c r="C157" s="2"/>
    </row>
    <row r="158" spans="1:3" s="178" customFormat="1" ht="15.75">
      <c r="A158" s="2"/>
      <c r="B158" s="2"/>
      <c r="C158" s="2"/>
    </row>
    <row r="159" spans="1:3" s="178" customFormat="1" ht="15.75">
      <c r="A159" s="2"/>
      <c r="B159" s="2"/>
      <c r="C159" s="2"/>
    </row>
    <row r="160" spans="1:3" s="178" customFormat="1" ht="15.75">
      <c r="A160" s="2"/>
      <c r="B160" s="2"/>
      <c r="C160" s="2"/>
    </row>
    <row r="161" spans="1:3" s="178" customFormat="1" ht="15.75">
      <c r="A161" s="2"/>
      <c r="B161" s="2"/>
      <c r="C161" s="2"/>
    </row>
    <row r="162" spans="1:3" s="178" customFormat="1" ht="15.75">
      <c r="A162" s="2"/>
      <c r="B162" s="2"/>
      <c r="C162" s="2"/>
    </row>
    <row r="163" spans="1:3" s="178" customFormat="1" ht="15.75">
      <c r="A163" s="2"/>
      <c r="B163" s="2"/>
      <c r="C163" s="2"/>
    </row>
    <row r="164" spans="1:3" s="178" customFormat="1" ht="15.75">
      <c r="A164" s="2"/>
      <c r="B164" s="2"/>
      <c r="C164" s="2"/>
    </row>
    <row r="165" spans="1:3" s="178" customFormat="1" ht="15.75">
      <c r="A165" s="2"/>
      <c r="B165" s="2"/>
      <c r="C165" s="2"/>
    </row>
    <row r="166" spans="1:3" s="178" customFormat="1" ht="15.75">
      <c r="A166" s="2"/>
      <c r="B166" s="2"/>
      <c r="C166" s="2"/>
    </row>
    <row r="167" spans="1:3" s="178" customFormat="1" ht="15.75">
      <c r="A167" s="2"/>
      <c r="B167" s="2"/>
      <c r="C167" s="2"/>
    </row>
    <row r="168" spans="1:3" s="178" customFormat="1" ht="15.75">
      <c r="A168" s="2"/>
      <c r="B168" s="2"/>
      <c r="C168" s="2"/>
    </row>
    <row r="169" spans="1:3" s="178" customFormat="1" ht="15.75">
      <c r="A169" s="2"/>
      <c r="B169" s="2"/>
      <c r="C169" s="2"/>
    </row>
    <row r="170" spans="1:3" s="178" customFormat="1" ht="15.75">
      <c r="A170" s="2"/>
      <c r="B170" s="2"/>
      <c r="C170" s="2"/>
    </row>
    <row r="171" spans="1:3" s="178" customFormat="1" ht="15.75">
      <c r="A171" s="2"/>
      <c r="B171" s="2"/>
      <c r="C171" s="2"/>
    </row>
    <row r="172" spans="1:3" s="178" customFormat="1" ht="15.75">
      <c r="A172" s="2"/>
      <c r="B172" s="2"/>
      <c r="C172" s="2"/>
    </row>
    <row r="173" spans="1:3" s="178" customFormat="1" ht="15.75">
      <c r="A173" s="2"/>
      <c r="B173" s="2"/>
      <c r="C173" s="2"/>
    </row>
    <row r="174" spans="1:3" s="178" customFormat="1" ht="15.75">
      <c r="A174" s="2"/>
      <c r="B174" s="2"/>
      <c r="C174" s="2"/>
    </row>
    <row r="175" spans="1:3" s="178" customFormat="1" ht="15.75">
      <c r="A175" s="2"/>
      <c r="B175" s="2"/>
      <c r="C175" s="2"/>
    </row>
    <row r="176" spans="1:3" s="178" customFormat="1" ht="15.75">
      <c r="A176" s="2"/>
      <c r="B176" s="2"/>
      <c r="C176" s="2"/>
    </row>
    <row r="177" spans="1:3" s="178" customFormat="1" ht="15.75">
      <c r="A177" s="2"/>
      <c r="B177" s="2"/>
      <c r="C177" s="2"/>
    </row>
    <row r="178" spans="1:3" s="178" customFormat="1" ht="15.75">
      <c r="A178" s="2"/>
      <c r="B178" s="2"/>
      <c r="C178" s="2"/>
    </row>
    <row r="179" spans="1:3" s="178" customFormat="1" ht="15.75">
      <c r="A179" s="2"/>
      <c r="B179" s="2"/>
      <c r="C179" s="2"/>
    </row>
    <row r="180" spans="1:3" s="178" customFormat="1" ht="15.75">
      <c r="A180" s="2"/>
      <c r="B180" s="2"/>
      <c r="C180" s="2"/>
    </row>
    <row r="181" spans="1:3" s="178" customFormat="1" ht="15.75">
      <c r="A181" s="2"/>
      <c r="B181" s="2"/>
      <c r="C181" s="2"/>
    </row>
    <row r="182" spans="1:3" s="178" customFormat="1" ht="15.75">
      <c r="A182" s="2"/>
      <c r="B182" s="2"/>
      <c r="C182" s="2"/>
    </row>
    <row r="183" spans="1:3" s="178" customFormat="1" ht="15.75">
      <c r="A183" s="2"/>
      <c r="B183" s="2"/>
      <c r="C183" s="2"/>
    </row>
    <row r="184" spans="1:3" s="178" customFormat="1" ht="15.75">
      <c r="A184" s="2"/>
      <c r="B184" s="2"/>
      <c r="C184" s="2"/>
    </row>
    <row r="185" spans="1:3" s="178" customFormat="1" ht="15.75">
      <c r="A185" s="2"/>
      <c r="B185" s="2"/>
      <c r="C185" s="2"/>
    </row>
    <row r="186" spans="1:3" s="178" customFormat="1" ht="15.75">
      <c r="A186" s="2"/>
      <c r="B186" s="2"/>
      <c r="C186" s="2"/>
    </row>
    <row r="187" spans="1:3" s="178" customFormat="1" ht="15.75">
      <c r="A187" s="2"/>
      <c r="B187" s="2"/>
      <c r="C187" s="2"/>
    </row>
    <row r="188" spans="1:3" s="178" customFormat="1" ht="15.75">
      <c r="A188" s="2"/>
      <c r="B188" s="2"/>
      <c r="C188" s="2"/>
    </row>
    <row r="189" spans="1:3" s="178" customFormat="1" ht="15.75">
      <c r="A189" s="2"/>
      <c r="B189" s="2"/>
      <c r="C189" s="2"/>
    </row>
    <row r="190" spans="1:3" s="178" customFormat="1" ht="15.75">
      <c r="A190" s="2"/>
      <c r="B190" s="2"/>
      <c r="C190" s="2"/>
    </row>
    <row r="191" spans="1:3" s="178" customFormat="1" ht="15.75">
      <c r="A191" s="2"/>
      <c r="B191" s="2"/>
      <c r="C191" s="2"/>
    </row>
    <row r="192" spans="1:3" s="178" customFormat="1" ht="15.75">
      <c r="A192" s="2"/>
      <c r="B192" s="2"/>
      <c r="C192" s="2"/>
    </row>
    <row r="193" spans="1:3" s="178" customFormat="1" ht="15.75">
      <c r="A193" s="2"/>
      <c r="B193" s="2"/>
      <c r="C193" s="2"/>
    </row>
    <row r="194" spans="1:3" s="178" customFormat="1" ht="15.75">
      <c r="A194" s="2"/>
      <c r="B194" s="2"/>
      <c r="C194" s="2"/>
    </row>
    <row r="195" spans="1:3" s="178" customFormat="1" ht="15.75">
      <c r="A195" s="2"/>
      <c r="B195" s="2"/>
      <c r="C195" s="2"/>
    </row>
    <row r="196" spans="1:3" s="178" customFormat="1" ht="15.75">
      <c r="A196" s="2"/>
      <c r="B196" s="2"/>
      <c r="C196" s="2"/>
    </row>
    <row r="197" spans="1:3" s="178" customFormat="1" ht="15.75">
      <c r="A197" s="2"/>
      <c r="B197" s="2"/>
      <c r="C197" s="2"/>
    </row>
    <row r="198" spans="1:3" s="178" customFormat="1" ht="15.75">
      <c r="A198" s="2"/>
      <c r="B198" s="2"/>
      <c r="C198" s="2"/>
    </row>
    <row r="199" spans="1:3" s="178" customFormat="1" ht="15.75">
      <c r="A199" s="2"/>
      <c r="B199" s="2"/>
      <c r="C199" s="2"/>
    </row>
    <row r="200" spans="1:3" s="178" customFormat="1" ht="15.75">
      <c r="A200" s="2"/>
      <c r="B200" s="2"/>
      <c r="C200" s="2"/>
    </row>
    <row r="201" spans="1:3" s="178" customFormat="1" ht="15.75">
      <c r="A201" s="2"/>
      <c r="B201" s="2"/>
      <c r="C201" s="2"/>
    </row>
    <row r="202" spans="1:3" s="178" customFormat="1" ht="15.75">
      <c r="A202" s="2"/>
      <c r="B202" s="2"/>
      <c r="C202" s="2"/>
    </row>
    <row r="203" spans="1:3" s="178" customFormat="1" ht="15.75">
      <c r="A203" s="2"/>
      <c r="B203" s="2"/>
      <c r="C203" s="2"/>
    </row>
    <row r="204" spans="1:3" s="178" customFormat="1" ht="15.75">
      <c r="A204" s="2"/>
      <c r="B204" s="2"/>
      <c r="C204" s="2"/>
    </row>
    <row r="205" spans="1:3" s="178" customFormat="1" ht="15.75">
      <c r="A205" s="2"/>
      <c r="B205" s="2"/>
      <c r="C205" s="2"/>
    </row>
    <row r="206" spans="1:3" s="178" customFormat="1" ht="15.75">
      <c r="A206" s="2"/>
      <c r="B206" s="2"/>
      <c r="C206" s="2"/>
    </row>
    <row r="207" spans="1:3" s="178" customFormat="1" ht="15.75">
      <c r="A207" s="2"/>
      <c r="B207" s="2"/>
      <c r="C207" s="2"/>
    </row>
    <row r="208" spans="1:3" s="178" customFormat="1" ht="15.75">
      <c r="A208" s="2"/>
      <c r="B208" s="2"/>
      <c r="C208" s="2"/>
    </row>
    <row r="209" spans="1:3" s="178" customFormat="1" ht="15.75">
      <c r="A209" s="2"/>
      <c r="B209" s="2"/>
      <c r="C209" s="2"/>
    </row>
    <row r="210" spans="1:3" s="178" customFormat="1" ht="15.75">
      <c r="A210" s="2"/>
      <c r="B210" s="2"/>
      <c r="C210" s="2"/>
    </row>
    <row r="211" spans="1:3" s="178" customFormat="1" ht="15.75">
      <c r="A211" s="2"/>
      <c r="B211" s="2"/>
      <c r="C211" s="2"/>
    </row>
    <row r="212" spans="1:3" s="178" customFormat="1" ht="15.75">
      <c r="A212" s="2"/>
      <c r="B212" s="2"/>
      <c r="C212" s="2"/>
    </row>
    <row r="213" spans="1:3" s="178" customFormat="1" ht="15.75">
      <c r="A213" s="2"/>
      <c r="B213" s="2"/>
      <c r="C213" s="2"/>
    </row>
    <row r="214" spans="1:3" s="178" customFormat="1" ht="15.75">
      <c r="A214" s="2"/>
      <c r="B214" s="2"/>
      <c r="C214" s="2"/>
    </row>
    <row r="215" spans="1:3" s="178" customFormat="1" ht="15.75">
      <c r="A215" s="2"/>
      <c r="B215" s="2"/>
      <c r="C215" s="2"/>
    </row>
    <row r="216" spans="1:3" s="178" customFormat="1" ht="15.75">
      <c r="A216" s="2"/>
      <c r="B216" s="2"/>
      <c r="C216" s="2"/>
    </row>
    <row r="217" spans="1:3" s="178" customFormat="1" ht="15.75">
      <c r="A217" s="2"/>
      <c r="B217" s="2"/>
      <c r="C217" s="2"/>
    </row>
    <row r="218" spans="1:3" s="178" customFormat="1" ht="15.75">
      <c r="A218" s="2"/>
      <c r="B218" s="2"/>
      <c r="C218" s="2"/>
    </row>
    <row r="219" spans="1:3" s="178" customFormat="1" ht="15.75">
      <c r="A219" s="2"/>
      <c r="B219" s="2"/>
      <c r="C219" s="2"/>
    </row>
    <row r="220" spans="1:3" s="178" customFormat="1" ht="15.75">
      <c r="A220" s="2"/>
      <c r="B220" s="2"/>
      <c r="C220" s="2"/>
    </row>
    <row r="221" spans="1:3" s="178" customFormat="1" ht="15.75">
      <c r="A221" s="2"/>
      <c r="B221" s="2"/>
      <c r="C221" s="2"/>
    </row>
    <row r="222" spans="1:3" s="178" customFormat="1" ht="15.75">
      <c r="A222" s="2"/>
      <c r="B222" s="2"/>
      <c r="C222" s="2"/>
    </row>
    <row r="223" spans="1:3" s="178" customFormat="1" ht="15.75">
      <c r="A223" s="2"/>
      <c r="B223" s="2"/>
      <c r="C223" s="2"/>
    </row>
    <row r="224" spans="1:3" s="178" customFormat="1" ht="15.75">
      <c r="A224" s="2"/>
      <c r="B224" s="2"/>
      <c r="C224" s="2"/>
    </row>
    <row r="225" spans="1:3" s="178" customFormat="1" ht="15.75">
      <c r="A225" s="2"/>
      <c r="B225" s="2"/>
      <c r="C225" s="2"/>
    </row>
    <row r="226" spans="1:3" s="178" customFormat="1" ht="15.75">
      <c r="A226" s="2"/>
      <c r="B226" s="2"/>
      <c r="C226" s="2"/>
    </row>
    <row r="227" spans="1:3" s="178" customFormat="1" ht="15.75">
      <c r="A227" s="2"/>
      <c r="B227" s="2"/>
      <c r="C227" s="2"/>
    </row>
    <row r="228" spans="1:3" s="178" customFormat="1" ht="15.75">
      <c r="A228" s="2"/>
      <c r="B228" s="2"/>
      <c r="C228" s="2"/>
    </row>
    <row r="229" spans="1:3" s="178" customFormat="1" ht="15.75">
      <c r="A229" s="2"/>
      <c r="B229" s="2"/>
      <c r="C229" s="2"/>
    </row>
    <row r="230" spans="1:3" s="178" customFormat="1" ht="15.75">
      <c r="A230" s="2"/>
      <c r="B230" s="2"/>
      <c r="C230" s="2"/>
    </row>
    <row r="231" spans="1:3" s="178" customFormat="1" ht="15.75">
      <c r="A231" s="2"/>
      <c r="B231" s="2"/>
      <c r="C231" s="2"/>
    </row>
    <row r="232" spans="1:3" s="178" customFormat="1" ht="15.75">
      <c r="A232" s="2"/>
      <c r="B232" s="2"/>
      <c r="C232" s="2"/>
    </row>
    <row r="233" spans="1:3" s="178" customFormat="1" ht="15.75">
      <c r="A233" s="2"/>
      <c r="B233" s="2"/>
      <c r="C233" s="2"/>
    </row>
    <row r="234" spans="1:3" s="178" customFormat="1" ht="15.75">
      <c r="A234" s="2"/>
      <c r="B234" s="2"/>
      <c r="C234" s="2"/>
    </row>
    <row r="235" spans="1:3" s="178" customFormat="1" ht="15.75">
      <c r="A235" s="2"/>
      <c r="B235" s="2"/>
      <c r="C235" s="2"/>
    </row>
    <row r="236" spans="1:3" s="178" customFormat="1" ht="15.75">
      <c r="A236" s="2"/>
      <c r="B236" s="2"/>
      <c r="C236" s="2"/>
    </row>
    <row r="237" spans="1:3" s="178" customFormat="1" ht="15.75">
      <c r="A237" s="2"/>
      <c r="B237" s="2"/>
      <c r="C237" s="2"/>
    </row>
    <row r="238" spans="1:3" s="178" customFormat="1" ht="15.75">
      <c r="A238" s="2"/>
      <c r="B238" s="2"/>
      <c r="C238" s="2"/>
    </row>
    <row r="239" spans="1:3" s="178" customFormat="1" ht="15.75">
      <c r="A239" s="2"/>
      <c r="B239" s="2"/>
      <c r="C239" s="2"/>
    </row>
    <row r="240" spans="1:3" s="178" customFormat="1" ht="15.75">
      <c r="A240" s="2"/>
      <c r="B240" s="2"/>
      <c r="C240" s="2"/>
    </row>
    <row r="241" spans="1:3" s="178" customFormat="1" ht="15.75">
      <c r="A241" s="2"/>
      <c r="B241" s="2"/>
      <c r="C241" s="2"/>
    </row>
    <row r="242" spans="1:3" s="178" customFormat="1" ht="15.75">
      <c r="A242" s="2"/>
      <c r="B242" s="2"/>
      <c r="C242" s="2"/>
    </row>
    <row r="243" spans="1:3" s="178" customFormat="1" ht="15.75">
      <c r="A243" s="2"/>
      <c r="B243" s="2"/>
      <c r="C243" s="2"/>
    </row>
    <row r="244" spans="1:3" s="178" customFormat="1" ht="15.75">
      <c r="A244" s="2"/>
      <c r="B244" s="2"/>
      <c r="C244" s="2"/>
    </row>
    <row r="245" spans="1:3" s="178" customFormat="1" ht="15.75">
      <c r="A245" s="2"/>
      <c r="B245" s="2"/>
      <c r="C245" s="2"/>
    </row>
    <row r="246" spans="1:3" s="178" customFormat="1" ht="15.75">
      <c r="A246" s="2"/>
      <c r="B246" s="2"/>
      <c r="C246" s="2"/>
    </row>
    <row r="247" spans="1:3" s="178" customFormat="1" ht="15.75">
      <c r="A247" s="2"/>
      <c r="B247" s="2"/>
      <c r="C247" s="2"/>
    </row>
    <row r="248" spans="1:3" s="178" customFormat="1" ht="15.75">
      <c r="A248" s="2"/>
      <c r="B248" s="2"/>
      <c r="C248" s="2"/>
    </row>
    <row r="249" spans="1:3" s="178" customFormat="1" ht="15.75">
      <c r="A249" s="2"/>
      <c r="B249" s="2"/>
      <c r="C249" s="2"/>
    </row>
    <row r="250" spans="1:3" s="178" customFormat="1" ht="15.75">
      <c r="A250" s="2"/>
      <c r="B250" s="2"/>
      <c r="C250" s="2"/>
    </row>
    <row r="251" spans="1:3" s="178" customFormat="1" ht="15.75">
      <c r="A251" s="2"/>
      <c r="B251" s="2"/>
      <c r="C251" s="2"/>
    </row>
    <row r="252" spans="1:3" s="178" customFormat="1" ht="15.75">
      <c r="A252" s="2"/>
      <c r="B252" s="2"/>
      <c r="C252" s="2"/>
    </row>
    <row r="253" spans="1:3" s="178" customFormat="1" ht="15.75">
      <c r="A253" s="2"/>
      <c r="B253" s="2"/>
      <c r="C253" s="2"/>
    </row>
    <row r="254" spans="1:3" s="178" customFormat="1" ht="15.75">
      <c r="A254" s="2"/>
      <c r="B254" s="2"/>
      <c r="C254" s="2"/>
    </row>
    <row r="255" spans="1:3" s="178" customFormat="1" ht="15.75">
      <c r="A255" s="2"/>
      <c r="B255" s="2"/>
      <c r="C255" s="2"/>
    </row>
    <row r="256" spans="1:3" s="178" customFormat="1" ht="15.75">
      <c r="A256" s="2"/>
      <c r="B256" s="2"/>
      <c r="C256" s="2"/>
    </row>
    <row r="257" spans="1:3" s="178" customFormat="1" ht="15.75">
      <c r="A257" s="2"/>
      <c r="B257" s="2"/>
      <c r="C257" s="2"/>
    </row>
    <row r="258" spans="1:3" s="178" customFormat="1" ht="15.75">
      <c r="A258" s="2"/>
      <c r="B258" s="2"/>
      <c r="C258" s="2"/>
    </row>
    <row r="259" spans="1:3" s="178" customFormat="1" ht="15.75">
      <c r="A259" s="2"/>
      <c r="B259" s="2"/>
      <c r="C259" s="2"/>
    </row>
    <row r="260" spans="1:3" s="178" customFormat="1" ht="15.75">
      <c r="A260" s="2"/>
      <c r="B260" s="2"/>
      <c r="C260" s="2"/>
    </row>
    <row r="261" spans="1:3" s="178" customFormat="1" ht="15.75">
      <c r="A261" s="2"/>
      <c r="B261" s="2"/>
      <c r="C261" s="2"/>
    </row>
    <row r="262" spans="1:3" s="178" customFormat="1" ht="15.75">
      <c r="A262" s="2"/>
      <c r="B262" s="2"/>
      <c r="C262" s="2"/>
    </row>
    <row r="263" spans="1:3" s="178" customFormat="1" ht="15.75">
      <c r="A263" s="2"/>
      <c r="B263" s="2"/>
      <c r="C263" s="2"/>
    </row>
    <row r="264" spans="1:3" s="178" customFormat="1" ht="15.75">
      <c r="A264" s="2"/>
      <c r="B264" s="2"/>
      <c r="C264" s="2"/>
    </row>
    <row r="265" spans="1:3" s="178" customFormat="1" ht="15.75">
      <c r="A265" s="2"/>
      <c r="B265" s="2"/>
      <c r="C265" s="2"/>
    </row>
    <row r="266" spans="1:3" s="178" customFormat="1" ht="15.75">
      <c r="A266" s="2"/>
      <c r="B266" s="2"/>
      <c r="C266" s="2"/>
    </row>
    <row r="267" spans="1:3" s="178" customFormat="1" ht="15.75">
      <c r="A267" s="2"/>
      <c r="B267" s="2"/>
      <c r="C267" s="2"/>
    </row>
    <row r="268" spans="1:3" s="178" customFormat="1" ht="15.75">
      <c r="A268" s="2"/>
      <c r="B268" s="2"/>
      <c r="C268" s="2"/>
    </row>
    <row r="269" spans="1:3" s="178" customFormat="1" ht="15.75">
      <c r="A269" s="2"/>
      <c r="B269" s="2"/>
      <c r="C269" s="2"/>
    </row>
    <row r="270" spans="1:3" s="178" customFormat="1" ht="15.75">
      <c r="A270" s="2"/>
      <c r="B270" s="2"/>
      <c r="C270" s="2"/>
    </row>
    <row r="271" spans="1:3" s="178" customFormat="1" ht="15.75">
      <c r="A271" s="2"/>
      <c r="B271" s="2"/>
      <c r="C271" s="2"/>
    </row>
    <row r="272" spans="1:3" s="178" customFormat="1" ht="15.75">
      <c r="A272" s="2"/>
      <c r="B272" s="2"/>
      <c r="C272" s="2"/>
    </row>
    <row r="273" spans="1:3" s="178" customFormat="1" ht="15.75">
      <c r="A273" s="2"/>
      <c r="B273" s="2"/>
      <c r="C273" s="2"/>
    </row>
    <row r="274" spans="1:3" s="178" customFormat="1" ht="15.75">
      <c r="A274" s="2"/>
      <c r="B274" s="2"/>
      <c r="C274" s="2"/>
    </row>
    <row r="275" spans="1:3" s="178" customFormat="1" ht="15.75">
      <c r="A275" s="2"/>
      <c r="B275" s="2"/>
      <c r="C275" s="2"/>
    </row>
    <row r="276" spans="1:3" s="178" customFormat="1" ht="15.75">
      <c r="A276" s="2"/>
      <c r="B276" s="2"/>
      <c r="C276" s="2"/>
    </row>
    <row r="277" spans="1:3" s="178" customFormat="1" ht="15.75">
      <c r="A277" s="2"/>
      <c r="B277" s="2"/>
      <c r="C277" s="2"/>
    </row>
    <row r="278" spans="1:3" s="178" customFormat="1" ht="15.75">
      <c r="A278" s="2"/>
      <c r="B278" s="2"/>
      <c r="C278" s="2"/>
    </row>
    <row r="279" spans="1:3" s="178" customFormat="1" ht="15.75">
      <c r="A279" s="2"/>
      <c r="B279" s="2"/>
      <c r="C279" s="2"/>
    </row>
    <row r="280" spans="1:3" s="178" customFormat="1" ht="15.75">
      <c r="A280" s="2"/>
      <c r="B280" s="2"/>
      <c r="C280" s="2"/>
    </row>
    <row r="281" spans="1:3" s="178" customFormat="1" ht="15.75">
      <c r="A281" s="2"/>
      <c r="B281" s="2"/>
      <c r="C281" s="2"/>
    </row>
    <row r="282" spans="1:3" s="178" customFormat="1" ht="15.75">
      <c r="A282" s="2"/>
      <c r="B282" s="2"/>
      <c r="C282" s="2"/>
    </row>
    <row r="283" spans="1:3" s="178" customFormat="1" ht="15.75">
      <c r="A283" s="2"/>
      <c r="B283" s="2"/>
      <c r="C283" s="2"/>
    </row>
    <row r="284" spans="1:3" s="178" customFormat="1" ht="15.75">
      <c r="A284" s="2"/>
      <c r="B284" s="2"/>
      <c r="C284" s="2"/>
    </row>
    <row r="285" spans="1:3" s="178" customFormat="1" ht="15.75">
      <c r="A285" s="2"/>
      <c r="B285" s="2"/>
      <c r="C285" s="2"/>
    </row>
    <row r="286" spans="1:3" s="178" customFormat="1" ht="15.75">
      <c r="A286" s="2"/>
      <c r="B286" s="2"/>
      <c r="C286" s="2"/>
    </row>
    <row r="287" spans="1:3" s="178" customFormat="1" ht="15.75">
      <c r="A287" s="2"/>
      <c r="B287" s="2"/>
      <c r="C287" s="2"/>
    </row>
    <row r="288" spans="1:3" s="178" customFormat="1" ht="15.75">
      <c r="A288" s="2"/>
      <c r="B288" s="2"/>
      <c r="C288" s="2"/>
    </row>
    <row r="289" spans="1:3" s="178" customFormat="1" ht="15.75">
      <c r="A289" s="2"/>
      <c r="B289" s="2"/>
      <c r="C289" s="2"/>
    </row>
    <row r="290" spans="1:3" s="178" customFormat="1" ht="15.75">
      <c r="A290" s="2"/>
      <c r="B290" s="2"/>
      <c r="C290" s="2"/>
    </row>
    <row r="291" spans="1:3" s="178" customFormat="1" ht="15.75">
      <c r="A291" s="2"/>
      <c r="B291" s="2"/>
      <c r="C291" s="2"/>
    </row>
    <row r="292" spans="1:3" s="178" customFormat="1" ht="15.75">
      <c r="A292" s="2"/>
      <c r="B292" s="2"/>
      <c r="C292" s="2"/>
    </row>
    <row r="293" spans="1:3" s="178" customFormat="1" ht="15.75">
      <c r="A293" s="2"/>
      <c r="B293" s="2"/>
      <c r="C293" s="2"/>
    </row>
    <row r="294" spans="1:3" s="178" customFormat="1" ht="15.75">
      <c r="A294" s="2"/>
      <c r="B294" s="2"/>
      <c r="C294" s="2"/>
    </row>
    <row r="295" spans="1:3" s="178" customFormat="1" ht="15.75">
      <c r="A295" s="2"/>
      <c r="B295" s="2"/>
      <c r="C295" s="2"/>
    </row>
    <row r="296" spans="1:3" s="178" customFormat="1" ht="15.75">
      <c r="A296" s="2"/>
      <c r="B296" s="2"/>
      <c r="C296" s="2"/>
    </row>
    <row r="297" spans="1:3" s="178" customFormat="1" ht="15.75">
      <c r="A297" s="2"/>
      <c r="B297" s="2"/>
      <c r="C297" s="2"/>
    </row>
    <row r="298" spans="1:3" s="178" customFormat="1" ht="15.75">
      <c r="A298" s="2"/>
      <c r="B298" s="2"/>
      <c r="C298" s="2"/>
    </row>
    <row r="299" spans="1:3" s="178" customFormat="1" ht="15.75">
      <c r="A299" s="2"/>
      <c r="B299" s="2"/>
      <c r="C299" s="2"/>
    </row>
    <row r="300" spans="1:3" s="178" customFormat="1" ht="15.75">
      <c r="A300" s="2"/>
      <c r="B300" s="2"/>
      <c r="C300" s="2"/>
    </row>
    <row r="301" spans="1:3" s="178" customFormat="1" ht="15.75">
      <c r="A301" s="2"/>
      <c r="B301" s="2"/>
      <c r="C301" s="2"/>
    </row>
    <row r="302" spans="1:3" s="178" customFormat="1" ht="15.75">
      <c r="A302" s="2"/>
      <c r="B302" s="2"/>
      <c r="C302" s="2"/>
    </row>
    <row r="303" spans="1:3" s="178" customFormat="1" ht="15.75">
      <c r="A303" s="2"/>
      <c r="B303" s="2"/>
      <c r="C303" s="2"/>
    </row>
    <row r="304" spans="1:3" s="178" customFormat="1" ht="15.75">
      <c r="A304" s="2"/>
      <c r="B304" s="2"/>
      <c r="C304" s="2"/>
    </row>
    <row r="305" spans="1:3" s="178" customFormat="1" ht="15.75">
      <c r="A305" s="2"/>
      <c r="B305" s="2"/>
      <c r="C305" s="2"/>
    </row>
    <row r="306" spans="1:3" s="178" customFormat="1" ht="15.75">
      <c r="A306" s="2"/>
      <c r="B306" s="2"/>
      <c r="C306" s="2"/>
    </row>
    <row r="307" spans="1:3" s="178" customFormat="1" ht="15.75">
      <c r="A307" s="2"/>
      <c r="B307" s="2"/>
      <c r="C307" s="2"/>
    </row>
    <row r="308" spans="1:3" s="178" customFormat="1" ht="15.75">
      <c r="A308" s="2"/>
      <c r="B308" s="2"/>
      <c r="C308" s="2"/>
    </row>
    <row r="309" spans="1:3" s="178" customFormat="1" ht="15.75">
      <c r="A309" s="2"/>
      <c r="B309" s="2"/>
      <c r="C309" s="2"/>
    </row>
    <row r="310" spans="1:3" s="178" customFormat="1" ht="15.75">
      <c r="A310" s="2"/>
      <c r="B310" s="2"/>
      <c r="C310" s="2"/>
    </row>
    <row r="311" spans="1:3" s="178" customFormat="1" ht="15.75">
      <c r="A311" s="2"/>
      <c r="B311" s="2"/>
      <c r="C311" s="2"/>
    </row>
    <row r="312" spans="1:3" s="178" customFormat="1" ht="15.75">
      <c r="A312" s="2"/>
      <c r="B312" s="2"/>
      <c r="C312" s="2"/>
    </row>
    <row r="313" spans="1:3" s="178" customFormat="1" ht="15.75">
      <c r="A313" s="2"/>
      <c r="B313" s="2"/>
      <c r="C313" s="2"/>
    </row>
    <row r="314" spans="1:3" s="178" customFormat="1" ht="15.75">
      <c r="A314" s="2"/>
      <c r="B314" s="2"/>
      <c r="C314" s="2"/>
    </row>
    <row r="315" spans="1:3" s="178" customFormat="1" ht="15.75">
      <c r="A315" s="2"/>
      <c r="B315" s="2"/>
      <c r="C315" s="2"/>
    </row>
    <row r="316" spans="1:3" s="178" customFormat="1" ht="15.75">
      <c r="A316" s="2"/>
      <c r="B316" s="2"/>
      <c r="C316" s="2"/>
    </row>
    <row r="317" spans="1:3" s="178" customFormat="1" ht="15.75">
      <c r="A317" s="2"/>
      <c r="B317" s="2"/>
      <c r="C317" s="2"/>
    </row>
    <row r="318" spans="1:3" s="178" customFormat="1" ht="15.75">
      <c r="A318" s="2"/>
      <c r="B318" s="2"/>
      <c r="C318" s="2"/>
    </row>
    <row r="319" spans="1:3" s="178" customFormat="1" ht="15.75">
      <c r="A319" s="2"/>
      <c r="B319" s="2"/>
      <c r="C319" s="2"/>
    </row>
    <row r="320" spans="1:3" s="178" customFormat="1" ht="15.75">
      <c r="A320" s="2"/>
      <c r="B320" s="2"/>
      <c r="C320" s="2"/>
    </row>
    <row r="321" spans="1:3" s="178" customFormat="1" ht="15.75">
      <c r="A321" s="2"/>
      <c r="B321" s="2"/>
      <c r="C321" s="2"/>
    </row>
    <row r="322" spans="1:3" s="178" customFormat="1" ht="15.75">
      <c r="A322" s="2"/>
      <c r="B322" s="2"/>
      <c r="C322" s="2"/>
    </row>
    <row r="323" spans="1:3" s="178" customFormat="1" ht="15.75">
      <c r="A323" s="2"/>
      <c r="B323" s="2"/>
      <c r="C323" s="2"/>
    </row>
    <row r="324" spans="1:3" s="178" customFormat="1" ht="15.75">
      <c r="A324" s="2"/>
      <c r="B324" s="2"/>
      <c r="C324" s="2"/>
    </row>
    <row r="325" spans="1:3" s="178" customFormat="1" ht="15.75">
      <c r="A325" s="2"/>
      <c r="B325" s="2"/>
      <c r="C325" s="2"/>
    </row>
    <row r="326" spans="1:3" s="178" customFormat="1" ht="15.75">
      <c r="A326" s="2"/>
      <c r="B326" s="2"/>
      <c r="C326" s="2"/>
    </row>
    <row r="327" spans="1:3" s="178" customFormat="1" ht="15.75">
      <c r="A327" s="2"/>
      <c r="B327" s="2"/>
      <c r="C327" s="2"/>
    </row>
    <row r="328" spans="1:3" s="178" customFormat="1" ht="15.75">
      <c r="A328" s="2"/>
      <c r="B328" s="2"/>
      <c r="C328" s="2"/>
    </row>
    <row r="329" spans="1:3" s="178" customFormat="1" ht="15.75">
      <c r="A329" s="2"/>
      <c r="B329" s="2"/>
      <c r="C329" s="2"/>
    </row>
    <row r="330" spans="1:3" s="178" customFormat="1" ht="15.75">
      <c r="A330" s="2"/>
      <c r="B330" s="2"/>
      <c r="C330" s="2"/>
    </row>
    <row r="331" spans="1:3" s="178" customFormat="1" ht="15.75">
      <c r="A331" s="2"/>
      <c r="B331" s="2"/>
      <c r="C331" s="2"/>
    </row>
    <row r="332" spans="1:3" s="178" customFormat="1" ht="15.75">
      <c r="A332" s="2"/>
      <c r="B332" s="2"/>
      <c r="C332" s="2"/>
    </row>
    <row r="333" spans="1:3" s="178" customFormat="1" ht="15.75">
      <c r="A333" s="2"/>
      <c r="B333" s="2"/>
      <c r="C333" s="2"/>
    </row>
    <row r="334" spans="1:3" s="178" customFormat="1" ht="15.75">
      <c r="A334" s="2"/>
      <c r="B334" s="2"/>
      <c r="C334" s="2"/>
    </row>
    <row r="335" spans="1:3" s="178" customFormat="1" ht="15.75">
      <c r="A335" s="2"/>
      <c r="B335" s="2"/>
      <c r="C335" s="2"/>
    </row>
    <row r="336" spans="1:3" s="178" customFormat="1" ht="15.75">
      <c r="A336" s="2"/>
      <c r="B336" s="2"/>
      <c r="C336" s="2"/>
    </row>
    <row r="337" spans="1:3" s="178" customFormat="1" ht="15.75">
      <c r="A337" s="2"/>
      <c r="B337" s="2"/>
      <c r="C337" s="2"/>
    </row>
    <row r="338" spans="1:3" s="178" customFormat="1" ht="15.75">
      <c r="A338" s="2"/>
      <c r="B338" s="2"/>
      <c r="C338" s="2"/>
    </row>
    <row r="339" spans="1:3" s="178" customFormat="1" ht="15.75">
      <c r="A339" s="2"/>
      <c r="B339" s="2"/>
      <c r="C339" s="2"/>
    </row>
    <row r="340" spans="1:3" s="178" customFormat="1" ht="15.75">
      <c r="A340" s="2"/>
      <c r="B340" s="2"/>
      <c r="C340" s="2"/>
    </row>
    <row r="341" spans="1:3" s="178" customFormat="1" ht="15.75">
      <c r="A341" s="2"/>
      <c r="B341" s="2"/>
      <c r="C341" s="2"/>
    </row>
    <row r="342" spans="1:3" s="178" customFormat="1" ht="15.75">
      <c r="A342" s="2"/>
      <c r="B342" s="2"/>
      <c r="C342" s="2"/>
    </row>
    <row r="343" spans="1:3" s="178" customFormat="1" ht="15.75">
      <c r="A343" s="2"/>
      <c r="B343" s="2"/>
      <c r="C343" s="2"/>
    </row>
    <row r="344" spans="1:3" s="178" customFormat="1" ht="15.75">
      <c r="A344" s="2"/>
      <c r="B344" s="2"/>
      <c r="C344" s="2"/>
    </row>
    <row r="345" spans="1:3" s="178" customFormat="1" ht="15.75">
      <c r="A345" s="2"/>
      <c r="B345" s="2"/>
      <c r="C345" s="2"/>
    </row>
    <row r="346" spans="1:3" s="178" customFormat="1" ht="15.75">
      <c r="A346" s="2"/>
      <c r="B346" s="2"/>
      <c r="C346" s="2"/>
    </row>
    <row r="347" spans="1:3" s="178" customFormat="1" ht="15.75">
      <c r="A347" s="2"/>
      <c r="B347" s="2"/>
      <c r="C347" s="2"/>
    </row>
    <row r="348" spans="1:3" s="178" customFormat="1" ht="15.75">
      <c r="A348" s="2"/>
      <c r="B348" s="2"/>
      <c r="C348" s="2"/>
    </row>
    <row r="349" spans="1:3" s="178" customFormat="1" ht="15.75">
      <c r="A349" s="2"/>
      <c r="B349" s="2"/>
      <c r="C349" s="2"/>
    </row>
    <row r="350" spans="1:3" s="178" customFormat="1" ht="15.75">
      <c r="A350" s="2"/>
      <c r="B350" s="2"/>
      <c r="C350" s="2"/>
    </row>
    <row r="351" spans="1:3" s="178" customFormat="1" ht="15.75">
      <c r="A351" s="2"/>
      <c r="B351" s="2"/>
      <c r="C351" s="2"/>
    </row>
    <row r="352" spans="1:3" s="178" customFormat="1" ht="15.75">
      <c r="A352" s="2"/>
      <c r="B352" s="2"/>
      <c r="C352" s="2"/>
    </row>
    <row r="353" spans="1:3" s="178" customFormat="1" ht="15.75">
      <c r="A353" s="2"/>
      <c r="B353" s="2"/>
      <c r="C353" s="2"/>
    </row>
    <row r="354" spans="1:3" s="178" customFormat="1" ht="15.75">
      <c r="A354" s="2"/>
      <c r="B354" s="2"/>
      <c r="C354" s="2"/>
    </row>
    <row r="355" spans="1:3" s="178" customFormat="1" ht="15.75">
      <c r="A355" s="2"/>
      <c r="B355" s="2"/>
      <c r="C355" s="2"/>
    </row>
    <row r="356" spans="1:3" s="178" customFormat="1" ht="15.75">
      <c r="A356" s="2"/>
      <c r="B356" s="2"/>
      <c r="C356" s="2"/>
    </row>
    <row r="357" spans="1:3" s="178" customFormat="1" ht="15.75">
      <c r="A357" s="2"/>
      <c r="B357" s="2"/>
      <c r="C357" s="2"/>
    </row>
    <row r="358" spans="1:3" s="178" customFormat="1" ht="15.75">
      <c r="A358" s="2"/>
      <c r="B358" s="2"/>
      <c r="C358" s="2"/>
    </row>
    <row r="359" spans="1:3" s="178" customFormat="1" ht="15.75">
      <c r="A359" s="2"/>
      <c r="B359" s="2"/>
      <c r="C359" s="2"/>
    </row>
    <row r="360" spans="1:3" s="178" customFormat="1" ht="15.75">
      <c r="A360" s="2"/>
      <c r="B360" s="2"/>
      <c r="C360" s="2"/>
    </row>
    <row r="361" spans="1:3" s="178" customFormat="1" ht="15.75">
      <c r="A361" s="2"/>
      <c r="B361" s="2"/>
      <c r="C361" s="2"/>
    </row>
    <row r="362" spans="1:3" s="178" customFormat="1" ht="15.75">
      <c r="A362" s="2"/>
      <c r="B362" s="2"/>
      <c r="C362" s="2"/>
    </row>
    <row r="363" spans="1:3" s="178" customFormat="1" ht="15.75">
      <c r="A363" s="2"/>
      <c r="B363" s="2"/>
      <c r="C363" s="2"/>
    </row>
    <row r="364" spans="1:3" s="178" customFormat="1" ht="15.75">
      <c r="A364" s="2"/>
      <c r="B364" s="2"/>
      <c r="C364" s="2"/>
    </row>
    <row r="365" spans="1:3" s="178" customFormat="1" ht="15.75">
      <c r="A365" s="2"/>
      <c r="B365" s="2"/>
      <c r="C365" s="2"/>
    </row>
    <row r="366" spans="1:3" s="178" customFormat="1" ht="15.75">
      <c r="A366" s="2"/>
      <c r="B366" s="2"/>
      <c r="C366" s="2"/>
    </row>
    <row r="367" spans="1:3" s="178" customFormat="1" ht="15.75">
      <c r="A367" s="2"/>
      <c r="B367" s="2"/>
      <c r="C367" s="2"/>
    </row>
    <row r="368" spans="1:3" s="178" customFormat="1" ht="15.75">
      <c r="A368" s="2"/>
      <c r="B368" s="2"/>
      <c r="C368" s="2"/>
    </row>
    <row r="369" spans="1:3" s="178" customFormat="1" ht="15.75">
      <c r="A369" s="2"/>
      <c r="B369" s="2"/>
      <c r="C369" s="2"/>
    </row>
    <row r="370" spans="1:3" s="178" customFormat="1" ht="15.75">
      <c r="A370" s="2"/>
      <c r="B370" s="2"/>
      <c r="C370" s="2"/>
    </row>
    <row r="371" spans="1:3" s="178" customFormat="1" ht="15.75">
      <c r="A371" s="2"/>
      <c r="B371" s="2"/>
      <c r="C371" s="2"/>
    </row>
    <row r="372" spans="1:3" s="178" customFormat="1" ht="15.75">
      <c r="A372" s="2"/>
      <c r="B372" s="2"/>
      <c r="C372" s="2"/>
    </row>
    <row r="373" spans="1:3" s="178" customFormat="1" ht="15.75">
      <c r="A373" s="2"/>
      <c r="B373" s="2"/>
      <c r="C373" s="2"/>
    </row>
    <row r="374" spans="1:3" s="178" customFormat="1" ht="15.75">
      <c r="A374" s="2"/>
      <c r="B374" s="2"/>
      <c r="C374" s="2"/>
    </row>
    <row r="375" spans="1:3" s="178" customFormat="1" ht="15.75">
      <c r="A375" s="2"/>
      <c r="B375" s="2"/>
      <c r="C375" s="2"/>
    </row>
    <row r="376" spans="1:3" s="178" customFormat="1" ht="15.75">
      <c r="A376" s="2"/>
      <c r="B376" s="2"/>
      <c r="C376" s="2"/>
    </row>
    <row r="377" spans="1:3" s="178" customFormat="1" ht="15.75">
      <c r="A377" s="2"/>
      <c r="B377" s="2"/>
      <c r="C377" s="2"/>
    </row>
    <row r="378" spans="1:3" s="178" customFormat="1" ht="15.75">
      <c r="A378" s="2"/>
      <c r="B378" s="2"/>
      <c r="C378" s="2"/>
    </row>
    <row r="379" spans="1:3" s="178" customFormat="1" ht="15.75">
      <c r="A379" s="2"/>
      <c r="B379" s="2"/>
      <c r="C379" s="2"/>
    </row>
    <row r="380" spans="1:3" s="178" customFormat="1" ht="15.75">
      <c r="A380" s="2"/>
      <c r="B380" s="2"/>
      <c r="C380" s="2"/>
    </row>
    <row r="381" spans="1:3" s="178" customFormat="1" ht="15.75">
      <c r="A381" s="2"/>
      <c r="B381" s="2"/>
      <c r="C381" s="2"/>
    </row>
    <row r="382" spans="1:3" s="178" customFormat="1" ht="15.75">
      <c r="A382" s="2"/>
      <c r="B382" s="2"/>
      <c r="C382" s="2"/>
    </row>
    <row r="383" spans="1:3" s="178" customFormat="1" ht="15.75">
      <c r="A383" s="2"/>
      <c r="B383" s="2"/>
      <c r="C383" s="2"/>
    </row>
    <row r="384" spans="1:3" s="178" customFormat="1" ht="15.75">
      <c r="A384" s="2"/>
      <c r="B384" s="2"/>
      <c r="C384" s="2"/>
    </row>
    <row r="385" spans="1:3" s="178" customFormat="1" ht="15.75">
      <c r="A385" s="2"/>
      <c r="B385" s="2"/>
      <c r="C385" s="2"/>
    </row>
    <row r="386" spans="1:3" s="178" customFormat="1" ht="15.75">
      <c r="A386" s="2"/>
      <c r="B386" s="2"/>
      <c r="C386" s="2"/>
    </row>
    <row r="387" spans="1:3" s="178" customFormat="1" ht="15.75">
      <c r="A387" s="2"/>
      <c r="B387" s="2"/>
      <c r="C387" s="2"/>
    </row>
    <row r="388" spans="1:3" s="178" customFormat="1" ht="15.75">
      <c r="A388" s="2"/>
      <c r="B388" s="2"/>
      <c r="C388" s="2"/>
    </row>
    <row r="389" spans="1:3" s="178" customFormat="1" ht="15.75">
      <c r="A389" s="2"/>
      <c r="B389" s="2"/>
      <c r="C389" s="2"/>
    </row>
    <row r="390" spans="1:3" s="178" customFormat="1" ht="15.75">
      <c r="A390" s="2"/>
      <c r="B390" s="2"/>
      <c r="C390" s="2"/>
    </row>
    <row r="391" spans="1:3" s="178" customFormat="1" ht="15.75">
      <c r="A391" s="2"/>
      <c r="B391" s="2"/>
      <c r="C391" s="2"/>
    </row>
    <row r="392" spans="1:3" s="178" customFormat="1" ht="15.75">
      <c r="A392" s="2"/>
      <c r="B392" s="2"/>
      <c r="C392" s="2"/>
    </row>
    <row r="393" spans="1:3" s="178" customFormat="1" ht="15.75">
      <c r="A393" s="2"/>
      <c r="B393" s="2"/>
      <c r="C393" s="2"/>
    </row>
    <row r="394" spans="1:3" s="178" customFormat="1" ht="15.75">
      <c r="A394" s="2"/>
      <c r="B394" s="2"/>
      <c r="C394" s="2"/>
    </row>
    <row r="395" spans="1:3" s="178" customFormat="1" ht="15.75">
      <c r="A395" s="2"/>
      <c r="B395" s="2"/>
      <c r="C395" s="2"/>
    </row>
    <row r="396" spans="1:3" s="178" customFormat="1" ht="15.75">
      <c r="A396" s="2"/>
      <c r="B396" s="2"/>
      <c r="C396" s="2"/>
    </row>
    <row r="397" spans="1:3" s="178" customFormat="1" ht="15.75">
      <c r="A397" s="2"/>
      <c r="B397" s="2"/>
      <c r="C397" s="2"/>
    </row>
    <row r="398" spans="1:3" s="178" customFormat="1" ht="15.75">
      <c r="A398" s="2"/>
      <c r="B398" s="2"/>
      <c r="C398" s="2"/>
    </row>
    <row r="399" spans="1:3" s="178" customFormat="1" ht="15.75">
      <c r="A399" s="2"/>
      <c r="B399" s="2"/>
      <c r="C399" s="2"/>
    </row>
    <row r="400" spans="1:3" s="178" customFormat="1" ht="15.75">
      <c r="A400" s="2"/>
      <c r="B400" s="2"/>
      <c r="C400" s="2"/>
    </row>
    <row r="401" spans="1:3" s="178" customFormat="1" ht="15.75">
      <c r="A401" s="2"/>
      <c r="B401" s="2"/>
      <c r="C401" s="2"/>
    </row>
    <row r="402" spans="1:3" s="178" customFormat="1" ht="15.75">
      <c r="A402" s="2"/>
      <c r="B402" s="2"/>
      <c r="C402" s="2"/>
    </row>
    <row r="403" spans="1:3" s="178" customFormat="1" ht="15.75">
      <c r="A403" s="2"/>
      <c r="B403" s="2"/>
      <c r="C403" s="2"/>
    </row>
    <row r="404" spans="1:3" s="178" customFormat="1" ht="15.75">
      <c r="A404" s="2"/>
      <c r="B404" s="2"/>
      <c r="C404" s="2"/>
    </row>
    <row r="405" spans="1:3" s="178" customFormat="1" ht="15.75">
      <c r="A405" s="2"/>
      <c r="B405" s="2"/>
      <c r="C405" s="2"/>
    </row>
    <row r="406" spans="1:3" s="178" customFormat="1" ht="15.75">
      <c r="A406" s="2"/>
      <c r="B406" s="2"/>
      <c r="C406" s="2"/>
    </row>
    <row r="407" spans="1:3" s="178" customFormat="1" ht="15.75">
      <c r="A407" s="2"/>
      <c r="B407" s="2"/>
      <c r="C407" s="2"/>
    </row>
    <row r="408" spans="1:3" s="178" customFormat="1" ht="15.75">
      <c r="A408" s="2"/>
      <c r="B408" s="2"/>
      <c r="C408" s="2"/>
    </row>
    <row r="409" spans="1:3" s="178" customFormat="1" ht="15.75">
      <c r="A409" s="2"/>
      <c r="B409" s="2"/>
      <c r="C409" s="2"/>
    </row>
    <row r="410" spans="1:3" s="178" customFormat="1" ht="15.75">
      <c r="A410" s="2"/>
      <c r="B410" s="2"/>
      <c r="C410" s="2"/>
    </row>
    <row r="411" spans="1:3" s="178" customFormat="1" ht="15.75">
      <c r="A411" s="2"/>
      <c r="B411" s="2"/>
      <c r="C411" s="2"/>
    </row>
    <row r="412" spans="1:3" s="178" customFormat="1" ht="15.75">
      <c r="A412" s="2"/>
      <c r="B412" s="2"/>
      <c r="C412" s="2"/>
    </row>
    <row r="413" spans="1:3" s="178" customFormat="1" ht="15.75">
      <c r="A413" s="2"/>
      <c r="B413" s="2"/>
      <c r="C413" s="2"/>
    </row>
    <row r="414" spans="1:3" s="178" customFormat="1" ht="15.75">
      <c r="A414" s="2"/>
      <c r="B414" s="2"/>
      <c r="C414" s="2"/>
    </row>
    <row r="415" spans="1:3" s="178" customFormat="1" ht="15.75">
      <c r="A415" s="2"/>
      <c r="B415" s="2"/>
      <c r="C415" s="2"/>
    </row>
    <row r="416" spans="1:3" s="178" customFormat="1" ht="15.75">
      <c r="A416" s="2"/>
      <c r="B416" s="2"/>
      <c r="C416" s="2"/>
    </row>
    <row r="417" spans="1:3" s="178" customFormat="1" ht="15.75">
      <c r="A417" s="2"/>
      <c r="B417" s="2"/>
      <c r="C417" s="2"/>
    </row>
    <row r="418" spans="1:3" s="178" customFormat="1" ht="15.75">
      <c r="A418" s="2"/>
      <c r="B418" s="2"/>
      <c r="C418" s="2"/>
    </row>
    <row r="419" spans="1:3" s="178" customFormat="1" ht="15.75">
      <c r="A419" s="2"/>
      <c r="B419" s="2"/>
      <c r="C419" s="2"/>
    </row>
    <row r="420" spans="1:3" s="178" customFormat="1" ht="15.75">
      <c r="A420" s="2"/>
      <c r="B420" s="2"/>
      <c r="C420" s="2"/>
    </row>
    <row r="421" spans="1:3" s="178" customFormat="1" ht="15.75">
      <c r="A421" s="2"/>
      <c r="B421" s="2"/>
      <c r="C421" s="2"/>
    </row>
    <row r="422" spans="1:3" s="178" customFormat="1" ht="15.75">
      <c r="A422" s="2"/>
      <c r="B422" s="2"/>
      <c r="C422" s="2"/>
    </row>
    <row r="423" spans="1:3" s="178" customFormat="1" ht="15.75">
      <c r="A423" s="2"/>
      <c r="B423" s="2"/>
      <c r="C423" s="2"/>
    </row>
    <row r="424" spans="1:3" s="178" customFormat="1" ht="15.75">
      <c r="A424" s="2"/>
      <c r="B424" s="2"/>
      <c r="C424" s="2"/>
    </row>
    <row r="425" spans="1:3" s="178" customFormat="1" ht="15.75">
      <c r="A425" s="2"/>
      <c r="B425" s="2"/>
      <c r="C425" s="2"/>
    </row>
    <row r="426" spans="1:3" s="178" customFormat="1" ht="15.75">
      <c r="A426" s="2"/>
      <c r="B426" s="2"/>
      <c r="C426" s="2"/>
    </row>
    <row r="427" spans="1:3" s="178" customFormat="1" ht="15.75">
      <c r="A427" s="2"/>
      <c r="B427" s="2"/>
      <c r="C427" s="2"/>
    </row>
    <row r="428" spans="1:3" s="178" customFormat="1" ht="15.75">
      <c r="A428" s="2"/>
      <c r="B428" s="2"/>
      <c r="C428" s="2"/>
    </row>
    <row r="429" spans="1:3" s="178" customFormat="1" ht="15.75">
      <c r="A429" s="2"/>
      <c r="B429" s="2"/>
      <c r="C429" s="2"/>
    </row>
    <row r="430" spans="1:3" s="178" customFormat="1" ht="15.75">
      <c r="A430" s="2"/>
      <c r="B430" s="2"/>
      <c r="C430" s="2"/>
    </row>
    <row r="431" spans="1:3" s="178" customFormat="1" ht="15.75">
      <c r="A431" s="2"/>
      <c r="B431" s="2"/>
      <c r="C431" s="2"/>
    </row>
    <row r="432" spans="1:3" s="178" customFormat="1" ht="15.75">
      <c r="A432" s="2"/>
      <c r="B432" s="2"/>
      <c r="C432" s="2"/>
    </row>
    <row r="433" spans="1:3" s="178" customFormat="1" ht="15.75">
      <c r="A433" s="2"/>
      <c r="B433" s="2"/>
      <c r="C433" s="2"/>
    </row>
    <row r="434" spans="1:3" s="178" customFormat="1" ht="15.75">
      <c r="A434" s="2"/>
      <c r="B434" s="2"/>
      <c r="C434" s="2"/>
    </row>
    <row r="435" spans="1:3" s="178" customFormat="1" ht="15.75">
      <c r="A435" s="2"/>
      <c r="B435" s="2"/>
      <c r="C435" s="2"/>
    </row>
    <row r="436" spans="1:3" s="178" customFormat="1" ht="15.75">
      <c r="A436" s="2"/>
      <c r="B436" s="2"/>
      <c r="C436" s="2"/>
    </row>
    <row r="437" spans="1:3" s="178" customFormat="1" ht="15.75">
      <c r="A437" s="2"/>
      <c r="B437" s="2"/>
      <c r="C437" s="2"/>
    </row>
    <row r="438" spans="1:3" s="178" customFormat="1" ht="15.75">
      <c r="A438" s="2"/>
      <c r="B438" s="2"/>
      <c r="C438" s="2"/>
    </row>
    <row r="439" spans="1:3" s="178" customFormat="1" ht="15.75">
      <c r="A439" s="2"/>
      <c r="B439" s="2"/>
      <c r="C439" s="2"/>
    </row>
    <row r="440" spans="1:3" s="178" customFormat="1" ht="15.75">
      <c r="A440" s="2"/>
      <c r="B440" s="2"/>
      <c r="C440" s="2"/>
    </row>
    <row r="441" spans="1:3" s="178" customFormat="1" ht="15.75">
      <c r="A441" s="2"/>
      <c r="B441" s="2"/>
      <c r="C441" s="2"/>
    </row>
    <row r="442" spans="1:3" s="178" customFormat="1" ht="15.75">
      <c r="A442" s="2"/>
      <c r="B442" s="2"/>
      <c r="C442" s="2"/>
    </row>
    <row r="443" spans="1:3" s="178" customFormat="1" ht="15.75">
      <c r="A443" s="2"/>
      <c r="B443" s="2"/>
      <c r="C443" s="2"/>
    </row>
    <row r="444" spans="1:3" s="178" customFormat="1" ht="15.75">
      <c r="A444" s="2"/>
      <c r="B444" s="2"/>
      <c r="C444" s="2"/>
    </row>
    <row r="445" spans="1:3" s="178" customFormat="1" ht="15.75">
      <c r="A445" s="2"/>
      <c r="B445" s="2"/>
      <c r="C445" s="2"/>
    </row>
    <row r="446" spans="1:3" s="178" customFormat="1" ht="15.75">
      <c r="A446" s="2"/>
      <c r="B446" s="2"/>
      <c r="C446" s="2"/>
    </row>
    <row r="447" spans="1:3" s="178" customFormat="1" ht="15.75">
      <c r="A447" s="2"/>
      <c r="B447" s="2"/>
      <c r="C447" s="2"/>
    </row>
    <row r="448" spans="1:3" s="178" customFormat="1" ht="15.75">
      <c r="A448" s="2"/>
      <c r="B448" s="2"/>
      <c r="C448" s="2"/>
    </row>
    <row r="449" spans="1:3" s="178" customFormat="1" ht="15.75">
      <c r="A449" s="2"/>
      <c r="B449" s="2"/>
      <c r="C449" s="2"/>
    </row>
    <row r="450" spans="1:3" s="178" customFormat="1" ht="15.75">
      <c r="A450" s="2"/>
      <c r="B450" s="2"/>
      <c r="C450" s="2"/>
    </row>
    <row r="451" spans="1:3" s="178" customFormat="1" ht="15.75">
      <c r="A451" s="2"/>
      <c r="B451" s="2"/>
      <c r="C451" s="2"/>
    </row>
    <row r="452" spans="1:3" s="178" customFormat="1" ht="15.75">
      <c r="A452" s="2"/>
      <c r="B452" s="2"/>
      <c r="C452" s="2"/>
    </row>
    <row r="453" spans="1:3" s="178" customFormat="1" ht="15.75">
      <c r="A453" s="2"/>
      <c r="B453" s="2"/>
      <c r="C453" s="2"/>
    </row>
    <row r="454" spans="1:3" s="178" customFormat="1" ht="15.75">
      <c r="A454" s="2"/>
      <c r="B454" s="2"/>
      <c r="C454" s="2"/>
    </row>
    <row r="455" spans="1:3" s="178" customFormat="1" ht="15.75">
      <c r="A455" s="2"/>
      <c r="B455" s="2"/>
      <c r="C455" s="2"/>
    </row>
    <row r="456" spans="1:3" s="178" customFormat="1" ht="15.75">
      <c r="A456" s="2"/>
      <c r="B456" s="2"/>
      <c r="C456" s="2"/>
    </row>
    <row r="457" spans="1:3" s="178" customFormat="1" ht="15.75">
      <c r="A457" s="2"/>
      <c r="B457" s="2"/>
      <c r="C457" s="2"/>
    </row>
    <row r="458" spans="1:3" s="178" customFormat="1" ht="15.75">
      <c r="A458" s="2"/>
      <c r="B458" s="2"/>
      <c r="C458" s="2"/>
    </row>
    <row r="459" spans="1:3" s="178" customFormat="1" ht="15.75">
      <c r="A459" s="2"/>
      <c r="B459" s="2"/>
      <c r="C459" s="2"/>
    </row>
    <row r="460" spans="1:3" s="178" customFormat="1" ht="15.75">
      <c r="A460" s="2"/>
      <c r="B460" s="2"/>
      <c r="C460" s="2"/>
    </row>
    <row r="461" spans="1:3" s="178" customFormat="1" ht="15.75">
      <c r="A461" s="2"/>
      <c r="B461" s="2"/>
      <c r="C461" s="2"/>
    </row>
    <row r="462" spans="1:3" s="178" customFormat="1" ht="15.75">
      <c r="A462" s="2"/>
      <c r="B462" s="2"/>
      <c r="C462" s="2"/>
    </row>
    <row r="463" spans="1:3" s="178" customFormat="1" ht="15.75">
      <c r="A463" s="2"/>
      <c r="B463" s="2"/>
      <c r="C463" s="2"/>
    </row>
    <row r="464" spans="1:3" s="178" customFormat="1" ht="15.75">
      <c r="A464" s="2"/>
      <c r="B464" s="2"/>
      <c r="C464" s="2"/>
    </row>
    <row r="465" spans="1:3" s="178" customFormat="1" ht="15.75">
      <c r="A465" s="2"/>
      <c r="B465" s="2"/>
      <c r="C465" s="2"/>
    </row>
    <row r="466" spans="1:3" s="178" customFormat="1" ht="15.75">
      <c r="A466" s="2"/>
      <c r="B466" s="2"/>
      <c r="C466" s="2"/>
    </row>
    <row r="467" spans="1:3" s="178" customFormat="1" ht="15.75">
      <c r="A467" s="2"/>
      <c r="B467" s="2"/>
      <c r="C467" s="2"/>
    </row>
    <row r="468" spans="1:3" s="178" customFormat="1" ht="15.75">
      <c r="A468" s="2"/>
      <c r="B468" s="2"/>
      <c r="C468" s="2"/>
    </row>
    <row r="469" spans="1:3" s="178" customFormat="1" ht="15.75">
      <c r="A469" s="2"/>
      <c r="B469" s="2"/>
      <c r="C469" s="2"/>
    </row>
    <row r="470" spans="1:3" s="178" customFormat="1" ht="15.75">
      <c r="A470" s="2"/>
      <c r="B470" s="2"/>
      <c r="C470" s="2"/>
    </row>
    <row r="471" spans="1:3" s="178" customFormat="1" ht="15.75">
      <c r="A471" s="2"/>
      <c r="B471" s="2"/>
      <c r="C471" s="2"/>
    </row>
    <row r="472" spans="1:3" s="178" customFormat="1" ht="15.75">
      <c r="A472" s="2"/>
      <c r="B472" s="2"/>
      <c r="C472" s="2"/>
    </row>
    <row r="473" spans="1:3" s="178" customFormat="1" ht="15.75">
      <c r="A473" s="2"/>
      <c r="B473" s="2"/>
      <c r="C473" s="2"/>
    </row>
    <row r="474" spans="1:3" s="178" customFormat="1" ht="15.75">
      <c r="A474" s="2"/>
      <c r="B474" s="2"/>
      <c r="C474" s="2"/>
    </row>
    <row r="475" spans="1:3" s="178" customFormat="1" ht="15.75">
      <c r="A475" s="2"/>
      <c r="B475" s="2"/>
      <c r="C475" s="2"/>
    </row>
    <row r="476" spans="1:3" s="178" customFormat="1" ht="15.75">
      <c r="A476" s="2"/>
      <c r="B476" s="2"/>
      <c r="C476" s="2"/>
    </row>
    <row r="477" spans="1:3" s="178" customFormat="1" ht="15.75">
      <c r="A477" s="2"/>
      <c r="B477" s="2"/>
      <c r="C477" s="2"/>
    </row>
    <row r="478" spans="1:3" s="178" customFormat="1" ht="15.75">
      <c r="A478" s="2"/>
      <c r="B478" s="2"/>
      <c r="C478" s="2"/>
    </row>
    <row r="479" spans="1:3" s="178" customFormat="1" ht="15.75">
      <c r="A479" s="2"/>
      <c r="B479" s="2"/>
      <c r="C479" s="2"/>
    </row>
    <row r="480" spans="1:3" s="178" customFormat="1" ht="15.75">
      <c r="A480" s="2"/>
      <c r="B480" s="2"/>
      <c r="C480" s="2"/>
    </row>
    <row r="481" spans="1:3" s="178" customFormat="1" ht="15.75">
      <c r="A481" s="2"/>
      <c r="B481" s="2"/>
      <c r="C481" s="2"/>
    </row>
    <row r="482" spans="1:3" s="178" customFormat="1" ht="15.75">
      <c r="A482" s="2"/>
      <c r="B482" s="2"/>
      <c r="C482" s="2"/>
    </row>
    <row r="483" spans="1:3" s="178" customFormat="1" ht="15.75">
      <c r="A483" s="2"/>
      <c r="B483" s="2"/>
      <c r="C483" s="2"/>
    </row>
    <row r="484" spans="1:3" s="178" customFormat="1" ht="15.75">
      <c r="A484" s="2"/>
      <c r="B484" s="2"/>
      <c r="C484" s="2"/>
    </row>
    <row r="485" spans="1:3" s="178" customFormat="1" ht="15.75">
      <c r="A485" s="2"/>
      <c r="B485" s="2"/>
      <c r="C485" s="2"/>
    </row>
    <row r="486" spans="1:3" s="178" customFormat="1" ht="15.75">
      <c r="A486" s="2"/>
      <c r="B486" s="2"/>
      <c r="C486" s="2"/>
    </row>
    <row r="487" spans="1:3" s="178" customFormat="1" ht="15.75">
      <c r="A487" s="2"/>
      <c r="B487" s="2"/>
      <c r="C487" s="2"/>
    </row>
    <row r="488" spans="1:3" s="178" customFormat="1" ht="15.75">
      <c r="A488" s="2"/>
      <c r="B488" s="2"/>
      <c r="C488" s="2"/>
    </row>
    <row r="489" spans="1:3" s="178" customFormat="1" ht="15.75">
      <c r="A489" s="2"/>
      <c r="B489" s="2"/>
      <c r="C489" s="2"/>
    </row>
    <row r="490" spans="1:3" s="178" customFormat="1" ht="15.75">
      <c r="A490" s="2"/>
      <c r="B490" s="2"/>
      <c r="C490" s="2"/>
    </row>
    <row r="491" spans="1:3" s="178" customFormat="1" ht="15.75">
      <c r="A491" s="2"/>
      <c r="B491" s="2"/>
      <c r="C491" s="2"/>
    </row>
    <row r="492" spans="1:3" s="178" customFormat="1" ht="15.75">
      <c r="A492" s="2"/>
      <c r="B492" s="2"/>
      <c r="C492" s="2"/>
    </row>
  </sheetData>
  <sheetProtection/>
  <mergeCells count="4">
    <mergeCell ref="B4:C4"/>
    <mergeCell ref="A5:A6"/>
    <mergeCell ref="B5:B6"/>
    <mergeCell ref="C5:C6"/>
  </mergeCells>
  <hyperlinks>
    <hyperlink ref="A1" location="'TABLE OF CONTENTS'!A1" display="Back to Table of Contents"/>
  </hyperlinks>
  <printOptions/>
  <pageMargins left="1.141732283464567" right="0" top="0.31496062992125984" bottom="0" header="0.2755905511811024" footer="0"/>
  <pageSetup horizontalDpi="600" verticalDpi="600" orientation="portrait" paperSize="9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">
      <selection activeCell="A1" sqref="A1"/>
    </sheetView>
  </sheetViews>
  <sheetFormatPr defaultColWidth="13.00390625" defaultRowHeight="15"/>
  <cols>
    <col min="1" max="1" width="13.00390625" style="206" customWidth="1"/>
    <col min="2" max="2" width="9.28125" style="206" customWidth="1"/>
    <col min="3" max="3" width="10.421875" style="206" customWidth="1"/>
    <col min="4" max="4" width="9.28125" style="206" customWidth="1"/>
    <col min="5" max="5" width="10.421875" style="206" customWidth="1"/>
    <col min="6" max="6" width="9.28125" style="206" customWidth="1"/>
    <col min="7" max="7" width="10.421875" style="206" customWidth="1"/>
    <col min="8" max="8" width="9.28125" style="206" customWidth="1"/>
    <col min="9" max="9" width="10.421875" style="206" customWidth="1"/>
    <col min="10" max="10" width="9.28125" style="206" customWidth="1"/>
    <col min="11" max="11" width="10.421875" style="206" customWidth="1"/>
    <col min="12" max="12" width="9.28125" style="206" customWidth="1"/>
    <col min="13" max="13" width="10.421875" style="206" customWidth="1"/>
    <col min="14" max="255" width="10.57421875" style="206" customWidth="1"/>
    <col min="256" max="16384" width="13.00390625" style="206" customWidth="1"/>
  </cols>
  <sheetData>
    <row r="1" ht="15">
      <c r="A1" s="991" t="s">
        <v>1316</v>
      </c>
    </row>
    <row r="2" ht="18.75" customHeight="1">
      <c r="A2" s="152" t="s">
        <v>1104</v>
      </c>
    </row>
    <row r="3" ht="15.75" customHeight="1">
      <c r="L3" s="261" t="s">
        <v>1105</v>
      </c>
    </row>
    <row r="4" ht="6.75" customHeight="1">
      <c r="M4" s="303"/>
    </row>
    <row r="5" spans="1:13" s="2" customFormat="1" ht="26.25" customHeight="1">
      <c r="A5" s="796"/>
      <c r="B5" s="37" t="s">
        <v>172</v>
      </c>
      <c r="C5" s="219"/>
      <c r="D5" s="37" t="s">
        <v>173</v>
      </c>
      <c r="E5" s="219"/>
      <c r="F5" s="37" t="s">
        <v>174</v>
      </c>
      <c r="G5" s="67"/>
      <c r="H5" s="153" t="s">
        <v>175</v>
      </c>
      <c r="I5" s="219"/>
      <c r="J5" s="131" t="s">
        <v>982</v>
      </c>
      <c r="K5" s="373"/>
      <c r="L5" s="153" t="s">
        <v>1106</v>
      </c>
      <c r="M5" s="47"/>
    </row>
    <row r="6" spans="1:13" s="2" customFormat="1" ht="36.75" customHeight="1">
      <c r="A6" s="797"/>
      <c r="B6" s="463" t="s">
        <v>1107</v>
      </c>
      <c r="C6" s="798" t="s">
        <v>1108</v>
      </c>
      <c r="D6" s="463" t="s">
        <v>1107</v>
      </c>
      <c r="E6" s="463" t="s">
        <v>1108</v>
      </c>
      <c r="F6" s="463" t="s">
        <v>1107</v>
      </c>
      <c r="G6" s="463" t="s">
        <v>1108</v>
      </c>
      <c r="H6" s="463" t="s">
        <v>1107</v>
      </c>
      <c r="I6" s="798" t="s">
        <v>1108</v>
      </c>
      <c r="J6" s="463" t="s">
        <v>1107</v>
      </c>
      <c r="K6" s="463" t="s">
        <v>1108</v>
      </c>
      <c r="L6" s="463" t="s">
        <v>1107</v>
      </c>
      <c r="M6" s="463" t="s">
        <v>1108</v>
      </c>
    </row>
    <row r="7" spans="1:14" s="2" customFormat="1" ht="28.5" customHeight="1">
      <c r="A7" s="185" t="s">
        <v>1109</v>
      </c>
      <c r="B7" s="799">
        <v>242</v>
      </c>
      <c r="C7" s="800">
        <v>64.6</v>
      </c>
      <c r="D7" s="799">
        <v>513</v>
      </c>
      <c r="E7" s="800">
        <v>207.288</v>
      </c>
      <c r="F7" s="799">
        <v>524</v>
      </c>
      <c r="G7" s="800">
        <v>215.27083333333331</v>
      </c>
      <c r="H7" s="799">
        <v>306</v>
      </c>
      <c r="I7" s="800">
        <v>120</v>
      </c>
      <c r="J7" s="799">
        <v>510</v>
      </c>
      <c r="K7" s="800">
        <v>177.12048275862077</v>
      </c>
      <c r="L7" s="799">
        <v>419</v>
      </c>
      <c r="M7" s="801">
        <v>155.5272063968016</v>
      </c>
      <c r="N7" s="802"/>
    </row>
    <row r="8" spans="1:14" s="2" customFormat="1" ht="28.5" customHeight="1">
      <c r="A8" s="142" t="s">
        <v>1110</v>
      </c>
      <c r="B8" s="803">
        <v>127</v>
      </c>
      <c r="C8" s="800">
        <v>-118.19999999999999</v>
      </c>
      <c r="D8" s="803">
        <v>237</v>
      </c>
      <c r="E8" s="800">
        <v>-155.8973333333334</v>
      </c>
      <c r="F8" s="803">
        <v>250</v>
      </c>
      <c r="G8" s="800">
        <v>-176.53750000000002</v>
      </c>
      <c r="H8" s="803">
        <v>101</v>
      </c>
      <c r="I8" s="800">
        <v>-118</v>
      </c>
      <c r="J8" s="803">
        <v>203</v>
      </c>
      <c r="K8" s="800">
        <v>-243.28600000000006</v>
      </c>
      <c r="L8" s="803">
        <v>184</v>
      </c>
      <c r="M8" s="801">
        <v>-164.0028985507247</v>
      </c>
      <c r="N8" s="802"/>
    </row>
    <row r="9" spans="1:14" s="2" customFormat="1" ht="28.5" customHeight="1">
      <c r="A9" s="142" t="s">
        <v>1111</v>
      </c>
      <c r="B9" s="803">
        <v>175</v>
      </c>
      <c r="C9" s="800">
        <v>-14.800000000000011</v>
      </c>
      <c r="D9" s="803">
        <v>333</v>
      </c>
      <c r="E9" s="800">
        <v>6.56666666666672</v>
      </c>
      <c r="F9" s="803">
        <v>376</v>
      </c>
      <c r="G9" s="800">
        <v>38.093333333333305</v>
      </c>
      <c r="H9" s="803">
        <v>96</v>
      </c>
      <c r="I9" s="800">
        <v>-42</v>
      </c>
      <c r="J9" s="803">
        <v>355</v>
      </c>
      <c r="K9" s="800">
        <v>40.26866666666672</v>
      </c>
      <c r="L9" s="803">
        <v>270</v>
      </c>
      <c r="M9" s="801">
        <v>6.589130434782589</v>
      </c>
      <c r="N9" s="802"/>
    </row>
    <row r="10" spans="1:14" s="2" customFormat="1" ht="28.5" customHeight="1">
      <c r="A10" s="142" t="s">
        <v>1112</v>
      </c>
      <c r="B10" s="803">
        <v>165</v>
      </c>
      <c r="C10" s="800">
        <v>28.19999999999999</v>
      </c>
      <c r="D10" s="803">
        <v>371</v>
      </c>
      <c r="E10" s="800">
        <v>92.106</v>
      </c>
      <c r="F10" s="803">
        <v>294</v>
      </c>
      <c r="G10" s="800">
        <v>14.425000000000011</v>
      </c>
      <c r="H10" s="803">
        <v>90</v>
      </c>
      <c r="I10" s="800">
        <v>5</v>
      </c>
      <c r="J10" s="803">
        <v>292</v>
      </c>
      <c r="K10" s="800">
        <v>24.43266666666665</v>
      </c>
      <c r="L10" s="803">
        <v>247</v>
      </c>
      <c r="M10" s="801">
        <v>35.14753623188406</v>
      </c>
      <c r="N10" s="802"/>
    </row>
    <row r="11" spans="1:14" s="2" customFormat="1" ht="28.5" customHeight="1">
      <c r="A11" s="142" t="s">
        <v>1113</v>
      </c>
      <c r="B11" s="803">
        <v>103.4</v>
      </c>
      <c r="C11" s="800">
        <v>14</v>
      </c>
      <c r="D11" s="803">
        <v>146.4</v>
      </c>
      <c r="E11" s="800">
        <v>-51.03333333333333</v>
      </c>
      <c r="F11" s="803">
        <v>150.8</v>
      </c>
      <c r="G11" s="800">
        <v>-55.97749999999999</v>
      </c>
      <c r="H11" s="803">
        <v>26</v>
      </c>
      <c r="I11" s="800">
        <v>-14</v>
      </c>
      <c r="J11" s="803">
        <v>191.7</v>
      </c>
      <c r="K11" s="800">
        <v>-4.604666666666702</v>
      </c>
      <c r="L11" s="803">
        <v>126.7</v>
      </c>
      <c r="M11" s="801">
        <v>-21.204347826086988</v>
      </c>
      <c r="N11" s="802"/>
    </row>
    <row r="12" spans="1:14" s="2" customFormat="1" ht="28.5" customHeight="1">
      <c r="A12" s="142" t="s">
        <v>1114</v>
      </c>
      <c r="B12" s="803">
        <v>19</v>
      </c>
      <c r="C12" s="800">
        <v>-44.4</v>
      </c>
      <c r="D12" s="803">
        <v>94.4</v>
      </c>
      <c r="E12" s="800">
        <v>-58.80666666666667</v>
      </c>
      <c r="F12" s="803">
        <v>87.5</v>
      </c>
      <c r="G12" s="800">
        <v>-55.04166666666663</v>
      </c>
      <c r="H12" s="803">
        <v>2.4</v>
      </c>
      <c r="I12" s="800">
        <v>-22.6</v>
      </c>
      <c r="J12" s="803">
        <v>96.3</v>
      </c>
      <c r="K12" s="800">
        <v>-44.30533333333334</v>
      </c>
      <c r="L12" s="803">
        <v>61.2</v>
      </c>
      <c r="M12" s="801">
        <v>-45.6359420289855</v>
      </c>
      <c r="N12" s="802"/>
    </row>
    <row r="13" spans="1:14" s="2" customFormat="1" ht="28.5" customHeight="1">
      <c r="A13" s="142" t="s">
        <v>1115</v>
      </c>
      <c r="B13" s="803">
        <v>23.4</v>
      </c>
      <c r="C13" s="800">
        <v>-47.4</v>
      </c>
      <c r="D13" s="803">
        <v>152.6</v>
      </c>
      <c r="E13" s="800">
        <v>-28.04600000000002</v>
      </c>
      <c r="F13" s="803">
        <v>187.7</v>
      </c>
      <c r="G13" s="800">
        <v>24.125</v>
      </c>
      <c r="H13" s="803">
        <v>9.5</v>
      </c>
      <c r="I13" s="800">
        <v>-13.5</v>
      </c>
      <c r="J13" s="803">
        <v>246.6</v>
      </c>
      <c r="K13" s="800">
        <v>73.42333333333332</v>
      </c>
      <c r="L13" s="803">
        <v>126.2</v>
      </c>
      <c r="M13" s="801">
        <v>1.4863768115941696</v>
      </c>
      <c r="N13" s="802"/>
    </row>
    <row r="14" spans="1:14" s="2" customFormat="1" ht="28.5" customHeight="1">
      <c r="A14" s="142" t="s">
        <v>1116</v>
      </c>
      <c r="B14" s="803">
        <v>57.5</v>
      </c>
      <c r="C14" s="800">
        <v>-1.2999999999999972</v>
      </c>
      <c r="D14" s="803">
        <v>120.9</v>
      </c>
      <c r="E14" s="800">
        <v>-32.22533333333331</v>
      </c>
      <c r="F14" s="803">
        <v>172.5</v>
      </c>
      <c r="G14" s="800">
        <v>34.778333333333364</v>
      </c>
      <c r="H14" s="803">
        <v>51.1</v>
      </c>
      <c r="I14" s="800">
        <v>34.1</v>
      </c>
      <c r="J14" s="803">
        <v>178.2</v>
      </c>
      <c r="K14" s="800">
        <v>27.372666666666646</v>
      </c>
      <c r="L14" s="803">
        <v>116.4</v>
      </c>
      <c r="M14" s="801">
        <v>10.676086956521743</v>
      </c>
      <c r="N14" s="802"/>
    </row>
    <row r="15" spans="1:14" s="2" customFormat="1" ht="28.5" customHeight="1">
      <c r="A15" s="142" t="s">
        <v>1117</v>
      </c>
      <c r="B15" s="803">
        <v>22.4</v>
      </c>
      <c r="C15" s="800">
        <v>-34.4</v>
      </c>
      <c r="D15" s="803">
        <v>63.5</v>
      </c>
      <c r="E15" s="800">
        <v>-72.61133333333333</v>
      </c>
      <c r="F15" s="803">
        <v>74.2</v>
      </c>
      <c r="G15" s="800">
        <v>-55.68666666666668</v>
      </c>
      <c r="H15" s="803">
        <v>10.9</v>
      </c>
      <c r="I15" s="800">
        <v>-16.1</v>
      </c>
      <c r="J15" s="803">
        <v>94.6</v>
      </c>
      <c r="K15" s="800">
        <v>-29.318919540229885</v>
      </c>
      <c r="L15" s="803">
        <v>54</v>
      </c>
      <c r="M15" s="801">
        <v>-42.073823088455796</v>
      </c>
      <c r="N15" s="802"/>
    </row>
    <row r="16" spans="1:14" s="2" customFormat="1" ht="28.5" customHeight="1">
      <c r="A16" s="142" t="s">
        <v>1118</v>
      </c>
      <c r="B16" s="803">
        <v>50.1</v>
      </c>
      <c r="C16" s="800">
        <v>7.700000000000003</v>
      </c>
      <c r="D16" s="803">
        <v>89.7</v>
      </c>
      <c r="E16" s="800">
        <v>-17.59866666666666</v>
      </c>
      <c r="F16" s="803">
        <v>91.8</v>
      </c>
      <c r="G16" s="800">
        <v>-8.739166666666677</v>
      </c>
      <c r="H16" s="803">
        <v>11.3</v>
      </c>
      <c r="I16" s="800">
        <v>-10.7</v>
      </c>
      <c r="J16" s="803">
        <v>73.7</v>
      </c>
      <c r="K16" s="800">
        <v>-33.757931034482766</v>
      </c>
      <c r="L16" s="803">
        <v>64.4</v>
      </c>
      <c r="M16" s="801">
        <v>-12.8147676161919</v>
      </c>
      <c r="N16" s="802"/>
    </row>
    <row r="17" spans="1:14" s="2" customFormat="1" ht="28.5" customHeight="1">
      <c r="A17" s="142" t="s">
        <v>1119</v>
      </c>
      <c r="B17" s="803">
        <v>49</v>
      </c>
      <c r="C17" s="800">
        <v>3.6000000000000014</v>
      </c>
      <c r="D17" s="803">
        <v>134</v>
      </c>
      <c r="E17" s="800">
        <v>19.56666666666665</v>
      </c>
      <c r="F17" s="803">
        <v>107</v>
      </c>
      <c r="G17" s="800">
        <v>0.15333333333333599</v>
      </c>
      <c r="H17" s="803">
        <v>13</v>
      </c>
      <c r="I17" s="800">
        <v>-17</v>
      </c>
      <c r="J17" s="803">
        <v>130</v>
      </c>
      <c r="K17" s="804">
        <v>38.22020689655173</v>
      </c>
      <c r="L17" s="803">
        <v>89</v>
      </c>
      <c r="M17" s="801">
        <v>10.545552223888066</v>
      </c>
      <c r="N17" s="802"/>
    </row>
    <row r="18" spans="1:14" s="2" customFormat="1" ht="28.5" customHeight="1">
      <c r="A18" s="765" t="s">
        <v>1120</v>
      </c>
      <c r="B18" s="805">
        <v>230</v>
      </c>
      <c r="C18" s="806">
        <v>111</v>
      </c>
      <c r="D18" s="805">
        <v>351</v>
      </c>
      <c r="E18" s="807">
        <v>124.41066666666666</v>
      </c>
      <c r="F18" s="805">
        <v>442</v>
      </c>
      <c r="G18" s="806">
        <v>218.32000000000002</v>
      </c>
      <c r="H18" s="805">
        <v>189</v>
      </c>
      <c r="I18" s="806">
        <v>89</v>
      </c>
      <c r="J18" s="805">
        <v>462</v>
      </c>
      <c r="K18" s="807">
        <v>240.28551724137932</v>
      </c>
      <c r="L18" s="805">
        <v>336</v>
      </c>
      <c r="M18" s="807">
        <v>156.42438780609692</v>
      </c>
      <c r="N18" s="802"/>
    </row>
    <row r="19" spans="1:14" s="2" customFormat="1" ht="12" customHeight="1">
      <c r="A19" s="766"/>
      <c r="B19" s="808"/>
      <c r="C19" s="809"/>
      <c r="D19" s="808"/>
      <c r="E19" s="809"/>
      <c r="F19" s="808"/>
      <c r="G19" s="809"/>
      <c r="H19" s="808"/>
      <c r="I19" s="809"/>
      <c r="J19" s="808"/>
      <c r="K19" s="809"/>
      <c r="L19" s="808"/>
      <c r="M19" s="809"/>
      <c r="N19" s="802"/>
    </row>
    <row r="20" spans="1:14" s="2" customFormat="1" ht="15" customHeight="1">
      <c r="A20" s="2" t="s">
        <v>1121</v>
      </c>
      <c r="B20" s="802"/>
      <c r="C20" s="802"/>
      <c r="D20" s="802"/>
      <c r="E20" s="802"/>
      <c r="F20" s="802"/>
      <c r="G20" s="810"/>
      <c r="H20" s="802"/>
      <c r="I20" s="802"/>
      <c r="J20" s="802"/>
      <c r="K20" s="802"/>
      <c r="L20" s="802"/>
      <c r="M20" s="802"/>
      <c r="N20" s="802"/>
    </row>
    <row r="21" spans="2:14" ht="15">
      <c r="B21" s="272"/>
      <c r="C21" s="272"/>
      <c r="D21" s="272"/>
      <c r="E21" s="272"/>
      <c r="F21" s="272"/>
      <c r="G21" s="272"/>
      <c r="H21" s="272"/>
      <c r="I21" s="272"/>
      <c r="J21" s="272"/>
      <c r="K21" s="272"/>
      <c r="L21" s="272"/>
      <c r="M21" s="272"/>
      <c r="N21" s="272"/>
    </row>
    <row r="22" spans="2:14" ht="15">
      <c r="B22" s="272"/>
      <c r="C22" s="272"/>
      <c r="D22" s="272"/>
      <c r="E22" s="272"/>
      <c r="F22" s="272"/>
      <c r="G22" s="272"/>
      <c r="H22" s="272"/>
      <c r="I22" s="272"/>
      <c r="J22" s="272"/>
      <c r="K22" s="272"/>
      <c r="L22" s="272"/>
      <c r="M22" s="272"/>
      <c r="N22" s="272"/>
    </row>
    <row r="23" spans="2:14" ht="15">
      <c r="B23" s="272"/>
      <c r="C23" s="272"/>
      <c r="D23" s="272"/>
      <c r="E23" s="272"/>
      <c r="F23" s="272"/>
      <c r="G23" s="272"/>
      <c r="H23" s="272"/>
      <c r="I23" s="272"/>
      <c r="J23" s="272"/>
      <c r="K23" s="272"/>
      <c r="L23" s="272"/>
      <c r="M23" s="272"/>
      <c r="N23" s="272"/>
    </row>
    <row r="24" spans="2:14" ht="15">
      <c r="B24" s="272"/>
      <c r="C24" s="272"/>
      <c r="D24" s="272"/>
      <c r="E24" s="272"/>
      <c r="F24" s="272"/>
      <c r="G24" s="272"/>
      <c r="H24" s="272"/>
      <c r="I24" s="272"/>
      <c r="J24" s="272"/>
      <c r="K24" s="272"/>
      <c r="L24" s="272"/>
      <c r="M24" s="272"/>
      <c r="N24" s="272"/>
    </row>
    <row r="25" spans="2:14" ht="15">
      <c r="B25" s="272"/>
      <c r="C25" s="272"/>
      <c r="D25" s="272"/>
      <c r="E25" s="272"/>
      <c r="F25" s="272"/>
      <c r="G25" s="272"/>
      <c r="H25" s="272"/>
      <c r="I25" s="272"/>
      <c r="J25" s="272"/>
      <c r="K25" s="272"/>
      <c r="L25" s="272"/>
      <c r="M25" s="272"/>
      <c r="N25" s="272"/>
    </row>
    <row r="26" spans="2:14" ht="15">
      <c r="B26" s="272"/>
      <c r="C26" s="272"/>
      <c r="D26" s="272"/>
      <c r="E26" s="272"/>
      <c r="F26" s="272"/>
      <c r="G26" s="272"/>
      <c r="H26" s="272"/>
      <c r="I26" s="272"/>
      <c r="J26" s="272"/>
      <c r="K26" s="272"/>
      <c r="L26" s="272"/>
      <c r="M26" s="272"/>
      <c r="N26" s="272"/>
    </row>
    <row r="27" spans="2:14" ht="15">
      <c r="B27" s="272"/>
      <c r="C27" s="272"/>
      <c r="D27" s="272"/>
      <c r="E27" s="272"/>
      <c r="F27" s="272"/>
      <c r="G27" s="272"/>
      <c r="H27" s="272"/>
      <c r="I27" s="272"/>
      <c r="J27" s="272"/>
      <c r="K27" s="272"/>
      <c r="L27" s="272"/>
      <c r="M27" s="272"/>
      <c r="N27" s="272"/>
    </row>
    <row r="28" spans="2:14" ht="15">
      <c r="B28" s="272"/>
      <c r="C28" s="272"/>
      <c r="D28" s="272"/>
      <c r="E28" s="272"/>
      <c r="F28" s="272"/>
      <c r="G28" s="272"/>
      <c r="H28" s="272"/>
      <c r="I28" s="272"/>
      <c r="J28" s="272"/>
      <c r="K28" s="272"/>
      <c r="L28" s="272"/>
      <c r="M28" s="272"/>
      <c r="N28" s="272"/>
    </row>
    <row r="29" spans="2:14" ht="15">
      <c r="B29" s="272"/>
      <c r="C29" s="272"/>
      <c r="D29" s="272"/>
      <c r="E29" s="272"/>
      <c r="F29" s="272"/>
      <c r="G29" s="272"/>
      <c r="H29" s="272"/>
      <c r="I29" s="272"/>
      <c r="J29" s="272"/>
      <c r="K29" s="272"/>
      <c r="L29" s="272"/>
      <c r="M29" s="272"/>
      <c r="N29" s="272"/>
    </row>
    <row r="30" spans="2:14" ht="15">
      <c r="B30" s="272"/>
      <c r="C30" s="272"/>
      <c r="D30" s="272"/>
      <c r="E30" s="272"/>
      <c r="F30" s="272"/>
      <c r="G30" s="272"/>
      <c r="H30" s="272"/>
      <c r="I30" s="272"/>
      <c r="J30" s="272"/>
      <c r="K30" s="272"/>
      <c r="L30" s="272"/>
      <c r="M30" s="272"/>
      <c r="N30" s="272"/>
    </row>
    <row r="31" spans="2:14" ht="15">
      <c r="B31" s="272"/>
      <c r="C31" s="272"/>
      <c r="D31" s="272"/>
      <c r="E31" s="272"/>
      <c r="F31" s="272"/>
      <c r="G31" s="272"/>
      <c r="H31" s="272"/>
      <c r="I31" s="272"/>
      <c r="J31" s="272"/>
      <c r="K31" s="272"/>
      <c r="L31" s="272"/>
      <c r="M31" s="272"/>
      <c r="N31" s="272"/>
    </row>
    <row r="32" spans="2:14" ht="15">
      <c r="B32" s="272"/>
      <c r="C32" s="272"/>
      <c r="D32" s="272"/>
      <c r="E32" s="272"/>
      <c r="F32" s="272"/>
      <c r="G32" s="272"/>
      <c r="H32" s="272"/>
      <c r="I32" s="272"/>
      <c r="J32" s="272"/>
      <c r="K32" s="272"/>
      <c r="L32" s="272"/>
      <c r="M32" s="272"/>
      <c r="N32" s="272"/>
    </row>
    <row r="33" spans="2:14" ht="15">
      <c r="B33" s="272"/>
      <c r="C33" s="272"/>
      <c r="D33" s="272"/>
      <c r="E33" s="272"/>
      <c r="F33" s="272"/>
      <c r="G33" s="272"/>
      <c r="H33" s="272"/>
      <c r="I33" s="272"/>
      <c r="J33" s="272"/>
      <c r="K33" s="272"/>
      <c r="L33" s="272"/>
      <c r="M33" s="272"/>
      <c r="N33" s="272"/>
    </row>
    <row r="34" spans="2:14" ht="15">
      <c r="B34" s="272"/>
      <c r="C34" s="272"/>
      <c r="D34" s="272"/>
      <c r="E34" s="272"/>
      <c r="F34" s="272"/>
      <c r="G34" s="272"/>
      <c r="H34" s="272"/>
      <c r="I34" s="272"/>
      <c r="J34" s="272"/>
      <c r="K34" s="272"/>
      <c r="L34" s="272"/>
      <c r="M34" s="272"/>
      <c r="N34" s="272"/>
    </row>
    <row r="35" spans="2:14" ht="15">
      <c r="B35" s="272"/>
      <c r="C35" s="272"/>
      <c r="D35" s="272"/>
      <c r="E35" s="272"/>
      <c r="F35" s="272"/>
      <c r="G35" s="272"/>
      <c r="H35" s="272"/>
      <c r="I35" s="272"/>
      <c r="J35" s="272"/>
      <c r="K35" s="272"/>
      <c r="L35" s="272"/>
      <c r="M35" s="272"/>
      <c r="N35" s="272"/>
    </row>
    <row r="36" spans="2:14" ht="15">
      <c r="B36" s="272"/>
      <c r="C36" s="272"/>
      <c r="D36" s="272"/>
      <c r="E36" s="272"/>
      <c r="F36" s="272"/>
      <c r="G36" s="272"/>
      <c r="H36" s="272"/>
      <c r="I36" s="272"/>
      <c r="J36" s="272"/>
      <c r="K36" s="272"/>
      <c r="L36" s="272"/>
      <c r="M36" s="272"/>
      <c r="N36" s="272"/>
    </row>
    <row r="37" spans="2:14" ht="15">
      <c r="B37" s="272"/>
      <c r="C37" s="272"/>
      <c r="D37" s="272"/>
      <c r="E37" s="272"/>
      <c r="F37" s="272"/>
      <c r="G37" s="272"/>
      <c r="H37" s="272"/>
      <c r="I37" s="272"/>
      <c r="J37" s="272"/>
      <c r="K37" s="272"/>
      <c r="L37" s="272"/>
      <c r="M37" s="272"/>
      <c r="N37" s="272"/>
    </row>
    <row r="38" spans="2:14" ht="15">
      <c r="B38" s="272"/>
      <c r="C38" s="272"/>
      <c r="D38" s="272"/>
      <c r="E38" s="272"/>
      <c r="F38" s="272"/>
      <c r="G38" s="272"/>
      <c r="H38" s="272"/>
      <c r="I38" s="272"/>
      <c r="J38" s="272"/>
      <c r="K38" s="272"/>
      <c r="L38" s="272"/>
      <c r="M38" s="272"/>
      <c r="N38" s="272"/>
    </row>
    <row r="39" spans="2:14" ht="15">
      <c r="B39" s="272"/>
      <c r="C39" s="272"/>
      <c r="D39" s="272"/>
      <c r="E39" s="272"/>
      <c r="F39" s="272"/>
      <c r="G39" s="272"/>
      <c r="H39" s="272"/>
      <c r="I39" s="272"/>
      <c r="J39" s="272"/>
      <c r="K39" s="272"/>
      <c r="L39" s="272"/>
      <c r="M39" s="272"/>
      <c r="N39" s="272"/>
    </row>
    <row r="40" spans="2:14" ht="15">
      <c r="B40" s="272"/>
      <c r="C40" s="272"/>
      <c r="D40" s="272"/>
      <c r="E40" s="272"/>
      <c r="F40" s="272"/>
      <c r="G40" s="272"/>
      <c r="H40" s="272"/>
      <c r="I40" s="272"/>
      <c r="J40" s="272"/>
      <c r="K40" s="272"/>
      <c r="L40" s="272"/>
      <c r="M40" s="272"/>
      <c r="N40" s="272"/>
    </row>
  </sheetData>
  <sheetProtection/>
  <hyperlinks>
    <hyperlink ref="A1" location="'TABLE OF CONTENTS'!A1" display="Back to Table of Contents"/>
  </hyperlinks>
  <printOptions/>
  <pageMargins left="0.88" right="0.16" top="1" bottom="0.5" header="0.48" footer="0.5"/>
  <pageSetup horizontalDpi="600" verticalDpi="600" orientation="landscape" paperSize="9" r:id="rId2"/>
  <drawing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R107"/>
  <sheetViews>
    <sheetView zoomScalePageLayoutView="0" workbookViewId="0" topLeftCell="A1">
      <selection activeCell="A1" sqref="A1"/>
    </sheetView>
  </sheetViews>
  <sheetFormatPr defaultColWidth="10.7109375" defaultRowHeight="15"/>
  <cols>
    <col min="1" max="1" width="14.28125" style="2" customWidth="1"/>
    <col min="2" max="2" width="9.00390625" style="2" customWidth="1"/>
    <col min="3" max="3" width="10.7109375" style="2" customWidth="1"/>
    <col min="4" max="4" width="8.8515625" style="2" customWidth="1"/>
    <col min="5" max="5" width="10.8515625" style="2" customWidth="1"/>
    <col min="6" max="6" width="9.57421875" style="2" customWidth="1"/>
    <col min="7" max="7" width="10.421875" style="2" customWidth="1"/>
    <col min="8" max="8" width="9.7109375" style="2" customWidth="1"/>
    <col min="9" max="9" width="10.421875" style="2" customWidth="1"/>
    <col min="10" max="10" width="9.7109375" style="2" customWidth="1"/>
    <col min="11" max="11" width="10.00390625" style="2" customWidth="1"/>
    <col min="12" max="12" width="9.140625" style="2" customWidth="1"/>
    <col min="13" max="13" width="10.140625" style="2" customWidth="1"/>
    <col min="14" max="253" width="10.57421875" style="2" customWidth="1"/>
    <col min="254" max="254" width="14.28125" style="2" customWidth="1"/>
    <col min="255" max="255" width="9.00390625" style="2" customWidth="1"/>
    <col min="256" max="16384" width="10.7109375" style="2" customWidth="1"/>
  </cols>
  <sheetData>
    <row r="1" ht="15">
      <c r="A1" s="991" t="s">
        <v>1316</v>
      </c>
    </row>
    <row r="2" ht="18" customHeight="1">
      <c r="A2" s="152" t="s">
        <v>1122</v>
      </c>
    </row>
    <row r="3" ht="12" customHeight="1">
      <c r="L3" s="261" t="s">
        <v>1123</v>
      </c>
    </row>
    <row r="4" ht="10.5" customHeight="1">
      <c r="M4" s="87"/>
    </row>
    <row r="5" spans="1:13" ht="27" customHeight="1">
      <c r="A5" s="58"/>
      <c r="B5" s="37" t="s">
        <v>172</v>
      </c>
      <c r="C5" s="219"/>
      <c r="D5" s="37" t="s">
        <v>173</v>
      </c>
      <c r="E5" s="219"/>
      <c r="F5" s="37" t="s">
        <v>174</v>
      </c>
      <c r="G5" s="67"/>
      <c r="H5" s="153" t="s">
        <v>175</v>
      </c>
      <c r="I5" s="219"/>
      <c r="J5" s="131" t="s">
        <v>982</v>
      </c>
      <c r="K5" s="373"/>
      <c r="L5" s="1013" t="s">
        <v>1106</v>
      </c>
      <c r="M5" s="1022"/>
    </row>
    <row r="6" spans="1:13" ht="40.5" customHeight="1">
      <c r="A6" s="797"/>
      <c r="B6" s="463" t="s">
        <v>1124</v>
      </c>
      <c r="C6" s="798" t="s">
        <v>1108</v>
      </c>
      <c r="D6" s="463" t="s">
        <v>1124</v>
      </c>
      <c r="E6" s="798" t="s">
        <v>1108</v>
      </c>
      <c r="F6" s="463" t="s">
        <v>1124</v>
      </c>
      <c r="G6" s="463" t="s">
        <v>1108</v>
      </c>
      <c r="H6" s="463" t="s">
        <v>1124</v>
      </c>
      <c r="I6" s="798" t="s">
        <v>1108</v>
      </c>
      <c r="J6" s="463" t="s">
        <v>1124</v>
      </c>
      <c r="K6" s="463" t="s">
        <v>1108</v>
      </c>
      <c r="L6" s="463" t="s">
        <v>1124</v>
      </c>
      <c r="M6" s="811" t="s">
        <v>1108</v>
      </c>
    </row>
    <row r="7" spans="1:18" ht="28.5" customHeight="1">
      <c r="A7" s="185" t="s">
        <v>1109</v>
      </c>
      <c r="B7" s="812">
        <v>24</v>
      </c>
      <c r="C7" s="813">
        <v>0.6</v>
      </c>
      <c r="D7" s="812">
        <v>23.85</v>
      </c>
      <c r="E7" s="813">
        <v>0.38599846390168935</v>
      </c>
      <c r="F7" s="812">
        <v>24</v>
      </c>
      <c r="G7" s="813">
        <v>0.42961538461538495</v>
      </c>
      <c r="H7" s="812">
        <v>23</v>
      </c>
      <c r="I7" s="813">
        <v>0.08916666666667084</v>
      </c>
      <c r="J7" s="812">
        <v>21.7</v>
      </c>
      <c r="K7" s="813">
        <v>0.9266666666666694</v>
      </c>
      <c r="L7" s="812">
        <v>23.31</v>
      </c>
      <c r="M7" s="813">
        <v>0.47895610303675085</v>
      </c>
      <c r="N7" s="802"/>
      <c r="O7" s="802"/>
      <c r="P7" s="802"/>
      <c r="Q7" s="802"/>
      <c r="R7" s="802"/>
    </row>
    <row r="8" spans="1:18" ht="28.5" customHeight="1">
      <c r="A8" s="142" t="s">
        <v>1110</v>
      </c>
      <c r="B8" s="812">
        <v>23.5</v>
      </c>
      <c r="C8" s="813">
        <v>-0.1</v>
      </c>
      <c r="D8" s="812">
        <v>24.049999999999997</v>
      </c>
      <c r="E8" s="813">
        <v>0.22418367346938695</v>
      </c>
      <c r="F8" s="812">
        <v>23.9</v>
      </c>
      <c r="G8" s="813">
        <v>0.16662619047619032</v>
      </c>
      <c r="H8" s="812">
        <v>22.9</v>
      </c>
      <c r="I8" s="813">
        <v>-0.18812260536398284</v>
      </c>
      <c r="J8" s="812">
        <v>21.6</v>
      </c>
      <c r="K8" s="813">
        <v>0.5600000000000023</v>
      </c>
      <c r="L8" s="812">
        <v>23.2</v>
      </c>
      <c r="M8" s="813">
        <v>0.1</v>
      </c>
      <c r="N8" s="802"/>
      <c r="O8" s="802"/>
      <c r="P8" s="802"/>
      <c r="Q8" s="802"/>
      <c r="R8" s="802"/>
    </row>
    <row r="9" spans="1:18" ht="28.5" customHeight="1">
      <c r="A9" s="142" t="s">
        <v>1111</v>
      </c>
      <c r="B9" s="812">
        <v>22.75</v>
      </c>
      <c r="C9" s="813">
        <v>-0.2</v>
      </c>
      <c r="D9" s="812">
        <v>23.5</v>
      </c>
      <c r="E9" s="813">
        <v>0.19369412515964157</v>
      </c>
      <c r="F9" s="812">
        <v>23.5</v>
      </c>
      <c r="G9" s="813">
        <v>0.1190476190476204</v>
      </c>
      <c r="H9" s="812">
        <v>22.15</v>
      </c>
      <c r="I9" s="813">
        <v>-0.2829166666666687</v>
      </c>
      <c r="J9" s="812">
        <v>21.15</v>
      </c>
      <c r="K9" s="813">
        <v>0.481666666666662</v>
      </c>
      <c r="L9" s="812">
        <v>22.610000000000003</v>
      </c>
      <c r="M9" s="812">
        <v>0.04365732320042781</v>
      </c>
      <c r="N9" s="802"/>
      <c r="O9" s="802"/>
      <c r="P9" s="802"/>
      <c r="Q9" s="802"/>
      <c r="R9" s="802"/>
    </row>
    <row r="10" spans="1:18" ht="28.5" customHeight="1">
      <c r="A10" s="142" t="s">
        <v>1112</v>
      </c>
      <c r="B10" s="812">
        <v>21.7</v>
      </c>
      <c r="C10" s="813">
        <v>-0.2</v>
      </c>
      <c r="D10" s="812">
        <v>22.5</v>
      </c>
      <c r="E10" s="812">
        <v>-0.027067307692309583</v>
      </c>
      <c r="F10" s="812">
        <v>22.1</v>
      </c>
      <c r="G10" s="813">
        <v>-0.5364102564102531</v>
      </c>
      <c r="H10" s="812">
        <v>21.1</v>
      </c>
      <c r="I10" s="813">
        <v>-0.504761904761903</v>
      </c>
      <c r="J10" s="812">
        <v>20.1</v>
      </c>
      <c r="K10" s="813">
        <v>0.2816666666666663</v>
      </c>
      <c r="L10" s="812">
        <v>21.5</v>
      </c>
      <c r="M10" s="813">
        <v>-0.2013145604395632</v>
      </c>
      <c r="N10" s="802"/>
      <c r="O10" s="802"/>
      <c r="P10" s="802"/>
      <c r="Q10" s="802"/>
      <c r="R10" s="802"/>
    </row>
    <row r="11" spans="1:18" ht="28.5" customHeight="1">
      <c r="A11" s="142" t="s">
        <v>1113</v>
      </c>
      <c r="B11" s="812">
        <v>19.55</v>
      </c>
      <c r="C11" s="813">
        <v>-0.4</v>
      </c>
      <c r="D11" s="812">
        <v>20.6</v>
      </c>
      <c r="E11" s="813">
        <v>-0.1964650537634398</v>
      </c>
      <c r="F11" s="812">
        <v>20.1</v>
      </c>
      <c r="G11" s="813">
        <v>-0.7858406647116318</v>
      </c>
      <c r="H11" s="812">
        <v>19.25</v>
      </c>
      <c r="I11" s="813">
        <v>-0.4961111111111087</v>
      </c>
      <c r="J11" s="812">
        <v>18.05</v>
      </c>
      <c r="K11" s="813">
        <v>0.11333333333333329</v>
      </c>
      <c r="L11" s="812">
        <v>19.509999999999998</v>
      </c>
      <c r="M11" s="813">
        <v>-0.37080778988037366</v>
      </c>
      <c r="N11" s="802"/>
      <c r="O11" s="802"/>
      <c r="P11" s="802"/>
      <c r="Q11" s="802"/>
      <c r="R11" s="802"/>
    </row>
    <row r="12" spans="1:18" ht="28.5" customHeight="1">
      <c r="A12" s="142" t="s">
        <v>1114</v>
      </c>
      <c r="B12" s="812">
        <v>18.4</v>
      </c>
      <c r="C12" s="813">
        <v>0.4</v>
      </c>
      <c r="D12" s="812">
        <v>20.05</v>
      </c>
      <c r="E12" s="813">
        <v>0.3643452380952361</v>
      </c>
      <c r="F12" s="812">
        <v>19.95</v>
      </c>
      <c r="G12" s="813">
        <v>0.696794871794868</v>
      </c>
      <c r="H12" s="812">
        <v>18.1</v>
      </c>
      <c r="I12" s="813">
        <v>0.31833333333333513</v>
      </c>
      <c r="J12" s="812">
        <v>17.200000000000003</v>
      </c>
      <c r="K12" s="813">
        <v>0.9500000000000028</v>
      </c>
      <c r="L12" s="812">
        <v>18.740000000000002</v>
      </c>
      <c r="M12" s="813">
        <v>0.544894688644689</v>
      </c>
      <c r="N12" s="802"/>
      <c r="O12" s="802"/>
      <c r="P12" s="802"/>
      <c r="Q12" s="802"/>
      <c r="R12" s="802"/>
    </row>
    <row r="13" spans="1:18" ht="28.5" customHeight="1">
      <c r="A13" s="142" t="s">
        <v>1115</v>
      </c>
      <c r="B13" s="812">
        <v>18.85</v>
      </c>
      <c r="C13" s="813">
        <v>1.5</v>
      </c>
      <c r="D13" s="812">
        <v>19.85</v>
      </c>
      <c r="E13" s="813">
        <v>1.1545833333333348</v>
      </c>
      <c r="F13" s="812">
        <v>18.9</v>
      </c>
      <c r="G13" s="813">
        <v>0.298333333333332</v>
      </c>
      <c r="H13" s="812">
        <v>18.45</v>
      </c>
      <c r="I13" s="813">
        <v>1.1566666666666663</v>
      </c>
      <c r="J13" s="812">
        <v>17</v>
      </c>
      <c r="K13" s="813">
        <v>1.5433333333333366</v>
      </c>
      <c r="L13" s="812">
        <v>18.61</v>
      </c>
      <c r="M13" s="813">
        <v>1.118708333333334</v>
      </c>
      <c r="N13" s="802"/>
      <c r="O13" s="802"/>
      <c r="P13" s="802"/>
      <c r="Q13" s="802"/>
      <c r="R13" s="802"/>
    </row>
    <row r="14" spans="1:18" ht="28.5" customHeight="1">
      <c r="A14" s="142" t="s">
        <v>1116</v>
      </c>
      <c r="B14" s="812">
        <v>18</v>
      </c>
      <c r="C14" s="813">
        <v>0.3</v>
      </c>
      <c r="D14" s="812">
        <v>18.95</v>
      </c>
      <c r="E14" s="813">
        <v>0.36708333333333343</v>
      </c>
      <c r="F14" s="812">
        <v>17.9</v>
      </c>
      <c r="G14" s="813">
        <v>-0.6266666666666652</v>
      </c>
      <c r="H14" s="812">
        <v>17.450000000000003</v>
      </c>
      <c r="I14" s="813">
        <v>0.31388888888889355</v>
      </c>
      <c r="J14" s="812">
        <v>16.25</v>
      </c>
      <c r="K14" s="813">
        <v>0.8722580645161333</v>
      </c>
      <c r="L14" s="812">
        <v>17.71</v>
      </c>
      <c r="M14" s="813">
        <v>0.2</v>
      </c>
      <c r="N14" s="802"/>
      <c r="O14" s="802"/>
      <c r="P14" s="802"/>
      <c r="Q14" s="802"/>
      <c r="R14" s="802"/>
    </row>
    <row r="15" spans="1:18" ht="28.5" customHeight="1">
      <c r="A15" s="142" t="s">
        <v>1117</v>
      </c>
      <c r="B15" s="812">
        <v>17.75</v>
      </c>
      <c r="C15" s="813">
        <v>0.3</v>
      </c>
      <c r="D15" s="812">
        <v>19.1</v>
      </c>
      <c r="E15" s="813">
        <v>0.16416666666666657</v>
      </c>
      <c r="F15" s="812">
        <v>17.6</v>
      </c>
      <c r="G15" s="813">
        <v>-1.2299999999999969</v>
      </c>
      <c r="H15" s="812">
        <v>17.35</v>
      </c>
      <c r="I15" s="813">
        <v>-0.3919540229885037</v>
      </c>
      <c r="J15" s="812">
        <v>16.25</v>
      </c>
      <c r="K15" s="813">
        <v>0.44666666666666544</v>
      </c>
      <c r="L15" s="812">
        <v>17.610000000000003</v>
      </c>
      <c r="M15" s="813">
        <v>-0.2725158045976954</v>
      </c>
      <c r="N15" s="802"/>
      <c r="O15" s="802"/>
      <c r="P15" s="802"/>
      <c r="Q15" s="802"/>
      <c r="R15" s="802"/>
    </row>
    <row r="16" spans="1:18" ht="28.5" customHeight="1">
      <c r="A16" s="142" t="s">
        <v>1118</v>
      </c>
      <c r="B16" s="812">
        <v>21.549999999999997</v>
      </c>
      <c r="C16" s="813">
        <v>2.5</v>
      </c>
      <c r="D16" s="812">
        <v>21</v>
      </c>
      <c r="E16" s="813">
        <v>1.002083333333335</v>
      </c>
      <c r="F16" s="812">
        <v>19.5</v>
      </c>
      <c r="G16" s="813">
        <v>-0.17833333333333456</v>
      </c>
      <c r="H16" s="812">
        <v>20.049999999999997</v>
      </c>
      <c r="I16" s="813">
        <v>1.3382956371276684</v>
      </c>
      <c r="J16" s="812">
        <v>18.4</v>
      </c>
      <c r="K16" s="813">
        <v>1.6499999999999986</v>
      </c>
      <c r="L16" s="812">
        <v>20.1</v>
      </c>
      <c r="M16" s="813">
        <v>1.2542841274255352</v>
      </c>
      <c r="N16" s="802"/>
      <c r="O16" s="802"/>
      <c r="P16" s="802"/>
      <c r="Q16" s="802"/>
      <c r="R16" s="802"/>
    </row>
    <row r="17" spans="1:18" ht="28.5" customHeight="1">
      <c r="A17" s="142" t="s">
        <v>1119</v>
      </c>
      <c r="B17" s="812">
        <v>22.15</v>
      </c>
      <c r="C17" s="813">
        <v>1.6</v>
      </c>
      <c r="D17" s="812">
        <v>22.5</v>
      </c>
      <c r="E17" s="813">
        <v>1.2740476190476215</v>
      </c>
      <c r="F17" s="812">
        <v>21.2</v>
      </c>
      <c r="G17" s="813">
        <v>0.17999999999999616</v>
      </c>
      <c r="H17" s="812">
        <v>21.4</v>
      </c>
      <c r="I17" s="813">
        <v>1.3885555555555555</v>
      </c>
      <c r="J17" s="812">
        <v>19.9</v>
      </c>
      <c r="K17" s="813">
        <v>1.9433333333333351</v>
      </c>
      <c r="L17" s="812">
        <v>21.43</v>
      </c>
      <c r="M17" s="813">
        <v>1.2</v>
      </c>
      <c r="N17" s="802"/>
      <c r="O17" s="802"/>
      <c r="P17" s="802"/>
      <c r="Q17" s="802"/>
      <c r="R17" s="802"/>
    </row>
    <row r="18" spans="1:18" ht="28.5" customHeight="1">
      <c r="A18" s="765" t="s">
        <v>1120</v>
      </c>
      <c r="B18" s="812">
        <v>23.5</v>
      </c>
      <c r="C18" s="813">
        <v>1.2</v>
      </c>
      <c r="D18" s="812">
        <v>23.450000000000003</v>
      </c>
      <c r="E18" s="813">
        <v>0.741198156682028</v>
      </c>
      <c r="F18" s="812">
        <v>22.3</v>
      </c>
      <c r="G18" s="813">
        <v>-0.24795698924731013</v>
      </c>
      <c r="H18" s="812">
        <v>22.55</v>
      </c>
      <c r="I18" s="813">
        <v>1.0713261648745522</v>
      </c>
      <c r="J18" s="812">
        <v>21.1</v>
      </c>
      <c r="K18" s="813">
        <v>1.5100537634408582</v>
      </c>
      <c r="L18" s="812">
        <v>22.580000000000002</v>
      </c>
      <c r="M18" s="813">
        <v>0.9</v>
      </c>
      <c r="N18" s="802"/>
      <c r="O18" s="802"/>
      <c r="P18" s="802"/>
      <c r="Q18" s="802"/>
      <c r="R18" s="802"/>
    </row>
    <row r="19" spans="1:18" ht="12" customHeight="1">
      <c r="A19" s="485"/>
      <c r="B19" s="485"/>
      <c r="C19" s="814"/>
      <c r="D19" s="815"/>
      <c r="E19" s="814"/>
      <c r="F19" s="815"/>
      <c r="G19" s="814"/>
      <c r="H19" s="815"/>
      <c r="I19" s="814"/>
      <c r="J19" s="815"/>
      <c r="K19" s="814"/>
      <c r="L19" s="815"/>
      <c r="M19" s="814"/>
      <c r="N19" s="802"/>
      <c r="O19" s="802"/>
      <c r="P19" s="802"/>
      <c r="Q19" s="802"/>
      <c r="R19" s="802"/>
    </row>
    <row r="20" spans="1:18" ht="15" customHeight="1">
      <c r="A20" s="2" t="s">
        <v>1121</v>
      </c>
      <c r="B20" s="802"/>
      <c r="C20" s="802"/>
      <c r="D20" s="802"/>
      <c r="E20" s="802"/>
      <c r="F20" s="802"/>
      <c r="G20" s="802"/>
      <c r="H20" s="802"/>
      <c r="I20" s="802"/>
      <c r="J20" s="802"/>
      <c r="K20" s="802"/>
      <c r="L20" s="802"/>
      <c r="M20" s="802"/>
      <c r="N20" s="802"/>
      <c r="O20" s="802"/>
      <c r="P20" s="802"/>
      <c r="Q20" s="802"/>
      <c r="R20" s="802"/>
    </row>
    <row r="21" spans="2:18" ht="12.75">
      <c r="B21" s="802"/>
      <c r="C21" s="802"/>
      <c r="D21" s="802"/>
      <c r="E21" s="802"/>
      <c r="F21" s="802"/>
      <c r="G21" s="802"/>
      <c r="H21" s="802"/>
      <c r="I21" s="802"/>
      <c r="J21" s="802"/>
      <c r="K21" s="802"/>
      <c r="L21" s="802"/>
      <c r="M21" s="802"/>
      <c r="N21" s="802"/>
      <c r="O21" s="802"/>
      <c r="P21" s="802"/>
      <c r="Q21" s="802"/>
      <c r="R21" s="802"/>
    </row>
    <row r="22" spans="2:18" ht="12.75">
      <c r="B22" s="802"/>
      <c r="C22" s="802"/>
      <c r="D22" s="802"/>
      <c r="E22" s="802"/>
      <c r="F22" s="802"/>
      <c r="G22" s="802"/>
      <c r="H22" s="802"/>
      <c r="I22" s="802"/>
      <c r="J22" s="802"/>
      <c r="K22" s="802"/>
      <c r="L22" s="802"/>
      <c r="M22" s="802"/>
      <c r="N22" s="802"/>
      <c r="O22" s="802"/>
      <c r="P22" s="802"/>
      <c r="Q22" s="802"/>
      <c r="R22" s="802"/>
    </row>
    <row r="23" spans="2:18" ht="12.75">
      <c r="B23" s="802"/>
      <c r="C23" s="802"/>
      <c r="D23" s="802"/>
      <c r="E23" s="802"/>
      <c r="F23" s="802"/>
      <c r="G23" s="802"/>
      <c r="H23" s="802"/>
      <c r="I23" s="802"/>
      <c r="J23" s="802"/>
      <c r="K23" s="802"/>
      <c r="L23" s="802"/>
      <c r="M23" s="802"/>
      <c r="N23" s="802"/>
      <c r="O23" s="802"/>
      <c r="P23" s="802"/>
      <c r="Q23" s="802"/>
      <c r="R23" s="802"/>
    </row>
    <row r="24" spans="2:18" ht="12.75">
      <c r="B24" s="802"/>
      <c r="C24" s="802"/>
      <c r="D24" s="802"/>
      <c r="E24" s="802"/>
      <c r="F24" s="802"/>
      <c r="G24" s="802"/>
      <c r="H24" s="802"/>
      <c r="I24" s="802"/>
      <c r="J24" s="802"/>
      <c r="K24" s="802"/>
      <c r="L24" s="802"/>
      <c r="M24" s="802"/>
      <c r="N24" s="802"/>
      <c r="O24" s="802"/>
      <c r="P24" s="802"/>
      <c r="Q24" s="802"/>
      <c r="R24" s="802"/>
    </row>
    <row r="25" spans="2:18" ht="12.75">
      <c r="B25" s="802"/>
      <c r="C25" s="802"/>
      <c r="D25" s="802"/>
      <c r="E25" s="802"/>
      <c r="F25" s="802"/>
      <c r="G25" s="802"/>
      <c r="H25" s="802"/>
      <c r="I25" s="802"/>
      <c r="J25" s="802"/>
      <c r="K25" s="802"/>
      <c r="L25" s="802"/>
      <c r="M25" s="802"/>
      <c r="N25" s="802"/>
      <c r="O25" s="802"/>
      <c r="P25" s="802"/>
      <c r="Q25" s="802"/>
      <c r="R25" s="802"/>
    </row>
    <row r="26" spans="2:18" ht="20.25" customHeight="1">
      <c r="B26" s="802"/>
      <c r="C26" s="802"/>
      <c r="D26" s="802"/>
      <c r="E26" s="802"/>
      <c r="F26" s="802"/>
      <c r="G26" s="802"/>
      <c r="H26" s="802"/>
      <c r="I26" s="802"/>
      <c r="J26" s="802"/>
      <c r="K26" s="802"/>
      <c r="L26" s="802"/>
      <c r="M26" s="802"/>
      <c r="N26" s="802"/>
      <c r="O26" s="802"/>
      <c r="P26" s="802"/>
      <c r="Q26" s="802"/>
      <c r="R26" s="802"/>
    </row>
    <row r="27" spans="2:18" ht="38.25" customHeight="1">
      <c r="B27" s="802"/>
      <c r="C27" s="802"/>
      <c r="D27" s="802"/>
      <c r="E27" s="802"/>
      <c r="F27" s="802"/>
      <c r="G27" s="802"/>
      <c r="H27" s="802"/>
      <c r="I27" s="802"/>
      <c r="J27" s="802"/>
      <c r="K27" s="802"/>
      <c r="L27" s="802"/>
      <c r="M27" s="802"/>
      <c r="N27" s="802"/>
      <c r="O27" s="802"/>
      <c r="P27" s="802"/>
      <c r="Q27" s="802"/>
      <c r="R27" s="802"/>
    </row>
    <row r="28" spans="2:18" ht="12.75">
      <c r="B28" s="802"/>
      <c r="C28" s="802"/>
      <c r="D28" s="802"/>
      <c r="E28" s="802"/>
      <c r="F28" s="802"/>
      <c r="G28" s="802"/>
      <c r="H28" s="802"/>
      <c r="I28" s="802"/>
      <c r="J28" s="802"/>
      <c r="K28" s="802"/>
      <c r="L28" s="802"/>
      <c r="M28" s="802"/>
      <c r="N28" s="802"/>
      <c r="O28" s="802"/>
      <c r="P28" s="802"/>
      <c r="Q28" s="802"/>
      <c r="R28" s="802"/>
    </row>
    <row r="29" spans="2:18" ht="12.75">
      <c r="B29" s="802"/>
      <c r="C29" s="802"/>
      <c r="D29" s="802"/>
      <c r="E29" s="802"/>
      <c r="F29" s="802"/>
      <c r="G29" s="802"/>
      <c r="H29" s="802"/>
      <c r="I29" s="802"/>
      <c r="J29" s="802"/>
      <c r="K29" s="802"/>
      <c r="L29" s="802"/>
      <c r="M29" s="802"/>
      <c r="N29" s="802"/>
      <c r="O29" s="802"/>
      <c r="P29" s="802"/>
      <c r="Q29" s="802"/>
      <c r="R29" s="802"/>
    </row>
    <row r="30" spans="2:18" ht="12.75">
      <c r="B30" s="802"/>
      <c r="C30" s="802"/>
      <c r="D30" s="802"/>
      <c r="E30" s="802"/>
      <c r="F30" s="802"/>
      <c r="G30" s="802"/>
      <c r="H30" s="802"/>
      <c r="I30" s="802"/>
      <c r="J30" s="802"/>
      <c r="K30" s="802"/>
      <c r="L30" s="802"/>
      <c r="M30" s="802"/>
      <c r="N30" s="802"/>
      <c r="O30" s="802"/>
      <c r="P30" s="802"/>
      <c r="Q30" s="802"/>
      <c r="R30" s="802"/>
    </row>
    <row r="31" spans="2:18" ht="12.75">
      <c r="B31" s="802"/>
      <c r="C31" s="802"/>
      <c r="D31" s="802"/>
      <c r="E31" s="802"/>
      <c r="F31" s="802"/>
      <c r="G31" s="802"/>
      <c r="H31" s="802"/>
      <c r="I31" s="802"/>
      <c r="J31" s="802"/>
      <c r="K31" s="802"/>
      <c r="L31" s="802"/>
      <c r="M31" s="802"/>
      <c r="N31" s="802"/>
      <c r="O31" s="802"/>
      <c r="P31" s="802"/>
      <c r="Q31" s="802"/>
      <c r="R31" s="802"/>
    </row>
    <row r="32" spans="2:18" ht="12.75">
      <c r="B32" s="802"/>
      <c r="C32" s="802"/>
      <c r="D32" s="802"/>
      <c r="E32" s="802"/>
      <c r="F32" s="802"/>
      <c r="G32" s="802"/>
      <c r="H32" s="802"/>
      <c r="I32" s="802"/>
      <c r="J32" s="802"/>
      <c r="K32" s="802"/>
      <c r="L32" s="802"/>
      <c r="M32" s="802"/>
      <c r="N32" s="802"/>
      <c r="O32" s="802"/>
      <c r="P32" s="802"/>
      <c r="Q32" s="802"/>
      <c r="R32" s="802"/>
    </row>
    <row r="33" spans="2:18" ht="12.75">
      <c r="B33" s="802"/>
      <c r="C33" s="802"/>
      <c r="D33" s="802"/>
      <c r="E33" s="802"/>
      <c r="F33" s="802"/>
      <c r="G33" s="802"/>
      <c r="H33" s="802"/>
      <c r="I33" s="802"/>
      <c r="J33" s="802"/>
      <c r="K33" s="802"/>
      <c r="L33" s="802"/>
      <c r="M33" s="802"/>
      <c r="N33" s="802"/>
      <c r="O33" s="802"/>
      <c r="P33" s="802"/>
      <c r="Q33" s="802"/>
      <c r="R33" s="802"/>
    </row>
    <row r="34" spans="2:18" ht="12.75">
      <c r="B34" s="802"/>
      <c r="C34" s="802"/>
      <c r="D34" s="802"/>
      <c r="E34" s="802"/>
      <c r="F34" s="802"/>
      <c r="G34" s="802"/>
      <c r="H34" s="802"/>
      <c r="I34" s="802"/>
      <c r="J34" s="802"/>
      <c r="K34" s="802"/>
      <c r="L34" s="802"/>
      <c r="M34" s="802"/>
      <c r="N34" s="802"/>
      <c r="O34" s="802"/>
      <c r="P34" s="802"/>
      <c r="Q34" s="802"/>
      <c r="R34" s="802"/>
    </row>
    <row r="35" spans="2:18" ht="12.75">
      <c r="B35" s="802"/>
      <c r="C35" s="802"/>
      <c r="D35" s="802"/>
      <c r="E35" s="802"/>
      <c r="F35" s="802"/>
      <c r="G35" s="802"/>
      <c r="H35" s="802"/>
      <c r="I35" s="802"/>
      <c r="J35" s="802"/>
      <c r="K35" s="802"/>
      <c r="L35" s="802"/>
      <c r="M35" s="802"/>
      <c r="N35" s="802"/>
      <c r="O35" s="802"/>
      <c r="P35" s="802"/>
      <c r="Q35" s="802"/>
      <c r="R35" s="802"/>
    </row>
    <row r="36" spans="2:18" ht="12.75">
      <c r="B36" s="802"/>
      <c r="C36" s="802"/>
      <c r="D36" s="802"/>
      <c r="E36" s="802"/>
      <c r="F36" s="802"/>
      <c r="G36" s="802"/>
      <c r="H36" s="802"/>
      <c r="I36" s="802"/>
      <c r="J36" s="802"/>
      <c r="K36" s="802"/>
      <c r="L36" s="802"/>
      <c r="M36" s="802"/>
      <c r="N36" s="802"/>
      <c r="O36" s="802"/>
      <c r="P36" s="802"/>
      <c r="Q36" s="802"/>
      <c r="R36" s="802"/>
    </row>
    <row r="37" spans="2:18" ht="12.75">
      <c r="B37" s="802"/>
      <c r="C37" s="802"/>
      <c r="D37" s="802"/>
      <c r="E37" s="802"/>
      <c r="F37" s="802"/>
      <c r="G37" s="802"/>
      <c r="H37" s="802"/>
      <c r="I37" s="802"/>
      <c r="J37" s="802"/>
      <c r="K37" s="802"/>
      <c r="L37" s="802"/>
      <c r="M37" s="802"/>
      <c r="N37" s="802"/>
      <c r="O37" s="802"/>
      <c r="P37" s="802"/>
      <c r="Q37" s="802"/>
      <c r="R37" s="802"/>
    </row>
    <row r="38" spans="2:18" ht="12.75">
      <c r="B38" s="802"/>
      <c r="C38" s="802"/>
      <c r="D38" s="802"/>
      <c r="E38" s="802"/>
      <c r="F38" s="802"/>
      <c r="G38" s="802"/>
      <c r="H38" s="802"/>
      <c r="I38" s="802"/>
      <c r="J38" s="802"/>
      <c r="K38" s="802"/>
      <c r="L38" s="802"/>
      <c r="M38" s="802"/>
      <c r="N38" s="802"/>
      <c r="O38" s="802"/>
      <c r="P38" s="802"/>
      <c r="Q38" s="802"/>
      <c r="R38" s="802"/>
    </row>
    <row r="39" spans="2:18" ht="12.75">
      <c r="B39" s="802"/>
      <c r="C39" s="802"/>
      <c r="D39" s="802"/>
      <c r="E39" s="802"/>
      <c r="F39" s="802"/>
      <c r="G39" s="802"/>
      <c r="H39" s="802"/>
      <c r="I39" s="802"/>
      <c r="J39" s="802"/>
      <c r="K39" s="802"/>
      <c r="L39" s="802"/>
      <c r="M39" s="802"/>
      <c r="N39" s="802"/>
      <c r="O39" s="802"/>
      <c r="P39" s="802"/>
      <c r="Q39" s="802"/>
      <c r="R39" s="802"/>
    </row>
    <row r="40" spans="2:18" ht="12.75">
      <c r="B40" s="802"/>
      <c r="C40" s="802"/>
      <c r="D40" s="802"/>
      <c r="E40" s="802"/>
      <c r="F40" s="802"/>
      <c r="G40" s="802"/>
      <c r="H40" s="802"/>
      <c r="I40" s="802"/>
      <c r="J40" s="802"/>
      <c r="K40" s="802"/>
      <c r="L40" s="802"/>
      <c r="M40" s="802"/>
      <c r="N40" s="802"/>
      <c r="O40" s="802"/>
      <c r="P40" s="802"/>
      <c r="Q40" s="802"/>
      <c r="R40" s="802"/>
    </row>
    <row r="41" spans="2:18" ht="12.75">
      <c r="B41" s="802"/>
      <c r="C41" s="802"/>
      <c r="D41" s="802"/>
      <c r="E41" s="802"/>
      <c r="F41" s="802"/>
      <c r="G41" s="802"/>
      <c r="H41" s="802"/>
      <c r="I41" s="802"/>
      <c r="J41" s="802"/>
      <c r="K41" s="802"/>
      <c r="L41" s="802"/>
      <c r="M41" s="802"/>
      <c r="N41" s="802"/>
      <c r="O41" s="802"/>
      <c r="P41" s="802"/>
      <c r="Q41" s="802"/>
      <c r="R41" s="802"/>
    </row>
    <row r="42" spans="2:18" ht="12.75">
      <c r="B42" s="802"/>
      <c r="C42" s="802"/>
      <c r="D42" s="802"/>
      <c r="E42" s="802"/>
      <c r="F42" s="802"/>
      <c r="G42" s="802"/>
      <c r="H42" s="802"/>
      <c r="I42" s="802"/>
      <c r="J42" s="802"/>
      <c r="K42" s="802"/>
      <c r="L42" s="802"/>
      <c r="M42" s="802"/>
      <c r="N42" s="802"/>
      <c r="O42" s="802"/>
      <c r="P42" s="802"/>
      <c r="Q42" s="802"/>
      <c r="R42" s="802"/>
    </row>
    <row r="43" spans="2:18" ht="12.75">
      <c r="B43" s="802"/>
      <c r="C43" s="802"/>
      <c r="D43" s="802"/>
      <c r="E43" s="802"/>
      <c r="F43" s="802"/>
      <c r="G43" s="802"/>
      <c r="H43" s="802"/>
      <c r="I43" s="802"/>
      <c r="J43" s="802"/>
      <c r="K43" s="802"/>
      <c r="L43" s="802"/>
      <c r="M43" s="802"/>
      <c r="N43" s="802"/>
      <c r="O43" s="802"/>
      <c r="P43" s="802"/>
      <c r="Q43" s="802"/>
      <c r="R43" s="802"/>
    </row>
    <row r="44" spans="2:18" ht="12.75">
      <c r="B44" s="802"/>
      <c r="C44" s="802"/>
      <c r="D44" s="802"/>
      <c r="E44" s="802"/>
      <c r="F44" s="802"/>
      <c r="G44" s="802"/>
      <c r="H44" s="802"/>
      <c r="I44" s="802"/>
      <c r="J44" s="802"/>
      <c r="K44" s="802"/>
      <c r="L44" s="802"/>
      <c r="M44" s="802"/>
      <c r="N44" s="802"/>
      <c r="O44" s="802"/>
      <c r="P44" s="802"/>
      <c r="Q44" s="802"/>
      <c r="R44" s="802"/>
    </row>
    <row r="45" spans="2:18" ht="12.75">
      <c r="B45" s="802"/>
      <c r="C45" s="802"/>
      <c r="D45" s="802"/>
      <c r="E45" s="802"/>
      <c r="F45" s="802"/>
      <c r="G45" s="802"/>
      <c r="H45" s="802"/>
      <c r="I45" s="802"/>
      <c r="J45" s="802"/>
      <c r="K45" s="802"/>
      <c r="L45" s="802"/>
      <c r="M45" s="802"/>
      <c r="N45" s="802"/>
      <c r="O45" s="802"/>
      <c r="P45" s="802"/>
      <c r="Q45" s="802"/>
      <c r="R45" s="802"/>
    </row>
    <row r="46" spans="2:18" ht="12.75">
      <c r="B46" s="802"/>
      <c r="C46" s="802"/>
      <c r="D46" s="802"/>
      <c r="E46" s="802"/>
      <c r="F46" s="802"/>
      <c r="G46" s="802"/>
      <c r="H46" s="802"/>
      <c r="I46" s="802"/>
      <c r="J46" s="802"/>
      <c r="K46" s="802"/>
      <c r="L46" s="802"/>
      <c r="M46" s="802"/>
      <c r="N46" s="802"/>
      <c r="O46" s="802"/>
      <c r="P46" s="802"/>
      <c r="Q46" s="802"/>
      <c r="R46" s="802"/>
    </row>
    <row r="47" spans="2:18" ht="12.75">
      <c r="B47" s="802"/>
      <c r="C47" s="802"/>
      <c r="D47" s="802"/>
      <c r="E47" s="802"/>
      <c r="F47" s="802"/>
      <c r="G47" s="802"/>
      <c r="H47" s="802"/>
      <c r="I47" s="802"/>
      <c r="J47" s="802"/>
      <c r="K47" s="802"/>
      <c r="L47" s="802"/>
      <c r="M47" s="802"/>
      <c r="N47" s="802"/>
      <c r="O47" s="802"/>
      <c r="P47" s="802"/>
      <c r="Q47" s="802"/>
      <c r="R47" s="802"/>
    </row>
    <row r="48" spans="2:18" ht="12.75">
      <c r="B48" s="802"/>
      <c r="C48" s="802"/>
      <c r="D48" s="802"/>
      <c r="E48" s="802"/>
      <c r="F48" s="802"/>
      <c r="G48" s="802"/>
      <c r="H48" s="802"/>
      <c r="I48" s="802"/>
      <c r="J48" s="802"/>
      <c r="K48" s="802"/>
      <c r="L48" s="802"/>
      <c r="M48" s="802"/>
      <c r="N48" s="802"/>
      <c r="O48" s="802"/>
      <c r="P48" s="802"/>
      <c r="Q48" s="802"/>
      <c r="R48" s="802"/>
    </row>
    <row r="49" spans="2:18" ht="12.75">
      <c r="B49" s="802"/>
      <c r="C49" s="802"/>
      <c r="D49" s="802"/>
      <c r="E49" s="802"/>
      <c r="F49" s="802"/>
      <c r="G49" s="802"/>
      <c r="H49" s="802"/>
      <c r="I49" s="802"/>
      <c r="J49" s="802"/>
      <c r="K49" s="802"/>
      <c r="L49" s="802"/>
      <c r="M49" s="802"/>
      <c r="N49" s="802"/>
      <c r="O49" s="802"/>
      <c r="P49" s="802"/>
      <c r="Q49" s="802"/>
      <c r="R49" s="802"/>
    </row>
    <row r="50" spans="2:18" ht="12.75">
      <c r="B50" s="802"/>
      <c r="C50" s="802"/>
      <c r="D50" s="802"/>
      <c r="E50" s="802"/>
      <c r="F50" s="802"/>
      <c r="G50" s="802"/>
      <c r="H50" s="802"/>
      <c r="I50" s="802"/>
      <c r="J50" s="802"/>
      <c r="K50" s="802"/>
      <c r="L50" s="802"/>
      <c r="M50" s="802"/>
      <c r="N50" s="802"/>
      <c r="O50" s="802"/>
      <c r="P50" s="802"/>
      <c r="Q50" s="802"/>
      <c r="R50" s="802"/>
    </row>
    <row r="51" spans="2:18" ht="12.75">
      <c r="B51" s="802"/>
      <c r="C51" s="802"/>
      <c r="D51" s="802"/>
      <c r="E51" s="802"/>
      <c r="F51" s="802"/>
      <c r="G51" s="802"/>
      <c r="H51" s="802"/>
      <c r="I51" s="802"/>
      <c r="J51" s="802"/>
      <c r="K51" s="802"/>
      <c r="L51" s="802"/>
      <c r="M51" s="802"/>
      <c r="N51" s="802"/>
      <c r="O51" s="802"/>
      <c r="P51" s="802"/>
      <c r="Q51" s="802"/>
      <c r="R51" s="802"/>
    </row>
    <row r="52" spans="2:18" ht="12.75">
      <c r="B52" s="802"/>
      <c r="C52" s="802"/>
      <c r="D52" s="802"/>
      <c r="E52" s="802"/>
      <c r="F52" s="802"/>
      <c r="G52" s="802"/>
      <c r="H52" s="802"/>
      <c r="I52" s="802"/>
      <c r="J52" s="802"/>
      <c r="K52" s="802"/>
      <c r="L52" s="802"/>
      <c r="M52" s="802"/>
      <c r="N52" s="802"/>
      <c r="O52" s="802"/>
      <c r="P52" s="802"/>
      <c r="Q52" s="802"/>
      <c r="R52" s="802"/>
    </row>
    <row r="53" spans="2:18" ht="12.75">
      <c r="B53" s="802"/>
      <c r="C53" s="802"/>
      <c r="D53" s="802"/>
      <c r="E53" s="802"/>
      <c r="F53" s="802"/>
      <c r="G53" s="802"/>
      <c r="H53" s="802"/>
      <c r="I53" s="802"/>
      <c r="J53" s="802"/>
      <c r="K53" s="802"/>
      <c r="L53" s="802"/>
      <c r="M53" s="802"/>
      <c r="N53" s="802"/>
      <c r="O53" s="802"/>
      <c r="P53" s="802"/>
      <c r="Q53" s="802"/>
      <c r="R53" s="802"/>
    </row>
    <row r="54" spans="2:18" ht="12.75">
      <c r="B54" s="802"/>
      <c r="C54" s="802"/>
      <c r="D54" s="802"/>
      <c r="E54" s="802"/>
      <c r="F54" s="802"/>
      <c r="G54" s="802"/>
      <c r="H54" s="802"/>
      <c r="I54" s="802"/>
      <c r="J54" s="802"/>
      <c r="K54" s="802"/>
      <c r="L54" s="802"/>
      <c r="M54" s="802"/>
      <c r="N54" s="802"/>
      <c r="O54" s="802"/>
      <c r="P54" s="802"/>
      <c r="Q54" s="802"/>
      <c r="R54" s="802"/>
    </row>
    <row r="55" spans="2:18" ht="12.75">
      <c r="B55" s="802"/>
      <c r="C55" s="802"/>
      <c r="D55" s="802"/>
      <c r="E55" s="802"/>
      <c r="F55" s="802"/>
      <c r="G55" s="802"/>
      <c r="H55" s="802"/>
      <c r="I55" s="802"/>
      <c r="J55" s="802"/>
      <c r="K55" s="802"/>
      <c r="L55" s="802"/>
      <c r="M55" s="802"/>
      <c r="N55" s="802"/>
      <c r="O55" s="802"/>
      <c r="P55" s="802"/>
      <c r="Q55" s="802"/>
      <c r="R55" s="802"/>
    </row>
    <row r="56" spans="2:18" ht="12.75">
      <c r="B56" s="802"/>
      <c r="C56" s="802"/>
      <c r="D56" s="802"/>
      <c r="E56" s="802"/>
      <c r="F56" s="802"/>
      <c r="G56" s="802"/>
      <c r="H56" s="802"/>
      <c r="I56" s="802"/>
      <c r="J56" s="802"/>
      <c r="K56" s="802"/>
      <c r="L56" s="802"/>
      <c r="M56" s="802"/>
      <c r="N56" s="802"/>
      <c r="O56" s="802"/>
      <c r="P56" s="802"/>
      <c r="Q56" s="802"/>
      <c r="R56" s="802"/>
    </row>
    <row r="57" spans="2:18" ht="12.75">
      <c r="B57" s="802"/>
      <c r="C57" s="802"/>
      <c r="D57" s="802"/>
      <c r="E57" s="802"/>
      <c r="F57" s="802"/>
      <c r="G57" s="802"/>
      <c r="H57" s="802"/>
      <c r="I57" s="802"/>
      <c r="J57" s="802"/>
      <c r="K57" s="802"/>
      <c r="L57" s="802"/>
      <c r="M57" s="802"/>
      <c r="N57" s="802"/>
      <c r="O57" s="802"/>
      <c r="P57" s="802"/>
      <c r="Q57" s="802"/>
      <c r="R57" s="802"/>
    </row>
    <row r="58" spans="2:18" ht="12.75">
      <c r="B58" s="802"/>
      <c r="C58" s="802"/>
      <c r="D58" s="802"/>
      <c r="E58" s="802"/>
      <c r="F58" s="802"/>
      <c r="G58" s="802"/>
      <c r="H58" s="802"/>
      <c r="I58" s="802"/>
      <c r="J58" s="802"/>
      <c r="K58" s="802"/>
      <c r="L58" s="802"/>
      <c r="M58" s="802"/>
      <c r="N58" s="802"/>
      <c r="O58" s="802"/>
      <c r="P58" s="802"/>
      <c r="Q58" s="802"/>
      <c r="R58" s="802"/>
    </row>
    <row r="59" spans="2:18" ht="12.75">
      <c r="B59" s="802"/>
      <c r="C59" s="802"/>
      <c r="D59" s="802"/>
      <c r="E59" s="802"/>
      <c r="F59" s="802"/>
      <c r="G59" s="802"/>
      <c r="H59" s="802"/>
      <c r="I59" s="802"/>
      <c r="J59" s="802"/>
      <c r="K59" s="802"/>
      <c r="L59" s="802"/>
      <c r="M59" s="802"/>
      <c r="N59" s="802"/>
      <c r="O59" s="802"/>
      <c r="P59" s="802"/>
      <c r="Q59" s="802"/>
      <c r="R59" s="802"/>
    </row>
    <row r="60" spans="2:18" ht="12.75">
      <c r="B60" s="802"/>
      <c r="C60" s="802"/>
      <c r="D60" s="802"/>
      <c r="E60" s="802"/>
      <c r="F60" s="802"/>
      <c r="G60" s="802"/>
      <c r="H60" s="802"/>
      <c r="I60" s="802"/>
      <c r="J60" s="802"/>
      <c r="K60" s="802"/>
      <c r="L60" s="802"/>
      <c r="M60" s="802"/>
      <c r="N60" s="802"/>
      <c r="O60" s="802"/>
      <c r="P60" s="802"/>
      <c r="Q60" s="802"/>
      <c r="R60" s="802"/>
    </row>
    <row r="61" spans="2:18" ht="12.75">
      <c r="B61" s="802"/>
      <c r="C61" s="802"/>
      <c r="D61" s="802"/>
      <c r="E61" s="802"/>
      <c r="F61" s="802"/>
      <c r="G61" s="802"/>
      <c r="H61" s="802"/>
      <c r="I61" s="802"/>
      <c r="J61" s="802"/>
      <c r="K61" s="802"/>
      <c r="L61" s="802"/>
      <c r="M61" s="802"/>
      <c r="N61" s="802"/>
      <c r="O61" s="802"/>
      <c r="P61" s="802"/>
      <c r="Q61" s="802"/>
      <c r="R61" s="802"/>
    </row>
    <row r="62" spans="2:18" ht="12.75">
      <c r="B62" s="802"/>
      <c r="C62" s="802"/>
      <c r="D62" s="802"/>
      <c r="E62" s="802"/>
      <c r="F62" s="802"/>
      <c r="G62" s="802"/>
      <c r="H62" s="802"/>
      <c r="I62" s="802"/>
      <c r="J62" s="802"/>
      <c r="K62" s="802"/>
      <c r="L62" s="802"/>
      <c r="M62" s="802"/>
      <c r="N62" s="802"/>
      <c r="O62" s="802"/>
      <c r="P62" s="802"/>
      <c r="Q62" s="802"/>
      <c r="R62" s="802"/>
    </row>
    <row r="63" spans="2:18" ht="12.75">
      <c r="B63" s="802"/>
      <c r="C63" s="802"/>
      <c r="D63" s="802"/>
      <c r="E63" s="802"/>
      <c r="F63" s="802"/>
      <c r="G63" s="802"/>
      <c r="H63" s="802"/>
      <c r="I63" s="802"/>
      <c r="J63" s="802"/>
      <c r="K63" s="802"/>
      <c r="L63" s="802"/>
      <c r="M63" s="802"/>
      <c r="N63" s="802"/>
      <c r="O63" s="802"/>
      <c r="P63" s="802"/>
      <c r="Q63" s="802"/>
      <c r="R63" s="802"/>
    </row>
    <row r="64" spans="2:18" ht="12.75">
      <c r="B64" s="802"/>
      <c r="C64" s="802"/>
      <c r="D64" s="802"/>
      <c r="E64" s="802"/>
      <c r="F64" s="802"/>
      <c r="G64" s="802"/>
      <c r="H64" s="802"/>
      <c r="I64" s="802"/>
      <c r="J64" s="802"/>
      <c r="K64" s="802"/>
      <c r="L64" s="802"/>
      <c r="M64" s="802"/>
      <c r="N64" s="802"/>
      <c r="O64" s="802"/>
      <c r="P64" s="802"/>
      <c r="Q64" s="802"/>
      <c r="R64" s="802"/>
    </row>
    <row r="65" spans="2:18" ht="12.75">
      <c r="B65" s="802"/>
      <c r="C65" s="802"/>
      <c r="D65" s="802"/>
      <c r="E65" s="802"/>
      <c r="F65" s="802"/>
      <c r="G65" s="802"/>
      <c r="H65" s="802"/>
      <c r="I65" s="802"/>
      <c r="J65" s="802"/>
      <c r="K65" s="802"/>
      <c r="L65" s="802"/>
      <c r="M65" s="802"/>
      <c r="N65" s="802"/>
      <c r="O65" s="802"/>
      <c r="P65" s="802"/>
      <c r="Q65" s="802"/>
      <c r="R65" s="802"/>
    </row>
    <row r="66" spans="2:18" ht="12.75">
      <c r="B66" s="802"/>
      <c r="C66" s="802"/>
      <c r="D66" s="802"/>
      <c r="E66" s="802"/>
      <c r="F66" s="802"/>
      <c r="G66" s="802"/>
      <c r="H66" s="802"/>
      <c r="I66" s="802"/>
      <c r="J66" s="802"/>
      <c r="K66" s="802"/>
      <c r="L66" s="802"/>
      <c r="M66" s="802"/>
      <c r="N66" s="802"/>
      <c r="O66" s="802"/>
      <c r="P66" s="802"/>
      <c r="Q66" s="802"/>
      <c r="R66" s="802"/>
    </row>
    <row r="67" spans="2:18" ht="12.75">
      <c r="B67" s="802"/>
      <c r="C67" s="802"/>
      <c r="D67" s="802"/>
      <c r="E67" s="802"/>
      <c r="F67" s="802"/>
      <c r="G67" s="802"/>
      <c r="H67" s="802"/>
      <c r="I67" s="802"/>
      <c r="J67" s="802"/>
      <c r="K67" s="802"/>
      <c r="L67" s="802"/>
      <c r="M67" s="802"/>
      <c r="N67" s="802"/>
      <c r="O67" s="802"/>
      <c r="P67" s="802"/>
      <c r="Q67" s="802"/>
      <c r="R67" s="802"/>
    </row>
    <row r="68" spans="2:18" ht="12.75">
      <c r="B68" s="802"/>
      <c r="C68" s="802"/>
      <c r="D68" s="802"/>
      <c r="E68" s="802"/>
      <c r="F68" s="802"/>
      <c r="G68" s="802"/>
      <c r="H68" s="802"/>
      <c r="I68" s="802"/>
      <c r="J68" s="802"/>
      <c r="K68" s="802"/>
      <c r="L68" s="802"/>
      <c r="M68" s="802"/>
      <c r="N68" s="802"/>
      <c r="O68" s="802"/>
      <c r="P68" s="802"/>
      <c r="Q68" s="802"/>
      <c r="R68" s="802"/>
    </row>
    <row r="69" spans="2:18" ht="12.75">
      <c r="B69" s="802"/>
      <c r="C69" s="802"/>
      <c r="D69" s="802"/>
      <c r="E69" s="802"/>
      <c r="F69" s="802"/>
      <c r="G69" s="802"/>
      <c r="H69" s="802"/>
      <c r="I69" s="802"/>
      <c r="J69" s="802"/>
      <c r="K69" s="802"/>
      <c r="L69" s="802"/>
      <c r="M69" s="802"/>
      <c r="N69" s="802"/>
      <c r="O69" s="802"/>
      <c r="P69" s="802"/>
      <c r="Q69" s="802"/>
      <c r="R69" s="802"/>
    </row>
    <row r="70" spans="2:18" ht="12.75">
      <c r="B70" s="802"/>
      <c r="C70" s="802"/>
      <c r="D70" s="802"/>
      <c r="E70" s="802"/>
      <c r="F70" s="802"/>
      <c r="G70" s="802"/>
      <c r="H70" s="802"/>
      <c r="I70" s="802"/>
      <c r="J70" s="802"/>
      <c r="K70" s="802"/>
      <c r="L70" s="802"/>
      <c r="M70" s="802"/>
      <c r="N70" s="802"/>
      <c r="O70" s="802"/>
      <c r="P70" s="802"/>
      <c r="Q70" s="802"/>
      <c r="R70" s="802"/>
    </row>
    <row r="71" spans="2:18" ht="12.75">
      <c r="B71" s="802"/>
      <c r="C71" s="802"/>
      <c r="D71" s="802"/>
      <c r="E71" s="802"/>
      <c r="F71" s="802"/>
      <c r="G71" s="802"/>
      <c r="H71" s="802"/>
      <c r="I71" s="802"/>
      <c r="J71" s="802"/>
      <c r="K71" s="802"/>
      <c r="L71" s="802"/>
      <c r="M71" s="802"/>
      <c r="N71" s="802"/>
      <c r="O71" s="802"/>
      <c r="P71" s="802"/>
      <c r="Q71" s="802"/>
      <c r="R71" s="802"/>
    </row>
    <row r="72" spans="2:18" ht="12.75">
      <c r="B72" s="802"/>
      <c r="C72" s="802"/>
      <c r="D72" s="802"/>
      <c r="E72" s="802"/>
      <c r="F72" s="802"/>
      <c r="G72" s="802"/>
      <c r="H72" s="802"/>
      <c r="I72" s="802"/>
      <c r="J72" s="802"/>
      <c r="K72" s="802"/>
      <c r="L72" s="802"/>
      <c r="M72" s="802"/>
      <c r="N72" s="802"/>
      <c r="O72" s="802"/>
      <c r="P72" s="802"/>
      <c r="Q72" s="802"/>
      <c r="R72" s="802"/>
    </row>
    <row r="73" spans="2:18" ht="12.75">
      <c r="B73" s="802"/>
      <c r="C73" s="802"/>
      <c r="D73" s="802"/>
      <c r="E73" s="802"/>
      <c r="F73" s="802"/>
      <c r="G73" s="802"/>
      <c r="H73" s="802"/>
      <c r="I73" s="802"/>
      <c r="J73" s="802"/>
      <c r="K73" s="802"/>
      <c r="L73" s="802"/>
      <c r="M73" s="802"/>
      <c r="N73" s="802"/>
      <c r="O73" s="802"/>
      <c r="P73" s="802"/>
      <c r="Q73" s="802"/>
      <c r="R73" s="802"/>
    </row>
    <row r="74" spans="2:18" ht="12.75">
      <c r="B74" s="802"/>
      <c r="C74" s="802"/>
      <c r="D74" s="802"/>
      <c r="E74" s="802"/>
      <c r="F74" s="802"/>
      <c r="G74" s="802"/>
      <c r="H74" s="802"/>
      <c r="I74" s="802"/>
      <c r="J74" s="802"/>
      <c r="K74" s="802"/>
      <c r="L74" s="802"/>
      <c r="M74" s="802"/>
      <c r="N74" s="802"/>
      <c r="O74" s="802"/>
      <c r="P74" s="802"/>
      <c r="Q74" s="802"/>
      <c r="R74" s="802"/>
    </row>
    <row r="75" spans="2:18" ht="12.75">
      <c r="B75" s="802"/>
      <c r="C75" s="802"/>
      <c r="D75" s="802"/>
      <c r="E75" s="802"/>
      <c r="F75" s="802"/>
      <c r="G75" s="802"/>
      <c r="H75" s="802"/>
      <c r="I75" s="802"/>
      <c r="J75" s="802"/>
      <c r="K75" s="802"/>
      <c r="L75" s="802"/>
      <c r="M75" s="802"/>
      <c r="N75" s="802"/>
      <c r="O75" s="802"/>
      <c r="P75" s="802"/>
      <c r="Q75" s="802"/>
      <c r="R75" s="802"/>
    </row>
    <row r="76" spans="2:18" ht="12.75">
      <c r="B76" s="802"/>
      <c r="C76" s="802"/>
      <c r="D76" s="802"/>
      <c r="E76" s="802"/>
      <c r="F76" s="802"/>
      <c r="G76" s="802"/>
      <c r="H76" s="802"/>
      <c r="I76" s="802"/>
      <c r="J76" s="802"/>
      <c r="K76" s="802"/>
      <c r="L76" s="802"/>
      <c r="M76" s="802"/>
      <c r="N76" s="802"/>
      <c r="O76" s="802"/>
      <c r="P76" s="802"/>
      <c r="Q76" s="802"/>
      <c r="R76" s="802"/>
    </row>
    <row r="77" spans="2:18" ht="12.75">
      <c r="B77" s="802"/>
      <c r="C77" s="802"/>
      <c r="D77" s="802"/>
      <c r="E77" s="802"/>
      <c r="F77" s="802"/>
      <c r="G77" s="802"/>
      <c r="H77" s="802"/>
      <c r="I77" s="802"/>
      <c r="J77" s="802"/>
      <c r="K77" s="802"/>
      <c r="L77" s="802"/>
      <c r="M77" s="802"/>
      <c r="N77" s="802"/>
      <c r="O77" s="802"/>
      <c r="P77" s="802"/>
      <c r="Q77" s="802"/>
      <c r="R77" s="802"/>
    </row>
    <row r="78" spans="2:18" ht="12.75">
      <c r="B78" s="802"/>
      <c r="C78" s="802"/>
      <c r="D78" s="802"/>
      <c r="E78" s="802"/>
      <c r="F78" s="802"/>
      <c r="G78" s="802"/>
      <c r="H78" s="802"/>
      <c r="I78" s="802"/>
      <c r="J78" s="802"/>
      <c r="K78" s="802"/>
      <c r="L78" s="802"/>
      <c r="M78" s="802"/>
      <c r="N78" s="802"/>
      <c r="O78" s="802"/>
      <c r="P78" s="802"/>
      <c r="Q78" s="802"/>
      <c r="R78" s="802"/>
    </row>
    <row r="79" spans="2:18" ht="12.75">
      <c r="B79" s="802"/>
      <c r="C79" s="802"/>
      <c r="D79" s="802"/>
      <c r="E79" s="802"/>
      <c r="F79" s="802"/>
      <c r="G79" s="802"/>
      <c r="H79" s="802"/>
      <c r="I79" s="802"/>
      <c r="J79" s="802"/>
      <c r="K79" s="802"/>
      <c r="L79" s="802"/>
      <c r="M79" s="802"/>
      <c r="N79" s="802"/>
      <c r="O79" s="802"/>
      <c r="P79" s="802"/>
      <c r="Q79" s="802"/>
      <c r="R79" s="802"/>
    </row>
    <row r="80" spans="2:18" ht="12.75">
      <c r="B80" s="802"/>
      <c r="C80" s="802"/>
      <c r="D80" s="802"/>
      <c r="E80" s="802"/>
      <c r="F80" s="802"/>
      <c r="G80" s="802"/>
      <c r="H80" s="802"/>
      <c r="I80" s="802"/>
      <c r="J80" s="802"/>
      <c r="K80" s="802"/>
      <c r="L80" s="802"/>
      <c r="M80" s="802"/>
      <c r="N80" s="802"/>
      <c r="O80" s="802"/>
      <c r="P80" s="802"/>
      <c r="Q80" s="802"/>
      <c r="R80" s="802"/>
    </row>
    <row r="81" spans="2:18" ht="12.75">
      <c r="B81" s="802"/>
      <c r="C81" s="802"/>
      <c r="D81" s="802"/>
      <c r="E81" s="802"/>
      <c r="F81" s="802"/>
      <c r="G81" s="802"/>
      <c r="H81" s="802"/>
      <c r="I81" s="802"/>
      <c r="J81" s="802"/>
      <c r="K81" s="802"/>
      <c r="L81" s="802"/>
      <c r="M81" s="802"/>
      <c r="N81" s="802"/>
      <c r="O81" s="802"/>
      <c r="P81" s="802"/>
      <c r="Q81" s="802"/>
      <c r="R81" s="802"/>
    </row>
    <row r="82" spans="2:18" ht="12.75">
      <c r="B82" s="802"/>
      <c r="C82" s="802"/>
      <c r="D82" s="802"/>
      <c r="E82" s="802"/>
      <c r="F82" s="802"/>
      <c r="G82" s="802"/>
      <c r="H82" s="802"/>
      <c r="I82" s="802"/>
      <c r="J82" s="802"/>
      <c r="K82" s="802"/>
      <c r="L82" s="802"/>
      <c r="M82" s="802"/>
      <c r="N82" s="802"/>
      <c r="O82" s="802"/>
      <c r="P82" s="802"/>
      <c r="Q82" s="802"/>
      <c r="R82" s="802"/>
    </row>
    <row r="83" spans="2:18" ht="12.75">
      <c r="B83" s="802"/>
      <c r="C83" s="802"/>
      <c r="D83" s="802"/>
      <c r="E83" s="802"/>
      <c r="F83" s="802"/>
      <c r="G83" s="802"/>
      <c r="H83" s="802"/>
      <c r="I83" s="802"/>
      <c r="J83" s="802"/>
      <c r="K83" s="802"/>
      <c r="L83" s="802"/>
      <c r="M83" s="802"/>
      <c r="N83" s="802"/>
      <c r="O83" s="802"/>
      <c r="P83" s="802"/>
      <c r="Q83" s="802"/>
      <c r="R83" s="802"/>
    </row>
    <row r="84" spans="2:18" ht="12.75">
      <c r="B84" s="802"/>
      <c r="C84" s="802"/>
      <c r="D84" s="802"/>
      <c r="E84" s="802"/>
      <c r="F84" s="802"/>
      <c r="G84" s="802"/>
      <c r="H84" s="802"/>
      <c r="I84" s="802"/>
      <c r="J84" s="802"/>
      <c r="K84" s="802"/>
      <c r="L84" s="802"/>
      <c r="M84" s="802"/>
      <c r="N84" s="802"/>
      <c r="O84" s="802"/>
      <c r="P84" s="802"/>
      <c r="Q84" s="802"/>
      <c r="R84" s="802"/>
    </row>
    <row r="85" spans="2:18" ht="12.75">
      <c r="B85" s="802"/>
      <c r="C85" s="802"/>
      <c r="D85" s="802"/>
      <c r="E85" s="802"/>
      <c r="F85" s="802"/>
      <c r="G85" s="802"/>
      <c r="H85" s="802"/>
      <c r="I85" s="802"/>
      <c r="J85" s="802"/>
      <c r="K85" s="802"/>
      <c r="L85" s="802"/>
      <c r="M85" s="802"/>
      <c r="N85" s="802"/>
      <c r="O85" s="802"/>
      <c r="P85" s="802"/>
      <c r="Q85" s="802"/>
      <c r="R85" s="802"/>
    </row>
    <row r="86" spans="2:18" ht="12.75">
      <c r="B86" s="802"/>
      <c r="C86" s="802"/>
      <c r="D86" s="802"/>
      <c r="E86" s="802"/>
      <c r="F86" s="802"/>
      <c r="G86" s="802"/>
      <c r="H86" s="802"/>
      <c r="I86" s="802"/>
      <c r="J86" s="802"/>
      <c r="K86" s="802"/>
      <c r="L86" s="802"/>
      <c r="M86" s="802"/>
      <c r="N86" s="802"/>
      <c r="O86" s="802"/>
      <c r="P86" s="802"/>
      <c r="Q86" s="802"/>
      <c r="R86" s="802"/>
    </row>
    <row r="87" spans="2:18" ht="12.75">
      <c r="B87" s="802"/>
      <c r="C87" s="802"/>
      <c r="D87" s="802"/>
      <c r="E87" s="802"/>
      <c r="F87" s="802"/>
      <c r="G87" s="802"/>
      <c r="H87" s="802"/>
      <c r="I87" s="802"/>
      <c r="J87" s="802"/>
      <c r="K87" s="802"/>
      <c r="L87" s="802"/>
      <c r="M87" s="802"/>
      <c r="N87" s="802"/>
      <c r="O87" s="802"/>
      <c r="P87" s="802"/>
      <c r="Q87" s="802"/>
      <c r="R87" s="802"/>
    </row>
    <row r="88" spans="2:18" ht="12.75">
      <c r="B88" s="802"/>
      <c r="C88" s="802"/>
      <c r="D88" s="802"/>
      <c r="E88" s="802"/>
      <c r="F88" s="802"/>
      <c r="G88" s="802"/>
      <c r="H88" s="802"/>
      <c r="I88" s="802"/>
      <c r="J88" s="802"/>
      <c r="K88" s="802"/>
      <c r="L88" s="802"/>
      <c r="M88" s="802"/>
      <c r="N88" s="802"/>
      <c r="O88" s="802"/>
      <c r="P88" s="802"/>
      <c r="Q88" s="802"/>
      <c r="R88" s="802"/>
    </row>
    <row r="89" spans="2:18" ht="12.75">
      <c r="B89" s="802"/>
      <c r="C89" s="802"/>
      <c r="D89" s="802"/>
      <c r="E89" s="802"/>
      <c r="F89" s="802"/>
      <c r="G89" s="802"/>
      <c r="H89" s="802"/>
      <c r="I89" s="802"/>
      <c r="J89" s="802"/>
      <c r="K89" s="802"/>
      <c r="L89" s="802"/>
      <c r="M89" s="802"/>
      <c r="N89" s="802"/>
      <c r="O89" s="802"/>
      <c r="P89" s="802"/>
      <c r="Q89" s="802"/>
      <c r="R89" s="802"/>
    </row>
    <row r="90" spans="2:18" ht="12.75">
      <c r="B90" s="802"/>
      <c r="C90" s="802"/>
      <c r="D90" s="802"/>
      <c r="E90" s="802"/>
      <c r="F90" s="802"/>
      <c r="G90" s="802"/>
      <c r="H90" s="802"/>
      <c r="I90" s="802"/>
      <c r="J90" s="802"/>
      <c r="K90" s="802"/>
      <c r="L90" s="802"/>
      <c r="M90" s="802"/>
      <c r="N90" s="802"/>
      <c r="O90" s="802"/>
      <c r="P90" s="802"/>
      <c r="Q90" s="802"/>
      <c r="R90" s="802"/>
    </row>
    <row r="91" spans="2:18" ht="12.75">
      <c r="B91" s="802"/>
      <c r="C91" s="802"/>
      <c r="D91" s="802"/>
      <c r="E91" s="802"/>
      <c r="F91" s="802"/>
      <c r="G91" s="802"/>
      <c r="H91" s="802"/>
      <c r="I91" s="802"/>
      <c r="J91" s="802"/>
      <c r="K91" s="802"/>
      <c r="L91" s="802"/>
      <c r="M91" s="802"/>
      <c r="N91" s="802"/>
      <c r="O91" s="802"/>
      <c r="P91" s="802"/>
      <c r="Q91" s="802"/>
      <c r="R91" s="802"/>
    </row>
    <row r="92" spans="2:18" ht="12.75">
      <c r="B92" s="802"/>
      <c r="C92" s="802"/>
      <c r="D92" s="802"/>
      <c r="E92" s="802"/>
      <c r="F92" s="802"/>
      <c r="G92" s="802"/>
      <c r="H92" s="802"/>
      <c r="I92" s="802"/>
      <c r="J92" s="802"/>
      <c r="K92" s="802"/>
      <c r="L92" s="802"/>
      <c r="M92" s="802"/>
      <c r="N92" s="802"/>
      <c r="O92" s="802"/>
      <c r="P92" s="802"/>
      <c r="Q92" s="802"/>
      <c r="R92" s="802"/>
    </row>
    <row r="93" spans="2:18" ht="12.75">
      <c r="B93" s="802"/>
      <c r="C93" s="802"/>
      <c r="D93" s="802"/>
      <c r="E93" s="802"/>
      <c r="F93" s="802"/>
      <c r="G93" s="802"/>
      <c r="H93" s="802"/>
      <c r="I93" s="802"/>
      <c r="J93" s="802"/>
      <c r="K93" s="802"/>
      <c r="L93" s="802"/>
      <c r="M93" s="802"/>
      <c r="N93" s="802"/>
      <c r="O93" s="802"/>
      <c r="P93" s="802"/>
      <c r="Q93" s="802"/>
      <c r="R93" s="802"/>
    </row>
    <row r="94" spans="2:18" ht="12.75">
      <c r="B94" s="802"/>
      <c r="C94" s="802"/>
      <c r="D94" s="802"/>
      <c r="E94" s="802"/>
      <c r="F94" s="802"/>
      <c r="G94" s="802"/>
      <c r="H94" s="802"/>
      <c r="I94" s="802"/>
      <c r="J94" s="802"/>
      <c r="K94" s="802"/>
      <c r="L94" s="802"/>
      <c r="M94" s="802"/>
      <c r="N94" s="802"/>
      <c r="O94" s="802"/>
      <c r="P94" s="802"/>
      <c r="Q94" s="802"/>
      <c r="R94" s="802"/>
    </row>
    <row r="95" spans="2:18" ht="12.75">
      <c r="B95" s="802"/>
      <c r="C95" s="802"/>
      <c r="D95" s="802"/>
      <c r="E95" s="802"/>
      <c r="F95" s="802"/>
      <c r="G95" s="802"/>
      <c r="H95" s="802"/>
      <c r="I95" s="802"/>
      <c r="J95" s="802"/>
      <c r="K95" s="802"/>
      <c r="L95" s="802"/>
      <c r="M95" s="802"/>
      <c r="N95" s="802"/>
      <c r="O95" s="802"/>
      <c r="P95" s="802"/>
      <c r="Q95" s="802"/>
      <c r="R95" s="802"/>
    </row>
    <row r="96" spans="2:18" ht="12.75">
      <c r="B96" s="802"/>
      <c r="C96" s="802"/>
      <c r="D96" s="802"/>
      <c r="E96" s="802"/>
      <c r="F96" s="802"/>
      <c r="G96" s="802"/>
      <c r="H96" s="802"/>
      <c r="I96" s="802"/>
      <c r="J96" s="802"/>
      <c r="K96" s="802"/>
      <c r="L96" s="802"/>
      <c r="M96" s="802"/>
      <c r="N96" s="802"/>
      <c r="O96" s="802"/>
      <c r="P96" s="802"/>
      <c r="Q96" s="802"/>
      <c r="R96" s="802"/>
    </row>
    <row r="97" spans="2:18" ht="12.75">
      <c r="B97" s="802"/>
      <c r="C97" s="802"/>
      <c r="D97" s="802"/>
      <c r="E97" s="802"/>
      <c r="F97" s="802"/>
      <c r="G97" s="802"/>
      <c r="H97" s="802"/>
      <c r="I97" s="802"/>
      <c r="J97" s="802"/>
      <c r="K97" s="802"/>
      <c r="L97" s="802"/>
      <c r="M97" s="802"/>
      <c r="N97" s="802"/>
      <c r="O97" s="802"/>
      <c r="P97" s="802"/>
      <c r="Q97" s="802"/>
      <c r="R97" s="802"/>
    </row>
    <row r="98" spans="2:18" ht="12.75">
      <c r="B98" s="802"/>
      <c r="C98" s="802"/>
      <c r="D98" s="802"/>
      <c r="E98" s="802"/>
      <c r="F98" s="802"/>
      <c r="G98" s="802"/>
      <c r="H98" s="802"/>
      <c r="I98" s="802"/>
      <c r="J98" s="802"/>
      <c r="K98" s="802"/>
      <c r="L98" s="802"/>
      <c r="M98" s="802"/>
      <c r="N98" s="802"/>
      <c r="O98" s="802"/>
      <c r="P98" s="802"/>
      <c r="Q98" s="802"/>
      <c r="R98" s="802"/>
    </row>
    <row r="99" spans="2:18" ht="12.75">
      <c r="B99" s="802"/>
      <c r="C99" s="802"/>
      <c r="D99" s="802"/>
      <c r="E99" s="802"/>
      <c r="F99" s="802"/>
      <c r="G99" s="802"/>
      <c r="H99" s="802"/>
      <c r="I99" s="802"/>
      <c r="J99" s="802"/>
      <c r="K99" s="802"/>
      <c r="L99" s="802"/>
      <c r="M99" s="802"/>
      <c r="N99" s="802"/>
      <c r="O99" s="802"/>
      <c r="P99" s="802"/>
      <c r="Q99" s="802"/>
      <c r="R99" s="802"/>
    </row>
    <row r="100" spans="2:18" ht="12.75">
      <c r="B100" s="802"/>
      <c r="C100" s="802"/>
      <c r="D100" s="802"/>
      <c r="E100" s="802"/>
      <c r="F100" s="802"/>
      <c r="G100" s="802"/>
      <c r="H100" s="802"/>
      <c r="I100" s="802"/>
      <c r="J100" s="802"/>
      <c r="K100" s="802"/>
      <c r="L100" s="802"/>
      <c r="M100" s="802"/>
      <c r="N100" s="802"/>
      <c r="O100" s="802"/>
      <c r="P100" s="802"/>
      <c r="Q100" s="802"/>
      <c r="R100" s="802"/>
    </row>
    <row r="101" spans="2:18" ht="12.75">
      <c r="B101" s="802"/>
      <c r="C101" s="802"/>
      <c r="D101" s="802"/>
      <c r="E101" s="802"/>
      <c r="F101" s="802"/>
      <c r="G101" s="802"/>
      <c r="H101" s="802"/>
      <c r="I101" s="802"/>
      <c r="J101" s="802"/>
      <c r="K101" s="802"/>
      <c r="L101" s="802"/>
      <c r="M101" s="802"/>
      <c r="N101" s="802"/>
      <c r="O101" s="802"/>
      <c r="P101" s="802"/>
      <c r="Q101" s="802"/>
      <c r="R101" s="802"/>
    </row>
    <row r="102" spans="2:18" ht="12.75">
      <c r="B102" s="802"/>
      <c r="C102" s="802"/>
      <c r="D102" s="802"/>
      <c r="E102" s="802"/>
      <c r="F102" s="802"/>
      <c r="G102" s="802"/>
      <c r="H102" s="802"/>
      <c r="I102" s="802"/>
      <c r="J102" s="802"/>
      <c r="K102" s="802"/>
      <c r="L102" s="802"/>
      <c r="M102" s="802"/>
      <c r="N102" s="802"/>
      <c r="O102" s="802"/>
      <c r="P102" s="802"/>
      <c r="Q102" s="802"/>
      <c r="R102" s="802"/>
    </row>
    <row r="103" spans="2:18" ht="12.75">
      <c r="B103" s="802"/>
      <c r="C103" s="802"/>
      <c r="D103" s="802"/>
      <c r="E103" s="802"/>
      <c r="F103" s="802"/>
      <c r="G103" s="802"/>
      <c r="H103" s="802"/>
      <c r="I103" s="802"/>
      <c r="J103" s="802"/>
      <c r="K103" s="802"/>
      <c r="L103" s="802"/>
      <c r="M103" s="802"/>
      <c r="N103" s="802"/>
      <c r="O103" s="802"/>
      <c r="P103" s="802"/>
      <c r="Q103" s="802"/>
      <c r="R103" s="802"/>
    </row>
    <row r="104" spans="2:18" ht="12.75">
      <c r="B104" s="802"/>
      <c r="C104" s="802"/>
      <c r="D104" s="802"/>
      <c r="E104" s="802"/>
      <c r="F104" s="802"/>
      <c r="G104" s="802"/>
      <c r="H104" s="802"/>
      <c r="I104" s="802"/>
      <c r="J104" s="802"/>
      <c r="K104" s="802"/>
      <c r="L104" s="802"/>
      <c r="M104" s="802"/>
      <c r="N104" s="802"/>
      <c r="O104" s="802"/>
      <c r="P104" s="802"/>
      <c r="Q104" s="802"/>
      <c r="R104" s="802"/>
    </row>
    <row r="105" spans="2:18" ht="12.75">
      <c r="B105" s="802"/>
      <c r="C105" s="802"/>
      <c r="D105" s="802"/>
      <c r="E105" s="802"/>
      <c r="F105" s="802"/>
      <c r="G105" s="802"/>
      <c r="H105" s="802"/>
      <c r="I105" s="802"/>
      <c r="J105" s="802"/>
      <c r="K105" s="802"/>
      <c r="L105" s="802"/>
      <c r="M105" s="802"/>
      <c r="N105" s="802"/>
      <c r="O105" s="802"/>
      <c r="P105" s="802"/>
      <c r="Q105" s="802"/>
      <c r="R105" s="802"/>
    </row>
    <row r="106" spans="2:18" ht="12.75">
      <c r="B106" s="802"/>
      <c r="C106" s="802"/>
      <c r="D106" s="802"/>
      <c r="E106" s="802"/>
      <c r="F106" s="802"/>
      <c r="G106" s="802"/>
      <c r="H106" s="802"/>
      <c r="I106" s="802"/>
      <c r="J106" s="802"/>
      <c r="K106" s="802"/>
      <c r="L106" s="802"/>
      <c r="M106" s="802"/>
      <c r="N106" s="802"/>
      <c r="O106" s="802"/>
      <c r="P106" s="802"/>
      <c r="Q106" s="802"/>
      <c r="R106" s="802"/>
    </row>
    <row r="107" spans="2:18" ht="12.75">
      <c r="B107" s="802"/>
      <c r="C107" s="802"/>
      <c r="D107" s="802"/>
      <c r="E107" s="802"/>
      <c r="F107" s="802"/>
      <c r="G107" s="802"/>
      <c r="H107" s="802"/>
      <c r="I107" s="802"/>
      <c r="J107" s="802"/>
      <c r="K107" s="802"/>
      <c r="L107" s="802"/>
      <c r="M107" s="802"/>
      <c r="N107" s="802"/>
      <c r="O107" s="802"/>
      <c r="P107" s="802"/>
      <c r="Q107" s="802"/>
      <c r="R107" s="802"/>
    </row>
  </sheetData>
  <sheetProtection/>
  <mergeCells count="1">
    <mergeCell ref="L5:M5"/>
  </mergeCells>
  <hyperlinks>
    <hyperlink ref="A1" location="'TABLE OF CONTENTS'!A1" display="Back to Table of Contents"/>
  </hyperlinks>
  <printOptions/>
  <pageMargins left="0.8661417322834646" right="0.15748031496062992" top="0.984251968503937" bottom="0.5118110236220472" header="0.5118110236220472" footer="0.5118110236220472"/>
  <pageSetup horizontalDpi="600" verticalDpi="600" orientation="landscape" paperSize="9" r:id="rId2"/>
  <drawing r:id="rId1"/>
</worksheet>
</file>

<file path=xl/worksheets/sheet75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A1" sqref="A1"/>
    </sheetView>
  </sheetViews>
  <sheetFormatPr defaultColWidth="14.00390625" defaultRowHeight="15"/>
  <cols>
    <col min="1" max="1" width="14.00390625" style="207" customWidth="1"/>
    <col min="2" max="2" width="9.8515625" style="207" customWidth="1"/>
    <col min="3" max="3" width="10.421875" style="207" customWidth="1"/>
    <col min="4" max="4" width="9.8515625" style="207" customWidth="1"/>
    <col min="5" max="5" width="10.57421875" style="207" customWidth="1"/>
    <col min="6" max="6" width="9.421875" style="207" customWidth="1"/>
    <col min="7" max="9" width="9.8515625" style="207" customWidth="1"/>
    <col min="10" max="10" width="9.140625" style="207" customWidth="1"/>
    <col min="11" max="11" width="9.8515625" style="207" customWidth="1"/>
    <col min="12" max="12" width="9.7109375" style="207" customWidth="1"/>
    <col min="13" max="13" width="10.140625" style="207" customWidth="1"/>
    <col min="14" max="14" width="10.7109375" style="207" customWidth="1"/>
    <col min="15" max="255" width="10.57421875" style="207" customWidth="1"/>
    <col min="256" max="16384" width="14.00390625" style="207" customWidth="1"/>
  </cols>
  <sheetData>
    <row r="1" ht="15">
      <c r="A1" s="991" t="s">
        <v>1316</v>
      </c>
    </row>
    <row r="2" spans="1:13" ht="18" customHeight="1">
      <c r="A2" s="152" t="s">
        <v>1125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"/>
    </row>
    <row r="3" spans="1:13" s="7" customFormat="1" ht="18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1114" t="s">
        <v>1126</v>
      </c>
      <c r="M3" s="1114"/>
    </row>
    <row r="4" spans="1:13" s="7" customFormat="1" ht="9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87"/>
    </row>
    <row r="5" spans="1:13" s="7" customFormat="1" ht="27" customHeight="1">
      <c r="A5" s="58"/>
      <c r="B5" s="37" t="s">
        <v>172</v>
      </c>
      <c r="C5" s="219"/>
      <c r="D5" s="37" t="s">
        <v>173</v>
      </c>
      <c r="E5" s="219"/>
      <c r="F5" s="37" t="s">
        <v>174</v>
      </c>
      <c r="G5" s="67"/>
      <c r="H5" s="153" t="s">
        <v>175</v>
      </c>
      <c r="I5" s="219"/>
      <c r="J5" s="131" t="s">
        <v>982</v>
      </c>
      <c r="K5" s="373"/>
      <c r="L5" s="1013" t="s">
        <v>1106</v>
      </c>
      <c r="M5" s="1022"/>
    </row>
    <row r="6" spans="1:13" s="7" customFormat="1" ht="40.5" customHeight="1">
      <c r="A6" s="797"/>
      <c r="B6" s="463" t="s">
        <v>1124</v>
      </c>
      <c r="C6" s="798" t="s">
        <v>1108</v>
      </c>
      <c r="D6" s="463" t="s">
        <v>1124</v>
      </c>
      <c r="E6" s="798" t="s">
        <v>1108</v>
      </c>
      <c r="F6" s="463" t="s">
        <v>1124</v>
      </c>
      <c r="G6" s="463" t="s">
        <v>1108</v>
      </c>
      <c r="H6" s="463" t="s">
        <v>1124</v>
      </c>
      <c r="I6" s="798" t="s">
        <v>1108</v>
      </c>
      <c r="J6" s="463" t="s">
        <v>1124</v>
      </c>
      <c r="K6" s="463" t="s">
        <v>1108</v>
      </c>
      <c r="L6" s="463" t="s">
        <v>1124</v>
      </c>
      <c r="M6" s="811" t="s">
        <v>1108</v>
      </c>
    </row>
    <row r="7" spans="1:13" s="7" customFormat="1" ht="28.5" customHeight="1">
      <c r="A7" s="185" t="s">
        <v>1109</v>
      </c>
      <c r="B7" s="812">
        <v>31.1</v>
      </c>
      <c r="C7" s="813">
        <v>0.1</v>
      </c>
      <c r="D7" s="812">
        <v>30.25</v>
      </c>
      <c r="E7" s="813">
        <v>0.1</v>
      </c>
      <c r="F7" s="812">
        <v>30.4</v>
      </c>
      <c r="G7" s="813">
        <v>0.8</v>
      </c>
      <c r="H7" s="812">
        <v>30.25</v>
      </c>
      <c r="I7" s="813">
        <v>0.3</v>
      </c>
      <c r="J7" s="812">
        <v>28.05</v>
      </c>
      <c r="K7" s="813">
        <v>0.4</v>
      </c>
      <c r="L7" s="812">
        <v>30.01</v>
      </c>
      <c r="M7" s="813">
        <v>0.1</v>
      </c>
    </row>
    <row r="8" spans="1:13" s="7" customFormat="1" ht="28.5" customHeight="1">
      <c r="A8" s="142" t="s">
        <v>1110</v>
      </c>
      <c r="B8" s="812">
        <v>31.8</v>
      </c>
      <c r="C8" s="813">
        <v>0.9</v>
      </c>
      <c r="D8" s="812">
        <v>30</v>
      </c>
      <c r="E8" s="813">
        <v>-0.2</v>
      </c>
      <c r="F8" s="812">
        <v>30.450000000000003</v>
      </c>
      <c r="G8" s="813">
        <v>0.9</v>
      </c>
      <c r="H8" s="812">
        <v>30.75</v>
      </c>
      <c r="I8" s="813">
        <v>0.4</v>
      </c>
      <c r="J8" s="812">
        <v>28.25</v>
      </c>
      <c r="K8" s="813">
        <v>0.7</v>
      </c>
      <c r="L8" s="812">
        <v>30.410000000000004</v>
      </c>
      <c r="M8" s="813">
        <v>0.7</v>
      </c>
    </row>
    <row r="9" spans="1:13" s="7" customFormat="1" ht="28.5" customHeight="1">
      <c r="A9" s="142" t="s">
        <v>1111</v>
      </c>
      <c r="B9" s="812">
        <v>31.75</v>
      </c>
      <c r="C9" s="813">
        <v>1.2</v>
      </c>
      <c r="D9" s="812">
        <v>29.85</v>
      </c>
      <c r="E9" s="813">
        <v>0.3</v>
      </c>
      <c r="F9" s="812">
        <v>30</v>
      </c>
      <c r="G9" s="813">
        <v>0.8</v>
      </c>
      <c r="H9" s="812">
        <v>31</v>
      </c>
      <c r="I9" s="813">
        <v>1</v>
      </c>
      <c r="J9" s="812">
        <v>27.9</v>
      </c>
      <c r="K9" s="813">
        <v>0.7</v>
      </c>
      <c r="L9" s="812">
        <v>30.1</v>
      </c>
      <c r="M9" s="813">
        <v>0.8</v>
      </c>
    </row>
    <row r="10" spans="1:13" s="7" customFormat="1" ht="28.5" customHeight="1">
      <c r="A10" s="142" t="s">
        <v>1112</v>
      </c>
      <c r="B10" s="812">
        <v>30.3</v>
      </c>
      <c r="C10" s="813">
        <v>0.5</v>
      </c>
      <c r="D10" s="812">
        <v>29</v>
      </c>
      <c r="E10" s="813">
        <v>0.2</v>
      </c>
      <c r="F10" s="812">
        <v>28.950000000000003</v>
      </c>
      <c r="G10" s="813">
        <v>0.6</v>
      </c>
      <c r="H10" s="812">
        <v>30.049999999999997</v>
      </c>
      <c r="I10" s="813">
        <v>0.6</v>
      </c>
      <c r="J10" s="812">
        <v>26.8</v>
      </c>
      <c r="K10" s="813">
        <v>0.6</v>
      </c>
      <c r="L10" s="812">
        <v>29.02</v>
      </c>
      <c r="M10" s="813">
        <v>0.5</v>
      </c>
    </row>
    <row r="11" spans="1:13" s="7" customFormat="1" ht="28.5" customHeight="1">
      <c r="A11" s="142" t="s">
        <v>1113</v>
      </c>
      <c r="B11" s="812">
        <v>28.8</v>
      </c>
      <c r="C11" s="813">
        <v>0.7</v>
      </c>
      <c r="D11" s="812">
        <v>27.55</v>
      </c>
      <c r="E11" s="813">
        <v>0.4</v>
      </c>
      <c r="F11" s="812">
        <v>27.6</v>
      </c>
      <c r="G11" s="813">
        <v>0.8</v>
      </c>
      <c r="H11" s="812">
        <v>28.05</v>
      </c>
      <c r="I11" s="813">
        <v>0.2</v>
      </c>
      <c r="J11" s="812">
        <v>25.4</v>
      </c>
      <c r="K11" s="813">
        <v>0.8</v>
      </c>
      <c r="L11" s="812">
        <v>27.48</v>
      </c>
      <c r="M11" s="813">
        <v>0.6</v>
      </c>
    </row>
    <row r="12" spans="1:13" s="7" customFormat="1" ht="28.5" customHeight="1">
      <c r="A12" s="142" t="s">
        <v>1114</v>
      </c>
      <c r="B12" s="812">
        <v>27.75</v>
      </c>
      <c r="C12" s="813">
        <v>1.4</v>
      </c>
      <c r="D12" s="812">
        <v>25.85</v>
      </c>
      <c r="E12" s="813">
        <v>0.2</v>
      </c>
      <c r="F12" s="812">
        <v>25.95</v>
      </c>
      <c r="G12" s="813">
        <v>1</v>
      </c>
      <c r="H12" s="812">
        <v>27.4</v>
      </c>
      <c r="I12" s="813">
        <v>1.3</v>
      </c>
      <c r="J12" s="812">
        <v>23.4</v>
      </c>
      <c r="K12" s="813">
        <v>0.7</v>
      </c>
      <c r="L12" s="812">
        <v>26.07</v>
      </c>
      <c r="M12" s="813">
        <v>0.9</v>
      </c>
    </row>
    <row r="13" spans="1:13" s="7" customFormat="1" ht="28.5" customHeight="1">
      <c r="A13" s="142" t="s">
        <v>1115</v>
      </c>
      <c r="B13" s="812">
        <v>27.3</v>
      </c>
      <c r="C13" s="813">
        <v>1.9</v>
      </c>
      <c r="D13" s="812">
        <v>25.15</v>
      </c>
      <c r="E13" s="813">
        <v>0.6</v>
      </c>
      <c r="F13" s="812">
        <v>25.1</v>
      </c>
      <c r="G13" s="813">
        <v>0.9</v>
      </c>
      <c r="H13" s="812">
        <v>26.450000000000003</v>
      </c>
      <c r="I13" s="813">
        <v>1.2</v>
      </c>
      <c r="J13" s="812">
        <v>22.700000000000003</v>
      </c>
      <c r="K13" s="813">
        <v>1</v>
      </c>
      <c r="L13" s="812">
        <v>25.34</v>
      </c>
      <c r="M13" s="813">
        <v>1.1</v>
      </c>
    </row>
    <row r="14" spans="1:13" s="7" customFormat="1" ht="28.5" customHeight="1">
      <c r="A14" s="142" t="s">
        <v>1116</v>
      </c>
      <c r="B14" s="812">
        <v>27.3</v>
      </c>
      <c r="C14" s="813">
        <v>1.7</v>
      </c>
      <c r="D14" s="812">
        <v>25.4</v>
      </c>
      <c r="E14" s="813">
        <v>0.8</v>
      </c>
      <c r="F14" s="812">
        <v>25.299999999999997</v>
      </c>
      <c r="G14" s="813">
        <v>1.1</v>
      </c>
      <c r="H14" s="812">
        <v>26.4</v>
      </c>
      <c r="I14" s="813">
        <v>0.9</v>
      </c>
      <c r="J14" s="812">
        <v>22.75</v>
      </c>
      <c r="K14" s="813">
        <v>1.1</v>
      </c>
      <c r="L14" s="812">
        <v>25.43</v>
      </c>
      <c r="M14" s="813">
        <v>1.1</v>
      </c>
    </row>
    <row r="15" spans="1:13" s="7" customFormat="1" ht="28.5" customHeight="1">
      <c r="A15" s="142" t="s">
        <v>1117</v>
      </c>
      <c r="B15" s="812">
        <v>28.15</v>
      </c>
      <c r="C15" s="813">
        <v>1.6</v>
      </c>
      <c r="D15" s="812">
        <v>26.15</v>
      </c>
      <c r="E15" s="813">
        <v>0.7</v>
      </c>
      <c r="F15" s="812">
        <v>26.25</v>
      </c>
      <c r="G15" s="813">
        <v>1.4</v>
      </c>
      <c r="H15" s="812">
        <v>27.15</v>
      </c>
      <c r="I15" s="813">
        <v>0.8</v>
      </c>
      <c r="J15" s="812">
        <v>23.7</v>
      </c>
      <c r="K15" s="813">
        <v>1</v>
      </c>
      <c r="L15" s="812">
        <v>26.279999999999994</v>
      </c>
      <c r="M15" s="813">
        <v>1</v>
      </c>
    </row>
    <row r="16" spans="1:13" s="7" customFormat="1" ht="28.5" customHeight="1">
      <c r="A16" s="142" t="s">
        <v>1118</v>
      </c>
      <c r="B16" s="812">
        <v>29</v>
      </c>
      <c r="C16" s="813">
        <v>1.2</v>
      </c>
      <c r="D16" s="812">
        <v>28.55</v>
      </c>
      <c r="E16" s="813">
        <v>1.8</v>
      </c>
      <c r="F16" s="812">
        <v>28.3</v>
      </c>
      <c r="G16" s="813">
        <v>2.3</v>
      </c>
      <c r="H16" s="812">
        <v>29.5</v>
      </c>
      <c r="I16" s="813">
        <v>2</v>
      </c>
      <c r="J16" s="812">
        <v>26</v>
      </c>
      <c r="K16" s="813">
        <v>2.1</v>
      </c>
      <c r="L16" s="812">
        <v>28.27</v>
      </c>
      <c r="M16" s="813">
        <v>1.9</v>
      </c>
    </row>
    <row r="17" spans="1:13" s="7" customFormat="1" ht="28.5" customHeight="1">
      <c r="A17" s="142" t="s">
        <v>1119</v>
      </c>
      <c r="B17" s="812">
        <v>31.200000000000003</v>
      </c>
      <c r="C17" s="813">
        <v>1.9</v>
      </c>
      <c r="D17" s="812">
        <v>29.3</v>
      </c>
      <c r="E17" s="813">
        <v>0.8</v>
      </c>
      <c r="F17" s="812">
        <v>29.25</v>
      </c>
      <c r="G17" s="813">
        <v>1.8</v>
      </c>
      <c r="H17" s="812">
        <v>30.5</v>
      </c>
      <c r="I17" s="813">
        <v>1.6</v>
      </c>
      <c r="J17" s="812">
        <v>27.05</v>
      </c>
      <c r="K17" s="813">
        <v>1.5</v>
      </c>
      <c r="L17" s="812">
        <v>29.46</v>
      </c>
      <c r="M17" s="813">
        <v>1.5</v>
      </c>
    </row>
    <row r="18" spans="1:13" s="7" customFormat="1" ht="28.5" customHeight="1">
      <c r="A18" s="765" t="s">
        <v>1120</v>
      </c>
      <c r="B18" s="812">
        <v>31.6</v>
      </c>
      <c r="C18" s="813">
        <v>1.1</v>
      </c>
      <c r="D18" s="812">
        <v>30</v>
      </c>
      <c r="E18" s="813">
        <v>0.3</v>
      </c>
      <c r="F18" s="812">
        <v>30.3</v>
      </c>
      <c r="G18" s="813">
        <v>1.4</v>
      </c>
      <c r="H18" s="812">
        <v>30.15</v>
      </c>
      <c r="I18" s="813">
        <v>0.1</v>
      </c>
      <c r="J18" s="812">
        <v>28.3</v>
      </c>
      <c r="K18" s="813">
        <v>1.3</v>
      </c>
      <c r="L18" s="812">
        <v>30.07</v>
      </c>
      <c r="M18" s="813">
        <v>0.8</v>
      </c>
    </row>
    <row r="19" spans="1:13" s="7" customFormat="1" ht="12.75">
      <c r="A19" s="766"/>
      <c r="B19" s="802"/>
      <c r="C19" s="802"/>
      <c r="D19" s="802"/>
      <c r="E19" s="802"/>
      <c r="F19" s="802"/>
      <c r="G19" s="802"/>
      <c r="H19" s="802"/>
      <c r="I19" s="802"/>
      <c r="J19" s="802"/>
      <c r="K19" s="802"/>
      <c r="L19" s="802"/>
      <c r="M19" s="802"/>
    </row>
    <row r="20" spans="1:13" ht="15">
      <c r="A20" s="766" t="s">
        <v>1121</v>
      </c>
      <c r="B20" s="802"/>
      <c r="C20" s="802"/>
      <c r="D20" s="206"/>
      <c r="E20" s="206"/>
      <c r="F20" s="206"/>
      <c r="G20" s="206"/>
      <c r="H20" s="206"/>
      <c r="I20" s="206"/>
      <c r="J20" s="206"/>
      <c r="K20" s="206"/>
      <c r="L20" s="206"/>
      <c r="M20" s="206"/>
    </row>
    <row r="21" spans="1:13" ht="15">
      <c r="A21" s="206"/>
      <c r="B21" s="206"/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</row>
  </sheetData>
  <sheetProtection/>
  <mergeCells count="2">
    <mergeCell ref="L3:M3"/>
    <mergeCell ref="L5:M5"/>
  </mergeCells>
  <hyperlinks>
    <hyperlink ref="A1" location="'TABLE OF CONTENTS'!A1" display="Back to Table of Contents"/>
  </hyperlinks>
  <printOptions/>
  <pageMargins left="0.8661417322834646" right="0.15748031496062992" top="0.7086614173228347" bottom="0.5118110236220472" header="0.5118110236220472" footer="0.5118110236220472"/>
  <pageSetup horizontalDpi="600" verticalDpi="600" orientation="landscape" paperSize="9" r:id="rId2"/>
  <drawing r:id="rId1"/>
</worksheet>
</file>

<file path=xl/worksheets/sheet76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1" sqref="A1"/>
    </sheetView>
  </sheetViews>
  <sheetFormatPr defaultColWidth="26.8515625" defaultRowHeight="15"/>
  <cols>
    <col min="1" max="1" width="26.8515625" style="3" customWidth="1"/>
    <col min="2" max="13" width="8.7109375" style="3" customWidth="1"/>
    <col min="14" max="255" width="9.140625" style="3" customWidth="1"/>
    <col min="256" max="16384" width="26.8515625" style="3" customWidth="1"/>
  </cols>
  <sheetData>
    <row r="1" ht="15">
      <c r="A1" s="991" t="s">
        <v>1316</v>
      </c>
    </row>
    <row r="2" spans="1:13" s="178" customFormat="1" ht="22.5" customHeight="1">
      <c r="A2" s="816" t="s">
        <v>1127</v>
      </c>
      <c r="B2" s="817"/>
      <c r="C2" s="817"/>
      <c r="D2" s="817"/>
      <c r="E2" s="817"/>
      <c r="F2" s="817"/>
      <c r="G2" s="817"/>
      <c r="H2" s="817"/>
      <c r="I2" s="817"/>
      <c r="J2" s="817"/>
      <c r="K2" s="817"/>
      <c r="L2" s="817"/>
      <c r="M2" s="817"/>
    </row>
    <row r="3" spans="1:13" ht="15.75">
      <c r="A3" s="818"/>
      <c r="B3" s="819"/>
      <c r="C3" s="819"/>
      <c r="D3" s="819"/>
      <c r="E3" s="819"/>
      <c r="F3" s="819"/>
      <c r="G3" s="819"/>
      <c r="H3" s="819"/>
      <c r="I3" s="819"/>
      <c r="J3" s="819"/>
      <c r="K3" s="819"/>
      <c r="L3" s="819"/>
      <c r="M3" s="819"/>
    </row>
    <row r="4" spans="1:13" ht="14.25">
      <c r="A4" s="1115" t="s">
        <v>1128</v>
      </c>
      <c r="B4" s="1117" t="s">
        <v>1129</v>
      </c>
      <c r="C4" s="1117"/>
      <c r="D4" s="1117"/>
      <c r="E4" s="1117"/>
      <c r="F4" s="1117"/>
      <c r="G4" s="1117"/>
      <c r="H4" s="1117"/>
      <c r="I4" s="1117"/>
      <c r="J4" s="1117"/>
      <c r="K4" s="1117"/>
      <c r="L4" s="1117"/>
      <c r="M4" s="1117"/>
    </row>
    <row r="5" spans="1:13" ht="69" customHeight="1">
      <c r="A5" s="1116"/>
      <c r="B5" s="820" t="s">
        <v>1130</v>
      </c>
      <c r="C5" s="821" t="s">
        <v>569</v>
      </c>
      <c r="D5" s="822" t="s">
        <v>570</v>
      </c>
      <c r="E5" s="820" t="s">
        <v>571</v>
      </c>
      <c r="F5" s="820" t="s">
        <v>572</v>
      </c>
      <c r="G5" s="820" t="s">
        <v>573</v>
      </c>
      <c r="H5" s="822" t="s">
        <v>1131</v>
      </c>
      <c r="I5" s="820" t="s">
        <v>575</v>
      </c>
      <c r="J5" s="820" t="s">
        <v>1132</v>
      </c>
      <c r="K5" s="823" t="s">
        <v>1133</v>
      </c>
      <c r="L5" s="822" t="s">
        <v>1134</v>
      </c>
      <c r="M5" s="823" t="s">
        <v>1135</v>
      </c>
    </row>
    <row r="6" spans="1:13" ht="39" customHeight="1">
      <c r="A6" s="824" t="s">
        <v>1136</v>
      </c>
      <c r="B6" s="825">
        <v>526</v>
      </c>
      <c r="C6" s="825">
        <v>1951</v>
      </c>
      <c r="D6" s="825">
        <v>1343</v>
      </c>
      <c r="E6" s="825">
        <v>2519</v>
      </c>
      <c r="F6" s="825">
        <v>2430</v>
      </c>
      <c r="G6" s="825">
        <v>1932</v>
      </c>
      <c r="H6" s="825">
        <v>9473</v>
      </c>
      <c r="I6" s="825">
        <v>2842</v>
      </c>
      <c r="J6" s="825">
        <v>1122</v>
      </c>
      <c r="K6" s="826">
        <v>24138</v>
      </c>
      <c r="L6" s="825">
        <v>1854</v>
      </c>
      <c r="M6" s="826">
        <v>25992</v>
      </c>
    </row>
    <row r="7" spans="1:13" ht="39" customHeight="1">
      <c r="A7" s="827" t="s">
        <v>1137</v>
      </c>
      <c r="B7" s="828">
        <v>51</v>
      </c>
      <c r="C7" s="828">
        <v>550</v>
      </c>
      <c r="D7" s="828">
        <v>367</v>
      </c>
      <c r="E7" s="828">
        <v>1053</v>
      </c>
      <c r="F7" s="828">
        <v>689</v>
      </c>
      <c r="G7" s="828">
        <v>535</v>
      </c>
      <c r="H7" s="828">
        <v>1384</v>
      </c>
      <c r="I7" s="828">
        <v>1039</v>
      </c>
      <c r="J7" s="828">
        <v>120</v>
      </c>
      <c r="K7" s="829">
        <v>5788</v>
      </c>
      <c r="L7" s="830">
        <v>1222</v>
      </c>
      <c r="M7" s="829">
        <v>7010</v>
      </c>
    </row>
    <row r="8" spans="1:13" ht="39" customHeight="1">
      <c r="A8" s="827" t="s">
        <v>1138</v>
      </c>
      <c r="B8" s="830">
        <v>5</v>
      </c>
      <c r="C8" s="830">
        <v>195</v>
      </c>
      <c r="D8" s="830">
        <v>142</v>
      </c>
      <c r="E8" s="830">
        <v>399</v>
      </c>
      <c r="F8" s="830">
        <v>220</v>
      </c>
      <c r="G8" s="830">
        <v>208</v>
      </c>
      <c r="H8" s="830">
        <v>491</v>
      </c>
      <c r="I8" s="830">
        <v>361</v>
      </c>
      <c r="J8" s="830">
        <v>40</v>
      </c>
      <c r="K8" s="829">
        <v>2061</v>
      </c>
      <c r="L8" s="830">
        <v>659</v>
      </c>
      <c r="M8" s="829">
        <v>2720</v>
      </c>
    </row>
    <row r="9" spans="1:13" ht="39" customHeight="1">
      <c r="A9" s="827" t="s">
        <v>1139</v>
      </c>
      <c r="B9" s="830">
        <v>6</v>
      </c>
      <c r="C9" s="830">
        <v>81</v>
      </c>
      <c r="D9" s="830">
        <v>61</v>
      </c>
      <c r="E9" s="830">
        <v>176</v>
      </c>
      <c r="F9" s="830">
        <v>89</v>
      </c>
      <c r="G9" s="830">
        <v>112</v>
      </c>
      <c r="H9" s="830">
        <v>186</v>
      </c>
      <c r="I9" s="830">
        <v>157</v>
      </c>
      <c r="J9" s="830">
        <v>12</v>
      </c>
      <c r="K9" s="829">
        <v>880</v>
      </c>
      <c r="L9" s="830">
        <v>456</v>
      </c>
      <c r="M9" s="829">
        <v>1336</v>
      </c>
    </row>
    <row r="10" spans="1:13" ht="39" customHeight="1">
      <c r="A10" s="827" t="s">
        <v>1140</v>
      </c>
      <c r="B10" s="830">
        <v>4</v>
      </c>
      <c r="C10" s="830">
        <v>73</v>
      </c>
      <c r="D10" s="830">
        <v>63</v>
      </c>
      <c r="E10" s="830">
        <v>170</v>
      </c>
      <c r="F10" s="830">
        <v>97</v>
      </c>
      <c r="G10" s="830">
        <v>83</v>
      </c>
      <c r="H10" s="830">
        <v>173</v>
      </c>
      <c r="I10" s="830">
        <v>106</v>
      </c>
      <c r="J10" s="830">
        <v>13</v>
      </c>
      <c r="K10" s="829">
        <v>782</v>
      </c>
      <c r="L10" s="830">
        <v>502</v>
      </c>
      <c r="M10" s="829">
        <v>1284</v>
      </c>
    </row>
    <row r="11" spans="1:13" ht="39" customHeight="1" thickBot="1">
      <c r="A11" s="827" t="s">
        <v>1141</v>
      </c>
      <c r="B11" s="830">
        <v>1</v>
      </c>
      <c r="C11" s="830">
        <v>102</v>
      </c>
      <c r="D11" s="830">
        <v>62</v>
      </c>
      <c r="E11" s="830">
        <v>219</v>
      </c>
      <c r="F11" s="830">
        <v>117</v>
      </c>
      <c r="G11" s="830">
        <v>128</v>
      </c>
      <c r="H11" s="830">
        <v>209</v>
      </c>
      <c r="I11" s="830">
        <v>93</v>
      </c>
      <c r="J11" s="830">
        <v>6</v>
      </c>
      <c r="K11" s="829">
        <v>937</v>
      </c>
      <c r="L11" s="830">
        <v>837</v>
      </c>
      <c r="M11" s="829">
        <v>1774</v>
      </c>
    </row>
    <row r="12" spans="1:13" ht="39" customHeight="1" thickBot="1">
      <c r="A12" s="831" t="s">
        <v>1142</v>
      </c>
      <c r="B12" s="832">
        <v>593</v>
      </c>
      <c r="C12" s="832">
        <v>2952</v>
      </c>
      <c r="D12" s="833">
        <v>2038</v>
      </c>
      <c r="E12" s="832">
        <v>4536</v>
      </c>
      <c r="F12" s="832">
        <v>3642</v>
      </c>
      <c r="G12" s="833">
        <v>2998</v>
      </c>
      <c r="H12" s="832">
        <v>11916</v>
      </c>
      <c r="I12" s="834">
        <v>4598</v>
      </c>
      <c r="J12" s="834">
        <v>1313</v>
      </c>
      <c r="K12" s="832">
        <v>34586</v>
      </c>
      <c r="L12" s="832">
        <v>5530</v>
      </c>
      <c r="M12" s="832">
        <v>40116</v>
      </c>
    </row>
    <row r="13" spans="1:13" ht="30" customHeight="1">
      <c r="A13" s="835"/>
      <c r="B13" s="836"/>
      <c r="C13" s="836"/>
      <c r="D13" s="836"/>
      <c r="E13" s="836"/>
      <c r="F13" s="836"/>
      <c r="G13" s="836"/>
      <c r="H13" s="836"/>
      <c r="I13" s="836"/>
      <c r="J13" s="836"/>
      <c r="K13" s="837"/>
      <c r="L13" s="836"/>
      <c r="M13" s="837"/>
    </row>
    <row r="14" ht="12.75">
      <c r="A14" s="838" t="s">
        <v>1143</v>
      </c>
    </row>
  </sheetData>
  <sheetProtection/>
  <mergeCells count="2">
    <mergeCell ref="A4:A5"/>
    <mergeCell ref="B4:M4"/>
  </mergeCells>
  <hyperlinks>
    <hyperlink ref="A1" location="'TABLE OF CONTENTS'!A1" display="Back to Table of Contents"/>
  </hyperlinks>
  <printOptions horizontalCentered="1"/>
  <pageMargins left="0.5118110236220472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A1" sqref="A1"/>
    </sheetView>
  </sheetViews>
  <sheetFormatPr defaultColWidth="12.8515625" defaultRowHeight="15"/>
  <cols>
    <col min="1" max="1" width="12.8515625" style="3" bestFit="1" customWidth="1"/>
    <col min="2" max="2" width="8.8515625" style="3" customWidth="1"/>
    <col min="3" max="3" width="12.8515625" style="3" customWidth="1"/>
    <col min="4" max="6" width="8.8515625" style="3" customWidth="1"/>
    <col min="7" max="7" width="8.7109375" style="3" customWidth="1"/>
    <col min="8" max="8" width="9.140625" style="3" customWidth="1"/>
    <col min="9" max="9" width="8.8515625" style="3" customWidth="1"/>
    <col min="10" max="11" width="8.7109375" style="3" customWidth="1"/>
    <col min="12" max="12" width="8.8515625" style="3" customWidth="1"/>
    <col min="13" max="255" width="9.140625" style="3" customWidth="1"/>
    <col min="256" max="16384" width="12.8515625" style="3" bestFit="1" customWidth="1"/>
  </cols>
  <sheetData>
    <row r="1" ht="15">
      <c r="A1" s="991" t="s">
        <v>1316</v>
      </c>
    </row>
    <row r="2" spans="1:13" s="207" customFormat="1" ht="25.5" customHeight="1">
      <c r="A2" s="1118" t="s">
        <v>1144</v>
      </c>
      <c r="B2" s="1118"/>
      <c r="C2" s="1118"/>
      <c r="D2" s="1118"/>
      <c r="E2" s="1118"/>
      <c r="F2" s="1118"/>
      <c r="G2" s="1118"/>
      <c r="H2" s="1118"/>
      <c r="I2" s="1118"/>
      <c r="J2" s="1118"/>
      <c r="K2" s="1118"/>
      <c r="L2" s="1118"/>
      <c r="M2" s="1118"/>
    </row>
    <row r="3" spans="1:13" ht="12.75">
      <c r="A3" s="839"/>
      <c r="B3" s="839"/>
      <c r="C3" s="839"/>
      <c r="D3" s="839"/>
      <c r="E3" s="839"/>
      <c r="F3" s="839"/>
      <c r="G3" s="839"/>
      <c r="H3" s="839"/>
      <c r="I3" s="839"/>
      <c r="J3" s="839"/>
      <c r="K3" s="839"/>
      <c r="L3" s="839"/>
      <c r="M3" s="839"/>
    </row>
    <row r="4" spans="1:13" s="842" customFormat="1" ht="38.25">
      <c r="A4" s="840" t="s">
        <v>1145</v>
      </c>
      <c r="B4" s="841" t="s">
        <v>1130</v>
      </c>
      <c r="C4" s="841" t="s">
        <v>569</v>
      </c>
      <c r="D4" s="841" t="s">
        <v>570</v>
      </c>
      <c r="E4" s="841" t="s">
        <v>571</v>
      </c>
      <c r="F4" s="841" t="s">
        <v>572</v>
      </c>
      <c r="G4" s="841" t="s">
        <v>573</v>
      </c>
      <c r="H4" s="841" t="s">
        <v>1131</v>
      </c>
      <c r="I4" s="841" t="s">
        <v>575</v>
      </c>
      <c r="J4" s="841" t="s">
        <v>1132</v>
      </c>
      <c r="K4" s="840" t="s">
        <v>1133</v>
      </c>
      <c r="L4" s="841" t="s">
        <v>1134</v>
      </c>
      <c r="M4" s="840" t="s">
        <v>1135</v>
      </c>
    </row>
    <row r="5" spans="1:13" ht="15" customHeight="1">
      <c r="A5" s="843" t="s">
        <v>1146</v>
      </c>
      <c r="B5" s="844">
        <v>730</v>
      </c>
      <c r="C5" s="844">
        <v>3264</v>
      </c>
      <c r="D5" s="844">
        <v>3048</v>
      </c>
      <c r="E5" s="844">
        <v>4959</v>
      </c>
      <c r="F5" s="844">
        <v>2872</v>
      </c>
      <c r="G5" s="844">
        <v>2461</v>
      </c>
      <c r="H5" s="844">
        <v>8764</v>
      </c>
      <c r="I5" s="844">
        <v>4110</v>
      </c>
      <c r="J5" s="844">
        <v>1423</v>
      </c>
      <c r="K5" s="845">
        <v>31631</v>
      </c>
      <c r="L5" s="844">
        <v>18770</v>
      </c>
      <c r="M5" s="845">
        <v>50401</v>
      </c>
    </row>
    <row r="6" spans="1:13" ht="15" customHeight="1">
      <c r="A6" s="846" t="s">
        <v>1147</v>
      </c>
      <c r="B6" s="847">
        <v>1185</v>
      </c>
      <c r="C6" s="847">
        <v>3212</v>
      </c>
      <c r="D6" s="847">
        <v>2075</v>
      </c>
      <c r="E6" s="847">
        <v>604</v>
      </c>
      <c r="F6" s="847">
        <v>299</v>
      </c>
      <c r="G6" s="847">
        <v>290</v>
      </c>
      <c r="H6" s="847">
        <v>1756</v>
      </c>
      <c r="I6" s="847">
        <v>307</v>
      </c>
      <c r="J6" s="847">
        <v>1761</v>
      </c>
      <c r="K6" s="848">
        <v>11489</v>
      </c>
      <c r="L6" s="847">
        <v>3115</v>
      </c>
      <c r="M6" s="848">
        <v>14604</v>
      </c>
    </row>
    <row r="7" spans="1:13" ht="15" customHeight="1">
      <c r="A7" s="846" t="s">
        <v>1148</v>
      </c>
      <c r="B7" s="847">
        <v>506</v>
      </c>
      <c r="C7" s="847">
        <v>1613</v>
      </c>
      <c r="D7" s="847">
        <v>1334</v>
      </c>
      <c r="E7" s="847">
        <v>1775</v>
      </c>
      <c r="F7" s="847">
        <v>1141</v>
      </c>
      <c r="G7" s="847">
        <v>691</v>
      </c>
      <c r="H7" s="847">
        <v>4264</v>
      </c>
      <c r="I7" s="847">
        <v>950</v>
      </c>
      <c r="J7" s="847">
        <v>409</v>
      </c>
      <c r="K7" s="848">
        <v>12683</v>
      </c>
      <c r="L7" s="847">
        <v>319</v>
      </c>
      <c r="M7" s="848">
        <v>13002</v>
      </c>
    </row>
    <row r="8" spans="1:13" ht="15" customHeight="1">
      <c r="A8" s="846" t="s">
        <v>1149</v>
      </c>
      <c r="B8" s="847">
        <v>1507</v>
      </c>
      <c r="C8" s="847">
        <v>8373</v>
      </c>
      <c r="D8" s="847">
        <v>6743</v>
      </c>
      <c r="E8" s="847">
        <v>14108</v>
      </c>
      <c r="F8" s="847">
        <v>7988</v>
      </c>
      <c r="G8" s="847">
        <v>5839</v>
      </c>
      <c r="H8" s="847">
        <v>19381</v>
      </c>
      <c r="I8" s="847">
        <v>8520</v>
      </c>
      <c r="J8" s="847">
        <v>2181</v>
      </c>
      <c r="K8" s="848">
        <v>74640</v>
      </c>
      <c r="L8" s="847">
        <v>17233</v>
      </c>
      <c r="M8" s="848">
        <v>91873</v>
      </c>
    </row>
    <row r="9" spans="1:13" ht="15" customHeight="1">
      <c r="A9" s="846" t="s">
        <v>1150</v>
      </c>
      <c r="B9" s="847">
        <v>44</v>
      </c>
      <c r="C9" s="847">
        <v>192</v>
      </c>
      <c r="D9" s="847">
        <v>82</v>
      </c>
      <c r="E9" s="847">
        <v>359</v>
      </c>
      <c r="F9" s="847">
        <v>362</v>
      </c>
      <c r="G9" s="847">
        <v>330</v>
      </c>
      <c r="H9" s="847">
        <v>1218</v>
      </c>
      <c r="I9" s="847">
        <v>727</v>
      </c>
      <c r="J9" s="847">
        <v>58</v>
      </c>
      <c r="K9" s="848">
        <v>3372</v>
      </c>
      <c r="L9" s="847">
        <v>77</v>
      </c>
      <c r="M9" s="848">
        <v>3449</v>
      </c>
    </row>
    <row r="10" spans="1:13" ht="15" customHeight="1">
      <c r="A10" s="846" t="s">
        <v>1151</v>
      </c>
      <c r="B10" s="847">
        <v>128</v>
      </c>
      <c r="C10" s="847">
        <v>592</v>
      </c>
      <c r="D10" s="847">
        <v>544</v>
      </c>
      <c r="E10" s="847">
        <v>694</v>
      </c>
      <c r="F10" s="847">
        <v>331</v>
      </c>
      <c r="G10" s="847">
        <v>265</v>
      </c>
      <c r="H10" s="847">
        <v>470</v>
      </c>
      <c r="I10" s="847">
        <v>57</v>
      </c>
      <c r="J10" s="847">
        <v>183</v>
      </c>
      <c r="K10" s="848">
        <v>3264</v>
      </c>
      <c r="L10" s="847">
        <v>178</v>
      </c>
      <c r="M10" s="848">
        <v>3442</v>
      </c>
    </row>
    <row r="11" spans="1:13" ht="15" customHeight="1">
      <c r="A11" s="846" t="s">
        <v>888</v>
      </c>
      <c r="B11" s="847">
        <v>3194</v>
      </c>
      <c r="C11" s="847">
        <v>17834</v>
      </c>
      <c r="D11" s="847">
        <v>15172</v>
      </c>
      <c r="E11" s="847">
        <v>10658</v>
      </c>
      <c r="F11" s="847">
        <v>5769</v>
      </c>
      <c r="G11" s="847">
        <v>4575</v>
      </c>
      <c r="H11" s="847">
        <v>6970</v>
      </c>
      <c r="I11" s="847">
        <v>1163</v>
      </c>
      <c r="J11" s="847">
        <v>7054</v>
      </c>
      <c r="K11" s="848">
        <v>72389</v>
      </c>
      <c r="L11" s="847">
        <v>6647</v>
      </c>
      <c r="M11" s="848">
        <v>79036</v>
      </c>
    </row>
    <row r="12" spans="1:13" ht="15" customHeight="1">
      <c r="A12" s="846" t="s">
        <v>1152</v>
      </c>
      <c r="B12" s="847">
        <v>562</v>
      </c>
      <c r="C12" s="847">
        <v>646</v>
      </c>
      <c r="D12" s="847">
        <v>459</v>
      </c>
      <c r="E12" s="847">
        <v>393</v>
      </c>
      <c r="F12" s="847">
        <v>229</v>
      </c>
      <c r="G12" s="847">
        <v>215</v>
      </c>
      <c r="H12" s="847">
        <v>622</v>
      </c>
      <c r="I12" s="847">
        <v>137</v>
      </c>
      <c r="J12" s="847">
        <v>404</v>
      </c>
      <c r="K12" s="848">
        <v>3667</v>
      </c>
      <c r="L12" s="847">
        <v>446</v>
      </c>
      <c r="M12" s="848">
        <v>4113</v>
      </c>
    </row>
    <row r="13" spans="1:13" ht="15" customHeight="1">
      <c r="A13" s="846" t="s">
        <v>1153</v>
      </c>
      <c r="B13" s="847">
        <v>468</v>
      </c>
      <c r="C13" s="847">
        <v>658</v>
      </c>
      <c r="D13" s="847">
        <v>383</v>
      </c>
      <c r="E13" s="847">
        <v>501</v>
      </c>
      <c r="F13" s="847">
        <v>245</v>
      </c>
      <c r="G13" s="847">
        <v>197</v>
      </c>
      <c r="H13" s="847">
        <v>715</v>
      </c>
      <c r="I13" s="847">
        <v>121</v>
      </c>
      <c r="J13" s="847">
        <v>376</v>
      </c>
      <c r="K13" s="848">
        <v>3664</v>
      </c>
      <c r="L13" s="847">
        <v>1251</v>
      </c>
      <c r="M13" s="848">
        <v>4915</v>
      </c>
    </row>
    <row r="14" spans="1:13" ht="15" customHeight="1">
      <c r="A14" s="846" t="s">
        <v>1154</v>
      </c>
      <c r="B14" s="847">
        <v>603</v>
      </c>
      <c r="C14" s="847">
        <v>3172</v>
      </c>
      <c r="D14" s="847">
        <v>3054</v>
      </c>
      <c r="E14" s="847">
        <v>2222</v>
      </c>
      <c r="F14" s="847">
        <v>643</v>
      </c>
      <c r="G14" s="847">
        <v>389</v>
      </c>
      <c r="H14" s="847">
        <v>849</v>
      </c>
      <c r="I14" s="847">
        <v>209</v>
      </c>
      <c r="J14" s="847">
        <v>445</v>
      </c>
      <c r="K14" s="848">
        <v>11586</v>
      </c>
      <c r="L14" s="847">
        <v>266</v>
      </c>
      <c r="M14" s="848">
        <v>11852</v>
      </c>
    </row>
    <row r="15" spans="1:13" ht="15" customHeight="1">
      <c r="A15" s="846" t="s">
        <v>1155</v>
      </c>
      <c r="B15" s="847">
        <v>309</v>
      </c>
      <c r="C15" s="847">
        <v>298</v>
      </c>
      <c r="D15" s="847">
        <v>170</v>
      </c>
      <c r="E15" s="847">
        <v>237</v>
      </c>
      <c r="F15" s="847">
        <v>112</v>
      </c>
      <c r="G15" s="847">
        <v>92</v>
      </c>
      <c r="H15" s="847">
        <v>597</v>
      </c>
      <c r="I15" s="847">
        <v>192</v>
      </c>
      <c r="J15" s="847">
        <v>163</v>
      </c>
      <c r="K15" s="848">
        <v>2170</v>
      </c>
      <c r="L15" s="847">
        <v>868</v>
      </c>
      <c r="M15" s="848">
        <v>3038</v>
      </c>
    </row>
    <row r="16" spans="1:13" ht="15" customHeight="1">
      <c r="A16" s="846" t="s">
        <v>1156</v>
      </c>
      <c r="B16" s="847">
        <v>405</v>
      </c>
      <c r="C16" s="847">
        <v>941</v>
      </c>
      <c r="D16" s="847">
        <v>649</v>
      </c>
      <c r="E16" s="847">
        <v>850</v>
      </c>
      <c r="F16" s="847">
        <v>480</v>
      </c>
      <c r="G16" s="847">
        <v>368</v>
      </c>
      <c r="H16" s="847">
        <v>1180</v>
      </c>
      <c r="I16" s="847">
        <v>496</v>
      </c>
      <c r="J16" s="847">
        <v>475</v>
      </c>
      <c r="K16" s="848">
        <v>5844</v>
      </c>
      <c r="L16" s="847">
        <v>1303</v>
      </c>
      <c r="M16" s="848">
        <v>7147</v>
      </c>
    </row>
    <row r="17" spans="1:13" ht="15" customHeight="1">
      <c r="A17" s="846" t="s">
        <v>1157</v>
      </c>
      <c r="B17" s="847">
        <v>2526</v>
      </c>
      <c r="C17" s="847">
        <v>7323</v>
      </c>
      <c r="D17" s="847">
        <v>5266</v>
      </c>
      <c r="E17" s="847">
        <v>8014</v>
      </c>
      <c r="F17" s="847">
        <v>5650</v>
      </c>
      <c r="G17" s="847">
        <v>4726</v>
      </c>
      <c r="H17" s="847">
        <v>18296</v>
      </c>
      <c r="I17" s="847">
        <v>7624</v>
      </c>
      <c r="J17" s="847">
        <v>2820</v>
      </c>
      <c r="K17" s="848">
        <v>62245</v>
      </c>
      <c r="L17" s="847">
        <v>7307</v>
      </c>
      <c r="M17" s="848">
        <v>69552</v>
      </c>
    </row>
    <row r="18" spans="1:13" ht="15" customHeight="1">
      <c r="A18" s="846" t="s">
        <v>1158</v>
      </c>
      <c r="B18" s="847">
        <v>187</v>
      </c>
      <c r="C18" s="847">
        <v>2176</v>
      </c>
      <c r="D18" s="847">
        <v>1752</v>
      </c>
      <c r="E18" s="847">
        <v>2403</v>
      </c>
      <c r="F18" s="847">
        <v>1329</v>
      </c>
      <c r="G18" s="847">
        <v>1033</v>
      </c>
      <c r="H18" s="847">
        <v>2754</v>
      </c>
      <c r="I18" s="847">
        <v>1172</v>
      </c>
      <c r="J18" s="847">
        <v>438</v>
      </c>
      <c r="K18" s="848">
        <v>13244</v>
      </c>
      <c r="L18" s="847">
        <v>1176</v>
      </c>
      <c r="M18" s="848">
        <v>14420</v>
      </c>
    </row>
    <row r="19" spans="1:13" ht="15" customHeight="1">
      <c r="A19" s="846" t="s">
        <v>1159</v>
      </c>
      <c r="B19" s="847">
        <v>403</v>
      </c>
      <c r="C19" s="847">
        <v>554</v>
      </c>
      <c r="D19" s="847">
        <v>385</v>
      </c>
      <c r="E19" s="847">
        <v>419</v>
      </c>
      <c r="F19" s="847">
        <v>200</v>
      </c>
      <c r="G19" s="847">
        <v>187</v>
      </c>
      <c r="H19" s="847">
        <v>402</v>
      </c>
      <c r="I19" s="847">
        <v>118</v>
      </c>
      <c r="J19" s="847">
        <v>622</v>
      </c>
      <c r="K19" s="848">
        <v>3290</v>
      </c>
      <c r="L19" s="847">
        <v>1709</v>
      </c>
      <c r="M19" s="848">
        <v>4999</v>
      </c>
    </row>
    <row r="20" spans="1:13" ht="15" customHeight="1">
      <c r="A20" s="846" t="s">
        <v>1160</v>
      </c>
      <c r="B20" s="847">
        <v>347</v>
      </c>
      <c r="C20" s="847">
        <v>3905</v>
      </c>
      <c r="D20" s="847">
        <v>2881</v>
      </c>
      <c r="E20" s="847">
        <v>2902</v>
      </c>
      <c r="F20" s="847">
        <v>1700</v>
      </c>
      <c r="G20" s="847">
        <v>789</v>
      </c>
      <c r="H20" s="847">
        <v>10199</v>
      </c>
      <c r="I20" s="847">
        <v>738</v>
      </c>
      <c r="J20" s="847">
        <v>635</v>
      </c>
      <c r="K20" s="848">
        <v>24096</v>
      </c>
      <c r="L20" s="847">
        <v>536</v>
      </c>
      <c r="M20" s="848">
        <v>24632</v>
      </c>
    </row>
    <row r="21" spans="1:13" ht="15" customHeight="1">
      <c r="A21" s="846" t="s">
        <v>1161</v>
      </c>
      <c r="B21" s="847">
        <v>318</v>
      </c>
      <c r="C21" s="847">
        <v>3503</v>
      </c>
      <c r="D21" s="847">
        <v>2367</v>
      </c>
      <c r="E21" s="847">
        <v>3561</v>
      </c>
      <c r="F21" s="847">
        <v>1296</v>
      </c>
      <c r="G21" s="847">
        <v>869</v>
      </c>
      <c r="H21" s="847">
        <v>10259</v>
      </c>
      <c r="I21" s="847">
        <v>1061</v>
      </c>
      <c r="J21" s="847">
        <v>699</v>
      </c>
      <c r="K21" s="848">
        <v>23933</v>
      </c>
      <c r="L21" s="847">
        <v>405</v>
      </c>
      <c r="M21" s="848">
        <v>24338</v>
      </c>
    </row>
    <row r="22" spans="1:13" ht="15" customHeight="1">
      <c r="A22" s="846" t="s">
        <v>1162</v>
      </c>
      <c r="B22" s="847">
        <v>13394</v>
      </c>
      <c r="C22" s="847">
        <v>23456</v>
      </c>
      <c r="D22" s="847">
        <v>17712</v>
      </c>
      <c r="E22" s="847">
        <v>18195</v>
      </c>
      <c r="F22" s="847">
        <v>8684</v>
      </c>
      <c r="G22" s="847">
        <v>7795</v>
      </c>
      <c r="H22" s="847">
        <v>24365</v>
      </c>
      <c r="I22" s="847">
        <v>2849</v>
      </c>
      <c r="J22" s="847">
        <v>9454</v>
      </c>
      <c r="K22" s="848">
        <v>125904</v>
      </c>
      <c r="L22" s="847">
        <v>14488</v>
      </c>
      <c r="M22" s="848">
        <v>140392</v>
      </c>
    </row>
    <row r="23" spans="1:13" ht="15" customHeight="1">
      <c r="A23" s="846" t="s">
        <v>1163</v>
      </c>
      <c r="B23" s="847">
        <v>54</v>
      </c>
      <c r="C23" s="847">
        <v>285</v>
      </c>
      <c r="D23" s="847">
        <v>98</v>
      </c>
      <c r="E23" s="847">
        <v>228</v>
      </c>
      <c r="F23" s="847">
        <v>164</v>
      </c>
      <c r="G23" s="847">
        <v>95</v>
      </c>
      <c r="H23" s="847">
        <v>1128</v>
      </c>
      <c r="I23" s="847">
        <v>302</v>
      </c>
      <c r="J23" s="847">
        <v>31</v>
      </c>
      <c r="K23" s="848">
        <v>2385</v>
      </c>
      <c r="L23" s="847">
        <v>103</v>
      </c>
      <c r="M23" s="848">
        <v>2488</v>
      </c>
    </row>
    <row r="24" spans="1:13" ht="15" customHeight="1">
      <c r="A24" s="846" t="s">
        <v>1164</v>
      </c>
      <c r="B24" s="847">
        <v>2207</v>
      </c>
      <c r="C24" s="847">
        <v>7553</v>
      </c>
      <c r="D24" s="847">
        <v>5011</v>
      </c>
      <c r="E24" s="847">
        <v>7515</v>
      </c>
      <c r="F24" s="847">
        <v>4478</v>
      </c>
      <c r="G24" s="847">
        <v>3410</v>
      </c>
      <c r="H24" s="847">
        <v>15114</v>
      </c>
      <c r="I24" s="847">
        <v>4440</v>
      </c>
      <c r="J24" s="847">
        <v>3084</v>
      </c>
      <c r="K24" s="848">
        <v>52812</v>
      </c>
      <c r="L24" s="847">
        <v>11460</v>
      </c>
      <c r="M24" s="848">
        <v>64272</v>
      </c>
    </row>
    <row r="25" spans="1:13" ht="15" customHeight="1">
      <c r="A25" s="846" t="s">
        <v>1165</v>
      </c>
      <c r="B25" s="847">
        <v>83</v>
      </c>
      <c r="C25" s="847">
        <v>398</v>
      </c>
      <c r="D25" s="847">
        <v>239</v>
      </c>
      <c r="E25" s="847">
        <v>561</v>
      </c>
      <c r="F25" s="847">
        <v>210</v>
      </c>
      <c r="G25" s="847">
        <v>184</v>
      </c>
      <c r="H25" s="847">
        <v>1656</v>
      </c>
      <c r="I25" s="847">
        <v>561</v>
      </c>
      <c r="J25" s="847">
        <v>65</v>
      </c>
      <c r="K25" s="848">
        <v>3957</v>
      </c>
      <c r="L25" s="847">
        <v>2729</v>
      </c>
      <c r="M25" s="848">
        <v>6686</v>
      </c>
    </row>
    <row r="26" spans="1:13" ht="15" customHeight="1">
      <c r="A26" s="846" t="s">
        <v>1166</v>
      </c>
      <c r="B26" s="847">
        <v>232</v>
      </c>
      <c r="C26" s="847">
        <v>358</v>
      </c>
      <c r="D26" s="847">
        <v>247</v>
      </c>
      <c r="E26" s="847">
        <v>186</v>
      </c>
      <c r="F26" s="847">
        <v>53</v>
      </c>
      <c r="G26" s="847">
        <v>71</v>
      </c>
      <c r="H26" s="847">
        <v>221</v>
      </c>
      <c r="I26" s="847">
        <v>44</v>
      </c>
      <c r="J26" s="847">
        <v>399</v>
      </c>
      <c r="K26" s="848">
        <v>1811</v>
      </c>
      <c r="L26" s="847">
        <v>261</v>
      </c>
      <c r="M26" s="848">
        <v>2072</v>
      </c>
    </row>
    <row r="27" spans="1:13" ht="15" customHeight="1" thickBot="1">
      <c r="A27" s="846" t="s">
        <v>1167</v>
      </c>
      <c r="B27" s="847">
        <v>3416</v>
      </c>
      <c r="C27" s="847">
        <v>3810</v>
      </c>
      <c r="D27" s="847">
        <v>2557</v>
      </c>
      <c r="E27" s="847">
        <v>3424</v>
      </c>
      <c r="F27" s="847">
        <v>2539</v>
      </c>
      <c r="G27" s="847">
        <v>1877</v>
      </c>
      <c r="H27" s="847">
        <v>9065</v>
      </c>
      <c r="I27" s="847">
        <v>1946</v>
      </c>
      <c r="J27" s="847">
        <v>1800</v>
      </c>
      <c r="K27" s="848">
        <v>30434</v>
      </c>
      <c r="L27" s="847">
        <v>5584</v>
      </c>
      <c r="M27" s="848">
        <v>36018</v>
      </c>
    </row>
    <row r="28" spans="1:13" ht="15" customHeight="1" thickBot="1">
      <c r="A28" s="849" t="s">
        <v>133</v>
      </c>
      <c r="B28" s="850">
        <v>32808</v>
      </c>
      <c r="C28" s="850">
        <v>94116</v>
      </c>
      <c r="D28" s="850">
        <v>72228</v>
      </c>
      <c r="E28" s="850">
        <v>84768</v>
      </c>
      <c r="F28" s="850">
        <v>46774</v>
      </c>
      <c r="G28" s="850">
        <v>36748</v>
      </c>
      <c r="H28" s="850">
        <v>140245</v>
      </c>
      <c r="I28" s="850">
        <v>37844</v>
      </c>
      <c r="J28" s="850">
        <v>34979</v>
      </c>
      <c r="K28" s="850">
        <v>580510</v>
      </c>
      <c r="L28" s="850">
        <v>96231</v>
      </c>
      <c r="M28" s="851">
        <v>676741</v>
      </c>
    </row>
    <row r="30" ht="12.75">
      <c r="A30" s="838" t="s">
        <v>1168</v>
      </c>
    </row>
  </sheetData>
  <sheetProtection/>
  <mergeCells count="1">
    <mergeCell ref="A2:M2"/>
  </mergeCells>
  <hyperlinks>
    <hyperlink ref="A1" location="'TABLE OF CONTENTS'!A1" display="Back to Table of Contents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8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A1" sqref="A1"/>
    </sheetView>
  </sheetViews>
  <sheetFormatPr defaultColWidth="12.8515625" defaultRowHeight="15"/>
  <cols>
    <col min="1" max="1" width="12.8515625" style="3" bestFit="1" customWidth="1"/>
    <col min="2" max="2" width="9.00390625" style="3" customWidth="1"/>
    <col min="3" max="3" width="13.421875" style="3" customWidth="1"/>
    <col min="4" max="4" width="8.8515625" style="3" customWidth="1"/>
    <col min="5" max="5" width="8.7109375" style="3" customWidth="1"/>
    <col min="6" max="6" width="8.8515625" style="3" customWidth="1"/>
    <col min="7" max="255" width="9.140625" style="3" customWidth="1"/>
    <col min="256" max="16384" width="12.8515625" style="3" bestFit="1" customWidth="1"/>
  </cols>
  <sheetData>
    <row r="1" ht="15">
      <c r="A1" s="991" t="s">
        <v>1316</v>
      </c>
    </row>
    <row r="2" spans="1:13" s="7" customFormat="1" ht="25.5" customHeight="1">
      <c r="A2" s="1119" t="s">
        <v>1169</v>
      </c>
      <c r="B2" s="1119"/>
      <c r="C2" s="1119"/>
      <c r="D2" s="1119"/>
      <c r="E2" s="1119"/>
      <c r="F2" s="1119"/>
      <c r="G2" s="1119"/>
      <c r="H2" s="1119"/>
      <c r="I2" s="1119"/>
      <c r="J2" s="1119"/>
      <c r="K2" s="1119"/>
      <c r="L2" s="1119"/>
      <c r="M2" s="1119"/>
    </row>
    <row r="3" spans="1:13" ht="12.75">
      <c r="A3" s="839"/>
      <c r="B3" s="839"/>
      <c r="C3" s="839"/>
      <c r="D3" s="839"/>
      <c r="E3" s="839"/>
      <c r="F3" s="839"/>
      <c r="G3" s="839"/>
      <c r="H3" s="839"/>
      <c r="I3" s="839"/>
      <c r="J3" s="839"/>
      <c r="K3" s="839"/>
      <c r="L3" s="839"/>
      <c r="M3" s="839"/>
    </row>
    <row r="4" spans="1:13" s="842" customFormat="1" ht="38.25">
      <c r="A4" s="840" t="s">
        <v>1145</v>
      </c>
      <c r="B4" s="841" t="s">
        <v>1130</v>
      </c>
      <c r="C4" s="841" t="s">
        <v>569</v>
      </c>
      <c r="D4" s="841" t="s">
        <v>570</v>
      </c>
      <c r="E4" s="841" t="s">
        <v>571</v>
      </c>
      <c r="F4" s="841" t="s">
        <v>572</v>
      </c>
      <c r="G4" s="841" t="s">
        <v>573</v>
      </c>
      <c r="H4" s="841" t="s">
        <v>1131</v>
      </c>
      <c r="I4" s="841" t="s">
        <v>575</v>
      </c>
      <c r="J4" s="841" t="s">
        <v>1132</v>
      </c>
      <c r="K4" s="840" t="s">
        <v>1133</v>
      </c>
      <c r="L4" s="841" t="s">
        <v>1134</v>
      </c>
      <c r="M4" s="840" t="s">
        <v>1135</v>
      </c>
    </row>
    <row r="5" spans="1:13" ht="15" customHeight="1">
      <c r="A5" s="843" t="s">
        <v>1147</v>
      </c>
      <c r="B5" s="844">
        <v>780</v>
      </c>
      <c r="C5" s="844">
        <v>1971</v>
      </c>
      <c r="D5" s="844">
        <v>1684</v>
      </c>
      <c r="E5" s="844">
        <v>528</v>
      </c>
      <c r="F5" s="844">
        <v>285</v>
      </c>
      <c r="G5" s="844">
        <v>291</v>
      </c>
      <c r="H5" s="844">
        <v>1354</v>
      </c>
      <c r="I5" s="844">
        <v>325</v>
      </c>
      <c r="J5" s="844">
        <v>1375</v>
      </c>
      <c r="K5" s="845">
        <v>8593</v>
      </c>
      <c r="L5" s="844">
        <v>4894</v>
      </c>
      <c r="M5" s="845">
        <v>13487</v>
      </c>
    </row>
    <row r="6" spans="1:13" ht="15" customHeight="1">
      <c r="A6" s="846" t="s">
        <v>1148</v>
      </c>
      <c r="B6" s="847">
        <v>251</v>
      </c>
      <c r="C6" s="847">
        <v>930</v>
      </c>
      <c r="D6" s="847">
        <v>935</v>
      </c>
      <c r="E6" s="847">
        <v>987</v>
      </c>
      <c r="F6" s="847">
        <v>628</v>
      </c>
      <c r="G6" s="847">
        <v>479</v>
      </c>
      <c r="H6" s="847">
        <v>2329</v>
      </c>
      <c r="I6" s="847">
        <v>695</v>
      </c>
      <c r="J6" s="847">
        <v>333</v>
      </c>
      <c r="K6" s="848">
        <v>7567</v>
      </c>
      <c r="L6" s="847">
        <v>371</v>
      </c>
      <c r="M6" s="848">
        <v>7938</v>
      </c>
    </row>
    <row r="7" spans="1:13" ht="15" customHeight="1">
      <c r="A7" s="846" t="s">
        <v>1149</v>
      </c>
      <c r="B7" s="847">
        <v>3463</v>
      </c>
      <c r="C7" s="847">
        <v>19240</v>
      </c>
      <c r="D7" s="847">
        <v>13696</v>
      </c>
      <c r="E7" s="847">
        <v>14131</v>
      </c>
      <c r="F7" s="847">
        <v>9704</v>
      </c>
      <c r="G7" s="847">
        <v>7649</v>
      </c>
      <c r="H7" s="847">
        <v>27266</v>
      </c>
      <c r="I7" s="847">
        <v>12121</v>
      </c>
      <c r="J7" s="847">
        <v>4607</v>
      </c>
      <c r="K7" s="848">
        <v>111877</v>
      </c>
      <c r="L7" s="847">
        <v>22357</v>
      </c>
      <c r="M7" s="848">
        <v>134234</v>
      </c>
    </row>
    <row r="8" spans="1:13" ht="15" customHeight="1">
      <c r="A8" s="846" t="s">
        <v>1170</v>
      </c>
      <c r="B8" s="847">
        <v>1207</v>
      </c>
      <c r="C8" s="847">
        <v>1402</v>
      </c>
      <c r="D8" s="847">
        <v>997</v>
      </c>
      <c r="E8" s="847">
        <v>895</v>
      </c>
      <c r="F8" s="847">
        <v>744</v>
      </c>
      <c r="G8" s="847">
        <v>502</v>
      </c>
      <c r="H8" s="847">
        <v>1221</v>
      </c>
      <c r="I8" s="847">
        <v>273</v>
      </c>
      <c r="J8" s="847">
        <v>788</v>
      </c>
      <c r="K8" s="848">
        <v>8029</v>
      </c>
      <c r="L8" s="847">
        <v>1902</v>
      </c>
      <c r="M8" s="848">
        <v>9931</v>
      </c>
    </row>
    <row r="9" spans="1:13" ht="15" customHeight="1">
      <c r="A9" s="846" t="s">
        <v>1151</v>
      </c>
      <c r="B9" s="847">
        <v>99</v>
      </c>
      <c r="C9" s="847">
        <v>551</v>
      </c>
      <c r="D9" s="847">
        <v>580</v>
      </c>
      <c r="E9" s="847">
        <v>663</v>
      </c>
      <c r="F9" s="847">
        <v>306</v>
      </c>
      <c r="G9" s="847">
        <v>210</v>
      </c>
      <c r="H9" s="847">
        <v>352</v>
      </c>
      <c r="I9" s="847">
        <v>74</v>
      </c>
      <c r="J9" s="847">
        <v>192</v>
      </c>
      <c r="K9" s="848">
        <v>3027</v>
      </c>
      <c r="L9" s="847">
        <v>229</v>
      </c>
      <c r="M9" s="848">
        <v>3256</v>
      </c>
    </row>
    <row r="10" spans="1:13" ht="15" customHeight="1">
      <c r="A10" s="846" t="s">
        <v>888</v>
      </c>
      <c r="B10" s="847">
        <v>2480</v>
      </c>
      <c r="C10" s="847">
        <v>12231</v>
      </c>
      <c r="D10" s="847">
        <v>11209</v>
      </c>
      <c r="E10" s="847">
        <v>7678</v>
      </c>
      <c r="F10" s="847">
        <v>4705</v>
      </c>
      <c r="G10" s="847">
        <v>3204</v>
      </c>
      <c r="H10" s="847">
        <v>4587</v>
      </c>
      <c r="I10" s="847">
        <v>1339</v>
      </c>
      <c r="J10" s="847">
        <v>8720</v>
      </c>
      <c r="K10" s="848">
        <v>56153</v>
      </c>
      <c r="L10" s="847">
        <v>8755</v>
      </c>
      <c r="M10" s="848">
        <v>64908</v>
      </c>
    </row>
    <row r="11" spans="1:13" ht="15" customHeight="1">
      <c r="A11" s="846" t="s">
        <v>1152</v>
      </c>
      <c r="B11" s="847">
        <v>335</v>
      </c>
      <c r="C11" s="847">
        <v>541</v>
      </c>
      <c r="D11" s="847">
        <v>348</v>
      </c>
      <c r="E11" s="847">
        <v>263</v>
      </c>
      <c r="F11" s="847">
        <v>191</v>
      </c>
      <c r="G11" s="847">
        <v>165</v>
      </c>
      <c r="H11" s="847">
        <v>434</v>
      </c>
      <c r="I11" s="847">
        <v>110</v>
      </c>
      <c r="J11" s="847">
        <v>306</v>
      </c>
      <c r="K11" s="848">
        <v>2693</v>
      </c>
      <c r="L11" s="847">
        <v>638</v>
      </c>
      <c r="M11" s="848">
        <v>3331</v>
      </c>
    </row>
    <row r="12" spans="1:13" ht="15" customHeight="1">
      <c r="A12" s="846" t="s">
        <v>1153</v>
      </c>
      <c r="B12" s="847">
        <v>335</v>
      </c>
      <c r="C12" s="847">
        <v>488</v>
      </c>
      <c r="D12" s="847">
        <v>260</v>
      </c>
      <c r="E12" s="847">
        <v>353</v>
      </c>
      <c r="F12" s="847">
        <v>161</v>
      </c>
      <c r="G12" s="847">
        <v>178</v>
      </c>
      <c r="H12" s="847">
        <v>776</v>
      </c>
      <c r="I12" s="847">
        <v>134</v>
      </c>
      <c r="J12" s="847">
        <v>273</v>
      </c>
      <c r="K12" s="848">
        <v>2958</v>
      </c>
      <c r="L12" s="847">
        <v>1618</v>
      </c>
      <c r="M12" s="848">
        <v>4576</v>
      </c>
    </row>
    <row r="13" spans="1:13" ht="15" customHeight="1">
      <c r="A13" s="846" t="s">
        <v>1154</v>
      </c>
      <c r="B13" s="847">
        <v>427</v>
      </c>
      <c r="C13" s="847">
        <v>2511</v>
      </c>
      <c r="D13" s="847">
        <v>2497</v>
      </c>
      <c r="E13" s="847">
        <v>1567</v>
      </c>
      <c r="F13" s="847">
        <v>445</v>
      </c>
      <c r="G13" s="847">
        <v>264</v>
      </c>
      <c r="H13" s="847">
        <v>446</v>
      </c>
      <c r="I13" s="847">
        <v>137</v>
      </c>
      <c r="J13" s="847">
        <v>340</v>
      </c>
      <c r="K13" s="848">
        <v>8634</v>
      </c>
      <c r="L13" s="847">
        <v>308</v>
      </c>
      <c r="M13" s="848">
        <v>8942</v>
      </c>
    </row>
    <row r="14" spans="1:13" ht="15" customHeight="1">
      <c r="A14" s="846" t="s">
        <v>1155</v>
      </c>
      <c r="B14" s="847">
        <v>62</v>
      </c>
      <c r="C14" s="847">
        <v>98</v>
      </c>
      <c r="D14" s="847">
        <v>45</v>
      </c>
      <c r="E14" s="847">
        <v>63</v>
      </c>
      <c r="F14" s="847">
        <v>22</v>
      </c>
      <c r="G14" s="847">
        <v>28</v>
      </c>
      <c r="H14" s="847">
        <v>232</v>
      </c>
      <c r="I14" s="847">
        <v>83</v>
      </c>
      <c r="J14" s="847">
        <v>62</v>
      </c>
      <c r="K14" s="848">
        <v>695</v>
      </c>
      <c r="L14" s="847">
        <v>537</v>
      </c>
      <c r="M14" s="848">
        <v>1232</v>
      </c>
    </row>
    <row r="15" spans="1:13" ht="15" customHeight="1">
      <c r="A15" s="846" t="s">
        <v>1156</v>
      </c>
      <c r="B15" s="847">
        <v>325</v>
      </c>
      <c r="C15" s="847">
        <v>1025</v>
      </c>
      <c r="D15" s="847">
        <v>622</v>
      </c>
      <c r="E15" s="847">
        <v>968</v>
      </c>
      <c r="F15" s="847">
        <v>670</v>
      </c>
      <c r="G15" s="847">
        <v>487</v>
      </c>
      <c r="H15" s="847">
        <v>2017</v>
      </c>
      <c r="I15" s="847">
        <v>831</v>
      </c>
      <c r="J15" s="847">
        <v>521</v>
      </c>
      <c r="K15" s="848">
        <v>7466</v>
      </c>
      <c r="L15" s="847">
        <v>2200</v>
      </c>
      <c r="M15" s="848">
        <v>9666</v>
      </c>
    </row>
    <row r="16" spans="1:13" ht="15" customHeight="1">
      <c r="A16" s="846" t="s">
        <v>1157</v>
      </c>
      <c r="B16" s="847">
        <v>1013</v>
      </c>
      <c r="C16" s="847">
        <v>3630</v>
      </c>
      <c r="D16" s="847">
        <v>2607</v>
      </c>
      <c r="E16" s="847">
        <v>3770</v>
      </c>
      <c r="F16" s="847">
        <v>3397</v>
      </c>
      <c r="G16" s="847">
        <v>3041</v>
      </c>
      <c r="H16" s="847">
        <v>12009</v>
      </c>
      <c r="I16" s="847">
        <v>5036</v>
      </c>
      <c r="J16" s="847">
        <v>1507</v>
      </c>
      <c r="K16" s="848">
        <v>36010</v>
      </c>
      <c r="L16" s="847">
        <v>10209</v>
      </c>
      <c r="M16" s="848">
        <v>46219</v>
      </c>
    </row>
    <row r="17" spans="1:13" ht="15" customHeight="1">
      <c r="A17" s="846" t="s">
        <v>1158</v>
      </c>
      <c r="B17" s="847">
        <v>172</v>
      </c>
      <c r="C17" s="847">
        <v>1736</v>
      </c>
      <c r="D17" s="847">
        <v>1508</v>
      </c>
      <c r="E17" s="847">
        <v>1808</v>
      </c>
      <c r="F17" s="847">
        <v>965</v>
      </c>
      <c r="G17" s="847">
        <v>808</v>
      </c>
      <c r="H17" s="847">
        <v>2007</v>
      </c>
      <c r="I17" s="847">
        <v>745</v>
      </c>
      <c r="J17" s="847">
        <v>324</v>
      </c>
      <c r="K17" s="848">
        <v>10073</v>
      </c>
      <c r="L17" s="847">
        <v>943</v>
      </c>
      <c r="M17" s="848">
        <v>11016</v>
      </c>
    </row>
    <row r="18" spans="1:13" ht="15" customHeight="1">
      <c r="A18" s="846" t="s">
        <v>1171</v>
      </c>
      <c r="B18" s="847">
        <v>312</v>
      </c>
      <c r="C18" s="847">
        <v>2511</v>
      </c>
      <c r="D18" s="847">
        <v>2533</v>
      </c>
      <c r="E18" s="847">
        <v>2755</v>
      </c>
      <c r="F18" s="847">
        <v>1304</v>
      </c>
      <c r="G18" s="847">
        <v>1144</v>
      </c>
      <c r="H18" s="847">
        <v>2919</v>
      </c>
      <c r="I18" s="847">
        <v>1842</v>
      </c>
      <c r="J18" s="847">
        <v>950</v>
      </c>
      <c r="K18" s="848">
        <v>16270</v>
      </c>
      <c r="L18" s="847">
        <v>10852</v>
      </c>
      <c r="M18" s="848">
        <v>27122</v>
      </c>
    </row>
    <row r="19" spans="1:13" ht="15" customHeight="1">
      <c r="A19" s="846" t="s">
        <v>1160</v>
      </c>
      <c r="B19" s="847">
        <v>333</v>
      </c>
      <c r="C19" s="847">
        <v>5497</v>
      </c>
      <c r="D19" s="847">
        <v>4278</v>
      </c>
      <c r="E19" s="847">
        <v>3737</v>
      </c>
      <c r="F19" s="847">
        <v>2460</v>
      </c>
      <c r="G19" s="847">
        <v>1068</v>
      </c>
      <c r="H19" s="847">
        <v>11465</v>
      </c>
      <c r="I19" s="847">
        <v>1409</v>
      </c>
      <c r="J19" s="847">
        <v>821</v>
      </c>
      <c r="K19" s="848">
        <v>31068</v>
      </c>
      <c r="L19" s="847">
        <v>1005</v>
      </c>
      <c r="M19" s="848">
        <v>32073</v>
      </c>
    </row>
    <row r="20" spans="1:13" ht="15" customHeight="1">
      <c r="A20" s="846" t="s">
        <v>1161</v>
      </c>
      <c r="B20" s="847">
        <v>140</v>
      </c>
      <c r="C20" s="847">
        <v>2077</v>
      </c>
      <c r="D20" s="847">
        <v>1325</v>
      </c>
      <c r="E20" s="847">
        <v>1691</v>
      </c>
      <c r="F20" s="847">
        <v>574</v>
      </c>
      <c r="G20" s="847">
        <v>422</v>
      </c>
      <c r="H20" s="847">
        <v>5527</v>
      </c>
      <c r="I20" s="847">
        <v>725</v>
      </c>
      <c r="J20" s="847">
        <v>431</v>
      </c>
      <c r="K20" s="848">
        <v>12912</v>
      </c>
      <c r="L20" s="847">
        <v>318</v>
      </c>
      <c r="M20" s="848">
        <v>13230</v>
      </c>
    </row>
    <row r="21" spans="1:13" ht="15" customHeight="1">
      <c r="A21" s="846" t="s">
        <v>1172</v>
      </c>
      <c r="B21" s="847">
        <v>68</v>
      </c>
      <c r="C21" s="847">
        <v>446</v>
      </c>
      <c r="D21" s="847">
        <v>256</v>
      </c>
      <c r="E21" s="847">
        <v>681</v>
      </c>
      <c r="F21" s="847">
        <v>828</v>
      </c>
      <c r="G21" s="847">
        <v>590</v>
      </c>
      <c r="H21" s="847">
        <v>1832</v>
      </c>
      <c r="I21" s="847">
        <v>1596</v>
      </c>
      <c r="J21" s="847">
        <v>152</v>
      </c>
      <c r="K21" s="848">
        <v>6449</v>
      </c>
      <c r="L21" s="847">
        <v>2921</v>
      </c>
      <c r="M21" s="848">
        <v>9370</v>
      </c>
    </row>
    <row r="22" spans="1:13" ht="15" customHeight="1">
      <c r="A22" s="846" t="s">
        <v>1162</v>
      </c>
      <c r="B22" s="847">
        <v>9682</v>
      </c>
      <c r="C22" s="847">
        <v>18649</v>
      </c>
      <c r="D22" s="847">
        <v>14320</v>
      </c>
      <c r="E22" s="847">
        <v>13333</v>
      </c>
      <c r="F22" s="847">
        <v>6546</v>
      </c>
      <c r="G22" s="847">
        <v>5973</v>
      </c>
      <c r="H22" s="847">
        <v>17640</v>
      </c>
      <c r="I22" s="847">
        <v>2640</v>
      </c>
      <c r="J22" s="847">
        <v>9958</v>
      </c>
      <c r="K22" s="848">
        <v>98741</v>
      </c>
      <c r="L22" s="847">
        <v>16750</v>
      </c>
      <c r="M22" s="848">
        <v>115491</v>
      </c>
    </row>
    <row r="23" spans="1:13" ht="15" customHeight="1">
      <c r="A23" s="846" t="s">
        <v>1163</v>
      </c>
      <c r="B23" s="847">
        <v>12</v>
      </c>
      <c r="C23" s="847">
        <v>293</v>
      </c>
      <c r="D23" s="847">
        <v>100</v>
      </c>
      <c r="E23" s="847">
        <v>196</v>
      </c>
      <c r="F23" s="847">
        <v>122</v>
      </c>
      <c r="G23" s="847">
        <v>86</v>
      </c>
      <c r="H23" s="847">
        <v>767</v>
      </c>
      <c r="I23" s="847">
        <v>313</v>
      </c>
      <c r="J23" s="847">
        <v>23</v>
      </c>
      <c r="K23" s="848">
        <v>1912</v>
      </c>
      <c r="L23" s="847">
        <v>118</v>
      </c>
      <c r="M23" s="848">
        <v>2030</v>
      </c>
    </row>
    <row r="24" spans="1:13" ht="15" customHeight="1">
      <c r="A24" s="846" t="s">
        <v>1173</v>
      </c>
      <c r="B24" s="847">
        <v>24</v>
      </c>
      <c r="C24" s="847">
        <v>162</v>
      </c>
      <c r="D24" s="847">
        <v>114</v>
      </c>
      <c r="E24" s="847">
        <v>149</v>
      </c>
      <c r="F24" s="847">
        <v>134</v>
      </c>
      <c r="G24" s="847">
        <v>91</v>
      </c>
      <c r="H24" s="847">
        <v>430</v>
      </c>
      <c r="I24" s="847">
        <v>347</v>
      </c>
      <c r="J24" s="847">
        <v>90</v>
      </c>
      <c r="K24" s="848">
        <v>1541</v>
      </c>
      <c r="L24" s="847">
        <v>1510</v>
      </c>
      <c r="M24" s="848">
        <v>3051</v>
      </c>
    </row>
    <row r="25" spans="1:13" ht="15" customHeight="1">
      <c r="A25" s="846" t="s">
        <v>1174</v>
      </c>
      <c r="B25" s="847">
        <v>247</v>
      </c>
      <c r="C25" s="847">
        <v>1178</v>
      </c>
      <c r="D25" s="847">
        <v>903</v>
      </c>
      <c r="E25" s="847">
        <v>1371</v>
      </c>
      <c r="F25" s="847">
        <v>1097</v>
      </c>
      <c r="G25" s="847">
        <v>1056</v>
      </c>
      <c r="H25" s="847">
        <v>2385</v>
      </c>
      <c r="I25" s="847">
        <v>997</v>
      </c>
      <c r="J25" s="847">
        <v>547</v>
      </c>
      <c r="K25" s="848">
        <v>9781</v>
      </c>
      <c r="L25" s="847">
        <v>4297</v>
      </c>
      <c r="M25" s="848">
        <v>14078</v>
      </c>
    </row>
    <row r="26" spans="1:13" ht="15" customHeight="1">
      <c r="A26" s="846" t="s">
        <v>1164</v>
      </c>
      <c r="B26" s="847">
        <v>1861</v>
      </c>
      <c r="C26" s="847">
        <v>6645</v>
      </c>
      <c r="D26" s="847">
        <v>5313</v>
      </c>
      <c r="E26" s="847">
        <v>6124</v>
      </c>
      <c r="F26" s="847">
        <v>4372</v>
      </c>
      <c r="G26" s="847">
        <v>3743</v>
      </c>
      <c r="H26" s="847">
        <v>14242</v>
      </c>
      <c r="I26" s="847">
        <v>5115</v>
      </c>
      <c r="J26" s="847">
        <v>3445</v>
      </c>
      <c r="K26" s="848">
        <v>50860</v>
      </c>
      <c r="L26" s="847">
        <v>18593</v>
      </c>
      <c r="M26" s="848">
        <v>69453</v>
      </c>
    </row>
    <row r="27" spans="1:13" ht="15" customHeight="1">
      <c r="A27" s="846" t="s">
        <v>1166</v>
      </c>
      <c r="B27" s="847">
        <v>108</v>
      </c>
      <c r="C27" s="847">
        <v>141</v>
      </c>
      <c r="D27" s="847">
        <v>102</v>
      </c>
      <c r="E27" s="847">
        <v>67</v>
      </c>
      <c r="F27" s="847">
        <v>16</v>
      </c>
      <c r="G27" s="847">
        <v>29</v>
      </c>
      <c r="H27" s="847">
        <v>60</v>
      </c>
      <c r="I27" s="847">
        <v>22</v>
      </c>
      <c r="J27" s="847">
        <v>249</v>
      </c>
      <c r="K27" s="848">
        <v>794</v>
      </c>
      <c r="L27" s="847">
        <v>274</v>
      </c>
      <c r="M27" s="848">
        <v>1068</v>
      </c>
    </row>
    <row r="28" spans="1:13" ht="15" customHeight="1" thickBot="1">
      <c r="A28" s="846" t="s">
        <v>1167</v>
      </c>
      <c r="B28" s="847">
        <v>1482</v>
      </c>
      <c r="C28" s="847">
        <v>2012</v>
      </c>
      <c r="D28" s="847">
        <v>1550</v>
      </c>
      <c r="E28" s="847">
        <v>2201</v>
      </c>
      <c r="F28" s="847">
        <v>1179</v>
      </c>
      <c r="G28" s="847">
        <v>1420</v>
      </c>
      <c r="H28" s="847">
        <v>6262</v>
      </c>
      <c r="I28" s="847">
        <v>1701</v>
      </c>
      <c r="J28" s="847">
        <v>1299</v>
      </c>
      <c r="K28" s="848">
        <v>19106</v>
      </c>
      <c r="L28" s="847">
        <v>4741</v>
      </c>
      <c r="M28" s="848">
        <v>23847</v>
      </c>
    </row>
    <row r="29" spans="1:13" ht="15" customHeight="1" thickBot="1">
      <c r="A29" s="849" t="s">
        <v>133</v>
      </c>
      <c r="B29" s="851">
        <v>25218</v>
      </c>
      <c r="C29" s="851">
        <v>85965</v>
      </c>
      <c r="D29" s="851">
        <v>67782</v>
      </c>
      <c r="E29" s="851">
        <v>65979</v>
      </c>
      <c r="F29" s="851">
        <v>40855</v>
      </c>
      <c r="G29" s="851">
        <v>32928</v>
      </c>
      <c r="H29" s="851">
        <v>118559</v>
      </c>
      <c r="I29" s="851">
        <v>38610</v>
      </c>
      <c r="J29" s="851">
        <v>37313</v>
      </c>
      <c r="K29" s="851">
        <v>513209</v>
      </c>
      <c r="L29" s="851">
        <v>116340</v>
      </c>
      <c r="M29" s="851">
        <v>629549</v>
      </c>
    </row>
    <row r="31" ht="12.75">
      <c r="A31" s="838" t="s">
        <v>1143</v>
      </c>
    </row>
  </sheetData>
  <sheetProtection/>
  <mergeCells count="1">
    <mergeCell ref="A2:M2"/>
  </mergeCells>
  <hyperlinks>
    <hyperlink ref="A1" location="'TABLE OF CONTENTS'!A1" display="Back to Table of Contents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5"/>
  <sheetViews>
    <sheetView zoomScalePageLayoutView="0" workbookViewId="0" topLeftCell="A1">
      <selection activeCell="B1" sqref="B1"/>
    </sheetView>
  </sheetViews>
  <sheetFormatPr defaultColWidth="10.57421875" defaultRowHeight="15"/>
  <cols>
    <col min="1" max="1" width="1.421875" style="2" customWidth="1"/>
    <col min="2" max="2" width="7.8515625" style="2" customWidth="1"/>
    <col min="3" max="3" width="3.421875" style="2" hidden="1" customWidth="1"/>
    <col min="4" max="4" width="14.140625" style="2" customWidth="1"/>
    <col min="5" max="5" width="12.8515625" style="2" customWidth="1"/>
    <col min="6" max="6" width="7.7109375" style="2" customWidth="1"/>
    <col min="7" max="7" width="12.28125" style="2" customWidth="1"/>
    <col min="8" max="8" width="8.57421875" style="2" customWidth="1"/>
    <col min="9" max="9" width="13.8515625" style="2" customWidth="1"/>
    <col min="10" max="14" width="9.140625" style="2" customWidth="1"/>
    <col min="15" max="15" width="10.57421875" style="2" customWidth="1"/>
    <col min="16" max="16" width="8.57421875" style="2" customWidth="1"/>
    <col min="17" max="17" width="12.8515625" style="2" customWidth="1"/>
    <col min="18" max="16384" width="10.57421875" style="2" customWidth="1"/>
  </cols>
  <sheetData>
    <row r="1" ht="15">
      <c r="B1" s="991" t="s">
        <v>1316</v>
      </c>
    </row>
    <row r="2" spans="1:14" ht="18" customHeight="1">
      <c r="A2" s="46" t="s">
        <v>1191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2:14" ht="18" customHeight="1">
      <c r="B3" s="46" t="s">
        <v>1192</v>
      </c>
      <c r="G3" s="29"/>
      <c r="H3" s="29"/>
      <c r="I3" s="29"/>
      <c r="J3" s="29"/>
      <c r="K3" s="29"/>
      <c r="L3" s="29"/>
      <c r="M3" s="29"/>
      <c r="N3" s="29"/>
    </row>
    <row r="4" ht="24" customHeight="1"/>
    <row r="5" spans="1:23" ht="39.75" customHeight="1">
      <c r="A5" s="131" t="s">
        <v>164</v>
      </c>
      <c r="B5" s="131"/>
      <c r="C5" s="131"/>
      <c r="D5" s="6" t="s">
        <v>139</v>
      </c>
      <c r="E5" s="6" t="s">
        <v>1193</v>
      </c>
      <c r="F5" s="6" t="s">
        <v>12</v>
      </c>
      <c r="G5" s="6" t="s">
        <v>1183</v>
      </c>
      <c r="H5" s="6" t="s">
        <v>12</v>
      </c>
      <c r="I5" s="6" t="s">
        <v>1194</v>
      </c>
      <c r="J5" s="6" t="s">
        <v>12</v>
      </c>
      <c r="K5" s="485"/>
      <c r="L5" s="485"/>
      <c r="M5" s="485"/>
      <c r="N5" s="485"/>
      <c r="Q5" s="485"/>
      <c r="R5" s="85">
        <v>2010</v>
      </c>
      <c r="S5" s="85">
        <v>2011</v>
      </c>
      <c r="T5" s="85">
        <v>2012</v>
      </c>
      <c r="U5" s="85">
        <v>2013</v>
      </c>
      <c r="V5" s="85">
        <v>2014</v>
      </c>
      <c r="W5" s="85"/>
    </row>
    <row r="6" spans="1:22" ht="13.5" customHeight="1">
      <c r="A6" s="1016"/>
      <c r="B6" s="1017"/>
      <c r="C6" s="906"/>
      <c r="D6" s="294"/>
      <c r="E6" s="294"/>
      <c r="F6" s="294"/>
      <c r="G6" s="294"/>
      <c r="H6" s="294"/>
      <c r="I6" s="294"/>
      <c r="J6" s="294"/>
      <c r="K6" s="485"/>
      <c r="L6" s="485"/>
      <c r="M6" s="485"/>
      <c r="N6" s="485"/>
      <c r="Q6" s="485" t="s">
        <v>1182</v>
      </c>
      <c r="R6" s="2">
        <v>15.36</v>
      </c>
      <c r="S6" s="2">
        <v>14.156</v>
      </c>
      <c r="T6" s="2">
        <v>13.502</v>
      </c>
      <c r="U6" s="2">
        <v>12.582</v>
      </c>
      <c r="V6" s="2">
        <v>12.19</v>
      </c>
    </row>
    <row r="7" spans="1:22" ht="34.5" customHeight="1">
      <c r="A7" s="1018" t="s">
        <v>1195</v>
      </c>
      <c r="B7" s="1019"/>
      <c r="C7" s="158"/>
      <c r="D7" s="70">
        <v>302522</v>
      </c>
      <c r="E7" s="70">
        <v>15360</v>
      </c>
      <c r="F7" s="907">
        <v>5.07731669101751</v>
      </c>
      <c r="G7" s="70">
        <v>96396</v>
      </c>
      <c r="H7" s="907">
        <v>31.864128889799748</v>
      </c>
      <c r="I7" s="70">
        <v>190766</v>
      </c>
      <c r="J7" s="907">
        <v>63.058554419182734</v>
      </c>
      <c r="K7" s="998"/>
      <c r="L7" s="998"/>
      <c r="M7" s="998"/>
      <c r="N7" s="998"/>
      <c r="Q7" s="908" t="s">
        <v>1196</v>
      </c>
      <c r="R7" s="2">
        <v>96.396</v>
      </c>
      <c r="S7" s="2">
        <v>95.61</v>
      </c>
      <c r="T7" s="2">
        <v>95.537</v>
      </c>
      <c r="U7" s="2">
        <v>94.995</v>
      </c>
      <c r="V7" s="2">
        <v>93.353</v>
      </c>
    </row>
    <row r="8" spans="1:22" ht="34.5" customHeight="1">
      <c r="A8" s="1018" t="s">
        <v>1197</v>
      </c>
      <c r="B8" s="1019"/>
      <c r="C8" s="158"/>
      <c r="D8" s="70">
        <v>304706</v>
      </c>
      <c r="E8" s="70">
        <v>14156</v>
      </c>
      <c r="F8" s="907">
        <v>4.645789712050305</v>
      </c>
      <c r="G8" s="70">
        <v>95610</v>
      </c>
      <c r="H8" s="907">
        <v>31.37778711282351</v>
      </c>
      <c r="I8" s="70">
        <v>194940</v>
      </c>
      <c r="J8" s="907">
        <v>63.976423175126186</v>
      </c>
      <c r="K8" s="998"/>
      <c r="L8" s="998"/>
      <c r="M8" s="998"/>
      <c r="N8" s="998"/>
      <c r="Q8" s="908" t="s">
        <v>1198</v>
      </c>
      <c r="R8" s="2">
        <v>190.766</v>
      </c>
      <c r="S8" s="2">
        <v>194.94</v>
      </c>
      <c r="T8" s="2">
        <v>196.875</v>
      </c>
      <c r="U8" s="2">
        <v>199.127</v>
      </c>
      <c r="V8" s="2">
        <v>202.076</v>
      </c>
    </row>
    <row r="9" spans="1:23" s="105" customFormat="1" ht="34.5" customHeight="1">
      <c r="A9" s="1018" t="s">
        <v>1199</v>
      </c>
      <c r="B9" s="1019"/>
      <c r="C9" s="158"/>
      <c r="D9" s="70">
        <v>305914</v>
      </c>
      <c r="E9" s="70">
        <v>13502</v>
      </c>
      <c r="F9" s="907">
        <v>4.413658740691828</v>
      </c>
      <c r="G9" s="70">
        <v>95537</v>
      </c>
      <c r="H9" s="907">
        <v>31.230018894199024</v>
      </c>
      <c r="I9" s="70">
        <v>196875</v>
      </c>
      <c r="J9" s="907">
        <v>64.35632236510915</v>
      </c>
      <c r="K9" s="998"/>
      <c r="L9" s="998"/>
      <c r="M9" s="998"/>
      <c r="N9" s="998"/>
      <c r="O9" s="2"/>
      <c r="P9" s="2"/>
      <c r="Q9" s="908" t="s">
        <v>133</v>
      </c>
      <c r="R9" s="909">
        <v>302.522</v>
      </c>
      <c r="S9" s="909">
        <v>304.706</v>
      </c>
      <c r="T9" s="909">
        <v>305.914</v>
      </c>
      <c r="U9" s="909">
        <v>306.704</v>
      </c>
      <c r="V9" s="909">
        <v>307.61899999999997</v>
      </c>
      <c r="W9" s="909"/>
    </row>
    <row r="10" spans="1:17" ht="34.5" customHeight="1">
      <c r="A10" s="1018" t="s">
        <v>1200</v>
      </c>
      <c r="B10" s="1019"/>
      <c r="C10" s="158"/>
      <c r="D10" s="70">
        <v>306704</v>
      </c>
      <c r="E10" s="70">
        <v>12582</v>
      </c>
      <c r="F10" s="907">
        <v>4.1023266732745585</v>
      </c>
      <c r="G10" s="70">
        <v>94995</v>
      </c>
      <c r="H10" s="907">
        <v>30.97285982576034</v>
      </c>
      <c r="I10" s="70">
        <v>199127</v>
      </c>
      <c r="J10" s="907">
        <v>64.9248135009651</v>
      </c>
      <c r="K10" s="998"/>
      <c r="L10" s="998"/>
      <c r="M10" s="998"/>
      <c r="N10" s="998"/>
      <c r="Q10" s="910"/>
    </row>
    <row r="11" spans="1:17" ht="34.5" customHeight="1">
      <c r="A11" s="1015" t="s">
        <v>1201</v>
      </c>
      <c r="B11" s="1015"/>
      <c r="C11" s="911"/>
      <c r="D11" s="912">
        <v>307619</v>
      </c>
      <c r="E11" s="912">
        <v>12190</v>
      </c>
      <c r="F11" s="913">
        <v>3.9626941118721537</v>
      </c>
      <c r="G11" s="912">
        <v>93353</v>
      </c>
      <c r="H11" s="913">
        <v>30.346955162067363</v>
      </c>
      <c r="I11" s="912">
        <v>202076</v>
      </c>
      <c r="J11" s="913">
        <v>65.69035072606049</v>
      </c>
      <c r="K11" s="998"/>
      <c r="L11" s="998"/>
      <c r="M11" s="998"/>
      <c r="N11" s="998"/>
      <c r="Q11" s="910"/>
    </row>
    <row r="12" ht="20.25" customHeight="1">
      <c r="A12" s="26" t="s">
        <v>1202</v>
      </c>
    </row>
    <row r="13" ht="14.25" customHeight="1">
      <c r="A13" s="26" t="s">
        <v>1203</v>
      </c>
    </row>
    <row r="14" ht="14.25" customHeight="1">
      <c r="A14" s="26" t="s">
        <v>1204</v>
      </c>
    </row>
    <row r="15" ht="14.25" customHeight="1">
      <c r="A15" s="26"/>
    </row>
    <row r="16" ht="15.75" customHeight="1"/>
    <row r="43" ht="24.75" customHeight="1"/>
  </sheetData>
  <sheetProtection/>
  <mergeCells count="6">
    <mergeCell ref="A11:B11"/>
    <mergeCell ref="A6:B6"/>
    <mergeCell ref="A7:B7"/>
    <mergeCell ref="A8:B8"/>
    <mergeCell ref="A9:B9"/>
    <mergeCell ref="A10:B10"/>
  </mergeCells>
  <hyperlinks>
    <hyperlink ref="B1" location="'TABLE OF CONTENTS'!A1" display="Back to Table of Contents"/>
  </hyperlinks>
  <printOptions/>
  <pageMargins left="0.8267716535433072" right="0.2362204724409449" top="0.984251968503937" bottom="0.2362204724409449" header="0.5118110236220472" footer="0.2362204724409449"/>
  <pageSetup horizontalDpi="180" verticalDpi="180" orientation="portrait" paperSize="9" r:id="rId2"/>
  <headerFooter alignWithMargins="0">
    <oddFooter xml:space="preserve">&amp;C 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A1" sqref="A1"/>
    </sheetView>
  </sheetViews>
  <sheetFormatPr defaultColWidth="44.140625" defaultRowHeight="15"/>
  <cols>
    <col min="1" max="1" width="44.140625" style="7" customWidth="1"/>
    <col min="2" max="6" width="17.28125" style="7" customWidth="1"/>
    <col min="7" max="255" width="10.57421875" style="7" customWidth="1"/>
    <col min="256" max="16384" width="44.140625" style="7" customWidth="1"/>
  </cols>
  <sheetData>
    <row r="1" ht="15">
      <c r="A1" s="991" t="s">
        <v>1316</v>
      </c>
    </row>
    <row r="2" spans="1:6" ht="21" customHeight="1">
      <c r="A2" s="46" t="s">
        <v>108</v>
      </c>
      <c r="B2" s="2"/>
      <c r="C2" s="2"/>
      <c r="D2" s="2"/>
      <c r="E2" s="2"/>
      <c r="F2" s="2"/>
    </row>
    <row r="3" spans="1:6" ht="12.75" customHeight="1">
      <c r="A3" s="2"/>
      <c r="B3" s="2"/>
      <c r="C3" s="2"/>
      <c r="D3" s="2"/>
      <c r="E3" s="2"/>
      <c r="F3" s="2"/>
    </row>
    <row r="4" spans="1:6" ht="24.75" customHeight="1">
      <c r="A4" s="6" t="s">
        <v>109</v>
      </c>
      <c r="B4" s="6" t="s">
        <v>110</v>
      </c>
      <c r="C4" s="6" t="s">
        <v>111</v>
      </c>
      <c r="D4" s="6" t="s">
        <v>2</v>
      </c>
      <c r="E4" s="6" t="s">
        <v>75</v>
      </c>
      <c r="F4" s="6" t="s">
        <v>4</v>
      </c>
    </row>
    <row r="5" spans="1:6" ht="40.5" customHeight="1">
      <c r="A5" s="98" t="s">
        <v>112</v>
      </c>
      <c r="B5" s="99">
        <v>8573</v>
      </c>
      <c r="C5" s="99">
        <v>7759</v>
      </c>
      <c r="D5" s="99">
        <v>7234</v>
      </c>
      <c r="E5" s="99">
        <v>6968</v>
      </c>
      <c r="F5" s="99">
        <v>6744</v>
      </c>
    </row>
    <row r="6" spans="1:6" ht="40.5" customHeight="1">
      <c r="A6" s="98" t="s">
        <v>113</v>
      </c>
      <c r="B6" s="100">
        <v>7480</v>
      </c>
      <c r="C6" s="100">
        <v>6790</v>
      </c>
      <c r="D6" s="100">
        <v>6356</v>
      </c>
      <c r="E6" s="100">
        <v>6085</v>
      </c>
      <c r="F6" s="100">
        <v>5914</v>
      </c>
    </row>
    <row r="7" spans="1:6" ht="40.5" customHeight="1">
      <c r="A7" s="98" t="s">
        <v>114</v>
      </c>
      <c r="B7" s="100">
        <v>1093</v>
      </c>
      <c r="C7" s="100">
        <v>969</v>
      </c>
      <c r="D7" s="100">
        <v>878</v>
      </c>
      <c r="E7" s="100">
        <v>883</v>
      </c>
      <c r="F7" s="100">
        <v>830</v>
      </c>
    </row>
    <row r="8" spans="1:6" ht="40.5" customHeight="1">
      <c r="A8" s="98" t="s">
        <v>115</v>
      </c>
      <c r="B8" s="99">
        <v>354</v>
      </c>
      <c r="C8" s="99">
        <v>309</v>
      </c>
      <c r="D8" s="99">
        <v>300</v>
      </c>
      <c r="E8" s="99">
        <v>257</v>
      </c>
      <c r="F8" s="99">
        <v>273</v>
      </c>
    </row>
    <row r="9" spans="1:6" ht="40.5" customHeight="1">
      <c r="A9" s="98" t="s">
        <v>116</v>
      </c>
      <c r="B9" s="99">
        <v>110</v>
      </c>
      <c r="C9" s="99">
        <v>99</v>
      </c>
      <c r="D9" s="99">
        <v>88</v>
      </c>
      <c r="E9" s="99">
        <v>12</v>
      </c>
      <c r="F9" s="99">
        <v>12</v>
      </c>
    </row>
    <row r="10" spans="1:6" ht="40.5" customHeight="1">
      <c r="A10" s="98" t="s">
        <v>117</v>
      </c>
      <c r="B10" s="99">
        <v>753</v>
      </c>
      <c r="C10" s="99">
        <v>665</v>
      </c>
      <c r="D10" s="99">
        <v>658</v>
      </c>
      <c r="E10" s="99">
        <v>646</v>
      </c>
      <c r="F10" s="99">
        <v>737</v>
      </c>
    </row>
    <row r="11" spans="1:6" ht="40.5" customHeight="1">
      <c r="A11" s="98" t="s">
        <v>118</v>
      </c>
      <c r="B11" s="99">
        <v>210</v>
      </c>
      <c r="C11" s="99">
        <v>156</v>
      </c>
      <c r="D11" s="99">
        <v>139</v>
      </c>
      <c r="E11" s="99">
        <v>152</v>
      </c>
      <c r="F11" s="99">
        <v>71</v>
      </c>
    </row>
    <row r="12" spans="1:6" ht="40.5" customHeight="1">
      <c r="A12" s="98" t="s">
        <v>119</v>
      </c>
      <c r="B12" s="99">
        <v>5360</v>
      </c>
      <c r="C12" s="99">
        <v>5168</v>
      </c>
      <c r="D12" s="99">
        <v>5083</v>
      </c>
      <c r="E12" s="99">
        <v>4547</v>
      </c>
      <c r="F12" s="99">
        <v>4353</v>
      </c>
    </row>
    <row r="13" spans="1:6" ht="12.75" customHeight="1">
      <c r="A13" s="98"/>
      <c r="B13" s="101"/>
      <c r="C13" s="101"/>
      <c r="D13" s="101"/>
      <c r="E13" s="101"/>
      <c r="F13" s="101"/>
    </row>
    <row r="14" spans="1:6" ht="28.5" customHeight="1">
      <c r="A14" s="37" t="s">
        <v>120</v>
      </c>
      <c r="B14" s="102">
        <v>15360</v>
      </c>
      <c r="C14" s="102">
        <v>14156</v>
      </c>
      <c r="D14" s="102">
        <v>13502</v>
      </c>
      <c r="E14" s="102">
        <v>12582</v>
      </c>
      <c r="F14" s="102">
        <v>12190</v>
      </c>
    </row>
    <row r="15" spans="1:6" ht="16.5" customHeight="1">
      <c r="A15" s="103" t="s">
        <v>49</v>
      </c>
      <c r="B15" s="104"/>
      <c r="C15" s="104"/>
      <c r="D15" s="104"/>
      <c r="E15" s="104"/>
      <c r="F15" s="104"/>
    </row>
    <row r="16" spans="1:6" ht="17.25" customHeight="1">
      <c r="A16" s="103" t="s">
        <v>121</v>
      </c>
      <c r="B16" s="104"/>
      <c r="C16" s="104"/>
      <c r="D16" s="104"/>
      <c r="E16" s="104"/>
      <c r="F16" s="104"/>
    </row>
    <row r="17" spans="1:6" ht="17.25" customHeight="1">
      <c r="A17" s="26" t="s">
        <v>122</v>
      </c>
      <c r="B17" s="105"/>
      <c r="C17" s="105"/>
      <c r="D17" s="105"/>
      <c r="E17" s="105"/>
      <c r="F17" s="105"/>
    </row>
    <row r="18" spans="1:6" ht="15.75">
      <c r="A18" s="26" t="s">
        <v>123</v>
      </c>
      <c r="B18" s="2"/>
      <c r="C18" s="2"/>
      <c r="D18" s="2"/>
      <c r="E18" s="2"/>
      <c r="F18" s="2"/>
    </row>
    <row r="19" spans="1:6" ht="15.75">
      <c r="A19" s="26" t="s">
        <v>124</v>
      </c>
      <c r="B19" s="2"/>
      <c r="C19" s="2"/>
      <c r="D19" s="2"/>
      <c r="E19" s="2"/>
      <c r="F19" s="2"/>
    </row>
    <row r="20" spans="1:6" ht="15" customHeight="1">
      <c r="A20" s="26" t="s">
        <v>125</v>
      </c>
      <c r="B20" s="2"/>
      <c r="C20" s="2"/>
      <c r="D20" s="2"/>
      <c r="E20" s="2"/>
      <c r="F20" s="2"/>
    </row>
    <row r="21" spans="1:6" ht="15.75">
      <c r="A21" s="26"/>
      <c r="B21" s="2"/>
      <c r="C21" s="2"/>
      <c r="D21" s="2"/>
      <c r="E21" s="2"/>
      <c r="F21" s="2"/>
    </row>
    <row r="22" spans="2:6" ht="12.75">
      <c r="B22" s="2"/>
      <c r="C22" s="2"/>
      <c r="D22" s="2"/>
      <c r="E22" s="2"/>
      <c r="F22" s="2"/>
    </row>
    <row r="23" spans="1:6" ht="12.75">
      <c r="A23" s="2"/>
      <c r="B23" s="2"/>
      <c r="C23" s="2"/>
      <c r="D23" s="2"/>
      <c r="E23" s="2"/>
      <c r="F23" s="2"/>
    </row>
    <row r="24" spans="1:6" ht="12.75">
      <c r="A24" s="2"/>
      <c r="B24" s="2"/>
      <c r="C24" s="2"/>
      <c r="D24" s="2"/>
      <c r="E24" s="2"/>
      <c r="F24" s="2"/>
    </row>
    <row r="25" spans="1:6" ht="12.75">
      <c r="A25" s="2"/>
      <c r="B25" s="2"/>
      <c r="C25" s="2"/>
      <c r="D25" s="2"/>
      <c r="E25" s="2"/>
      <c r="F25" s="2"/>
    </row>
    <row r="26" spans="1:6" ht="12.75">
      <c r="A26" s="2"/>
      <c r="B26" s="2"/>
      <c r="C26" s="2"/>
      <c r="D26" s="2"/>
      <c r="E26" s="2"/>
      <c r="F26" s="2"/>
    </row>
  </sheetData>
  <sheetProtection/>
  <hyperlinks>
    <hyperlink ref="A1" location="'TABLE OF CONTENTS'!A1" display="Back to Table of Contents"/>
  </hyperlinks>
  <printOptions/>
  <pageMargins left="0.7086614173228347" right="0" top="0.4724409448818898" bottom="0.15748031496062992" header="0.7480314960629921" footer="0.35433070866141736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uallyjane</dc:creator>
  <cp:keywords/>
  <dc:description/>
  <cp:lastModifiedBy>uallyjane</cp:lastModifiedBy>
  <cp:lastPrinted>2015-09-14T05:50:09Z</cp:lastPrinted>
  <dcterms:created xsi:type="dcterms:W3CDTF">2015-09-10T10:47:19Z</dcterms:created>
  <dcterms:modified xsi:type="dcterms:W3CDTF">2015-09-16T09:43:03Z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PublishingStartDate">
    <vt:lpwstr/>
  </property>
  <property fmtid="{D5CDD505-2E9C-101B-9397-08002B2CF9AE}" pid="6" name="PublishingExpirationDate">
    <vt:lpwstr/>
  </property>
  <property fmtid="{D5CDD505-2E9C-101B-9397-08002B2CF9AE}" pid="7" name="Order">
    <vt:lpwstr>359800.000000000</vt:lpwstr>
  </property>
  <property fmtid="{D5CDD505-2E9C-101B-9397-08002B2CF9AE}" pid="8" name="_SourceUrl">
    <vt:lpwstr/>
  </property>
  <property fmtid="{D5CDD505-2E9C-101B-9397-08002B2CF9AE}" pid="9" name="_SharedFileIndex">
    <vt:lpwstr/>
  </property>
</Properties>
</file>