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Y:\02 Mauritius in Figures 2021\From Units\"/>
    </mc:Choice>
  </mc:AlternateContent>
  <xr:revisionPtr revIDLastSave="0" documentId="13_ncr:1_{E2101455-80E2-4ABF-BE60-69DF3EF3B8D1}" xr6:coauthVersionLast="47" xr6:coauthVersionMax="47" xr10:uidLastSave="{00000000-0000-0000-0000-000000000000}"/>
  <bookViews>
    <workbookView xWindow="-120" yWindow="-120" windowWidth="20730" windowHeight="11040" tabRatio="776" firstSheet="1" activeTab="1" xr2:uid="{00000000-000D-0000-FFFF-FFFF00000000}"/>
  </bookViews>
  <sheets>
    <sheet name="Cover" sheetId="100" r:id="rId1"/>
    <sheet name="Contents" sheetId="7" r:id="rId2"/>
    <sheet name="2" sheetId="181" r:id="rId3"/>
    <sheet name="3" sheetId="96" r:id="rId4"/>
    <sheet name="4" sheetId="97" r:id="rId5"/>
    <sheet name="5" sheetId="98" r:id="rId6"/>
    <sheet name="6" sheetId="99" r:id="rId7"/>
    <sheet name="7" sheetId="180" r:id="rId8"/>
    <sheet name="8" sheetId="13" r:id="rId9"/>
    <sheet name="9" sheetId="138" r:id="rId10"/>
    <sheet name="10" sheetId="139" r:id="rId11"/>
    <sheet name="11" sheetId="140" r:id="rId12"/>
    <sheet name="12" sheetId="141" r:id="rId13"/>
    <sheet name="13" sheetId="142" r:id="rId14"/>
    <sheet name="14" sheetId="143" r:id="rId15"/>
    <sheet name="15" sheetId="144" r:id="rId16"/>
    <sheet name="16" sheetId="147" r:id="rId17"/>
    <sheet name="17" sheetId="148" r:id="rId18"/>
    <sheet name="18" sheetId="145" r:id="rId19"/>
    <sheet name="19" sheetId="146" r:id="rId20"/>
    <sheet name="20" sheetId="149" r:id="rId21"/>
    <sheet name="21" sheetId="150" r:id="rId22"/>
    <sheet name="22" sheetId="151" r:id="rId23"/>
    <sheet name="23" sheetId="152" r:id="rId24"/>
    <sheet name="24" sheetId="153" r:id="rId25"/>
    <sheet name="25" sheetId="154" r:id="rId26"/>
    <sheet name="26" sheetId="155" r:id="rId27"/>
    <sheet name="27" sheetId="156" r:id="rId28"/>
    <sheet name="28" sheetId="157" r:id="rId29"/>
    <sheet name="29" sheetId="158" r:id="rId30"/>
    <sheet name="30" sheetId="159" r:id="rId31"/>
    <sheet name="31" sheetId="160" r:id="rId32"/>
    <sheet name="32" sheetId="161" r:id="rId33"/>
    <sheet name="33" sheetId="162" r:id="rId34"/>
    <sheet name="34" sheetId="163" r:id="rId35"/>
    <sheet name="35" sheetId="164" r:id="rId36"/>
    <sheet name="36" sheetId="165" r:id="rId37"/>
    <sheet name="37" sheetId="166" r:id="rId38"/>
    <sheet name="38" sheetId="168" r:id="rId39"/>
    <sheet name="39" sheetId="170" r:id="rId40"/>
    <sheet name="40" sheetId="171" r:id="rId41"/>
    <sheet name="41" sheetId="172" r:id="rId42"/>
    <sheet name="42" sheetId="169" r:id="rId43"/>
    <sheet name="43" sheetId="167" r:id="rId44"/>
    <sheet name="44" sheetId="176" r:id="rId45"/>
    <sheet name="45" sheetId="177" r:id="rId46"/>
    <sheet name="46" sheetId="175" r:id="rId47"/>
    <sheet name="47" sheetId="174" r:id="rId48"/>
    <sheet name="48" sheetId="178" r:id="rId49"/>
  </sheets>
  <definedNames>
    <definedName name="a" localSheetId="11">#REF!</definedName>
    <definedName name="a" localSheetId="12">#REF!</definedName>
    <definedName name="a" localSheetId="18">#REF!</definedName>
    <definedName name="a" localSheetId="19">#REF!</definedName>
    <definedName name="a" localSheetId="2">#REF!</definedName>
    <definedName name="a" localSheetId="20">#REF!</definedName>
    <definedName name="a" localSheetId="21">#REF!</definedName>
    <definedName name="a" localSheetId="25">#REF!</definedName>
    <definedName name="a" localSheetId="27">#REF!</definedName>
    <definedName name="a" localSheetId="28">#REF!</definedName>
    <definedName name="a" localSheetId="30">#REF!</definedName>
    <definedName name="a" localSheetId="31">#REF!</definedName>
    <definedName name="a" localSheetId="34">#REF!</definedName>
    <definedName name="a" localSheetId="38">#REF!</definedName>
    <definedName name="a" localSheetId="42">#REF!</definedName>
    <definedName name="a" localSheetId="46">#REF!</definedName>
    <definedName name="a" localSheetId="47">#REF!</definedName>
    <definedName name="a" localSheetId="0">#REF!</definedName>
    <definedName name="a">#REF!</definedName>
    <definedName name="aa" localSheetId="18">#REF!</definedName>
    <definedName name="aa" localSheetId="19">#REF!</definedName>
    <definedName name="aa" localSheetId="2">#REF!</definedName>
    <definedName name="aa" localSheetId="20">#REF!</definedName>
    <definedName name="aa" localSheetId="21">#REF!</definedName>
    <definedName name="aa" localSheetId="25">#REF!</definedName>
    <definedName name="aa" localSheetId="27">#REF!</definedName>
    <definedName name="aa" localSheetId="28">#REF!</definedName>
    <definedName name="aa" localSheetId="30">#REF!</definedName>
    <definedName name="aa" localSheetId="31">#REF!</definedName>
    <definedName name="aa" localSheetId="34">#REF!</definedName>
    <definedName name="aa" localSheetId="38">#REF!</definedName>
    <definedName name="aa" localSheetId="42">#REF!</definedName>
    <definedName name="aa" localSheetId="46">#REF!</definedName>
    <definedName name="aa" localSheetId="47">#REF!</definedName>
    <definedName name="aa" localSheetId="0">#REF!</definedName>
    <definedName name="aa">#REF!</definedName>
    <definedName name="aaaaa" localSheetId="18">#REF!</definedName>
    <definedName name="aaaaa" localSheetId="19">#REF!</definedName>
    <definedName name="aaaaa" localSheetId="2">#REF!</definedName>
    <definedName name="aaaaa" localSheetId="20">#REF!</definedName>
    <definedName name="aaaaa" localSheetId="21">#REF!</definedName>
    <definedName name="aaaaa" localSheetId="25">#REF!</definedName>
    <definedName name="aaaaa" localSheetId="27">#REF!</definedName>
    <definedName name="aaaaa" localSheetId="28">#REF!</definedName>
    <definedName name="aaaaa" localSheetId="30">#REF!</definedName>
    <definedName name="aaaaa" localSheetId="31">#REF!</definedName>
    <definedName name="aaaaa" localSheetId="34">#REF!</definedName>
    <definedName name="aaaaa" localSheetId="38">#REF!</definedName>
    <definedName name="aaaaa" localSheetId="42">#REF!</definedName>
    <definedName name="aaaaa" localSheetId="46">#REF!</definedName>
    <definedName name="aaaaa" localSheetId="47">#REF!</definedName>
    <definedName name="aaaaa" localSheetId="0">#REF!</definedName>
    <definedName name="aaaaa">#REF!</definedName>
    <definedName name="aaaaaaaaaaaaaaaaaaaaa" localSheetId="18">#REF!</definedName>
    <definedName name="aaaaaaaaaaaaaaaaaaaaa" localSheetId="19">#REF!</definedName>
    <definedName name="aaaaaaaaaaaaaaaaaaaaa" localSheetId="20">#REF!</definedName>
    <definedName name="aaaaaaaaaaaaaaaaaaaaa" localSheetId="21">#REF!</definedName>
    <definedName name="aaaaaaaaaaaaaaaaaaaaa" localSheetId="25">#REF!</definedName>
    <definedName name="aaaaaaaaaaaaaaaaaaaaa" localSheetId="28">#REF!</definedName>
    <definedName name="aaaaaaaaaaaaaaaaaaaaa" localSheetId="30">#REF!</definedName>
    <definedName name="aaaaaaaaaaaaaaaaaaaaa" localSheetId="31">#REF!</definedName>
    <definedName name="aaaaaaaaaaaaaaaaaaaaa" localSheetId="34">#REF!</definedName>
    <definedName name="aaaaaaaaaaaaaaaaaaaaa" localSheetId="38">#REF!</definedName>
    <definedName name="aaaaaaaaaaaaaaaaaaaaa" localSheetId="46">#REF!</definedName>
    <definedName name="aaaaaaaaaaaaaaaaaaaaa" localSheetId="47">#REF!</definedName>
    <definedName name="aaaaaaaaaaaaaaaaaaaaa" localSheetId="0">#REF!</definedName>
    <definedName name="aaaaaaaaaaaaaaaaaaaaa">#REF!</definedName>
    <definedName name="aaaaaaaaaaaaaaaaaaaaaaaaaaa" localSheetId="18">#REF!</definedName>
    <definedName name="aaaaaaaaaaaaaaaaaaaaaaaaaaa" localSheetId="19">#REF!</definedName>
    <definedName name="aaaaaaaaaaaaaaaaaaaaaaaaaaa" localSheetId="20">#REF!</definedName>
    <definedName name="aaaaaaaaaaaaaaaaaaaaaaaaaaa" localSheetId="21">#REF!</definedName>
    <definedName name="aaaaaaaaaaaaaaaaaaaaaaaaaaa" localSheetId="25">#REF!</definedName>
    <definedName name="aaaaaaaaaaaaaaaaaaaaaaaaaaa" localSheetId="28">#REF!</definedName>
    <definedName name="aaaaaaaaaaaaaaaaaaaaaaaaaaa" localSheetId="30">#REF!</definedName>
    <definedName name="aaaaaaaaaaaaaaaaaaaaaaaaaaa" localSheetId="31">#REF!</definedName>
    <definedName name="aaaaaaaaaaaaaaaaaaaaaaaaaaa" localSheetId="34">#REF!</definedName>
    <definedName name="aaaaaaaaaaaaaaaaaaaaaaaaaaa" localSheetId="38">#REF!</definedName>
    <definedName name="aaaaaaaaaaaaaaaaaaaaaaaaaaa" localSheetId="46">#REF!</definedName>
    <definedName name="aaaaaaaaaaaaaaaaaaaaaaaaaaa" localSheetId="47">#REF!</definedName>
    <definedName name="aaaaaaaaaaaaaaaaaaaaaaaaaaa" localSheetId="0">#REF!</definedName>
    <definedName name="aaaaaaaaaaaaaaaaaaaaaaaaaaa">#REF!</definedName>
    <definedName name="aaaaaaaaaaaaaaaaaaaaaaaaaaaaa">#REF!</definedName>
    <definedName name="AAAAAAAAAAAAAAAAAAAAAAAAAAAAAAAAAAAAA" localSheetId="18">#REF!</definedName>
    <definedName name="AAAAAAAAAAAAAAAAAAAAAAAAAAAAAAAAAAAAA" localSheetId="19">#REF!</definedName>
    <definedName name="AAAAAAAAAAAAAAAAAAAAAAAAAAAAAAAAAAAAA" localSheetId="20">#REF!</definedName>
    <definedName name="AAAAAAAAAAAAAAAAAAAAAAAAAAAAAAAAAAAAA" localSheetId="21">#REF!</definedName>
    <definedName name="AAAAAAAAAAAAAAAAAAAAAAAAAAAAAAAAAAAAA" localSheetId="25">#REF!</definedName>
    <definedName name="AAAAAAAAAAAAAAAAAAAAAAAAAAAAAAAAAAAAA" localSheetId="28">#REF!</definedName>
    <definedName name="AAAAAAAAAAAAAAAAAAAAAAAAAAAAAAAAAAAAA" localSheetId="30">#REF!</definedName>
    <definedName name="AAAAAAAAAAAAAAAAAAAAAAAAAAAAAAAAAAAAA" localSheetId="31">#REF!</definedName>
    <definedName name="AAAAAAAAAAAAAAAAAAAAAAAAAAAAAAAAAAAAA" localSheetId="34">#REF!</definedName>
    <definedName name="AAAAAAAAAAAAAAAAAAAAAAAAAAAAAAAAAAAAA" localSheetId="38">#REF!</definedName>
    <definedName name="AAAAAAAAAAAAAAAAAAAAAAAAAAAAAAAAAAAAA" localSheetId="46">#REF!</definedName>
    <definedName name="AAAAAAAAAAAAAAAAAAAAAAAAAAAAAAAAAAAAA" localSheetId="47">#REF!</definedName>
    <definedName name="AAAAAAAAAAAAAAAAAAAAAAAAAAAAAAAAAAAAA" localSheetId="0">#REF!</definedName>
    <definedName name="AAAAAAAAAAAAAAAAAAAAAAAAAAAAAAAAAAAAA">#REF!</definedName>
    <definedName name="aaaaaaaaaaaaaf">#REF!</definedName>
    <definedName name="aaaaaaaaaaaaaffffffffffff">#REF!</definedName>
    <definedName name="b" localSheetId="18">#REF!</definedName>
    <definedName name="b" localSheetId="19">#REF!</definedName>
    <definedName name="b" localSheetId="20">#REF!</definedName>
    <definedName name="b" localSheetId="21">#REF!</definedName>
    <definedName name="b" localSheetId="25">#REF!</definedName>
    <definedName name="b" localSheetId="28">#REF!</definedName>
    <definedName name="b" localSheetId="30">#REF!</definedName>
    <definedName name="b" localSheetId="31">#REF!</definedName>
    <definedName name="b" localSheetId="34">#REF!</definedName>
    <definedName name="b" localSheetId="38">#REF!</definedName>
    <definedName name="b" localSheetId="46">#REF!</definedName>
    <definedName name="b" localSheetId="47">#REF!</definedName>
    <definedName name="b" localSheetId="0">#REF!</definedName>
    <definedName name="b">#REF!</definedName>
    <definedName name="bbbbbbbbbbbbbbbb">#REF!</definedName>
    <definedName name="bbbbbbbbbbbbbbbbbbbbbbbbbbb">#REF!</definedName>
    <definedName name="BBBBBBBBBBBBBBBBBBBBBBBBBBBBBBBB" localSheetId="18">#REF!</definedName>
    <definedName name="BBBBBBBBBBBBBBBBBBBBBBBBBBBBBBBB" localSheetId="19">#REF!</definedName>
    <definedName name="BBBBBBBBBBBBBBBBBBBBBBBBBBBBBBBB" localSheetId="20">#REF!</definedName>
    <definedName name="BBBBBBBBBBBBBBBBBBBBBBBBBBBBBBBB" localSheetId="21">#REF!</definedName>
    <definedName name="BBBBBBBBBBBBBBBBBBBBBBBBBBBBBBBB" localSheetId="25">#REF!</definedName>
    <definedName name="BBBBBBBBBBBBBBBBBBBBBBBBBBBBBBBB" localSheetId="28">#REF!</definedName>
    <definedName name="BBBBBBBBBBBBBBBBBBBBBBBBBBBBBBBB" localSheetId="30">#REF!</definedName>
    <definedName name="BBBBBBBBBBBBBBBBBBBBBBBBBBBBBBBB" localSheetId="31">#REF!</definedName>
    <definedName name="BBBBBBBBBBBBBBBBBBBBBBBBBBBBBBBB" localSheetId="34">#REF!</definedName>
    <definedName name="BBBBBBBBBBBBBBBBBBBBBBBBBBBBBBBB" localSheetId="38">#REF!</definedName>
    <definedName name="BBBBBBBBBBBBBBBBBBBBBBBBBBBBBBBB" localSheetId="46">#REF!</definedName>
    <definedName name="BBBBBBBBBBBBBBBBBBBBBBBBBBBBBBBB" localSheetId="47">#REF!</definedName>
    <definedName name="BBBBBBBBBBBBBBBBBBBBBBBBBBBBBBBB" localSheetId="0">#REF!</definedName>
    <definedName name="BBBBBBBBBBBBBBBBBBBBBBBBBBBBBBBB">#REF!</definedName>
    <definedName name="bbbbbbbbbbbbbbbbbbbbbbbbbbbbbbbbbbbbbbbbbbbbbbb" localSheetId="18">#REF!</definedName>
    <definedName name="bbbbbbbbbbbbbbbbbbbbbbbbbbbbbbbbbbbbbbbbbbbbbbb" localSheetId="19">#REF!</definedName>
    <definedName name="bbbbbbbbbbbbbbbbbbbbbbbbbbbbbbbbbbbbbbbbbbbbbbb" localSheetId="20">#REF!</definedName>
    <definedName name="bbbbbbbbbbbbbbbbbbbbbbbbbbbbbbbbbbbbbbbbbbbbbbb" localSheetId="21">#REF!</definedName>
    <definedName name="bbbbbbbbbbbbbbbbbbbbbbbbbbbbbbbbbbbbbbbbbbbbbbb" localSheetId="25">#REF!</definedName>
    <definedName name="bbbbbbbbbbbbbbbbbbbbbbbbbbbbbbbbbbbbbbbbbbbbbbb" localSheetId="28">#REF!</definedName>
    <definedName name="bbbbbbbbbbbbbbbbbbbbbbbbbbbbbbbbbbbbbbbbbbbbbbb" localSheetId="30">#REF!</definedName>
    <definedName name="bbbbbbbbbbbbbbbbbbbbbbbbbbbbbbbbbbbbbbbbbbbbbbb" localSheetId="31">#REF!</definedName>
    <definedName name="bbbbbbbbbbbbbbbbbbbbbbbbbbbbbbbbbbbbbbbbbbbbbbb" localSheetId="34">#REF!</definedName>
    <definedName name="bbbbbbbbbbbbbbbbbbbbbbbbbbbbbbbbbbbbbbbbbbbbbbb" localSheetId="38">#REF!</definedName>
    <definedName name="bbbbbbbbbbbbbbbbbbbbbbbbbbbbbbbbbbbbbbbbbbbbbbb" localSheetId="46">#REF!</definedName>
    <definedName name="bbbbbbbbbbbbbbbbbbbbbbbbbbbbbbbbbbbbbbbbbbbbbbb" localSheetId="47">#REF!</definedName>
    <definedName name="bbbbbbbbbbbbbbbbbbbbbbbbbbbbbbbbbbbbbbbbbbbbbbb" localSheetId="0">#REF!</definedName>
    <definedName name="bbbbbbbbbbbbbbbbbbbbbbbbbbbbbbbbbbbbbbbbbbbbbbb">#REF!</definedName>
    <definedName name="bbbbbbbbbbbbk">#REF!</definedName>
    <definedName name="cccccccccccccccccccccccccccc">#REF!</definedName>
    <definedName name="d" localSheetId="18">#REF!</definedName>
    <definedName name="d" localSheetId="19">#REF!</definedName>
    <definedName name="d" localSheetId="20">#REF!</definedName>
    <definedName name="d" localSheetId="21">#REF!</definedName>
    <definedName name="d" localSheetId="25">#REF!</definedName>
    <definedName name="d" localSheetId="28">#REF!</definedName>
    <definedName name="d" localSheetId="30">#REF!</definedName>
    <definedName name="d" localSheetId="31">#REF!</definedName>
    <definedName name="d" localSheetId="34">#REF!</definedName>
    <definedName name="d" localSheetId="38">#REF!</definedName>
    <definedName name="d" localSheetId="46">#REF!</definedName>
    <definedName name="d" localSheetId="47">#REF!</definedName>
    <definedName name="d" localSheetId="0">#REF!</definedName>
    <definedName name="d">#REF!</definedName>
    <definedName name="_xlnm.Database" localSheetId="18">#REF!</definedName>
    <definedName name="_xlnm.Database" localSheetId="19">#REF!</definedName>
    <definedName name="_xlnm.Database" localSheetId="20">#REF!</definedName>
    <definedName name="_xlnm.Database" localSheetId="21">#REF!</definedName>
    <definedName name="_xlnm.Database" localSheetId="25">#REF!</definedName>
    <definedName name="_xlnm.Database" localSheetId="28">#REF!</definedName>
    <definedName name="_xlnm.Database" localSheetId="30">#REF!</definedName>
    <definedName name="_xlnm.Database" localSheetId="31">#REF!</definedName>
    <definedName name="_xlnm.Database" localSheetId="34">#REF!</definedName>
    <definedName name="_xlnm.Database" localSheetId="38">#REF!</definedName>
    <definedName name="_xlnm.Database" localSheetId="46">#REF!</definedName>
    <definedName name="_xlnm.Database" localSheetId="47">#REF!</definedName>
    <definedName name="_xlnm.Database" localSheetId="0">#REF!</definedName>
    <definedName name="_xlnm.Database">#REF!</definedName>
    <definedName name="ddd" localSheetId="18">#REF!</definedName>
    <definedName name="ddd" localSheetId="19">#REF!</definedName>
    <definedName name="ddd" localSheetId="20">#REF!</definedName>
    <definedName name="ddd" localSheetId="21">#REF!</definedName>
    <definedName name="ddd" localSheetId="25">#REF!</definedName>
    <definedName name="ddd" localSheetId="28">#REF!</definedName>
    <definedName name="ddd" localSheetId="30">#REF!</definedName>
    <definedName name="ddd" localSheetId="31">#REF!</definedName>
    <definedName name="ddd" localSheetId="34">#REF!</definedName>
    <definedName name="ddd" localSheetId="38">#REF!</definedName>
    <definedName name="ddd" localSheetId="46">#REF!</definedName>
    <definedName name="ddd" localSheetId="47">#REF!</definedName>
    <definedName name="ddd" localSheetId="0">#REF!</definedName>
    <definedName name="ddd">#REF!</definedName>
    <definedName name="ddddddddddddddddd">#REF!</definedName>
    <definedName name="dig8_10f" localSheetId="18">#REF!</definedName>
    <definedName name="dig8_10f" localSheetId="19">#REF!</definedName>
    <definedName name="dig8_10f" localSheetId="20">#REF!</definedName>
    <definedName name="dig8_10f" localSheetId="21">#REF!</definedName>
    <definedName name="dig8_10f" localSheetId="25">#REF!</definedName>
    <definedName name="dig8_10f" localSheetId="28">#REF!</definedName>
    <definedName name="dig8_10f" localSheetId="30">#REF!</definedName>
    <definedName name="dig8_10f" localSheetId="31">#REF!</definedName>
    <definedName name="dig8_10f" localSheetId="34">#REF!</definedName>
    <definedName name="dig8_10f" localSheetId="38">#REF!</definedName>
    <definedName name="dig8_10f" localSheetId="46">#REF!</definedName>
    <definedName name="dig8_10f" localSheetId="47">#REF!</definedName>
    <definedName name="dig8_10f" localSheetId="0">#REF!</definedName>
    <definedName name="dig8_10f">#REF!</definedName>
    <definedName name="eeeeeeeeeee">#REF!</definedName>
    <definedName name="fff" localSheetId="18">#REF!</definedName>
    <definedName name="fff" localSheetId="19">#REF!</definedName>
    <definedName name="fff" localSheetId="20">#REF!</definedName>
    <definedName name="fff" localSheetId="21">#REF!</definedName>
    <definedName name="fff" localSheetId="25">#REF!</definedName>
    <definedName name="fff" localSheetId="28">#REF!</definedName>
    <definedName name="fff" localSheetId="30">#REF!</definedName>
    <definedName name="fff" localSheetId="31">#REF!</definedName>
    <definedName name="fff" localSheetId="34">#REF!</definedName>
    <definedName name="fff" localSheetId="38">#REF!</definedName>
    <definedName name="fff" localSheetId="46">#REF!</definedName>
    <definedName name="fff" localSheetId="47">#REF!</definedName>
    <definedName name="fff" localSheetId="0">#REF!</definedName>
    <definedName name="fff">#REF!</definedName>
    <definedName name="gggg" localSheetId="18">#REF!</definedName>
    <definedName name="gggg" localSheetId="19">#REF!</definedName>
    <definedName name="gggg" localSheetId="20">#REF!</definedName>
    <definedName name="gggg" localSheetId="21">#REF!</definedName>
    <definedName name="gggg" localSheetId="25">#REF!</definedName>
    <definedName name="gggg" localSheetId="28">#REF!</definedName>
    <definedName name="gggg" localSheetId="30">#REF!</definedName>
    <definedName name="gggg" localSheetId="31">#REF!</definedName>
    <definedName name="gggg" localSheetId="34">#REF!</definedName>
    <definedName name="gggg" localSheetId="38">#REF!</definedName>
    <definedName name="gggg" localSheetId="46">#REF!</definedName>
    <definedName name="gggg" localSheetId="47">#REF!</definedName>
    <definedName name="gggg" localSheetId="0">#REF!</definedName>
    <definedName name="gggg">#REF!</definedName>
    <definedName name="gggggggggggg">#REF!</definedName>
    <definedName name="ggggggggggggggggggggggggggggggggggggggg" localSheetId="18">#REF!</definedName>
    <definedName name="ggggggggggggggggggggggggggggggggggggggg" localSheetId="19">#REF!</definedName>
    <definedName name="ggggggggggggggggggggggggggggggggggggggg" localSheetId="20">#REF!</definedName>
    <definedName name="ggggggggggggggggggggggggggggggggggggggg" localSheetId="21">#REF!</definedName>
    <definedName name="ggggggggggggggggggggggggggggggggggggggg" localSheetId="25">#REF!</definedName>
    <definedName name="ggggggggggggggggggggggggggggggggggggggg" localSheetId="28">#REF!</definedName>
    <definedName name="ggggggggggggggggggggggggggggggggggggggg" localSheetId="30">#REF!</definedName>
    <definedName name="ggggggggggggggggggggggggggggggggggggggg" localSheetId="31">#REF!</definedName>
    <definedName name="ggggggggggggggggggggggggggggggggggggggg" localSheetId="34">#REF!</definedName>
    <definedName name="ggggggggggggggggggggggggggggggggggggggg" localSheetId="38">#REF!</definedName>
    <definedName name="ggggggggggggggggggggggggggggggggggggggg" localSheetId="46">#REF!</definedName>
    <definedName name="ggggggggggggggggggggggggggggggggggggggg" localSheetId="47">#REF!</definedName>
    <definedName name="ggggggggggggggggggggggggggggggggggggggg" localSheetId="0">#REF!</definedName>
    <definedName name="ggggggggggggggggggggggggggggggggggggggg">#REF!</definedName>
    <definedName name="hd" localSheetId="18">#REF!</definedName>
    <definedName name="hd" localSheetId="19">#REF!</definedName>
    <definedName name="hd" localSheetId="20">#REF!</definedName>
    <definedName name="hd" localSheetId="21">#REF!</definedName>
    <definedName name="hd" localSheetId="25">#REF!</definedName>
    <definedName name="hd" localSheetId="28">#REF!</definedName>
    <definedName name="hd" localSheetId="30">#REF!</definedName>
    <definedName name="hd" localSheetId="31">#REF!</definedName>
    <definedName name="hd" localSheetId="34">#REF!</definedName>
    <definedName name="hd" localSheetId="38">#REF!</definedName>
    <definedName name="hd" localSheetId="46">#REF!</definedName>
    <definedName name="hd" localSheetId="47">#REF!</definedName>
    <definedName name="hd" localSheetId="0">#REF!</definedName>
    <definedName name="hd">#REF!</definedName>
    <definedName name="hhhhhhh" localSheetId="18">#REF!</definedName>
    <definedName name="hhhhhhh" localSheetId="19">#REF!</definedName>
    <definedName name="hhhhhhh" localSheetId="20">#REF!</definedName>
    <definedName name="hhhhhhh" localSheetId="21">#REF!</definedName>
    <definedName name="hhhhhhh" localSheetId="25">#REF!</definedName>
    <definedName name="hhhhhhh" localSheetId="28">#REF!</definedName>
    <definedName name="hhhhhhh" localSheetId="30">#REF!</definedName>
    <definedName name="hhhhhhh" localSheetId="31">#REF!</definedName>
    <definedName name="hhhhhhh" localSheetId="34">#REF!</definedName>
    <definedName name="hhhhhhh" localSheetId="38">#REF!</definedName>
    <definedName name="hhhhhhh" localSheetId="46">#REF!</definedName>
    <definedName name="hhhhhhh" localSheetId="47">#REF!</definedName>
    <definedName name="hhhhhhh" localSheetId="0">#REF!</definedName>
    <definedName name="hhhhhhh">#REF!</definedName>
    <definedName name="iiii" localSheetId="18">#REF!</definedName>
    <definedName name="iiii" localSheetId="19">#REF!</definedName>
    <definedName name="iiii" localSheetId="20">#REF!</definedName>
    <definedName name="iiii" localSheetId="21">#REF!</definedName>
    <definedName name="iiii" localSheetId="25">#REF!</definedName>
    <definedName name="iiii" localSheetId="28">#REF!</definedName>
    <definedName name="iiii" localSheetId="30">#REF!</definedName>
    <definedName name="iiii" localSheetId="31">#REF!</definedName>
    <definedName name="iiii" localSheetId="34">#REF!</definedName>
    <definedName name="iiii" localSheetId="38">#REF!</definedName>
    <definedName name="iiii" localSheetId="46">#REF!</definedName>
    <definedName name="iiii" localSheetId="47">#REF!</definedName>
    <definedName name="iiii" localSheetId="0">#REF!</definedName>
    <definedName name="iiii">#REF!</definedName>
    <definedName name="jjjjjjjjjjjjjjjjjjjjjj" localSheetId="18">#REF!</definedName>
    <definedName name="jjjjjjjjjjjjjjjjjjjjjj" localSheetId="19">#REF!</definedName>
    <definedName name="jjjjjjjjjjjjjjjjjjjjjj" localSheetId="20">#REF!</definedName>
    <definedName name="jjjjjjjjjjjjjjjjjjjjjj" localSheetId="21">#REF!</definedName>
    <definedName name="jjjjjjjjjjjjjjjjjjjjjj" localSheetId="25">#REF!</definedName>
    <definedName name="jjjjjjjjjjjjjjjjjjjjjj" localSheetId="28">#REF!</definedName>
    <definedName name="jjjjjjjjjjjjjjjjjjjjjj" localSheetId="30">#REF!</definedName>
    <definedName name="jjjjjjjjjjjjjjjjjjjjjj" localSheetId="31">#REF!</definedName>
    <definedName name="jjjjjjjjjjjjjjjjjjjjjj" localSheetId="34">#REF!</definedName>
    <definedName name="jjjjjjjjjjjjjjjjjjjjjj" localSheetId="38">#REF!</definedName>
    <definedName name="jjjjjjjjjjjjjjjjjjjjjj" localSheetId="46">#REF!</definedName>
    <definedName name="jjjjjjjjjjjjjjjjjjjjjj" localSheetId="47">#REF!</definedName>
    <definedName name="jjjjjjjjjjjjjjjjjjjjjj" localSheetId="0">#REF!</definedName>
    <definedName name="jjjjjjjjjjjjjjjjjjjjjj">#REF!</definedName>
    <definedName name="JR_PAGE_ANCHOR_0_1" localSheetId="18">#REF!</definedName>
    <definedName name="JR_PAGE_ANCHOR_0_1" localSheetId="19">#REF!</definedName>
    <definedName name="JR_PAGE_ANCHOR_0_1" localSheetId="20">#REF!</definedName>
    <definedName name="JR_PAGE_ANCHOR_0_1" localSheetId="21">#REF!</definedName>
    <definedName name="JR_PAGE_ANCHOR_0_1" localSheetId="25">#REF!</definedName>
    <definedName name="JR_PAGE_ANCHOR_0_1" localSheetId="28">#REF!</definedName>
    <definedName name="JR_PAGE_ANCHOR_0_1" localSheetId="30">#REF!</definedName>
    <definedName name="JR_PAGE_ANCHOR_0_1" localSheetId="31">#REF!</definedName>
    <definedName name="JR_PAGE_ANCHOR_0_1" localSheetId="34">#REF!</definedName>
    <definedName name="JR_PAGE_ANCHOR_0_1" localSheetId="38">#REF!</definedName>
    <definedName name="JR_PAGE_ANCHOR_0_1" localSheetId="46">#REF!</definedName>
    <definedName name="JR_PAGE_ANCHOR_0_1" localSheetId="47">#REF!</definedName>
    <definedName name="JR_PAGE_ANCHOR_0_1" localSheetId="0">#REF!</definedName>
    <definedName name="JR_PAGE_ANCHOR_0_1">#REF!</definedName>
    <definedName name="kkkkkkkkk">#REF!</definedName>
    <definedName name="llllllllllll">#REF!</definedName>
    <definedName name="llllllllllllllllllllllllllllllllllll" localSheetId="18">#REF!</definedName>
    <definedName name="llllllllllllllllllllllllllllllllllll" localSheetId="19">#REF!</definedName>
    <definedName name="llllllllllllllllllllllllllllllllllll" localSheetId="20">#REF!</definedName>
    <definedName name="llllllllllllllllllllllllllllllllllll" localSheetId="21">#REF!</definedName>
    <definedName name="llllllllllllllllllllllllllllllllllll" localSheetId="25">#REF!</definedName>
    <definedName name="llllllllllllllllllllllllllllllllllll" localSheetId="28">#REF!</definedName>
    <definedName name="llllllllllllllllllllllllllllllllllll" localSheetId="30">#REF!</definedName>
    <definedName name="llllllllllllllllllllllllllllllllllll" localSheetId="31">#REF!</definedName>
    <definedName name="llllllllllllllllllllllllllllllllllll" localSheetId="34">#REF!</definedName>
    <definedName name="llllllllllllllllllllllllllllllllllll" localSheetId="38">#REF!</definedName>
    <definedName name="llllllllllllllllllllllllllllllllllll" localSheetId="46">#REF!</definedName>
    <definedName name="llllllllllllllllllllllllllllllllllll" localSheetId="47">#REF!</definedName>
    <definedName name="llllllllllllllllllllllllllllllllllll" localSheetId="0">#REF!</definedName>
    <definedName name="llllllllllllllllllllllllllllllllllll">#REF!</definedName>
    <definedName name="mmmmmmmmmmmm">#REF!</definedName>
    <definedName name="mmmmmmmmmmmmmmmmm" localSheetId="18">#REF!</definedName>
    <definedName name="mmmmmmmmmmmmmmmmm" localSheetId="19">#REF!</definedName>
    <definedName name="mmmmmmmmmmmmmmmmm" localSheetId="20">#REF!</definedName>
    <definedName name="mmmmmmmmmmmmmmmmm" localSheetId="21">#REF!</definedName>
    <definedName name="mmmmmmmmmmmmmmmmm" localSheetId="25">#REF!</definedName>
    <definedName name="mmmmmmmmmmmmmmmmm" localSheetId="28">#REF!</definedName>
    <definedName name="mmmmmmmmmmmmmmmmm" localSheetId="30">#REF!</definedName>
    <definedName name="mmmmmmmmmmmmmmmmm" localSheetId="31">#REF!</definedName>
    <definedName name="mmmmmmmmmmmmmmmmm" localSheetId="34">#REF!</definedName>
    <definedName name="mmmmmmmmmmmmmmmmm" localSheetId="38">#REF!</definedName>
    <definedName name="mmmmmmmmmmmmmmmmm" localSheetId="46">#REF!</definedName>
    <definedName name="mmmmmmmmmmmmmmmmm" localSheetId="47">#REF!</definedName>
    <definedName name="mmmmmmmmmmmmmmmmm" localSheetId="0">#REF!</definedName>
    <definedName name="mmmmmmmmmmmmmmmmm">#REF!</definedName>
    <definedName name="Nab" localSheetId="18">#REF!</definedName>
    <definedName name="Nab" localSheetId="19">#REF!</definedName>
    <definedName name="Nab" localSheetId="20">#REF!</definedName>
    <definedName name="Nab" localSheetId="21">#REF!</definedName>
    <definedName name="Nab" localSheetId="25">#REF!</definedName>
    <definedName name="Nab" localSheetId="28">#REF!</definedName>
    <definedName name="Nab" localSheetId="30">#REF!</definedName>
    <definedName name="Nab" localSheetId="31">#REF!</definedName>
    <definedName name="Nab" localSheetId="34">#REF!</definedName>
    <definedName name="Nab" localSheetId="38">#REF!</definedName>
    <definedName name="Nab" localSheetId="46">#REF!</definedName>
    <definedName name="Nab" localSheetId="47">#REF!</definedName>
    <definedName name="Nab" localSheetId="0">#REF!</definedName>
    <definedName name="Nab">#REF!</definedName>
    <definedName name="nnnnnnnnnnnnnnnnnn">#REF!</definedName>
    <definedName name="ooo" localSheetId="18">#REF!</definedName>
    <definedName name="ooo" localSheetId="19">#REF!</definedName>
    <definedName name="ooo" localSheetId="20">#REF!</definedName>
    <definedName name="ooo" localSheetId="21">#REF!</definedName>
    <definedName name="ooo" localSheetId="25">#REF!</definedName>
    <definedName name="ooo" localSheetId="28">#REF!</definedName>
    <definedName name="ooo" localSheetId="30">#REF!</definedName>
    <definedName name="ooo" localSheetId="31">#REF!</definedName>
    <definedName name="ooo" localSheetId="34">#REF!</definedName>
    <definedName name="ooo" localSheetId="38">#REF!</definedName>
    <definedName name="ooo" localSheetId="46">#REF!</definedName>
    <definedName name="ooo" localSheetId="47">#REF!</definedName>
    <definedName name="ooo" localSheetId="0">#REF!</definedName>
    <definedName name="ooo">#REF!</definedName>
    <definedName name="oooooooooooooool">#REF!</definedName>
    <definedName name="p" localSheetId="18">#REF!</definedName>
    <definedName name="p" localSheetId="19">#REF!</definedName>
    <definedName name="p" localSheetId="20">#REF!</definedName>
    <definedName name="p" localSheetId="21">#REF!</definedName>
    <definedName name="p" localSheetId="25">#REF!</definedName>
    <definedName name="p" localSheetId="28">#REF!</definedName>
    <definedName name="p" localSheetId="30">#REF!</definedName>
    <definedName name="p" localSheetId="31">#REF!</definedName>
    <definedName name="p" localSheetId="34">#REF!</definedName>
    <definedName name="p" localSheetId="38">#REF!</definedName>
    <definedName name="p" localSheetId="46">#REF!</definedName>
    <definedName name="p" localSheetId="47">#REF!</definedName>
    <definedName name="p" localSheetId="0">#REF!</definedName>
    <definedName name="p">#REF!</definedName>
    <definedName name="pppppppppppo">#REF!</definedName>
    <definedName name="_xlnm.Print_Area" localSheetId="10">'10'!$A$2:$I$32</definedName>
    <definedName name="_xlnm.Print_Area" localSheetId="11">'11'!$A$2:$H$31</definedName>
    <definedName name="_xlnm.Print_Area" localSheetId="12">'12'!$A$2:$H$29</definedName>
    <definedName name="_xlnm.Print_Area" localSheetId="13">'13'!$A$2:$H$30</definedName>
    <definedName name="_xlnm.Print_Area" localSheetId="14">'14'!$A$2:$H$32</definedName>
    <definedName name="_xlnm.Print_Area" localSheetId="15">'15'!$A$2:$H$35</definedName>
    <definedName name="_xlnm.Print_Area" localSheetId="16">'16'!$A$2:$J$36</definedName>
    <definedName name="_xlnm.Print_Area" localSheetId="17">'17'!$A$2:$H$33</definedName>
    <definedName name="_xlnm.Print_Area" localSheetId="18">'18'!$A$2:$D$36</definedName>
    <definedName name="_xlnm.Print_Area" localSheetId="19">'19'!$A$2:$E$28</definedName>
    <definedName name="_xlnm.Print_Area" localSheetId="2">'2'!$A$2:$U$9</definedName>
    <definedName name="_xlnm.Print_Area" localSheetId="20">'20'!$A$2:$I$27</definedName>
    <definedName name="_xlnm.Print_Area" localSheetId="21">'21'!$A$2:$I$31</definedName>
    <definedName name="_xlnm.Print_Area" localSheetId="22">'22'!$A$2:$H$37</definedName>
    <definedName name="_xlnm.Print_Area" localSheetId="23">'23'!$A$2:$H$38</definedName>
    <definedName name="_xlnm.Print_Area" localSheetId="24">'24'!$A$2:$H$36</definedName>
    <definedName name="_xlnm.Print_Area" localSheetId="25">'25'!$A$2:$H$39</definedName>
    <definedName name="_xlnm.Print_Area" localSheetId="26">'26'!$A$2:$H$38</definedName>
    <definedName name="_xlnm.Print_Area" localSheetId="27">'27'!$A$2:$H$37</definedName>
    <definedName name="_xlnm.Print_Area" localSheetId="28">'28'!$A$2:$H$29</definedName>
    <definedName name="_xlnm.Print_Area" localSheetId="29">'29'!$A$2:$H$31</definedName>
    <definedName name="_xlnm.Print_Area" localSheetId="3">'3'!$A$2:$I$30</definedName>
    <definedName name="_xlnm.Print_Area" localSheetId="30">'30'!$A$2:$H$31</definedName>
    <definedName name="_xlnm.Print_Area" localSheetId="31">'31'!$A$3:$H$38</definedName>
    <definedName name="_xlnm.Print_Area" localSheetId="32">'32'!$A$2:$F$33</definedName>
    <definedName name="_xlnm.Print_Area" localSheetId="33">'33'!$A$2:$F$24</definedName>
    <definedName name="_xlnm.Print_Area" localSheetId="34">'34'!$A$2:$H$46</definedName>
    <definedName name="_xlnm.Print_Area" localSheetId="35">'35'!$A$2:$H$37</definedName>
    <definedName name="_xlnm.Print_Area" localSheetId="36">'36'!$A$2:$H$31</definedName>
    <definedName name="_xlnm.Print_Area" localSheetId="37">'37'!$A$2:$H$28</definedName>
    <definedName name="_xlnm.Print_Area" localSheetId="38">'38'!$A$2:$H$24</definedName>
    <definedName name="_xlnm.Print_Area" localSheetId="39">'39'!$A$2:$H$37</definedName>
    <definedName name="_xlnm.Print_Area" localSheetId="4">'4'!$A$2:$I$37</definedName>
    <definedName name="_xlnm.Print_Area" localSheetId="40">'40'!$A$2:$H$39</definedName>
    <definedName name="_xlnm.Print_Area" localSheetId="41">'41'!$A$2:$H$29</definedName>
    <definedName name="_xlnm.Print_Area" localSheetId="42">'42'!$A$2:$H$32</definedName>
    <definedName name="_xlnm.Print_Area" localSheetId="43">'43'!$A$2:$H$42</definedName>
    <definedName name="_xlnm.Print_Area" localSheetId="44">'44'!$A$2:$I$34</definedName>
    <definedName name="_xlnm.Print_Area" localSheetId="45">'45'!$A$2:$I$36</definedName>
    <definedName name="_xlnm.Print_Area" localSheetId="46">'46'!$A$2:$H$34</definedName>
    <definedName name="_xlnm.Print_Area" localSheetId="47">'47'!$A$2:$F$39</definedName>
    <definedName name="_xlnm.Print_Area" localSheetId="48">'48'!$A$2:$E$27</definedName>
    <definedName name="_xlnm.Print_Area" localSheetId="5">'5'!$A$2:$I$23</definedName>
    <definedName name="_xlnm.Print_Area" localSheetId="6">'6'!$A$2:$H$32</definedName>
    <definedName name="_xlnm.Print_Area" localSheetId="7">'7'!$A$2:$H$20</definedName>
    <definedName name="_xlnm.Print_Area" localSheetId="8">'8'!$A$2:$H$34</definedName>
    <definedName name="_xlnm.Print_Area" localSheetId="9">'9'!$A$2:$H$33</definedName>
    <definedName name="_xlnm.Print_Area" localSheetId="1">Contents!$A$1:$H$28</definedName>
    <definedName name="_xlnm.Print_Area" localSheetId="0">Cover!$A$1:$Q$40</definedName>
    <definedName name="qq" localSheetId="11">#REF!</definedName>
    <definedName name="qq" localSheetId="12">#REF!</definedName>
    <definedName name="qq" localSheetId="18">#REF!</definedName>
    <definedName name="qq" localSheetId="19">#REF!</definedName>
    <definedName name="qq" localSheetId="20">#REF!</definedName>
    <definedName name="qq" localSheetId="21">#REF!</definedName>
    <definedName name="qq" localSheetId="25">#REF!</definedName>
    <definedName name="qq" localSheetId="28">#REF!</definedName>
    <definedName name="qq" localSheetId="30">#REF!</definedName>
    <definedName name="qq" localSheetId="31">#REF!</definedName>
    <definedName name="qq" localSheetId="34">#REF!</definedName>
    <definedName name="qq" localSheetId="38">#REF!</definedName>
    <definedName name="qq" localSheetId="42">#REF!</definedName>
    <definedName name="qq" localSheetId="46">#REF!</definedName>
    <definedName name="qq" localSheetId="47">#REF!</definedName>
    <definedName name="qq" localSheetId="0">#REF!</definedName>
    <definedName name="qq">#REF!</definedName>
    <definedName name="QQQQQ" localSheetId="11">#REF!</definedName>
    <definedName name="QQQQQ" localSheetId="12">#REF!</definedName>
    <definedName name="QQQQQ" localSheetId="18">#REF!</definedName>
    <definedName name="QQQQQ" localSheetId="19">#REF!</definedName>
    <definedName name="QQQQQ" localSheetId="20">#REF!</definedName>
    <definedName name="QQQQQ" localSheetId="21">#REF!</definedName>
    <definedName name="QQQQQ" localSheetId="25">#REF!</definedName>
    <definedName name="QQQQQ" localSheetId="28">#REF!</definedName>
    <definedName name="QQQQQ" localSheetId="30">#REF!</definedName>
    <definedName name="QQQQQ" localSheetId="31">#REF!</definedName>
    <definedName name="QQQQQ" localSheetId="34">#REF!</definedName>
    <definedName name="QQQQQ" localSheetId="38">#REF!</definedName>
    <definedName name="QQQQQ" localSheetId="42">#REF!</definedName>
    <definedName name="QQQQQ" localSheetId="46">#REF!</definedName>
    <definedName name="QQQQQ" localSheetId="47">#REF!</definedName>
    <definedName name="QQQQQ" localSheetId="0">#REF!</definedName>
    <definedName name="QQQQQ">#REF!</definedName>
    <definedName name="qqqqqqqqqqqqqqq">#REF!</definedName>
    <definedName name="qqqqqqqqqqqqqqqqqqqqqqqqr">#REF!</definedName>
    <definedName name="qqqqqqqqqqqqqqqqqqqt">#REF!</definedName>
    <definedName name="qqqqqqqqqqqqqqqqqqr">#REF!</definedName>
    <definedName name="rrrrr" localSheetId="11">#REF!</definedName>
    <definedName name="rrrrr" localSheetId="12">#REF!</definedName>
    <definedName name="rrrrr" localSheetId="18">#REF!</definedName>
    <definedName name="rrrrr" localSheetId="19">#REF!</definedName>
    <definedName name="rrrrr" localSheetId="20">#REF!</definedName>
    <definedName name="rrrrr" localSheetId="21">#REF!</definedName>
    <definedName name="rrrrr" localSheetId="25">#REF!</definedName>
    <definedName name="rrrrr" localSheetId="28">#REF!</definedName>
    <definedName name="rrrrr" localSheetId="30">#REF!</definedName>
    <definedName name="rrrrr" localSheetId="31">#REF!</definedName>
    <definedName name="rrrrr" localSheetId="34">#REF!</definedName>
    <definedName name="rrrrr" localSheetId="38">#REF!</definedName>
    <definedName name="rrrrr" localSheetId="42">#REF!</definedName>
    <definedName name="rrrrr" localSheetId="46">#REF!</definedName>
    <definedName name="rrrrr" localSheetId="47">#REF!</definedName>
    <definedName name="rrrrr" localSheetId="0">#REF!</definedName>
    <definedName name="rrrrr">#REF!</definedName>
    <definedName name="sssss" localSheetId="18">#REF!</definedName>
    <definedName name="sssss" localSheetId="19">#REF!</definedName>
    <definedName name="sssss" localSheetId="20">#REF!</definedName>
    <definedName name="sssss" localSheetId="21">#REF!</definedName>
    <definedName name="sssss" localSheetId="25">#REF!</definedName>
    <definedName name="sssss" localSheetId="28">#REF!</definedName>
    <definedName name="sssss" localSheetId="30">#REF!</definedName>
    <definedName name="sssss" localSheetId="31">#REF!</definedName>
    <definedName name="sssss" localSheetId="34">#REF!</definedName>
    <definedName name="sssss" localSheetId="38">#REF!</definedName>
    <definedName name="sssss" localSheetId="46">#REF!</definedName>
    <definedName name="sssss" localSheetId="47">#REF!</definedName>
    <definedName name="sssss" localSheetId="0">#REF!</definedName>
    <definedName name="sssss">#REF!</definedName>
    <definedName name="ssssssssssssssssssssssssssss">#REF!</definedName>
    <definedName name="sssssssssssssssssssssssssssssssssssssssssssssssssssssssssssssssssssssssssssssssssssssssssssssssssssssssssssss" localSheetId="18">#REF!</definedName>
    <definedName name="sssssssssssssssssssssssssssssssssssssssssssssssssssssssssssssssssssssssssssssssssssssssssssssssssssssssssssss" localSheetId="19">#REF!</definedName>
    <definedName name="sssssssssssssssssssssssssssssssssssssssssssssssssssssssssssssssssssssssssssssssssssssssssssssssssssssssssssss" localSheetId="20">#REF!</definedName>
    <definedName name="sssssssssssssssssssssssssssssssssssssssssssssssssssssssssssssssssssssssssssssssssssssssssssssssssssssssssssss" localSheetId="21">#REF!</definedName>
    <definedName name="sssssssssssssssssssssssssssssssssssssssssssssssssssssssssssssssssssssssssssssssssssssssssssssssssssssssssssss" localSheetId="25">#REF!</definedName>
    <definedName name="sssssssssssssssssssssssssssssssssssssssssssssssssssssssssssssssssssssssssssssssssssssssssssssssssssssssssssss" localSheetId="28">#REF!</definedName>
    <definedName name="sssssssssssssssssssssssssssssssssssssssssssssssssssssssssssssssssssssssssssssssssssssssssssssssssssssssssssss" localSheetId="30">#REF!</definedName>
    <definedName name="sssssssssssssssssssssssssssssssssssssssssssssssssssssssssssssssssssssssssssssssssssssssssssssssssssssssssssss" localSheetId="31">#REF!</definedName>
    <definedName name="sssssssssssssssssssssssssssssssssssssssssssssssssssssssssssssssssssssssssssssssssssssssssssssssssssssssssssss" localSheetId="34">#REF!</definedName>
    <definedName name="sssssssssssssssssssssssssssssssssssssssssssssssssssssssssssssssssssssssssssssssssssssssssssssssssssssssssssss" localSheetId="38">#REF!</definedName>
    <definedName name="sssssssssssssssssssssssssssssssssssssssssssssssssssssssssssssssssssssssssssssssssssssssssssssssssssssssssssss" localSheetId="46">#REF!</definedName>
    <definedName name="sssssssssssssssssssssssssssssssssssssssssssssssssssssssssssssssssssssssssssssssssssssssssssssssssssssssssssss" localSheetId="47">#REF!</definedName>
    <definedName name="sssssssssssssssssssssssssssssssssssssssssssssssssssssssssssssssssssssssssssssssssssssssssssssssssssssssssssss" localSheetId="0">#REF!</definedName>
    <definedName name="sssssssssssssssssssssssssssssssssssssssssssssssssssssssssssssssssssssssssssssssssssssssssssssssssssssssssssss">#REF!</definedName>
    <definedName name="Table_2___Average__wage___earnings_per_hour__of_selected_occupations_by_industrial_group" localSheetId="18">#REF!</definedName>
    <definedName name="Table_2___Average__wage___earnings_per_hour__of_selected_occupations_by_industrial_group" localSheetId="19">#REF!</definedName>
    <definedName name="Table_2___Average__wage___earnings_per_hour__of_selected_occupations_by_industrial_group" localSheetId="20">#REF!</definedName>
    <definedName name="Table_2___Average__wage___earnings_per_hour__of_selected_occupations_by_industrial_group" localSheetId="21">#REF!</definedName>
    <definedName name="Table_2___Average__wage___earnings_per_hour__of_selected_occupations_by_industrial_group" localSheetId="25">#REF!</definedName>
    <definedName name="Table_2___Average__wage___earnings_per_hour__of_selected_occupations_by_industrial_group" localSheetId="28">#REF!</definedName>
    <definedName name="Table_2___Average__wage___earnings_per_hour__of_selected_occupations_by_industrial_group" localSheetId="30">#REF!</definedName>
    <definedName name="Table_2___Average__wage___earnings_per_hour__of_selected_occupations_by_industrial_group" localSheetId="31">#REF!</definedName>
    <definedName name="Table_2___Average__wage___earnings_per_hour__of_selected_occupations_by_industrial_group" localSheetId="34">#REF!</definedName>
    <definedName name="Table_2___Average__wage___earnings_per_hour__of_selected_occupations_by_industrial_group" localSheetId="38">#REF!</definedName>
    <definedName name="Table_2___Average__wage___earnings_per_hour__of_selected_occupations_by_industrial_group" localSheetId="46">#REF!</definedName>
    <definedName name="Table_2___Average__wage___earnings_per_hour__of_selected_occupations_by_industrial_group" localSheetId="47">#REF!</definedName>
    <definedName name="Table_2___Average__wage___earnings_per_hour__of_selected_occupations_by_industrial_group" localSheetId="0">#REF!</definedName>
    <definedName name="Table_2___Average__wage___earnings_per_hour__of_selected_occupations_by_industrial_group">#REF!</definedName>
    <definedName name="ttttttttttttttt">#REF!</definedName>
    <definedName name="uuuuuuuuuuuuuk">#REF!</definedName>
    <definedName name="vdvdvdvdvdvdvdvdvdvdvdvdvdvd">#REF!</definedName>
    <definedName name="VV" localSheetId="18">#REF!</definedName>
    <definedName name="VV" localSheetId="19">#REF!</definedName>
    <definedName name="VV" localSheetId="20">#REF!</definedName>
    <definedName name="VV" localSheetId="21">#REF!</definedName>
    <definedName name="VV" localSheetId="25">#REF!</definedName>
    <definedName name="VV" localSheetId="28">#REF!</definedName>
    <definedName name="VV" localSheetId="30">#REF!</definedName>
    <definedName name="VV" localSheetId="31">#REF!</definedName>
    <definedName name="VV" localSheetId="34">#REF!</definedName>
    <definedName name="VV" localSheetId="38">#REF!</definedName>
    <definedName name="VV" localSheetId="46">#REF!</definedName>
    <definedName name="VV" localSheetId="47">#REF!</definedName>
    <definedName name="VV" localSheetId="0">#REF!</definedName>
    <definedName name="VV">#REF!</definedName>
    <definedName name="vvvvvvvvvvvvvvvvvvvvvvvvvvvvvvvvvvvvvvvvvvvvvvvvvv" localSheetId="18">#REF!</definedName>
    <definedName name="vvvvvvvvvvvvvvvvvvvvvvvvvvvvvvvvvvvvvvvvvvvvvvvvvv" localSheetId="19">#REF!</definedName>
    <definedName name="vvvvvvvvvvvvvvvvvvvvvvvvvvvvvvvvvvvvvvvvvvvvvvvvvv" localSheetId="20">#REF!</definedName>
    <definedName name="vvvvvvvvvvvvvvvvvvvvvvvvvvvvvvvvvvvvvvvvvvvvvvvvvv" localSheetId="21">#REF!</definedName>
    <definedName name="vvvvvvvvvvvvvvvvvvvvvvvvvvvvvvvvvvvvvvvvvvvvvvvvvv" localSheetId="25">#REF!</definedName>
    <definedName name="vvvvvvvvvvvvvvvvvvvvvvvvvvvvvvvvvvvvvvvvvvvvvvvvvv" localSheetId="28">#REF!</definedName>
    <definedName name="vvvvvvvvvvvvvvvvvvvvvvvvvvvvvvvvvvvvvvvvvvvvvvvvvv" localSheetId="30">#REF!</definedName>
    <definedName name="vvvvvvvvvvvvvvvvvvvvvvvvvvvvvvvvvvvvvvvvvvvvvvvvvv" localSheetId="31">#REF!</definedName>
    <definedName name="vvvvvvvvvvvvvvvvvvvvvvvvvvvvvvvvvvvvvvvvvvvvvvvvvv" localSheetId="34">#REF!</definedName>
    <definedName name="vvvvvvvvvvvvvvvvvvvvvvvvvvvvvvvvvvvvvvvvvvvvvvvvvv" localSheetId="38">#REF!</definedName>
    <definedName name="vvvvvvvvvvvvvvvvvvvvvvvvvvvvvvvvvvvvvvvvvvvvvvvvvv" localSheetId="46">#REF!</definedName>
    <definedName name="vvvvvvvvvvvvvvvvvvvvvvvvvvvvvvvvvvvvvvvvvvvvvvvvvv" localSheetId="47">#REF!</definedName>
    <definedName name="vvvvvvvvvvvvvvvvvvvvvvvvvvvvvvvvvvvvvvvvvvvvvvvvvv" localSheetId="0">#REF!</definedName>
    <definedName name="vvvvvvvvvvvvvvvvvvvvvvvvvvvvvvvvvvvvvvvvvvvvvvvvvv">#REF!</definedName>
    <definedName name="wrn.BROCHURE." localSheetId="11" hidden="1">{#N/A,#N/A,FALSE,"defn1";#N/A,#N/A,FALSE,"clim";#N/A,#N/A,FALSE,"pop2";#N/A,#N/A,FALSE,"heal1";#N/A,#N/A,FALSE,"educ1 "}</definedName>
    <definedName name="wrn.BROCHURE." localSheetId="12" hidden="1">{#N/A,#N/A,FALSE,"defn1";#N/A,#N/A,FALSE,"clim";#N/A,#N/A,FALSE,"pop2";#N/A,#N/A,FALSE,"heal1";#N/A,#N/A,FALSE,"educ1 "}</definedName>
    <definedName name="wrn.BROCHURE." localSheetId="14" hidden="1">{#N/A,#N/A,FALSE,"defn1";#N/A,#N/A,FALSE,"clim";#N/A,#N/A,FALSE,"pop2";#N/A,#N/A,FALSE,"heal1";#N/A,#N/A,FALSE,"educ1 "}</definedName>
    <definedName name="wrn.BROCHURE." localSheetId="18" hidden="1">{#N/A,#N/A,FALSE,"defn1";#N/A,#N/A,FALSE,"clim";#N/A,#N/A,FALSE,"pop2";#N/A,#N/A,FALSE,"heal1";#N/A,#N/A,FALSE,"educ1 "}</definedName>
    <definedName name="wrn.BROCHURE." localSheetId="19" hidden="1">{#N/A,#N/A,FALSE,"defn1";#N/A,#N/A,FALSE,"clim";#N/A,#N/A,FALSE,"pop2";#N/A,#N/A,FALSE,"heal1";#N/A,#N/A,FALSE,"educ1 "}</definedName>
    <definedName name="wrn.BROCHURE." localSheetId="2" hidden="1">{#N/A,#N/A,FALSE,"defn1";#N/A,#N/A,FALSE,"clim";#N/A,#N/A,FALSE,"pop2";#N/A,#N/A,FALSE,"heal1";#N/A,#N/A,FALSE,"educ1 "}</definedName>
    <definedName name="wrn.BROCHURE." localSheetId="20" hidden="1">{#N/A,#N/A,FALSE,"defn1";#N/A,#N/A,FALSE,"clim";#N/A,#N/A,FALSE,"pop2";#N/A,#N/A,FALSE,"heal1";#N/A,#N/A,FALSE,"educ1 "}</definedName>
    <definedName name="wrn.BROCHURE." localSheetId="21" hidden="1">{#N/A,#N/A,FALSE,"defn1";#N/A,#N/A,FALSE,"clim";#N/A,#N/A,FALSE,"pop2";#N/A,#N/A,FALSE,"heal1";#N/A,#N/A,FALSE,"educ1 "}</definedName>
    <definedName name="wrn.BROCHURE." localSheetId="23" hidden="1">{#N/A,#N/A,FALSE,"defn1";#N/A,#N/A,FALSE,"clim";#N/A,#N/A,FALSE,"pop2";#N/A,#N/A,FALSE,"heal1";#N/A,#N/A,FALSE,"educ1 "}</definedName>
    <definedName name="wrn.BROCHURE." localSheetId="24" hidden="1">{#N/A,#N/A,FALSE,"defn1";#N/A,#N/A,FALSE,"clim";#N/A,#N/A,FALSE,"pop2";#N/A,#N/A,FALSE,"heal1";#N/A,#N/A,FALSE,"educ1 "}</definedName>
    <definedName name="wrn.BROCHURE." localSheetId="25" hidden="1">{#N/A,#N/A,FALSE,"defn1";#N/A,#N/A,FALSE,"clim";#N/A,#N/A,FALSE,"pop2";#N/A,#N/A,FALSE,"heal1";#N/A,#N/A,FALSE,"educ1 "}</definedName>
    <definedName name="wrn.BROCHURE." localSheetId="27" hidden="1">{#N/A,#N/A,FALSE,"defn1";#N/A,#N/A,FALSE,"clim";#N/A,#N/A,FALSE,"pop2";#N/A,#N/A,FALSE,"heal1";#N/A,#N/A,FALSE,"educ1 "}</definedName>
    <definedName name="wrn.BROCHURE." localSheetId="28" hidden="1">{#N/A,#N/A,FALSE,"defn1";#N/A,#N/A,FALSE,"clim";#N/A,#N/A,FALSE,"pop2";#N/A,#N/A,FALSE,"heal1";#N/A,#N/A,FALSE,"educ1 "}</definedName>
    <definedName name="wrn.BROCHURE." localSheetId="30" hidden="1">{#N/A,#N/A,FALSE,"defn1";#N/A,#N/A,FALSE,"clim";#N/A,#N/A,FALSE,"pop2";#N/A,#N/A,FALSE,"heal1";#N/A,#N/A,FALSE,"educ1 "}</definedName>
    <definedName name="wrn.BROCHURE." localSheetId="31" hidden="1">{#N/A,#N/A,FALSE,"defn1";#N/A,#N/A,FALSE,"clim";#N/A,#N/A,FALSE,"pop2";#N/A,#N/A,FALSE,"heal1";#N/A,#N/A,FALSE,"educ1 "}</definedName>
    <definedName name="wrn.BROCHURE." localSheetId="34" hidden="1">{#N/A,#N/A,FALSE,"defn1";#N/A,#N/A,FALSE,"clim";#N/A,#N/A,FALSE,"pop2";#N/A,#N/A,FALSE,"heal1";#N/A,#N/A,FALSE,"educ1 "}</definedName>
    <definedName name="wrn.BROCHURE." localSheetId="38" hidden="1">{#N/A,#N/A,FALSE,"defn1";#N/A,#N/A,FALSE,"clim";#N/A,#N/A,FALSE,"pop2";#N/A,#N/A,FALSE,"heal1";#N/A,#N/A,FALSE,"educ1 "}</definedName>
    <definedName name="wrn.BROCHURE." localSheetId="42" hidden="1">{#N/A,#N/A,FALSE,"defn1";#N/A,#N/A,FALSE,"clim";#N/A,#N/A,FALSE,"pop2";#N/A,#N/A,FALSE,"heal1";#N/A,#N/A,FALSE,"educ1 "}</definedName>
    <definedName name="wrn.BROCHURE." localSheetId="43" hidden="1">{#N/A,#N/A,FALSE,"defn1";#N/A,#N/A,FALSE,"clim";#N/A,#N/A,FALSE,"pop2";#N/A,#N/A,FALSE,"heal1";#N/A,#N/A,FALSE,"educ1 "}</definedName>
    <definedName name="wrn.BROCHURE." localSheetId="45" hidden="1">{#N/A,#N/A,FALSE,"defn1";#N/A,#N/A,FALSE,"clim";#N/A,#N/A,FALSE,"pop2";#N/A,#N/A,FALSE,"heal1";#N/A,#N/A,FALSE,"educ1 "}</definedName>
    <definedName name="wrn.BROCHURE." localSheetId="46" hidden="1">{#N/A,#N/A,FALSE,"defn1";#N/A,#N/A,FALSE,"clim";#N/A,#N/A,FALSE,"pop2";#N/A,#N/A,FALSE,"heal1";#N/A,#N/A,FALSE,"educ1 "}</definedName>
    <definedName name="wrn.BROCHURE." localSheetId="47" hidden="1">{#N/A,#N/A,FALSE,"defn1";#N/A,#N/A,FALSE,"clim";#N/A,#N/A,FALSE,"pop2";#N/A,#N/A,FALSE,"heal1";#N/A,#N/A,FALSE,"educ1 "}</definedName>
    <definedName name="wrn.BROCHURE." localSheetId="8" hidden="1">{#N/A,#N/A,FALSE,"defn1";#N/A,#N/A,FALSE,"clim";#N/A,#N/A,FALSE,"pop2";#N/A,#N/A,FALSE,"heal1";#N/A,#N/A,FALSE,"educ1 "}</definedName>
    <definedName name="wrn.BROCHURE." localSheetId="1" hidden="1">{#N/A,#N/A,FALSE,"defn1";#N/A,#N/A,FALSE,"clim";#N/A,#N/A,FALSE,"pop2";#N/A,#N/A,FALSE,"heal1";#N/A,#N/A,FALSE,"educ1 "}</definedName>
    <definedName name="wrn.BROCHURE." localSheetId="0" hidden="1">{#N/A,#N/A,FALSE,"defn1";#N/A,#N/A,FALSE,"clim";#N/A,#N/A,FALSE,"pop2";#N/A,#N/A,FALSE,"heal1";#N/A,#N/A,FALSE,"educ1 "}</definedName>
    <definedName name="wrn.BROCHURE." hidden="1">{#N/A,#N/A,FALSE,"defn1";#N/A,#N/A,FALSE,"clim";#N/A,#N/A,FALSE,"pop2";#N/A,#N/A,FALSE,"heal1";#N/A,#N/A,FALSE,"educ1 "}</definedName>
    <definedName name="wwwwwwwwwwww">#REF!</definedName>
    <definedName name="xxxxxxxxxxxxxxxxxxxxxxxx" localSheetId="11">#REF!</definedName>
    <definedName name="xxxxxxxxxxxxxxxxxxxxxxxx" localSheetId="12">#REF!</definedName>
    <definedName name="xxxxxxxxxxxxxxxxxxxxxxxx" localSheetId="18">#REF!</definedName>
    <definedName name="xxxxxxxxxxxxxxxxxxxxxxxx" localSheetId="19">#REF!</definedName>
    <definedName name="xxxxxxxxxxxxxxxxxxxxxxxx" localSheetId="2">#REF!</definedName>
    <definedName name="xxxxxxxxxxxxxxxxxxxxxxxx" localSheetId="20">#REF!</definedName>
    <definedName name="xxxxxxxxxxxxxxxxxxxxxxxx" localSheetId="21">#REF!</definedName>
    <definedName name="xxxxxxxxxxxxxxxxxxxxxxxx" localSheetId="25">#REF!</definedName>
    <definedName name="xxxxxxxxxxxxxxxxxxxxxxxx" localSheetId="27">#REF!</definedName>
    <definedName name="xxxxxxxxxxxxxxxxxxxxxxxx" localSheetId="28">#REF!</definedName>
    <definedName name="xxxxxxxxxxxxxxxxxxxxxxxx" localSheetId="30">#REF!</definedName>
    <definedName name="xxxxxxxxxxxxxxxxxxxxxxxx" localSheetId="31">#REF!</definedName>
    <definedName name="xxxxxxxxxxxxxxxxxxxxxxxx" localSheetId="34">#REF!</definedName>
    <definedName name="xxxxxxxxxxxxxxxxxxxxxxxx" localSheetId="38">#REF!</definedName>
    <definedName name="xxxxxxxxxxxxxxxxxxxxxxxx" localSheetId="42">#REF!</definedName>
    <definedName name="xxxxxxxxxxxxxxxxxxxxxxxx" localSheetId="46">#REF!</definedName>
    <definedName name="xxxxxxxxxxxxxxxxxxxxxxxx" localSheetId="47">#REF!</definedName>
    <definedName name="xxxxxxxxxxxxxxxxxxxxxxxx" localSheetId="0">#REF!</definedName>
    <definedName name="xxxxxxxxxxxxxxxxxxxxxxxx">#REF!</definedName>
    <definedName name="zzzzzzzzc" localSheetId="2">#REF!</definedName>
    <definedName name="zzzzzzzzc">#REF!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1" i="163" l="1"/>
  <c r="H26" i="172" l="1"/>
  <c r="G26" i="172"/>
  <c r="F26" i="172"/>
  <c r="H15" i="164"/>
  <c r="G15" i="164"/>
  <c r="F15" i="164"/>
  <c r="H10" i="164"/>
  <c r="G10" i="164"/>
  <c r="F10" i="164"/>
  <c r="H7" i="164"/>
  <c r="H30" i="164" s="1"/>
  <c r="H32" i="164" s="1"/>
  <c r="G7" i="164"/>
  <c r="F7" i="164"/>
  <c r="G30" i="164" l="1"/>
  <c r="G32" i="164" s="1"/>
  <c r="F30" i="164"/>
  <c r="F32" i="164" s="1"/>
  <c r="G18" i="163"/>
  <c r="E29" i="161"/>
  <c r="E25" i="161"/>
  <c r="E24" i="161"/>
  <c r="H3" i="148" l="1"/>
  <c r="G3" i="148"/>
  <c r="F3" i="148"/>
  <c r="F15" i="143"/>
</calcChain>
</file>

<file path=xl/sharedStrings.xml><?xml version="1.0" encoding="utf-8"?>
<sst xmlns="http://schemas.openxmlformats.org/spreadsheetml/2006/main" count="1638" uniqueCount="1135">
  <si>
    <t>Social Security</t>
  </si>
  <si>
    <t>International Travel &amp; Tourism</t>
  </si>
  <si>
    <t>Balance of Payments</t>
  </si>
  <si>
    <t>External Trade</t>
  </si>
  <si>
    <t>Construction</t>
  </si>
  <si>
    <t>National Accounts</t>
  </si>
  <si>
    <t>Money &amp; Banking</t>
  </si>
  <si>
    <t>Government Finance</t>
  </si>
  <si>
    <t>Energy</t>
  </si>
  <si>
    <t>Industrial Production</t>
  </si>
  <si>
    <t>Agricultural Production</t>
  </si>
  <si>
    <t>Land Utilization</t>
  </si>
  <si>
    <t>Transport &amp; Communications</t>
  </si>
  <si>
    <t>Household Income &amp; Expenditure</t>
  </si>
  <si>
    <t>Housing &amp; Households</t>
  </si>
  <si>
    <t>Price Indices</t>
  </si>
  <si>
    <t>Labour</t>
  </si>
  <si>
    <t>Environment</t>
  </si>
  <si>
    <t>Education</t>
  </si>
  <si>
    <t>Health</t>
  </si>
  <si>
    <t>Population &amp; Vital statistics</t>
  </si>
  <si>
    <t>Climate</t>
  </si>
  <si>
    <t>Concepts and definitions</t>
  </si>
  <si>
    <t>Introduction</t>
  </si>
  <si>
    <t>CONTENTS</t>
  </si>
  <si>
    <t>Divorce rate</t>
  </si>
  <si>
    <t>Marriage rate</t>
  </si>
  <si>
    <t>Crude death rate</t>
  </si>
  <si>
    <t>Total fertility rate</t>
  </si>
  <si>
    <t>Crude birth rate</t>
  </si>
  <si>
    <t>Dependency ratio</t>
  </si>
  <si>
    <t>GDP at market prices</t>
  </si>
  <si>
    <r>
      <rPr>
        <vertAlign val="superscript"/>
        <sz val="7"/>
        <rFont val="Arial"/>
        <family val="2"/>
      </rPr>
      <t>1</t>
    </r>
    <r>
      <rPr>
        <sz val="7"/>
        <rFont val="Arial"/>
        <family val="2"/>
      </rPr>
      <t xml:space="preserve"> Average of  23 stations for different regions </t>
    </r>
  </si>
  <si>
    <t>Total for the year</t>
  </si>
  <si>
    <t xml:space="preserve">        December </t>
  </si>
  <si>
    <t xml:space="preserve">        November</t>
  </si>
  <si>
    <t xml:space="preserve">        October </t>
  </si>
  <si>
    <t xml:space="preserve">        September</t>
  </si>
  <si>
    <t xml:space="preserve">        August</t>
  </si>
  <si>
    <t xml:space="preserve">        July</t>
  </si>
  <si>
    <t xml:space="preserve">        June</t>
  </si>
  <si>
    <t xml:space="preserve">        May</t>
  </si>
  <si>
    <t xml:space="preserve">        April</t>
  </si>
  <si>
    <t xml:space="preserve">        March</t>
  </si>
  <si>
    <t xml:space="preserve">        February </t>
  </si>
  <si>
    <t xml:space="preserve">        January </t>
  </si>
  <si>
    <t>Island of Rodrigues (Pte Canon)</t>
  </si>
  <si>
    <r>
      <t xml:space="preserve">Island of Mauritius </t>
    </r>
    <r>
      <rPr>
        <b/>
        <vertAlign val="superscript"/>
        <sz val="7"/>
        <rFont val="Arial"/>
        <family val="2"/>
      </rPr>
      <t>1</t>
    </r>
  </si>
  <si>
    <r>
      <t>Rainfall</t>
    </r>
    <r>
      <rPr>
        <sz val="8"/>
        <rFont val="Arial"/>
        <family val="2"/>
      </rPr>
      <t xml:space="preserve"> (millimetres) </t>
    </r>
  </si>
  <si>
    <t>Max.</t>
  </si>
  <si>
    <t xml:space="preserve"> Min.</t>
  </si>
  <si>
    <t>Island of Rodrigues</t>
  </si>
  <si>
    <t>Island of Mauritius</t>
  </si>
  <si>
    <t>1. CLIMATE</t>
  </si>
  <si>
    <t>Other</t>
  </si>
  <si>
    <t>-</t>
  </si>
  <si>
    <t>Transport</t>
  </si>
  <si>
    <t>back to contents</t>
  </si>
  <si>
    <t>Topic</t>
  </si>
  <si>
    <t>Page</t>
  </si>
  <si>
    <t>Literacy rate</t>
  </si>
  <si>
    <t>Total</t>
  </si>
  <si>
    <t>7. PRICE INDICES</t>
  </si>
  <si>
    <t>Weight</t>
  </si>
  <si>
    <r>
      <t>Consumer Price Index</t>
    </r>
    <r>
      <rPr>
        <b/>
        <vertAlign val="superscript"/>
        <sz val="7"/>
        <rFont val="Arial"/>
        <family val="2"/>
      </rPr>
      <t/>
    </r>
  </si>
  <si>
    <t>Food &amp; non-alcoholic beverages</t>
  </si>
  <si>
    <t>Alcoholic beverages &amp; tobacco</t>
  </si>
  <si>
    <t>Clothing &amp; footwear</t>
  </si>
  <si>
    <t>Housing, water, electricity, gas &amp; other fuels</t>
  </si>
  <si>
    <t>Furnishings, hhold.equip.&amp; hhold. maintenance</t>
  </si>
  <si>
    <t>Communication</t>
  </si>
  <si>
    <t>Recreation and culture</t>
  </si>
  <si>
    <t>Restaurants and hotels</t>
  </si>
  <si>
    <t>Miscellaneous goods and services</t>
  </si>
  <si>
    <t>Inflation rate(%) - calendar year</t>
  </si>
  <si>
    <t>Food &amp; live animals</t>
  </si>
  <si>
    <t>-Sugar</t>
  </si>
  <si>
    <t>Manufactured goods classified chiefly by materials</t>
  </si>
  <si>
    <t>Misc. manufactured goods</t>
  </si>
  <si>
    <t>-Apparel &amp; clothing accessories</t>
  </si>
  <si>
    <t>Mineral fuel,lubricants and related materials</t>
  </si>
  <si>
    <t>Petroleum,Petroleum products and related materials</t>
  </si>
  <si>
    <t>Manufactured goods classified chiefly by material</t>
  </si>
  <si>
    <t xml:space="preserve"> -Textile yarn,fabrics,made-up articles,n.e.s</t>
  </si>
  <si>
    <t>Machinery and transport equipment</t>
  </si>
  <si>
    <r>
      <t>Producer Price Index-Manufacturing</t>
    </r>
    <r>
      <rPr>
        <sz val="7"/>
        <rFont val="Arial"/>
        <family val="2"/>
      </rPr>
      <t xml:space="preserve"> </t>
    </r>
  </si>
  <si>
    <t>Manufacturing</t>
  </si>
  <si>
    <t>Food  products</t>
  </si>
  <si>
    <t xml:space="preserve">Beverages </t>
  </si>
  <si>
    <t>Construction Price Index</t>
  </si>
  <si>
    <t>Hire of plant</t>
  </si>
  <si>
    <t>Materials</t>
  </si>
  <si>
    <t>9. HOUSEHOLD INCOME &amp; EXPENDITURE</t>
  </si>
  <si>
    <t>Household Budget Survey</t>
  </si>
  <si>
    <t>06/07</t>
  </si>
  <si>
    <t>2012</t>
  </si>
  <si>
    <t>2017</t>
  </si>
  <si>
    <t>Average household size</t>
  </si>
  <si>
    <t>Income earners per household</t>
  </si>
  <si>
    <t>Average monthly income (rupees)</t>
  </si>
  <si>
    <t>Median monthly income (rupees)</t>
  </si>
  <si>
    <t>1/2 median monthly income (rupees)</t>
  </si>
  <si>
    <t>% hholds with &lt; 1/2 med. mthly income</t>
  </si>
  <si>
    <t>Gini coefficient</t>
  </si>
  <si>
    <t>Income share</t>
  </si>
  <si>
    <t>% of total income going to:</t>
  </si>
  <si>
    <t>Lowest 20% of households</t>
  </si>
  <si>
    <t>Highest 20% of households</t>
  </si>
  <si>
    <t>Ratio of highest 20% to lowest 20%</t>
  </si>
  <si>
    <r>
      <t>Household consumption expenditure</t>
    </r>
    <r>
      <rPr>
        <b/>
        <vertAlign val="superscript"/>
        <sz val="8"/>
        <rFont val="Arial"/>
        <family val="2"/>
      </rPr>
      <t>1</t>
    </r>
  </si>
  <si>
    <t xml:space="preserve">Household consumption expenditure </t>
  </si>
  <si>
    <t>Average monthly expenditure (rupees)</t>
  </si>
  <si>
    <t>Median monthly expenditure (rupees)</t>
  </si>
  <si>
    <t>1/2 median monthly expend. (rupees)</t>
  </si>
  <si>
    <t>% hholds with &lt;1/2 med. mthly expend.</t>
  </si>
  <si>
    <t xml:space="preserve">Trends in monthly household income distribution   </t>
  </si>
  <si>
    <t>Trends in monthly household income distribution</t>
  </si>
  <si>
    <t>11. LAND UTILIZATION</t>
  </si>
  <si>
    <t>2005 *</t>
  </si>
  <si>
    <t>Area</t>
  </si>
  <si>
    <t>(Hectares)</t>
  </si>
  <si>
    <t>Whole island</t>
  </si>
  <si>
    <t>Agriculture</t>
  </si>
  <si>
    <t xml:space="preserve">    Sugarcane</t>
  </si>
  <si>
    <t xml:space="preserve">    Other agricultural 
       activities</t>
  </si>
  <si>
    <t>Forests scrubs &amp;
   grazing lands</t>
  </si>
  <si>
    <t>Reservoirs, ponds, swamps &amp; rocks</t>
  </si>
  <si>
    <t>Roads &amp; footpaths</t>
  </si>
  <si>
    <t>Built-up areas</t>
  </si>
  <si>
    <t>Abandoned cane fields</t>
  </si>
  <si>
    <t xml:space="preserve">Source:Final Draft Report-Stocktaking &amp; Stakeholders Consultation Exercise on Climate Change Activities,March 2006.Ministry of Environment and National Development Unit </t>
  </si>
  <si>
    <t>* Estimate</t>
  </si>
  <si>
    <t>Effective area cultivated</t>
  </si>
  <si>
    <t>Sugar cane</t>
  </si>
  <si>
    <t>Tea</t>
  </si>
  <si>
    <t xml:space="preserve">Land under irrigation  </t>
  </si>
  <si>
    <t>Overhead</t>
  </si>
  <si>
    <t>Surface</t>
  </si>
  <si>
    <t>Drip</t>
  </si>
  <si>
    <t>12. AGRICULTURAL PRODUCTION</t>
  </si>
  <si>
    <t>PRODUCTION ('000 tonnes)</t>
  </si>
  <si>
    <t>Crop products</t>
  </si>
  <si>
    <t>Sugarcane</t>
  </si>
  <si>
    <t>Foodcrops</t>
  </si>
  <si>
    <t>Tea leaf</t>
  </si>
  <si>
    <t>Fruits</t>
  </si>
  <si>
    <t>Products from slaughtered</t>
  </si>
  <si>
    <t>and live animals</t>
  </si>
  <si>
    <t>Poultry meat  ('000 tonnes)</t>
  </si>
  <si>
    <t>Milk (mn litres)</t>
  </si>
  <si>
    <t>Eggs ('000 tonnes)</t>
  </si>
  <si>
    <t>Fishing ('000 tonnes)</t>
  </si>
  <si>
    <t>(Million rupees)</t>
  </si>
  <si>
    <t>VALUE ADDED*</t>
  </si>
  <si>
    <t>Fishing</t>
  </si>
  <si>
    <t>Compensation of employees</t>
  </si>
  <si>
    <t>16. MONEY &amp; BANKING</t>
  </si>
  <si>
    <t>Components of Monetary Base</t>
  </si>
  <si>
    <t>1  Currency with Public</t>
  </si>
  <si>
    <t>2  Currency with Other Depository Corporations</t>
  </si>
  <si>
    <t>3  Deposits with BOM</t>
  </si>
  <si>
    <t>Other Depository Corporations</t>
  </si>
  <si>
    <t>Monetary Base(1+2+3)</t>
  </si>
  <si>
    <t>Sources of Monetary base</t>
  </si>
  <si>
    <t>Sources of Monetary Base</t>
  </si>
  <si>
    <t>1 Net Foreign assets</t>
  </si>
  <si>
    <t>2 Net Claims on  Central Govt</t>
  </si>
  <si>
    <t>3 Claims on other Depository Corporations</t>
  </si>
  <si>
    <t>4 Claims on Other Sectors</t>
  </si>
  <si>
    <t>5 Net Non-Monetary Liabilities</t>
  </si>
  <si>
    <t>Monetary Base (1+2+3+4-5)</t>
  </si>
  <si>
    <t xml:space="preserve">Gross Foreign Assets of Bank of Mauritius </t>
  </si>
  <si>
    <t>Foreign exchange rates (selling - Rs)</t>
  </si>
  <si>
    <t>Euro Zone (Euro)</t>
  </si>
  <si>
    <t>India (INR 100)</t>
  </si>
  <si>
    <t>Japan (JPY 100)</t>
  </si>
  <si>
    <t>South Africa, Rep. of (SAR 1)</t>
  </si>
  <si>
    <t>United States (USD 1)</t>
  </si>
  <si>
    <t>United Kingdom (GBP 1)</t>
  </si>
  <si>
    <t>Electronic Banking Transactions</t>
  </si>
  <si>
    <t>No of ATMs in Operations</t>
  </si>
  <si>
    <t>No of Transactions</t>
  </si>
  <si>
    <t>No of Cards in Circulation</t>
  </si>
  <si>
    <t>Credit Cards</t>
  </si>
  <si>
    <t>Debit Cards and others</t>
  </si>
  <si>
    <t>Outstanding Advances on Credit Cards (Rs mn)</t>
  </si>
  <si>
    <t>The definition of GIR meets the IMF's BPM6 definition of reserves.Reserves are defined as external assets that are readily available to and controlled by monetary authorities.Hence GIR excludes the Bank's foreign equity participation in international organisations as this does not meet the criteria of readily available reserves.</t>
  </si>
  <si>
    <t>Source: Bank of Mauritius</t>
  </si>
  <si>
    <r>
      <t>2019</t>
    </r>
    <r>
      <rPr>
        <b/>
        <vertAlign val="superscript"/>
        <sz val="8"/>
        <rFont val="Arial"/>
        <family val="2"/>
      </rPr>
      <t>1</t>
    </r>
  </si>
  <si>
    <t>Formation (GFCF)</t>
  </si>
  <si>
    <t>Re-exports</t>
  </si>
  <si>
    <t>20. BALANCE OF PAYMENTS</t>
  </si>
  <si>
    <t>CURRENT ACCOUNT</t>
  </si>
  <si>
    <t>Goods and services</t>
  </si>
  <si>
    <t>Goods</t>
  </si>
  <si>
    <t>Merchandise</t>
  </si>
  <si>
    <t>Non-monetary gold</t>
  </si>
  <si>
    <t>Services</t>
  </si>
  <si>
    <t>Transportation</t>
  </si>
  <si>
    <t>Travel</t>
  </si>
  <si>
    <t>Other services</t>
  </si>
  <si>
    <t>Private</t>
  </si>
  <si>
    <t>Government</t>
  </si>
  <si>
    <t>Primary Income</t>
  </si>
  <si>
    <t>Direct investment income</t>
  </si>
  <si>
    <t>Portfolio investment income</t>
  </si>
  <si>
    <t>Secondary Income</t>
  </si>
  <si>
    <t xml:space="preserve">Private </t>
  </si>
  <si>
    <t xml:space="preserve">CAPITAL AND FINANCIAL ACCOUNT </t>
  </si>
  <si>
    <t>Capital  account</t>
  </si>
  <si>
    <t xml:space="preserve">     Migrants' transfers</t>
  </si>
  <si>
    <t>Financial account</t>
  </si>
  <si>
    <t>Financial account (excluding</t>
  </si>
  <si>
    <t>reserve assets)</t>
  </si>
  <si>
    <t>Direct investment</t>
  </si>
  <si>
    <t>Portfolio investment</t>
  </si>
  <si>
    <r>
      <t xml:space="preserve">Other investment </t>
    </r>
    <r>
      <rPr>
        <vertAlign val="superscript"/>
        <sz val="7"/>
        <rFont val="Arial"/>
        <family val="2"/>
      </rPr>
      <t>4</t>
    </r>
  </si>
  <si>
    <t>Reserve assets</t>
  </si>
  <si>
    <t>NET  ERRORS AND OMISSIONS</t>
  </si>
  <si>
    <t xml:space="preserve">Source: Bank of Mauritius </t>
  </si>
  <si>
    <t>Note :Figures may not add up to totals due to rounding.</t>
  </si>
  <si>
    <t xml:space="preserve">Consumption pattern </t>
  </si>
  <si>
    <r>
      <t>Monthly household consumption</t>
    </r>
    <r>
      <rPr>
        <vertAlign val="superscript"/>
        <sz val="7"/>
        <rFont val="Arial"/>
        <family val="2"/>
      </rPr>
      <t>1</t>
    </r>
    <r>
      <rPr>
        <sz val="7"/>
        <rFont val="Arial"/>
        <family val="2"/>
      </rPr>
      <t xml:space="preserve"> expenditure</t>
    </r>
    <r>
      <rPr>
        <vertAlign val="superscript"/>
        <sz val="7"/>
        <rFont val="Arial"/>
        <family val="2"/>
      </rPr>
      <t>2</t>
    </r>
    <r>
      <rPr>
        <sz val="7"/>
        <rFont val="Arial"/>
        <family val="2"/>
      </rPr>
      <t xml:space="preserve"> (%)</t>
    </r>
  </si>
  <si>
    <t xml:space="preserve">Furnishing, household equipment &amp; routine </t>
  </si>
  <si>
    <t>household maintenance</t>
  </si>
  <si>
    <r>
      <t xml:space="preserve">Per capita consumption </t>
    </r>
    <r>
      <rPr>
        <sz val="7"/>
        <rFont val="Arial"/>
        <family val="2"/>
      </rPr>
      <t>(kg/year)</t>
    </r>
    <r>
      <rPr>
        <vertAlign val="superscript"/>
        <sz val="7"/>
        <rFont val="Arial"/>
        <family val="2"/>
      </rPr>
      <t>3</t>
    </r>
  </si>
  <si>
    <t>Selected food items</t>
  </si>
  <si>
    <t>Wheat flour</t>
  </si>
  <si>
    <t>Milled rice</t>
  </si>
  <si>
    <t>Potatoes</t>
  </si>
  <si>
    <t>Sugar</t>
  </si>
  <si>
    <t>Fresh vegetables</t>
  </si>
  <si>
    <t>Oils &amp; fats</t>
  </si>
  <si>
    <t>Fresh milk (litres)</t>
  </si>
  <si>
    <t>Powdered milk</t>
  </si>
  <si>
    <t>Pulses</t>
  </si>
  <si>
    <t>Eggs</t>
  </si>
  <si>
    <t>Meat &amp; meat preparations</t>
  </si>
  <si>
    <t>Banana</t>
  </si>
  <si>
    <t>Other fresh fruits</t>
  </si>
  <si>
    <t>Fish &amp; fish preparations</t>
  </si>
  <si>
    <t>13. INDUSTRIAL PRODUCTION</t>
  </si>
  <si>
    <t>Quantity produced (selected commodities)</t>
  </si>
  <si>
    <t xml:space="preserve">Sugar </t>
  </si>
  <si>
    <t>('000 tonnes)</t>
  </si>
  <si>
    <t xml:space="preserve">Molasses </t>
  </si>
  <si>
    <t>"</t>
  </si>
  <si>
    <t>Tea (Black)</t>
  </si>
  <si>
    <t>Denatured spirit</t>
  </si>
  <si>
    <t>('000 H. Litres)</t>
  </si>
  <si>
    <t>Beer and stout</t>
  </si>
  <si>
    <t>Wine (country liquor)</t>
  </si>
  <si>
    <t>Growth rate</t>
  </si>
  <si>
    <r>
      <t>EOE</t>
    </r>
    <r>
      <rPr>
        <vertAlign val="superscript"/>
        <sz val="7"/>
        <rFont val="Arial"/>
        <family val="2"/>
      </rPr>
      <t>3</t>
    </r>
  </si>
  <si>
    <t>Food (excluding Sugar)</t>
  </si>
  <si>
    <t>Textiles</t>
  </si>
  <si>
    <t>+0.6</t>
  </si>
  <si>
    <r>
      <t>1</t>
    </r>
    <r>
      <rPr>
        <sz val="6"/>
        <rFont val="Arial"/>
        <family val="2"/>
      </rPr>
      <t xml:space="preserve"> Revised</t>
    </r>
  </si>
  <si>
    <r>
      <t>3</t>
    </r>
    <r>
      <rPr>
        <sz val="6"/>
        <rFont val="Arial"/>
        <family val="2"/>
      </rPr>
      <t xml:space="preserve"> Export Oriented Enterprises(EOE)  as from October 2006,consist of all those enterprises previously operating with an EPZ Certificate and those enterprises manufacturing goods for exports and holding a registration certificate issued by the ex-Board of Investment.</t>
    </r>
  </si>
  <si>
    <t>CONCEPTS &amp; DEFINITIONS</t>
  </si>
  <si>
    <t>2.  Population and Vital Statistics</t>
  </si>
  <si>
    <t>Median age</t>
  </si>
  <si>
    <t>The age which divides the population into two equal-size groups, one of which is younger and the other older than the median.</t>
  </si>
  <si>
    <t>The ratio of the combined child population under 15 years and population aged 65 years and over per 1,000 population of intermediate age (15-64 years).</t>
  </si>
  <si>
    <t>Number of live births registered in a year per 1,000  mid-year population.</t>
  </si>
  <si>
    <t>Average  number of children born to an average woman  under certain conditions.</t>
  </si>
  <si>
    <t>Number of deaths occuring in a year per 1,000  mid-year population.</t>
  </si>
  <si>
    <t>Number of persons civilly married in a year per 1,000  mid-year population.</t>
  </si>
  <si>
    <t>Number of persons granted divorce in a year per 1,000  mid-year population.</t>
  </si>
  <si>
    <t>3. Health</t>
  </si>
  <si>
    <t>Life expectancy</t>
  </si>
  <si>
    <t>The average number of years that a newly born child is expected to live  under certain conditions.</t>
  </si>
  <si>
    <t>at birth</t>
  </si>
  <si>
    <t xml:space="preserve">Early neonatal </t>
  </si>
  <si>
    <t>Number of deaths in a year of infants under 7 days of age  per 1,000 live births during the year.</t>
  </si>
  <si>
    <t>mortality rate</t>
  </si>
  <si>
    <t>Late neonatal</t>
  </si>
  <si>
    <t>Number of deaths  in a year of infants aged from 7 to 27 days per 1,000 live births during the year.</t>
  </si>
  <si>
    <t>Perinatal</t>
  </si>
  <si>
    <t>Combined number of deaths of infants aged under 7 days and number of still births in a year per 1,000 total births (live+still) during the year.</t>
  </si>
  <si>
    <t>Infant mortality  rate</t>
  </si>
  <si>
    <t>Number of  deaths in a year of infants aged under one year per 1,000 live births during the year.</t>
  </si>
  <si>
    <t>Concepts &amp; definitions (contd.)</t>
  </si>
  <si>
    <t>4. Education</t>
  </si>
  <si>
    <t xml:space="preserve">Gross Enrolment </t>
  </si>
  <si>
    <t>Number of students enrolled per 100 population aged</t>
  </si>
  <si>
    <t>ratio</t>
  </si>
  <si>
    <t>- 4-5 years for pre-primary level</t>
  </si>
  <si>
    <t>- 6-11 years for primary level</t>
  </si>
  <si>
    <t>- 12-19 years for secondary level</t>
  </si>
  <si>
    <t>Percentage of persons aged 12+ years who can, with understanding, both read and write a simple statement.</t>
  </si>
  <si>
    <t>6. Labour</t>
  </si>
  <si>
    <t>Labour force</t>
  </si>
  <si>
    <t>Number of persons who are either working (employed) or not working, looking for work and available for work (unemployed).</t>
  </si>
  <si>
    <t>Activity rate</t>
  </si>
  <si>
    <t>Number of persons aged 16 years and above in the labour force as a % of the total number of persons aged 16 years and above.</t>
  </si>
  <si>
    <t xml:space="preserve">Unemployment </t>
  </si>
  <si>
    <t>Number of unemployed as a % of the labour force.</t>
  </si>
  <si>
    <t>rate</t>
  </si>
  <si>
    <t>9. Household income and expenditure</t>
  </si>
  <si>
    <t>Gini Coefficient</t>
  </si>
  <si>
    <t>Measures the degree of  inequality in the income distribution of households.  It varies between 0 for complete equality and 1 for complete inequality.</t>
  </si>
  <si>
    <t xml:space="preserve">Median  monthly </t>
  </si>
  <si>
    <t>That value which divides the distribution of monthly household income  into two  parts such that 50% of households have an income above that value and 50%  below.</t>
  </si>
  <si>
    <t xml:space="preserve">income of </t>
  </si>
  <si>
    <t>households</t>
  </si>
  <si>
    <t>10. Transport and communications</t>
  </si>
  <si>
    <t>Casualties</t>
  </si>
  <si>
    <t>The total number of fatalities and persons injured as a result  of road accidents.</t>
  </si>
  <si>
    <t>Fatality</t>
  </si>
  <si>
    <t>Prior to 2002, fatality was defined as death occuring within seven days as a result of road accidents. From 1 January 2002, the definition changed to death occuring within 30 days as a result of road accident.</t>
  </si>
  <si>
    <t>Fatality index</t>
  </si>
  <si>
    <t>The number of fatalities per 100 casualties.</t>
  </si>
  <si>
    <t>17. National accounts</t>
  </si>
  <si>
    <t>Gross Domestic
Product (GDP)</t>
  </si>
  <si>
    <t>The aggregate money value of all  goods and services produced within a country out of economic activity during a specified period usually a year, before provision for the consumption of fixed capital.</t>
  </si>
  <si>
    <t xml:space="preserve">GVA at basic </t>
  </si>
  <si>
    <t>GVA at basic prices is obtained as the difference between output and intermediate consumption whereby output is valued at basic prices and intermediate consumption at purchasers' prices.
The basic price is the amount receivable by the producer exclusive of taxes on products and inclusive of subsidies on products. The equivalent for imported products is the c.i.f. value, i.e. the value at the border of the importing country.
The purchasers' price is the amount payable by the purchaser exclusive of deductible taxes on products (e.g. deductible value added tax).</t>
  </si>
  <si>
    <t>prices</t>
  </si>
  <si>
    <t>GVA at basic prices plus taxes (net of subsidies) on products.</t>
  </si>
  <si>
    <t>Services Indirectly
Measured (FISIM)</t>
  </si>
  <si>
    <t>FISIM is calculated separately for loans and deposits using a reference rate.It is measured as the sum of FISIM on loans i.e (interest received on loans)-(stock of loans x reference rate) and FISIM on deposits= (Stock on deposits x reference rate)- (Interest paid on deposits).</t>
  </si>
  <si>
    <t>Final Consumption</t>
  </si>
  <si>
    <t>Consumption expenditure is made up of final consumption expenditure of households and of government. Government final consumption expenditure consists of collective and individual consumption expenditure.  Collective expenditure consists of the services which government provides to the community as a  whole, e.g. security and defence, whereas individual expenditure is made up of expenses incurred in providing services which are mostly beneficial to individuals, e.g. health and education.</t>
  </si>
  <si>
    <t>Expenditure</t>
  </si>
  <si>
    <t xml:space="preserve">Gross </t>
  </si>
  <si>
    <t>The net additions to the physical assets of the country in a year. These consist mainly of investment in buildings, plants, machinery &amp; transport equipment, all valued at market prices.</t>
  </si>
  <si>
    <t xml:space="preserve">Fixed Capital </t>
  </si>
  <si>
    <t xml:space="preserve">Gross National </t>
  </si>
  <si>
    <t>GDP at market prices plus net primary income from the rest of the world gives GNI.</t>
  </si>
  <si>
    <t>Income (GNI)</t>
  </si>
  <si>
    <t>The sum of GNI and net transfers from the rest of the world gives Gross National disposable Income(GNDI)</t>
  </si>
  <si>
    <t>Disposable Income (GNDI)</t>
  </si>
  <si>
    <t>Gross National Savings (GNS)</t>
  </si>
  <si>
    <t>Gross Disposable Income (GNDI) less total consumption expenditure gives Gross National Savings.</t>
  </si>
  <si>
    <t>19. External trade</t>
  </si>
  <si>
    <t>Domestic Exports</t>
  </si>
  <si>
    <t>Exports of goods of national origin.</t>
  </si>
  <si>
    <t>Goods exported in the same condition as imported or after undergoing minor operations which leave them essentially unchanged.</t>
  </si>
  <si>
    <t>8. HOUSING &amp; HOUSEHOLDS</t>
  </si>
  <si>
    <t>1990*</t>
  </si>
  <si>
    <t>2000*</t>
  </si>
  <si>
    <t>2011*</t>
  </si>
  <si>
    <r>
      <t xml:space="preserve"> Buildings </t>
    </r>
    <r>
      <rPr>
        <sz val="7"/>
        <rFont val="Arial"/>
        <family val="2"/>
      </rPr>
      <t>('000)</t>
    </r>
  </si>
  <si>
    <t xml:space="preserve">of which: </t>
  </si>
  <si>
    <t xml:space="preserve"> - % wholly residential</t>
  </si>
  <si>
    <t xml:space="preserve"> - % partly residential</t>
  </si>
  <si>
    <r>
      <t>3.3</t>
    </r>
    <r>
      <rPr>
        <i/>
        <vertAlign val="superscript"/>
        <sz val="7"/>
        <rFont val="Arial"/>
        <family val="2"/>
      </rPr>
      <t>1</t>
    </r>
  </si>
  <si>
    <r>
      <t>4.3</t>
    </r>
    <r>
      <rPr>
        <i/>
        <vertAlign val="superscript"/>
        <sz val="7"/>
        <rFont val="Arial"/>
        <family val="2"/>
      </rPr>
      <t>1</t>
    </r>
  </si>
  <si>
    <t>Residential &amp; partly residential buildings</t>
  </si>
  <si>
    <r>
      <t>Year of construction</t>
    </r>
    <r>
      <rPr>
        <sz val="7"/>
        <rFont val="Arial"/>
        <family val="2"/>
      </rPr>
      <t xml:space="preserve"> (%)</t>
    </r>
  </si>
  <si>
    <t>Before 1985</t>
  </si>
  <si>
    <t>1985 - 1989</t>
  </si>
  <si>
    <t>1990 - 1994</t>
  </si>
  <si>
    <r>
      <t>1.1</t>
    </r>
    <r>
      <rPr>
        <vertAlign val="superscript"/>
        <sz val="7"/>
        <rFont val="Arial"/>
        <family val="2"/>
      </rPr>
      <t>1</t>
    </r>
  </si>
  <si>
    <t>1995 - 1999</t>
  </si>
  <si>
    <t>2000 - 2004</t>
  </si>
  <si>
    <r>
      <t>1.0</t>
    </r>
    <r>
      <rPr>
        <vertAlign val="superscript"/>
        <sz val="7"/>
        <rFont val="Arial"/>
        <family val="2"/>
      </rPr>
      <t>2</t>
    </r>
  </si>
  <si>
    <t>2005 - 2009</t>
  </si>
  <si>
    <t>2010 - 2011</t>
  </si>
  <si>
    <t>Not completed but inhabited</t>
  </si>
  <si>
    <t>Not known</t>
  </si>
  <si>
    <r>
      <t xml:space="preserve">Construction materials </t>
    </r>
    <r>
      <rPr>
        <sz val="7"/>
        <rFont val="Arial"/>
        <family val="2"/>
      </rPr>
      <t>(%)</t>
    </r>
  </si>
  <si>
    <t>Concrete walls &amp; roof</t>
  </si>
  <si>
    <t>Concrete walls &amp; iron or tin roof</t>
  </si>
  <si>
    <t>Iron or tin walls and roof</t>
  </si>
  <si>
    <t>Wood walls &amp; iron or tin or shingle roof</t>
  </si>
  <si>
    <t>Average no. of housing units per building</t>
  </si>
  <si>
    <r>
      <t xml:space="preserve">Housing units </t>
    </r>
    <r>
      <rPr>
        <sz val="7"/>
        <rFont val="Arial"/>
        <family val="2"/>
      </rPr>
      <t>('000)</t>
    </r>
  </si>
  <si>
    <t>Ownership (%)</t>
  </si>
  <si>
    <t>Public</t>
  </si>
  <si>
    <t>Not stated</t>
  </si>
  <si>
    <t>Occupancy (%)</t>
  </si>
  <si>
    <t>Occupied</t>
  </si>
  <si>
    <t>Vacant</t>
  </si>
  <si>
    <t>Not Stated</t>
  </si>
  <si>
    <t>* Census figures</t>
  </si>
  <si>
    <t>Average no. of rooms per occupied housing unit</t>
  </si>
  <si>
    <t>Average no. of persons per room</t>
  </si>
  <si>
    <t>Average no. of households per housing unit</t>
  </si>
  <si>
    <t>Households ('000)</t>
  </si>
  <si>
    <t>297.9</t>
  </si>
  <si>
    <t>Tenure (%)</t>
  </si>
  <si>
    <t>Owner</t>
  </si>
  <si>
    <t>Tenant</t>
  </si>
  <si>
    <t>Subtenant</t>
  </si>
  <si>
    <t xml:space="preserve">-  </t>
  </si>
  <si>
    <t>Free</t>
  </si>
  <si>
    <t>Amenities (%)</t>
  </si>
  <si>
    <t>Piped water</t>
  </si>
  <si>
    <t>Electricity</t>
  </si>
  <si>
    <t>Toilet</t>
  </si>
  <si>
    <t>of which:</t>
  </si>
  <si>
    <t>flush toilet</t>
  </si>
  <si>
    <t>Bathroom</t>
  </si>
  <si>
    <t>Kitchen</t>
  </si>
  <si>
    <t>Acceptable refuse disposal</t>
  </si>
  <si>
    <t>Fuel used for cooking (%)</t>
  </si>
  <si>
    <t>Wood &amp; charcoal</t>
  </si>
  <si>
    <t>Kerosene</t>
  </si>
  <si>
    <t>Gas</t>
  </si>
  <si>
    <t>Availability of ICT devices</t>
  </si>
  <si>
    <t xml:space="preserve">Television </t>
  </si>
  <si>
    <t>Fixed Telephone</t>
  </si>
  <si>
    <t>Mobile Phone</t>
  </si>
  <si>
    <t xml:space="preserve">Computer </t>
  </si>
  <si>
    <t>Internet Access</t>
  </si>
  <si>
    <t>%  female-headed</t>
  </si>
  <si>
    <t>%  one-parent</t>
  </si>
  <si>
    <t>%  60+ years living alone</t>
  </si>
  <si>
    <t>*</t>
  </si>
  <si>
    <t>Census figures</t>
  </si>
  <si>
    <t>Industrial crops</t>
  </si>
  <si>
    <t>Fruits, flowers &amp; forestry</t>
  </si>
  <si>
    <t>Livestock &amp; poultry products</t>
  </si>
  <si>
    <t>Government services</t>
  </si>
  <si>
    <r>
      <t>Gross Official International reserves</t>
    </r>
    <r>
      <rPr>
        <b/>
        <vertAlign val="superscript"/>
        <sz val="7"/>
        <rFont val="Arial"/>
        <family val="2"/>
      </rPr>
      <t>1</t>
    </r>
  </si>
  <si>
    <r>
      <t>Gross Official International reserves</t>
    </r>
    <r>
      <rPr>
        <b/>
        <vertAlign val="superscript"/>
        <sz val="6"/>
        <rFont val="Arial"/>
        <family val="2"/>
      </rPr>
      <t xml:space="preserve"> 1</t>
    </r>
  </si>
  <si>
    <r>
      <t xml:space="preserve">Other </t>
    </r>
    <r>
      <rPr>
        <vertAlign val="superscript"/>
        <sz val="6"/>
        <rFont val="Arial"/>
        <family val="2"/>
      </rPr>
      <t>2</t>
    </r>
  </si>
  <si>
    <r>
      <t>Foreign exchange rates</t>
    </r>
    <r>
      <rPr>
        <sz val="7"/>
        <rFont val="Arial"/>
        <family val="2"/>
      </rPr>
      <t xml:space="preserve"> (selling - Rs)</t>
    </r>
  </si>
  <si>
    <r>
      <t>Value of Transactions</t>
    </r>
    <r>
      <rPr>
        <vertAlign val="superscript"/>
        <sz val="6"/>
        <rFont val="Arial"/>
        <family val="2"/>
      </rPr>
      <t>3</t>
    </r>
    <r>
      <rPr>
        <sz val="6"/>
        <rFont val="Arial"/>
        <family val="2"/>
      </rPr>
      <t xml:space="preserve"> : (Rs mn)</t>
    </r>
  </si>
  <si>
    <r>
      <rPr>
        <vertAlign val="superscript"/>
        <sz val="6"/>
        <rFont val="Arial"/>
        <family val="2"/>
      </rPr>
      <t>3</t>
    </r>
    <r>
      <rPr>
        <sz val="6"/>
        <rFont val="Arial"/>
        <family val="2"/>
      </rPr>
      <t xml:space="preserve"> Involving the use of credit cards,debit cards,ATMs and Merchant Points of Sale</t>
    </r>
  </si>
  <si>
    <t>(base: Year 2017=100)</t>
  </si>
  <si>
    <t>Dec-20</t>
  </si>
  <si>
    <t>2. POPULATION &amp; VITAL STATISTICS</t>
  </si>
  <si>
    <r>
      <t xml:space="preserve">Total mid-year resident 
population </t>
    </r>
    <r>
      <rPr>
        <sz val="7"/>
        <rFont val="Arial"/>
        <family val="2"/>
      </rPr>
      <t>('000)</t>
    </r>
  </si>
  <si>
    <t>Male</t>
  </si>
  <si>
    <t>Female</t>
  </si>
  <si>
    <t>Age composition (%)</t>
  </si>
  <si>
    <t>under 15 years</t>
  </si>
  <si>
    <t>(15-59) years</t>
  </si>
  <si>
    <t>(60-64) years</t>
  </si>
  <si>
    <t>65 years and over</t>
  </si>
  <si>
    <t>Median age (years)</t>
  </si>
  <si>
    <r>
      <t>Population density (per km</t>
    </r>
    <r>
      <rPr>
        <b/>
        <vertAlign val="superscript"/>
        <sz val="7"/>
        <rFont val="Arial"/>
        <family val="2"/>
      </rPr>
      <t>2</t>
    </r>
    <r>
      <rPr>
        <b/>
        <sz val="7"/>
        <rFont val="Arial"/>
        <family val="2"/>
      </rPr>
      <t>)</t>
    </r>
  </si>
  <si>
    <t>Mid-year geographical distribution ('000)</t>
  </si>
  <si>
    <t>Port Louis</t>
  </si>
  <si>
    <t>Pamplemousses</t>
  </si>
  <si>
    <t>Riv. du Rempart</t>
  </si>
  <si>
    <t>Flacq</t>
  </si>
  <si>
    <t>Grand Port</t>
  </si>
  <si>
    <t>Savanne</t>
  </si>
  <si>
    <t>Plaine Wilhems</t>
  </si>
  <si>
    <t>Moka</t>
  </si>
  <si>
    <t>Black River</t>
  </si>
  <si>
    <t>Rodrigues</t>
  </si>
  <si>
    <t>Vital statistics</t>
  </si>
  <si>
    <t>Live births</t>
  </si>
  <si>
    <t>Deaths</t>
  </si>
  <si>
    <t>Marriages</t>
  </si>
  <si>
    <t>Divorces</t>
  </si>
  <si>
    <t>2019</t>
  </si>
  <si>
    <t>Vital statistics (contd.)</t>
  </si>
  <si>
    <t>Projected population ('000)</t>
  </si>
  <si>
    <t>550.0.</t>
  </si>
  <si>
    <t>15-59 years</t>
  </si>
  <si>
    <t>60-64 years</t>
  </si>
  <si>
    <t xml:space="preserve">Population pyramid ('000) </t>
  </si>
  <si>
    <t>3. HEALTH</t>
  </si>
  <si>
    <r>
      <t>2019</t>
    </r>
    <r>
      <rPr>
        <b/>
        <vertAlign val="superscript"/>
        <sz val="11"/>
        <rFont val="Arial"/>
        <family val="2"/>
      </rPr>
      <t xml:space="preserve"> 1</t>
    </r>
  </si>
  <si>
    <r>
      <t>2021</t>
    </r>
    <r>
      <rPr>
        <b/>
        <vertAlign val="superscript"/>
        <sz val="11"/>
        <rFont val="Arial"/>
        <family val="2"/>
      </rPr>
      <t>2</t>
    </r>
  </si>
  <si>
    <t>Life expectancy at birth (years)</t>
  </si>
  <si>
    <r>
      <t xml:space="preserve">70.3 </t>
    </r>
    <r>
      <rPr>
        <i/>
        <vertAlign val="superscript"/>
        <sz val="8"/>
        <rFont val="Arial"/>
        <family val="2"/>
      </rPr>
      <t>1</t>
    </r>
  </si>
  <si>
    <r>
      <t xml:space="preserve">77.2 </t>
    </r>
    <r>
      <rPr>
        <i/>
        <vertAlign val="superscript"/>
        <sz val="8"/>
        <rFont val="Arial"/>
        <family val="2"/>
      </rPr>
      <t>1</t>
    </r>
  </si>
  <si>
    <t>Early neonatal mortality rate</t>
  </si>
  <si>
    <t>Late neonatal mortality rate</t>
  </si>
  <si>
    <t>Perinatal mortality rate</t>
  </si>
  <si>
    <t>Infant mortality rate</t>
  </si>
  <si>
    <t>Deaths per 100,000 of 45-64 yrs old</t>
  </si>
  <si>
    <t>Health facilities</t>
  </si>
  <si>
    <r>
      <t>Hospitals</t>
    </r>
    <r>
      <rPr>
        <vertAlign val="superscript"/>
        <sz val="8"/>
        <rFont val="Arial"/>
        <family val="2"/>
      </rPr>
      <t>3</t>
    </r>
  </si>
  <si>
    <r>
      <t>17</t>
    </r>
    <r>
      <rPr>
        <vertAlign val="superscript"/>
        <sz val="8"/>
        <rFont val="Arial"/>
        <family val="2"/>
      </rPr>
      <t>1</t>
    </r>
  </si>
  <si>
    <t>Hospital beds</t>
  </si>
  <si>
    <r>
      <t>4,720</t>
    </r>
    <r>
      <rPr>
        <vertAlign val="superscript"/>
        <sz val="8"/>
        <rFont val="Arial"/>
        <family val="2"/>
      </rPr>
      <t>1</t>
    </r>
  </si>
  <si>
    <r>
      <t>Area health centres</t>
    </r>
    <r>
      <rPr>
        <vertAlign val="superscript"/>
        <sz val="8"/>
        <rFont val="Arial"/>
        <family val="2"/>
      </rPr>
      <t>4</t>
    </r>
  </si>
  <si>
    <r>
      <t>24</t>
    </r>
    <r>
      <rPr>
        <vertAlign val="superscript"/>
        <sz val="8"/>
        <rFont val="Arial"/>
        <family val="2"/>
      </rPr>
      <t>1</t>
    </r>
  </si>
  <si>
    <t>Mediclinics</t>
  </si>
  <si>
    <t>Community health centres</t>
  </si>
  <si>
    <r>
      <t>128</t>
    </r>
    <r>
      <rPr>
        <vertAlign val="superscript"/>
        <sz val="8"/>
        <rFont val="Arial"/>
        <family val="2"/>
      </rPr>
      <t>1</t>
    </r>
  </si>
  <si>
    <r>
      <t>126</t>
    </r>
    <r>
      <rPr>
        <vertAlign val="superscript"/>
        <sz val="8"/>
        <rFont val="Arial"/>
        <family val="2"/>
      </rPr>
      <t>5</t>
    </r>
  </si>
  <si>
    <t>Private clinics</t>
  </si>
  <si>
    <r>
      <t>2019</t>
    </r>
    <r>
      <rPr>
        <b/>
        <vertAlign val="superscript"/>
        <sz val="8"/>
        <rFont val="Arial"/>
        <family val="2"/>
      </rPr>
      <t xml:space="preserve"> </t>
    </r>
  </si>
  <si>
    <r>
      <t>2020</t>
    </r>
    <r>
      <rPr>
        <b/>
        <vertAlign val="superscript"/>
        <sz val="7.5"/>
        <rFont val="Arial"/>
        <family val="2"/>
      </rPr>
      <t xml:space="preserve"> 1</t>
    </r>
  </si>
  <si>
    <r>
      <t>2021</t>
    </r>
    <r>
      <rPr>
        <b/>
        <vertAlign val="superscript"/>
        <sz val="7.5"/>
        <rFont val="Arial"/>
        <family val="2"/>
      </rPr>
      <t>2</t>
    </r>
  </si>
  <si>
    <t>Health facilities (contd.)</t>
  </si>
  <si>
    <t>Medical practitioners</t>
  </si>
  <si>
    <t>Dentists</t>
  </si>
  <si>
    <t>Nurses &amp; midwives</t>
  </si>
  <si>
    <t>Pharmacists</t>
  </si>
  <si>
    <r>
      <t>550</t>
    </r>
    <r>
      <rPr>
        <vertAlign val="superscript"/>
        <sz val="7.5"/>
        <rFont val="Arial"/>
        <family val="2"/>
      </rPr>
      <t>1</t>
    </r>
  </si>
  <si>
    <t xml:space="preserve">Doctor per 10,000 population </t>
  </si>
  <si>
    <t xml:space="preserve">Dentist per 10,000 population </t>
  </si>
  <si>
    <r>
      <t xml:space="preserve">Deaths </t>
    </r>
    <r>
      <rPr>
        <sz val="7.5"/>
        <rFont val="Arial"/>
        <family val="2"/>
      </rPr>
      <t>(per 100,000 population)</t>
    </r>
  </si>
  <si>
    <t>Circulatory system</t>
  </si>
  <si>
    <t>Respiratory system</t>
  </si>
  <si>
    <t>Neoplasms</t>
  </si>
  <si>
    <t>Injury &amp; poisoning</t>
  </si>
  <si>
    <t>Diabetes mellitus</t>
  </si>
  <si>
    <t>% Deaths</t>
  </si>
  <si>
    <t xml:space="preserve">Public expenditure on health as % of  </t>
  </si>
  <si>
    <t>Total public expenditure</t>
  </si>
  <si>
    <r>
      <t xml:space="preserve">10.6 </t>
    </r>
    <r>
      <rPr>
        <vertAlign val="superscript"/>
        <sz val="8"/>
        <rFont val="Arial"/>
        <family val="2"/>
      </rPr>
      <t>3</t>
    </r>
  </si>
  <si>
    <r>
      <t xml:space="preserve">2.6 </t>
    </r>
    <r>
      <rPr>
        <vertAlign val="superscript"/>
        <sz val="8"/>
        <rFont val="Arial"/>
        <family val="2"/>
      </rPr>
      <t>3</t>
    </r>
  </si>
  <si>
    <r>
      <t xml:space="preserve"> </t>
    </r>
    <r>
      <rPr>
        <vertAlign val="superscript"/>
        <sz val="7"/>
        <rFont val="Arial"/>
        <family val="2"/>
      </rPr>
      <t>1</t>
    </r>
    <r>
      <rPr>
        <sz val="7"/>
        <rFont val="Arial"/>
        <family val="2"/>
      </rPr>
      <t xml:space="preserve"> Revised       </t>
    </r>
    <r>
      <rPr>
        <vertAlign val="superscript"/>
        <sz val="7"/>
        <rFont val="Arial"/>
        <family val="2"/>
      </rPr>
      <t>2</t>
    </r>
    <r>
      <rPr>
        <sz val="7"/>
        <rFont val="Arial"/>
        <family val="2"/>
      </rPr>
      <t xml:space="preserve"> Provisional         </t>
    </r>
  </si>
  <si>
    <t>4. EDUCATION</t>
  </si>
  <si>
    <t>Pre-primary</t>
  </si>
  <si>
    <t>Schools</t>
  </si>
  <si>
    <t>Enrolment</t>
  </si>
  <si>
    <r>
      <t>Gross enrolment ratio</t>
    </r>
    <r>
      <rPr>
        <vertAlign val="superscript"/>
        <sz val="8"/>
        <rFont val="Arial"/>
        <family val="2"/>
      </rPr>
      <t xml:space="preserve">  </t>
    </r>
    <r>
      <rPr>
        <sz val="8"/>
        <rFont val="Arial"/>
        <family val="2"/>
      </rPr>
      <t>(4-5yrs)</t>
    </r>
  </si>
  <si>
    <t>Teaching staff</t>
  </si>
  <si>
    <t>Pupil/teacher ratio</t>
  </si>
  <si>
    <t>Primary</t>
  </si>
  <si>
    <r>
      <t xml:space="preserve">Gross enrolment ratio </t>
    </r>
    <r>
      <rPr>
        <vertAlign val="superscript"/>
        <sz val="8"/>
        <rFont val="Arial"/>
        <family val="2"/>
      </rPr>
      <t xml:space="preserve"> </t>
    </r>
    <r>
      <rPr>
        <sz val="8"/>
        <rFont val="Arial"/>
        <family val="2"/>
      </rPr>
      <t xml:space="preserve"> (6-11yrs)</t>
    </r>
  </si>
  <si>
    <t xml:space="preserve">Teaching staff </t>
  </si>
  <si>
    <r>
      <t xml:space="preserve">Pupil/teacher ratio </t>
    </r>
    <r>
      <rPr>
        <vertAlign val="superscript"/>
        <sz val="8"/>
        <rFont val="Arial"/>
        <family val="2"/>
      </rPr>
      <t>1</t>
    </r>
  </si>
  <si>
    <t>Secondary - Academic</t>
  </si>
  <si>
    <r>
      <t>Gross enrolment ratio</t>
    </r>
    <r>
      <rPr>
        <vertAlign val="superscript"/>
        <sz val="8"/>
        <rFont val="Arial"/>
        <family val="2"/>
      </rPr>
      <t xml:space="preserve"> </t>
    </r>
    <r>
      <rPr>
        <sz val="8"/>
        <rFont val="Arial"/>
        <family val="2"/>
      </rPr>
      <t>(12-19yrs)</t>
    </r>
  </si>
  <si>
    <t>School Certificate (% pass)</t>
  </si>
  <si>
    <t>…</t>
  </si>
  <si>
    <t>Higher School Certificate (% pass)</t>
  </si>
  <si>
    <r>
      <t>Secondary - Pre-vocational</t>
    </r>
    <r>
      <rPr>
        <b/>
        <vertAlign val="superscript"/>
        <sz val="8"/>
        <rFont val="Arial"/>
        <family val="2"/>
      </rPr>
      <t xml:space="preserve"> </t>
    </r>
  </si>
  <si>
    <r>
      <t xml:space="preserve">Vocational &amp; Technical Training </t>
    </r>
    <r>
      <rPr>
        <b/>
        <vertAlign val="superscript"/>
        <sz val="7"/>
        <rFont val="Arial"/>
        <family val="2"/>
      </rPr>
      <t>2</t>
    </r>
  </si>
  <si>
    <t xml:space="preserve">Enrolment </t>
  </si>
  <si>
    <r>
      <t xml:space="preserve">Post-secondary </t>
    </r>
    <r>
      <rPr>
        <vertAlign val="superscript"/>
        <sz val="7"/>
        <rFont val="Arial"/>
        <family val="2"/>
      </rPr>
      <t>3</t>
    </r>
  </si>
  <si>
    <t>19/20</t>
  </si>
  <si>
    <t>20/21</t>
  </si>
  <si>
    <t>21/22</t>
  </si>
  <si>
    <t>of  which</t>
  </si>
  <si>
    <t>Universite des Mascareignes</t>
  </si>
  <si>
    <t>Open University of Mauritius</t>
  </si>
  <si>
    <t>Distance Education Courses</t>
  </si>
  <si>
    <t>Public expenditure on education</t>
  </si>
  <si>
    <t xml:space="preserve">as a % of </t>
  </si>
  <si>
    <t xml:space="preserve">18/19 </t>
  </si>
  <si>
    <t xml:space="preserve">Pupils per general purpose teacher </t>
  </si>
  <si>
    <t xml:space="preserve"> </t>
  </si>
  <si>
    <t xml:space="preserve">Source: Mauritius Institute for Training and Development </t>
  </si>
  <si>
    <t xml:space="preserve">Source: Annual Survey in Schools-Public Funded Institutions </t>
  </si>
  <si>
    <t>6. LABOUR</t>
  </si>
  <si>
    <r>
      <t>Labour Force- Mauritians ('000)</t>
    </r>
    <r>
      <rPr>
        <b/>
        <vertAlign val="superscript"/>
        <sz val="7"/>
        <rFont val="Arial"/>
        <family val="2"/>
      </rPr>
      <t>1</t>
    </r>
  </si>
  <si>
    <t xml:space="preserve">Male </t>
  </si>
  <si>
    <r>
      <t>Activity rate (%)</t>
    </r>
    <r>
      <rPr>
        <b/>
        <vertAlign val="superscript"/>
        <sz val="7"/>
        <rFont val="Arial"/>
        <family val="2"/>
      </rPr>
      <t>1</t>
    </r>
  </si>
  <si>
    <r>
      <t>Employment- Mauritians ('000)</t>
    </r>
    <r>
      <rPr>
        <b/>
        <vertAlign val="superscript"/>
        <sz val="7"/>
        <rFont val="Arial"/>
        <family val="2"/>
      </rPr>
      <t>1</t>
    </r>
  </si>
  <si>
    <r>
      <t>Unemployment ('000)</t>
    </r>
    <r>
      <rPr>
        <b/>
        <vertAlign val="superscript"/>
        <sz val="7"/>
        <rFont val="Arial"/>
        <family val="2"/>
      </rPr>
      <t>1</t>
    </r>
  </si>
  <si>
    <r>
      <t>Unemployment rate</t>
    </r>
    <r>
      <rPr>
        <b/>
        <vertAlign val="superscript"/>
        <sz val="7"/>
        <rFont val="Arial"/>
        <family val="2"/>
      </rPr>
      <t>1</t>
    </r>
  </si>
  <si>
    <r>
      <t>Employment- Foreigners ('000)</t>
    </r>
    <r>
      <rPr>
        <b/>
        <vertAlign val="superscript"/>
        <sz val="7"/>
        <rFont val="Arial"/>
        <family val="2"/>
      </rPr>
      <t>2</t>
    </r>
  </si>
  <si>
    <r>
      <t xml:space="preserve">Total Employment by sector ('000) </t>
    </r>
    <r>
      <rPr>
        <b/>
        <vertAlign val="superscript"/>
        <sz val="7"/>
        <rFont val="Arial"/>
        <family val="2"/>
      </rPr>
      <t>3</t>
    </r>
  </si>
  <si>
    <t>Primary sector</t>
  </si>
  <si>
    <t>Secondary sector</t>
  </si>
  <si>
    <t>Electricity ,gas ,steam &amp; air cond supply</t>
  </si>
  <si>
    <t>Water supply</t>
  </si>
  <si>
    <t>Tertiary sector</t>
  </si>
  <si>
    <t xml:space="preserve">Transportation and  storage </t>
  </si>
  <si>
    <t>Accomodation &amp; food service activities</t>
  </si>
  <si>
    <t xml:space="preserve">Information  and communication </t>
  </si>
  <si>
    <t xml:space="preserve">     Other services </t>
  </si>
  <si>
    <r>
      <t xml:space="preserve">Average earnings </t>
    </r>
    <r>
      <rPr>
        <b/>
        <u/>
        <vertAlign val="superscript"/>
        <sz val="7"/>
        <rFont val="Arial"/>
        <family val="2"/>
      </rPr>
      <t>2</t>
    </r>
    <r>
      <rPr>
        <b/>
        <u/>
        <sz val="7"/>
        <rFont val="Arial"/>
        <family val="2"/>
      </rPr>
      <t xml:space="preserve"> &amp; Wage rate index</t>
    </r>
  </si>
  <si>
    <r>
      <t>2020</t>
    </r>
    <r>
      <rPr>
        <b/>
        <vertAlign val="superscript"/>
        <sz val="7"/>
        <rFont val="Arial"/>
        <family val="2"/>
      </rPr>
      <t xml:space="preserve"> 4</t>
    </r>
  </si>
  <si>
    <r>
      <t>2021</t>
    </r>
    <r>
      <rPr>
        <b/>
        <vertAlign val="superscript"/>
        <sz val="7"/>
        <rFont val="Arial"/>
        <family val="2"/>
      </rPr>
      <t xml:space="preserve"> 5</t>
    </r>
  </si>
  <si>
    <t>Average monthly earnings (rupees)</t>
  </si>
  <si>
    <t xml:space="preserve">Primary sector </t>
  </si>
  <si>
    <t>of which</t>
  </si>
  <si>
    <t xml:space="preserve">  Agriculture, forestry and fishing</t>
  </si>
  <si>
    <t xml:space="preserve">  Manufacturing</t>
  </si>
  <si>
    <t xml:space="preserve">  Electricity, gas, steam and air conditioning supply</t>
  </si>
  <si>
    <t xml:space="preserve">    Water supply, sewerage, waste management and remediation activities</t>
  </si>
  <si>
    <t xml:space="preserve">  Construction</t>
  </si>
  <si>
    <t xml:space="preserve">  Wholesale and retail trade; repair of motor vehicles and motorcycles</t>
  </si>
  <si>
    <t xml:space="preserve">  Transportation and storage</t>
  </si>
  <si>
    <t xml:space="preserve">  Accommodation and food service activities</t>
  </si>
  <si>
    <t xml:space="preserve">  Information and communication</t>
  </si>
  <si>
    <t xml:space="preserve">  Financial and insurance activities</t>
  </si>
  <si>
    <t xml:space="preserve">  Real estate activities</t>
  </si>
  <si>
    <t>Wage Rate Index (base:4th Quarter 2016=100)</t>
  </si>
  <si>
    <t>5. ENVIRONMENT</t>
  </si>
  <si>
    <t xml:space="preserve"> (Gg or thousand tonnes)</t>
  </si>
  <si>
    <t>Emissions</t>
  </si>
  <si>
    <t>Carbon dioxide</t>
  </si>
  <si>
    <t>Methane</t>
  </si>
  <si>
    <t>Nitrous Oxide</t>
  </si>
  <si>
    <t>Removals</t>
  </si>
  <si>
    <t>Net emissions</t>
  </si>
  <si>
    <t>Carbon dioxide emissions</t>
  </si>
  <si>
    <t xml:space="preserve"> from fuel combustion activities (Gg or thousand tonnes)</t>
  </si>
  <si>
    <t>Energy industries</t>
  </si>
  <si>
    <t>Manufacturing industries</t>
  </si>
  <si>
    <t>Other sectors</t>
  </si>
  <si>
    <t>Solid Waste landfilled (tonne)</t>
  </si>
  <si>
    <t>Land parcelling (morcellement)</t>
  </si>
  <si>
    <t>Poultry rearing</t>
  </si>
  <si>
    <t>Industrial development</t>
  </si>
  <si>
    <t>Coastal hotels and related works</t>
  </si>
  <si>
    <t>Photovoltaics Farms</t>
  </si>
  <si>
    <t xml:space="preserve">Housing/Integrated Resort Scheme/Property Development Scheme/Smart City
</t>
  </si>
  <si>
    <t>Construction of roads and highways</t>
  </si>
  <si>
    <t>Stone crushing plants</t>
  </si>
  <si>
    <t>Development in port area</t>
  </si>
  <si>
    <r>
      <rPr>
        <vertAlign val="superscript"/>
        <sz val="6"/>
        <rFont val="Arial"/>
        <family val="2"/>
      </rPr>
      <t>1</t>
    </r>
    <r>
      <rPr>
        <sz val="6"/>
        <rFont val="Arial"/>
        <family val="2"/>
      </rPr>
      <t>GHG emissions for 2000 &amp; 2020 are</t>
    </r>
    <r>
      <rPr>
        <vertAlign val="superscript"/>
        <sz val="6"/>
        <rFont val="Arial"/>
        <family val="2"/>
      </rPr>
      <t xml:space="preserve"> </t>
    </r>
    <r>
      <rPr>
        <sz val="6"/>
        <rFont val="Arial"/>
        <family val="2"/>
      </rPr>
      <t>provisional (To be revised in First Biennial Update Report)</t>
    </r>
  </si>
  <si>
    <r>
      <rPr>
        <vertAlign val="superscript"/>
        <sz val="6"/>
        <rFont val="Arial"/>
        <family val="2"/>
      </rPr>
      <t>2</t>
    </r>
    <r>
      <rPr>
        <sz val="6"/>
        <rFont val="Arial"/>
        <family val="2"/>
      </rPr>
      <t xml:space="preserve"> Environment Impact Assessment (EIA)</t>
    </r>
  </si>
  <si>
    <t>Livestock rearing</t>
  </si>
  <si>
    <t>Housing/Integrated Resort Scheme/Property Development Scheme</t>
  </si>
  <si>
    <t>Number of complaints attended</t>
  </si>
  <si>
    <t>at the Dept. of Environment</t>
  </si>
  <si>
    <t xml:space="preserve"> (Pollution Prevention and Control Division)</t>
  </si>
  <si>
    <t>Noise</t>
  </si>
  <si>
    <t>Solid waste</t>
  </si>
  <si>
    <t>Air pollution</t>
  </si>
  <si>
    <t>Waste water</t>
  </si>
  <si>
    <t>Odour</t>
  </si>
  <si>
    <t>Barelands</t>
  </si>
  <si>
    <t>Flooding/obstruction of rivers and drains</t>
  </si>
  <si>
    <t>Water</t>
  </si>
  <si>
    <t>Domestic,industrial and tourism</t>
  </si>
  <si>
    <t>Agricultural (irrigation)</t>
  </si>
  <si>
    <t>Hydropower</t>
  </si>
  <si>
    <t>Daily domestic per capita consumption,(litres)</t>
  </si>
  <si>
    <t>Export Price Index 
(base: 2018=100)</t>
  </si>
  <si>
    <t>-Fish</t>
  </si>
  <si>
    <t>Import Price Index 
(base 2018 =100)</t>
  </si>
  <si>
    <t>(Base year 2018 = 100)</t>
  </si>
  <si>
    <t>Producer Price Index-Agriculture</t>
  </si>
  <si>
    <t xml:space="preserve">Overall </t>
  </si>
  <si>
    <t>Animals and animal products</t>
  </si>
  <si>
    <t>10. TRANSPORT &amp; COMMUNICATIONS</t>
  </si>
  <si>
    <t>Road transport</t>
  </si>
  <si>
    <r>
      <t xml:space="preserve">Motor-vehicles registered </t>
    </r>
    <r>
      <rPr>
        <sz val="7"/>
        <rFont val="Arial"/>
        <family val="2"/>
      </rPr>
      <t>('000)</t>
    </r>
  </si>
  <si>
    <t>Private cars</t>
  </si>
  <si>
    <t>Taxi cars</t>
  </si>
  <si>
    <t xml:space="preserve">     </t>
  </si>
  <si>
    <t xml:space="preserve">Vans  </t>
  </si>
  <si>
    <t>Dual purpose vehicles</t>
  </si>
  <si>
    <t>Lorries &amp; trucks</t>
  </si>
  <si>
    <t>Buses</t>
  </si>
  <si>
    <t xml:space="preserve">Motor cycle </t>
  </si>
  <si>
    <t xml:space="preserve">Autocycle </t>
  </si>
  <si>
    <t>Other vehicles</t>
  </si>
  <si>
    <t>Road traffic accidents</t>
  </si>
  <si>
    <t xml:space="preserve">  Number of accidents</t>
  </si>
  <si>
    <t>Rate (per 100,000 population)</t>
  </si>
  <si>
    <t>Rate (per 1,000 reg. motor-vehicles)</t>
  </si>
  <si>
    <t xml:space="preserve">  Motor-vehicles involved</t>
  </si>
  <si>
    <t xml:space="preserve">  Number</t>
  </si>
  <si>
    <t xml:space="preserve">  Casualties</t>
  </si>
  <si>
    <t>Fatal</t>
  </si>
  <si>
    <t>Seriously injured</t>
  </si>
  <si>
    <t>Slightly injured</t>
  </si>
  <si>
    <t xml:space="preserve">  Fatality</t>
  </si>
  <si>
    <t>Index</t>
  </si>
  <si>
    <t>Private cars per 1,000 households</t>
  </si>
  <si>
    <t>Length of roads (kilometres)</t>
  </si>
  <si>
    <t>Vehicles per kilometre of road</t>
  </si>
  <si>
    <t>Air transport</t>
  </si>
  <si>
    <t>Landings, aircraft (number)</t>
  </si>
  <si>
    <t>Freight ('000 tonnes)</t>
  </si>
  <si>
    <t xml:space="preserve">Loaded </t>
  </si>
  <si>
    <t>Unloaded</t>
  </si>
  <si>
    <t>Sea transport</t>
  </si>
  <si>
    <t>Arrivals, vessel (number)</t>
  </si>
  <si>
    <t xml:space="preserve">     Goods unloaded ('000 tonnes)</t>
  </si>
  <si>
    <t>Radio operators (number)</t>
  </si>
  <si>
    <t>Television operators (number)</t>
  </si>
  <si>
    <t>Television sets licensed ('000)</t>
  </si>
  <si>
    <t xml:space="preserve">Fixed telephone </t>
  </si>
  <si>
    <t>Lines ('000)</t>
  </si>
  <si>
    <t>Mobile cellular subscribers ('000)</t>
  </si>
  <si>
    <t>International outgoing telephone traffic ('000,000 minutes)</t>
  </si>
  <si>
    <t>Internet subscriptions ('000)</t>
  </si>
  <si>
    <t xml:space="preserve">Fixed </t>
  </si>
  <si>
    <t xml:space="preserve">Mobile </t>
  </si>
  <si>
    <t>Local press (number)</t>
  </si>
  <si>
    <t>Dailies</t>
  </si>
  <si>
    <t>English &amp; French</t>
  </si>
  <si>
    <t>Weeklies</t>
  </si>
  <si>
    <t xml:space="preserve">              -</t>
  </si>
  <si>
    <t>Others</t>
  </si>
  <si>
    <r>
      <t>2020</t>
    </r>
    <r>
      <rPr>
        <b/>
        <vertAlign val="superscript"/>
        <sz val="7"/>
        <rFont val="Arial"/>
        <family val="2"/>
      </rPr>
      <t xml:space="preserve"> 1</t>
    </r>
  </si>
  <si>
    <r>
      <t>2021</t>
    </r>
    <r>
      <rPr>
        <b/>
        <vertAlign val="superscript"/>
        <sz val="7"/>
        <rFont val="Arial"/>
        <family val="2"/>
      </rPr>
      <t xml:space="preserve"> 2</t>
    </r>
  </si>
  <si>
    <r>
      <t>2020</t>
    </r>
    <r>
      <rPr>
        <b/>
        <vertAlign val="superscript"/>
        <sz val="8"/>
        <rFont val="Arial"/>
        <family val="2"/>
      </rPr>
      <t>1</t>
    </r>
  </si>
  <si>
    <r>
      <t>2021</t>
    </r>
    <r>
      <rPr>
        <b/>
        <vertAlign val="superscript"/>
        <sz val="8"/>
        <rFont val="Arial"/>
        <family val="2"/>
      </rPr>
      <t>2</t>
    </r>
  </si>
  <si>
    <r>
      <t>2020</t>
    </r>
    <r>
      <rPr>
        <b/>
        <vertAlign val="superscript"/>
        <sz val="7"/>
        <rFont val="Arial"/>
        <family val="2"/>
      </rPr>
      <t>1</t>
    </r>
  </si>
  <si>
    <r>
      <t>2021</t>
    </r>
    <r>
      <rPr>
        <b/>
        <vertAlign val="superscript"/>
        <sz val="7"/>
        <rFont val="Arial"/>
        <family val="2"/>
      </rPr>
      <t>2</t>
    </r>
  </si>
  <si>
    <r>
      <t>2019</t>
    </r>
    <r>
      <rPr>
        <b/>
        <vertAlign val="superscript"/>
        <sz val="7"/>
        <rFont val="Arial"/>
        <family val="2"/>
      </rPr>
      <t>4</t>
    </r>
  </si>
  <si>
    <r>
      <t>2020</t>
    </r>
    <r>
      <rPr>
        <b/>
        <vertAlign val="superscript"/>
        <sz val="7"/>
        <rFont val="Arial"/>
        <family val="2"/>
      </rPr>
      <t>5</t>
    </r>
  </si>
  <si>
    <r>
      <t>Mean temp.</t>
    </r>
    <r>
      <rPr>
        <sz val="7"/>
        <rFont val="Arial"/>
        <family val="2"/>
      </rPr>
      <t xml:space="preserve"> (</t>
    </r>
    <r>
      <rPr>
        <vertAlign val="superscript"/>
        <sz val="7"/>
        <rFont val="Arial"/>
        <family val="2"/>
      </rPr>
      <t>0</t>
    </r>
    <r>
      <rPr>
        <sz val="7"/>
        <rFont val="Arial"/>
        <family val="2"/>
      </rPr>
      <t xml:space="preserve">C) </t>
    </r>
    <r>
      <rPr>
        <b/>
        <sz val="7"/>
        <rFont val="Arial"/>
        <family val="2"/>
      </rPr>
      <t>- 2021</t>
    </r>
  </si>
  <si>
    <t>14. ENERGY</t>
  </si>
  <si>
    <r>
      <t>Imports of energy sources</t>
    </r>
    <r>
      <rPr>
        <sz val="7"/>
        <rFont val="Arial"/>
        <family val="2"/>
      </rPr>
      <t xml:space="preserve"> ('000 tonnes)</t>
    </r>
  </si>
  <si>
    <t>Gasolene</t>
  </si>
  <si>
    <t>Diesel oil</t>
  </si>
  <si>
    <t>Dual purpose kerosene</t>
  </si>
  <si>
    <t>-Aviation fuel</t>
  </si>
  <si>
    <t>Fuel oil</t>
  </si>
  <si>
    <t>LPG</t>
  </si>
  <si>
    <t>Coal</t>
  </si>
  <si>
    <r>
      <t>Re-export and Bunkering</t>
    </r>
    <r>
      <rPr>
        <b/>
        <vertAlign val="superscript"/>
        <sz val="8"/>
        <rFont val="Arial"/>
        <family val="2"/>
      </rPr>
      <t xml:space="preserve"> 1</t>
    </r>
    <r>
      <rPr>
        <sz val="8"/>
        <rFont val="Arial"/>
        <family val="2"/>
      </rPr>
      <t xml:space="preserve"> ('000 tonnes)</t>
    </r>
  </si>
  <si>
    <t xml:space="preserve">Aviation fuel </t>
  </si>
  <si>
    <r>
      <t xml:space="preserve">Electricity generated </t>
    </r>
    <r>
      <rPr>
        <b/>
        <vertAlign val="superscript"/>
        <sz val="8"/>
        <rFont val="Arial"/>
        <family val="2"/>
      </rPr>
      <t xml:space="preserve">2 </t>
    </r>
    <r>
      <rPr>
        <b/>
        <sz val="8"/>
        <rFont val="Arial"/>
        <family val="2"/>
      </rPr>
      <t>(</t>
    </r>
    <r>
      <rPr>
        <sz val="8"/>
        <rFont val="Arial"/>
        <family val="2"/>
      </rPr>
      <t>GWh)</t>
    </r>
  </si>
  <si>
    <t>Hydro</t>
  </si>
  <si>
    <t>Wind</t>
  </si>
  <si>
    <t>Photovoltaic</t>
  </si>
  <si>
    <t>Landfill  gas</t>
  </si>
  <si>
    <t>Bagasse</t>
  </si>
  <si>
    <t>Fossil Fuel</t>
  </si>
  <si>
    <t>Peak demand(MW), Mauritius</t>
  </si>
  <si>
    <r>
      <t>Electricity sales</t>
    </r>
    <r>
      <rPr>
        <sz val="7"/>
        <rFont val="Arial"/>
        <family val="2"/>
      </rPr>
      <t xml:space="preserve"> (GWh)</t>
    </r>
  </si>
  <si>
    <t>Domestic</t>
  </si>
  <si>
    <t>Commercial</t>
  </si>
  <si>
    <t>Industrial (general)</t>
  </si>
  <si>
    <t>Industrial (irrigation)</t>
  </si>
  <si>
    <r>
      <t>No. of electricity consumers</t>
    </r>
    <r>
      <rPr>
        <sz val="7"/>
        <rFont val="Arial"/>
        <family val="2"/>
      </rPr>
      <t xml:space="preserve"> ('000)</t>
    </r>
  </si>
  <si>
    <r>
      <t xml:space="preserve">2 </t>
    </r>
    <r>
      <rPr>
        <sz val="6"/>
        <rFont val="Arial"/>
        <family val="2"/>
      </rPr>
      <t>Includes electricity generated for own use by Independent Power Producers</t>
    </r>
  </si>
  <si>
    <t>15. GOVERNMENT FINANCE</t>
  </si>
  <si>
    <t>Jul 18 -Jun 19</t>
  </si>
  <si>
    <t>Budgetary Central Government</t>
  </si>
  <si>
    <t>Total Revenue</t>
  </si>
  <si>
    <t>Taxes</t>
  </si>
  <si>
    <t>Taxes on income, profits, and capital gains</t>
  </si>
  <si>
    <t>Taxes on property</t>
  </si>
  <si>
    <t>Taxes on goods and services</t>
  </si>
  <si>
    <t>Taxes on international trade and transactions</t>
  </si>
  <si>
    <t>Other taxes</t>
  </si>
  <si>
    <t>Social contributions</t>
  </si>
  <si>
    <t>Grants</t>
  </si>
  <si>
    <t>Other revenue</t>
  </si>
  <si>
    <t>Total Expenses</t>
  </si>
  <si>
    <t xml:space="preserve">Use of goods and services </t>
  </si>
  <si>
    <t xml:space="preserve">Interest </t>
  </si>
  <si>
    <t xml:space="preserve">Subsidies </t>
  </si>
  <si>
    <t>Social benefits</t>
  </si>
  <si>
    <t>Other expenses</t>
  </si>
  <si>
    <t>Net acquisition of non financial assets</t>
  </si>
  <si>
    <t>Net lending/Borrowing (Budget balance)</t>
  </si>
  <si>
    <t>Net acquisition of financial assets</t>
  </si>
  <si>
    <t>Foreign</t>
  </si>
  <si>
    <t>Monetary gold and SDRs</t>
  </si>
  <si>
    <t>Net incurrence of Liabilities</t>
  </si>
  <si>
    <t>Data are compiled according to Government Finance Statistics Manual 2001 of the IMF</t>
  </si>
  <si>
    <t>TOTAL EXPENDITURE</t>
  </si>
  <si>
    <t>General public services</t>
  </si>
  <si>
    <t>Public debt transactions</t>
  </si>
  <si>
    <t>Transfers of general character between levels of govt.</t>
  </si>
  <si>
    <t>Public order and safety</t>
  </si>
  <si>
    <t>Economic affairs</t>
  </si>
  <si>
    <t>Agriculture, forestry, fishing, and hunting</t>
  </si>
  <si>
    <t>Fuel and energy</t>
  </si>
  <si>
    <t>Mining, manufacturing, and construction</t>
  </si>
  <si>
    <t>Environmental protection</t>
  </si>
  <si>
    <t>Housing and community amenities</t>
  </si>
  <si>
    <t>Recreation, culture and religion</t>
  </si>
  <si>
    <t>Social protection</t>
  </si>
  <si>
    <t>Dec-19</t>
  </si>
  <si>
    <t>Dec -21</t>
  </si>
  <si>
    <t xml:space="preserve">17. NATIONAL  ACCOUNTS </t>
  </si>
  <si>
    <r>
      <t xml:space="preserve">2020 </t>
    </r>
    <r>
      <rPr>
        <b/>
        <vertAlign val="superscript"/>
        <sz val="8"/>
        <rFont val="Arial"/>
        <family val="2"/>
      </rPr>
      <t>1</t>
    </r>
  </si>
  <si>
    <r>
      <t xml:space="preserve">2021 </t>
    </r>
    <r>
      <rPr>
        <b/>
        <vertAlign val="superscript"/>
        <sz val="8"/>
        <rFont val="Arial"/>
        <family val="2"/>
      </rPr>
      <t>2</t>
    </r>
  </si>
  <si>
    <t>Gross Domestic Product (GDP)</t>
  </si>
  <si>
    <t>at current prices</t>
  </si>
  <si>
    <t>(i) Value added by sector (million rupees)</t>
  </si>
  <si>
    <t>Agriculture, forestry &amp; fishing</t>
  </si>
  <si>
    <t>Mining &amp; quarrying</t>
  </si>
  <si>
    <t>Secondary</t>
  </si>
  <si>
    <t>Electricity, gas,steam &amp; air conditioning  supply</t>
  </si>
  <si>
    <t>Water supply,sewrage,waste management and remediation activities</t>
  </si>
  <si>
    <t>Tertiary</t>
  </si>
  <si>
    <t xml:space="preserve">Wholesale &amp; retail trade; repair of </t>
  </si>
  <si>
    <t>motor vehicles, motorcycles,</t>
  </si>
  <si>
    <t xml:space="preserve">Transport  and storage </t>
  </si>
  <si>
    <t>Accomodation and food service activities</t>
  </si>
  <si>
    <t>Information and communication</t>
  </si>
  <si>
    <t>Financial and insurance activities</t>
  </si>
  <si>
    <t>Real estate activities</t>
  </si>
  <si>
    <t xml:space="preserve">Professional scientific and technical activities </t>
  </si>
  <si>
    <t>Administrative and support service activities</t>
  </si>
  <si>
    <t>Public administration &amp; defence compulsory social security</t>
  </si>
  <si>
    <t>Human health and social work activities</t>
  </si>
  <si>
    <t xml:space="preserve">Arts,entertainment and recreation </t>
  </si>
  <si>
    <t>Other services activities</t>
  </si>
  <si>
    <t>Gross Value Added at basic prices</t>
  </si>
  <si>
    <t>Taxes on products (net of subsidies)</t>
  </si>
  <si>
    <r>
      <t>GDP at current</t>
    </r>
    <r>
      <rPr>
        <b/>
        <sz val="6"/>
        <color indexed="10"/>
        <rFont val="Arial"/>
        <family val="2"/>
      </rPr>
      <t xml:space="preserve"> </t>
    </r>
    <r>
      <rPr>
        <b/>
        <sz val="6"/>
        <rFont val="Arial"/>
        <family val="2"/>
      </rPr>
      <t>market prices</t>
    </r>
  </si>
  <si>
    <t>Figures may not add up to totals due to rounding</t>
  </si>
  <si>
    <t>Per capita GDP at current market prices (rupees)</t>
  </si>
  <si>
    <t>Sectoral contribution to GVA at basic prices (%)</t>
  </si>
  <si>
    <t>(ii) By expenditure component (million rupees)</t>
  </si>
  <si>
    <t>Final consumption expenditure</t>
  </si>
  <si>
    <t>Households</t>
  </si>
  <si>
    <t>General government :</t>
  </si>
  <si>
    <t>Individual</t>
  </si>
  <si>
    <t>Collective</t>
  </si>
  <si>
    <t>Gross Fixed Capital</t>
  </si>
  <si>
    <t>Private sector</t>
  </si>
  <si>
    <t>Public sector</t>
  </si>
  <si>
    <t>Change in inventories</t>
  </si>
  <si>
    <t>Exports of goods &amp;  services</t>
  </si>
  <si>
    <t>Less imports of goods &amp; services</t>
  </si>
  <si>
    <t xml:space="preserve">GDP at market prices </t>
  </si>
  <si>
    <t>Gross National Income (GNI),</t>
  </si>
  <si>
    <t>disposable income and savings</t>
  </si>
  <si>
    <t>Net primary income from the rest of</t>
  </si>
  <si>
    <r>
      <t>the world (r.o.w)</t>
    </r>
    <r>
      <rPr>
        <vertAlign val="superscript"/>
        <sz val="7"/>
        <rFont val="Arial"/>
        <family val="2"/>
      </rPr>
      <t>2,3</t>
    </r>
  </si>
  <si>
    <r>
      <t>GNI at market prices</t>
    </r>
    <r>
      <rPr>
        <b/>
        <vertAlign val="superscript"/>
        <sz val="7"/>
        <rFont val="Arial"/>
        <family val="2"/>
      </rPr>
      <t>2</t>
    </r>
  </si>
  <si>
    <r>
      <t>Net transfer from r.o.w</t>
    </r>
    <r>
      <rPr>
        <vertAlign val="superscript"/>
        <sz val="7"/>
        <rFont val="Arial"/>
        <family val="2"/>
      </rPr>
      <t>2</t>
    </r>
  </si>
  <si>
    <r>
      <t>Gross National Disposable Income</t>
    </r>
    <r>
      <rPr>
        <b/>
        <vertAlign val="superscript"/>
        <sz val="7"/>
        <rFont val="Arial"/>
        <family val="2"/>
      </rPr>
      <t>2</t>
    </r>
  </si>
  <si>
    <t>Less final consumption expenditure</t>
  </si>
  <si>
    <r>
      <t>Gross national savings</t>
    </r>
    <r>
      <rPr>
        <b/>
        <vertAlign val="superscript"/>
        <sz val="7"/>
        <rFont val="Arial"/>
        <family val="2"/>
      </rPr>
      <t>2</t>
    </r>
  </si>
  <si>
    <r>
      <t>Per capita GNI at market prices(rupees)</t>
    </r>
    <r>
      <rPr>
        <b/>
        <vertAlign val="superscript"/>
        <sz val="7"/>
        <rFont val="Arial"/>
        <family val="2"/>
      </rPr>
      <t>3</t>
    </r>
  </si>
  <si>
    <t>Annual real growth rate (%)</t>
  </si>
  <si>
    <t>GVA at basic prices</t>
  </si>
  <si>
    <t>General government</t>
  </si>
  <si>
    <t>GFCF(including aircraft &amp; vessels)</t>
  </si>
  <si>
    <t>GFCF(excluding aircraft &amp; vessels)</t>
  </si>
  <si>
    <t>18. CONSTRUCTION</t>
  </si>
  <si>
    <r>
      <rPr>
        <b/>
        <sz val="7"/>
        <rFont val="Arial"/>
        <family val="2"/>
      </rPr>
      <t xml:space="preserve">2021 </t>
    </r>
    <r>
      <rPr>
        <b/>
        <vertAlign val="superscript"/>
        <sz val="7"/>
        <rFont val="Arial"/>
        <family val="2"/>
      </rPr>
      <t>1</t>
    </r>
  </si>
  <si>
    <t>Building permits</t>
  </si>
  <si>
    <t>Number issued</t>
  </si>
  <si>
    <r>
      <rPr>
        <i/>
        <sz val="7"/>
        <rFont val="Arial"/>
        <family val="2"/>
      </rPr>
      <t xml:space="preserve">     of which: </t>
    </r>
    <r>
      <rPr>
        <sz val="7"/>
        <rFont val="Arial"/>
        <family val="2"/>
      </rPr>
      <t>Residential</t>
    </r>
  </si>
  <si>
    <r>
      <rPr>
        <b/>
        <sz val="7"/>
        <rFont val="Arial"/>
        <family val="2"/>
      </rPr>
      <t>Floor area covered ('000 m</t>
    </r>
    <r>
      <rPr>
        <b/>
        <vertAlign val="superscript"/>
        <sz val="7"/>
        <rFont val="Arial"/>
        <family val="2"/>
      </rPr>
      <t>2</t>
    </r>
    <r>
      <rPr>
        <b/>
        <sz val="7"/>
        <rFont val="Arial"/>
        <family val="2"/>
      </rPr>
      <t>)</t>
    </r>
  </si>
  <si>
    <r>
      <rPr>
        <b/>
        <sz val="7"/>
        <rFont val="Arial"/>
        <family val="2"/>
      </rPr>
      <t xml:space="preserve">Employment </t>
    </r>
    <r>
      <rPr>
        <b/>
        <vertAlign val="superscript"/>
        <sz val="7"/>
        <rFont val="Arial"/>
        <family val="2"/>
      </rPr>
      <t>1</t>
    </r>
    <r>
      <rPr>
        <b/>
        <sz val="7"/>
        <rFont val="Arial"/>
        <family val="2"/>
      </rPr>
      <t xml:space="preserve"> in construction</t>
    </r>
  </si>
  <si>
    <t>sector ('000)</t>
  </si>
  <si>
    <t>Investment in construction</t>
  </si>
  <si>
    <t>Value (million rupees)</t>
  </si>
  <si>
    <t>Investment in the construction</t>
  </si>
  <si>
    <t>of residential buildings</t>
  </si>
  <si>
    <t>Share of construction in GFCF(%)</t>
  </si>
  <si>
    <t>All construction works</t>
  </si>
  <si>
    <t>Residential buildings</t>
  </si>
  <si>
    <t>Non residential buildings</t>
  </si>
  <si>
    <t>Other construction works</t>
  </si>
  <si>
    <r>
      <rPr>
        <vertAlign val="superscript"/>
        <sz val="7"/>
        <rFont val="Arial"/>
        <family val="2"/>
      </rPr>
      <t>1</t>
    </r>
    <r>
      <rPr>
        <sz val="7"/>
        <rFont val="Arial"/>
        <family val="2"/>
      </rPr>
      <t xml:space="preserve"> Provisional       </t>
    </r>
  </si>
  <si>
    <t xml:space="preserve">2019 </t>
  </si>
  <si>
    <t xml:space="preserve">2021 </t>
  </si>
  <si>
    <r>
      <t>Total Imports</t>
    </r>
    <r>
      <rPr>
        <sz val="7"/>
        <rFont val="Arial"/>
        <family val="2"/>
      </rPr>
      <t xml:space="preserve"> (c.i.f.) (contd.)</t>
    </r>
  </si>
  <si>
    <t>By country of origin</t>
  </si>
  <si>
    <t>- France</t>
  </si>
  <si>
    <t>- Republic of  South Africa</t>
  </si>
  <si>
    <t>- India</t>
  </si>
  <si>
    <t>- United Kingdom</t>
  </si>
  <si>
    <t>- Japan</t>
  </si>
  <si>
    <t>- Hong Kong</t>
  </si>
  <si>
    <t>- Germany</t>
  </si>
  <si>
    <t>- Malaysia</t>
  </si>
  <si>
    <t>- Australia</t>
  </si>
  <si>
    <t>- Italy</t>
  </si>
  <si>
    <t>- China</t>
  </si>
  <si>
    <t>- Singapore</t>
  </si>
  <si>
    <t>- U.S.A.</t>
  </si>
  <si>
    <t>- Switzerland</t>
  </si>
  <si>
    <t>- Kuwait</t>
  </si>
  <si>
    <t>- Belgium</t>
  </si>
  <si>
    <t>Regional trade</t>
  </si>
  <si>
    <t>COMESA</t>
  </si>
  <si>
    <r>
      <t xml:space="preserve">    Exports to member states</t>
    </r>
    <r>
      <rPr>
        <vertAlign val="superscript"/>
        <sz val="7"/>
        <rFont val="Arial"/>
        <family val="2"/>
      </rPr>
      <t>2</t>
    </r>
  </si>
  <si>
    <t xml:space="preserve">    Imports from member states</t>
  </si>
  <si>
    <t>SADC</t>
  </si>
  <si>
    <t>Note: As from 2002, data include transactions of the freeport</t>
  </si>
  <si>
    <t>Revised</t>
  </si>
  <si>
    <t>Excluding ship's stores and bunkers</t>
  </si>
  <si>
    <t xml:space="preserve">                                                                                                                                                                                                                                                                                                                                                                                                                                                                                                                                                                                                                                                                                                                                                                                                                </t>
  </si>
  <si>
    <t xml:space="preserve">19. EXTERNAL TRADE </t>
  </si>
  <si>
    <r>
      <t xml:space="preserve">2020 </t>
    </r>
    <r>
      <rPr>
        <b/>
        <vertAlign val="superscript"/>
        <sz val="7"/>
        <rFont val="Arial"/>
        <family val="2"/>
      </rPr>
      <t>1</t>
    </r>
  </si>
  <si>
    <r>
      <t xml:space="preserve">Total value of trade </t>
    </r>
    <r>
      <rPr>
        <sz val="6"/>
        <rFont val="Arial"/>
        <family val="2"/>
      </rPr>
      <t>(Million rupees)</t>
    </r>
  </si>
  <si>
    <r>
      <t xml:space="preserve">Total Exports </t>
    </r>
    <r>
      <rPr>
        <sz val="6"/>
        <rFont val="Arial"/>
        <family val="2"/>
      </rPr>
      <t>(f.o.b. value)</t>
    </r>
  </si>
  <si>
    <t>Domestic exports</t>
  </si>
  <si>
    <t>Ship's stores &amp; bunkers</t>
  </si>
  <si>
    <r>
      <t xml:space="preserve">Total Imports </t>
    </r>
    <r>
      <rPr>
        <sz val="6"/>
        <rFont val="Arial"/>
        <family val="2"/>
      </rPr>
      <t>(c.i.f. value)</t>
    </r>
  </si>
  <si>
    <t>Balance of visible trade</t>
  </si>
  <si>
    <r>
      <t>EOE</t>
    </r>
    <r>
      <rPr>
        <b/>
        <vertAlign val="superscript"/>
        <sz val="6"/>
        <rFont val="Arial"/>
        <family val="2"/>
      </rPr>
      <t>2</t>
    </r>
    <r>
      <rPr>
        <b/>
        <sz val="6"/>
        <rFont val="Arial"/>
        <family val="2"/>
      </rPr>
      <t xml:space="preserve">  exports  </t>
    </r>
  </si>
  <si>
    <r>
      <t>EOE</t>
    </r>
    <r>
      <rPr>
        <b/>
        <vertAlign val="superscript"/>
        <sz val="6"/>
        <rFont val="Arial"/>
        <family val="2"/>
      </rPr>
      <t>2</t>
    </r>
    <r>
      <rPr>
        <b/>
        <sz val="6"/>
        <rFont val="Arial"/>
        <family val="2"/>
      </rPr>
      <t xml:space="preserve">  imports  </t>
    </r>
  </si>
  <si>
    <r>
      <t xml:space="preserve">Export index </t>
    </r>
    <r>
      <rPr>
        <sz val="6"/>
        <rFont val="Arial"/>
        <family val="2"/>
      </rPr>
      <t>(total)</t>
    </r>
  </si>
  <si>
    <t>Import index</t>
  </si>
  <si>
    <t>Terms of trade</t>
  </si>
  <si>
    <t>(ratio of export to import index)</t>
  </si>
  <si>
    <r>
      <t xml:space="preserve">Domestic Exports </t>
    </r>
    <r>
      <rPr>
        <sz val="6"/>
        <rFont val="Arial"/>
        <family val="2"/>
      </rPr>
      <t>(f.o.b.)</t>
    </r>
  </si>
  <si>
    <t>By commodity</t>
  </si>
  <si>
    <t>Food and live animals</t>
  </si>
  <si>
    <t>of which:  Sugar</t>
  </si>
  <si>
    <t>Beverages &amp; tobacco</t>
  </si>
  <si>
    <t>Crude materials, inedible except fuels</t>
  </si>
  <si>
    <t>of which: Cut flowers and foliage</t>
  </si>
  <si>
    <t>Animal &amp; vegetable oils &amp; fats</t>
  </si>
  <si>
    <t>Chemicals &amp;related products, n.e.s</t>
  </si>
  <si>
    <t>Manufactured goods classified by materials</t>
  </si>
  <si>
    <t>of which: Textile yarns, fabrics, made up articles</t>
  </si>
  <si>
    <t>Machinery &amp; transport equipment</t>
  </si>
  <si>
    <t>Miscellaneous manufactured articles</t>
  </si>
  <si>
    <t>of which:Articles of apparel &amp; clothing</t>
  </si>
  <si>
    <t>1 Revised</t>
  </si>
  <si>
    <r>
      <t xml:space="preserve">Domestic Exports </t>
    </r>
    <r>
      <rPr>
        <sz val="6"/>
        <rFont val="Arial"/>
        <family val="2"/>
      </rPr>
      <t>(f.o.b.) (contd.)</t>
    </r>
  </si>
  <si>
    <t>By country of destination</t>
  </si>
  <si>
    <t>- Netherlands</t>
  </si>
  <si>
    <t>- Madagascar</t>
  </si>
  <si>
    <t>- Reunion</t>
  </si>
  <si>
    <t>- Spain</t>
  </si>
  <si>
    <t>- Portugal</t>
  </si>
  <si>
    <r>
      <t xml:space="preserve">Re-Exports </t>
    </r>
    <r>
      <rPr>
        <sz val="7"/>
        <rFont val="Arial"/>
        <family val="2"/>
      </rPr>
      <t>(f.o.b.)</t>
    </r>
  </si>
  <si>
    <t xml:space="preserve">Manufactured goods classified by materials </t>
  </si>
  <si>
    <t>- U.A.E</t>
  </si>
  <si>
    <t>1  Revised</t>
  </si>
  <si>
    <t>2021</t>
  </si>
  <si>
    <r>
      <t>Total Imports</t>
    </r>
    <r>
      <rPr>
        <sz val="8"/>
        <rFont val="Arial"/>
        <family val="2"/>
      </rPr>
      <t xml:space="preserve"> (c.i.f.)</t>
    </r>
  </si>
  <si>
    <t>- Dairy products &amp; birds' eggs</t>
  </si>
  <si>
    <t>- Fish &amp; fish preparations</t>
  </si>
  <si>
    <t>Mineral fuels, lubricants &amp; related products</t>
  </si>
  <si>
    <t>- Refined petroleum products</t>
  </si>
  <si>
    <t>Chemicals &amp; related products</t>
  </si>
  <si>
    <t>- Medicinal &amp; pharmaceutical products</t>
  </si>
  <si>
    <t>- Paper, paperboard &amp; articles thereof</t>
  </si>
  <si>
    <t>-Textile yarns, fabrics, made up articles</t>
  </si>
  <si>
    <t>- Iron &amp; steel</t>
  </si>
  <si>
    <t>- Manufactures of metals, n.e.s.</t>
  </si>
  <si>
    <t>-Specialised &amp; gen. industrial machinery</t>
  </si>
  <si>
    <t>- Road vehicles</t>
  </si>
  <si>
    <t>- Aircraft, marine vessels &amp; parts</t>
  </si>
  <si>
    <t xml:space="preserve">Miscellaneous manufactured articles </t>
  </si>
  <si>
    <t>- Articles of apparel &amp; clothing</t>
  </si>
  <si>
    <t>- Watches, clocks &amp; opticals goods</t>
  </si>
  <si>
    <t>23. GENDER</t>
  </si>
  <si>
    <t xml:space="preserve">2020 </t>
  </si>
  <si>
    <t>Gender-based Violence (GBV)</t>
  </si>
  <si>
    <t>Public life and decision-making</t>
  </si>
  <si>
    <t>Male (%)</t>
  </si>
  <si>
    <t>Female (%)</t>
  </si>
  <si>
    <t>Number of countries</t>
  </si>
  <si>
    <t>Sources:</t>
  </si>
  <si>
    <t>22. SOCIAL SECURITY</t>
  </si>
  <si>
    <r>
      <t>2019/20</t>
    </r>
    <r>
      <rPr>
        <b/>
        <vertAlign val="superscript"/>
        <sz val="8"/>
        <rFont val="Arial"/>
        <family val="2"/>
      </rPr>
      <t xml:space="preserve"> 1</t>
    </r>
  </si>
  <si>
    <r>
      <t>2020/21</t>
    </r>
    <r>
      <rPr>
        <b/>
        <vertAlign val="superscript"/>
        <sz val="8"/>
        <rFont val="Arial"/>
        <family val="2"/>
      </rPr>
      <t xml:space="preserve"> 2</t>
    </r>
  </si>
  <si>
    <t>Non-contributory benefits</t>
  </si>
  <si>
    <t>No. of beneficiaries ('000)</t>
  </si>
  <si>
    <t>Total amount paid (R Mn)</t>
  </si>
  <si>
    <r>
      <t>Contributory benefits</t>
    </r>
    <r>
      <rPr>
        <b/>
        <vertAlign val="superscript"/>
        <sz val="7"/>
        <rFont val="Arial"/>
        <family val="2"/>
      </rPr>
      <t>3</t>
    </r>
  </si>
  <si>
    <t>(National Pensions Fund)</t>
  </si>
  <si>
    <t>No. of employees  contributing  ('000)</t>
  </si>
  <si>
    <r>
      <t>Contributions collected</t>
    </r>
    <r>
      <rPr>
        <vertAlign val="superscript"/>
        <sz val="7"/>
        <rFont val="Arial"/>
        <family val="2"/>
      </rPr>
      <t xml:space="preserve"> 4</t>
    </r>
    <r>
      <rPr>
        <sz val="7"/>
        <rFont val="Arial"/>
        <family val="2"/>
      </rPr>
      <t xml:space="preserve"> (R Mn)</t>
    </r>
  </si>
  <si>
    <r>
      <t>779.2</t>
    </r>
    <r>
      <rPr>
        <vertAlign val="superscript"/>
        <sz val="7"/>
        <rFont val="Arial"/>
        <family val="2"/>
      </rPr>
      <t xml:space="preserve"> 5</t>
    </r>
  </si>
  <si>
    <t>Surcharge collected (R Mn)</t>
  </si>
  <si>
    <t>n.a</t>
  </si>
  <si>
    <t xml:space="preserve">Public expenditure on social </t>
  </si>
  <si>
    <t>security and welfare as a % of</t>
  </si>
  <si>
    <r>
      <t>Benefits by type</t>
    </r>
    <r>
      <rPr>
        <b/>
        <vertAlign val="superscript"/>
        <sz val="7"/>
        <rFont val="Arial"/>
        <family val="2"/>
      </rPr>
      <t>6</t>
    </r>
    <r>
      <rPr>
        <b/>
        <sz val="7"/>
        <rFont val="Arial"/>
        <family val="2"/>
      </rPr>
      <t>,</t>
    </r>
  </si>
  <si>
    <t>Jul 2020-Jun 2021</t>
  </si>
  <si>
    <t>- Retirement pension</t>
  </si>
  <si>
    <t>- Widows pension (All ages)</t>
  </si>
  <si>
    <r>
      <t>- Invalids pension</t>
    </r>
    <r>
      <rPr>
        <vertAlign val="superscript"/>
        <sz val="7"/>
        <rFont val="Arial"/>
        <family val="2"/>
      </rPr>
      <t xml:space="preserve"> 7</t>
    </r>
  </si>
  <si>
    <t>- Orphans pension</t>
  </si>
  <si>
    <t>- Social Aid</t>
  </si>
  <si>
    <t>Contributory benefits</t>
  </si>
  <si>
    <t>- Invalids pension</t>
  </si>
  <si>
    <t>- Industrial injury benefits</t>
  </si>
  <si>
    <t>21. INTERNATIONAL TRAVEL &amp; TOURISM</t>
  </si>
  <si>
    <t xml:space="preserve">Arrivals </t>
  </si>
  <si>
    <t>(i)</t>
  </si>
  <si>
    <t>By gender</t>
  </si>
  <si>
    <t>(ii)</t>
  </si>
  <si>
    <t>By type of passenger</t>
  </si>
  <si>
    <t>Visitors</t>
  </si>
  <si>
    <t>of which:  on holiday</t>
  </si>
  <si>
    <t>on business &amp; Conference</t>
  </si>
  <si>
    <t>Residents</t>
  </si>
  <si>
    <t xml:space="preserve">Other </t>
  </si>
  <si>
    <t xml:space="preserve">Departures </t>
  </si>
  <si>
    <t>Inter-island passenger traffic</t>
  </si>
  <si>
    <t>From Mauritius to Rodrigues</t>
  </si>
  <si>
    <t>From Rodrigues to Mauritius</t>
  </si>
  <si>
    <r>
      <t xml:space="preserve">2021 </t>
    </r>
    <r>
      <rPr>
        <b/>
        <vertAlign val="superscript"/>
        <sz val="7"/>
        <rFont val="Arial"/>
        <family val="2"/>
      </rPr>
      <t>1</t>
    </r>
  </si>
  <si>
    <r>
      <t>Tourist arrivals</t>
    </r>
    <r>
      <rPr>
        <sz val="7"/>
        <rFont val="Arial"/>
        <family val="2"/>
      </rPr>
      <t xml:space="preserve"> ('000)</t>
    </r>
  </si>
  <si>
    <t>France</t>
  </si>
  <si>
    <t>Germany</t>
  </si>
  <si>
    <t>Italy</t>
  </si>
  <si>
    <t>Reunion Island</t>
  </si>
  <si>
    <t>Republic of South Africa</t>
  </si>
  <si>
    <t>United Kingdom</t>
  </si>
  <si>
    <t>Other countries</t>
  </si>
  <si>
    <t>Tourist arrivals by country of residence (2021)</t>
  </si>
  <si>
    <t xml:space="preserve">                                                      </t>
  </si>
  <si>
    <t>2020</t>
  </si>
  <si>
    <t>Number of licensed hotels</t>
  </si>
  <si>
    <t>Number of rooms</t>
  </si>
  <si>
    <t>Number of bed places</t>
  </si>
  <si>
    <t>Room occupancy rate (%)</t>
  </si>
  <si>
    <t>Bed occupancy rate (%)</t>
  </si>
  <si>
    <t>Tourist nights ('000)</t>
  </si>
  <si>
    <r>
      <t xml:space="preserve">Tourism earnings </t>
    </r>
    <r>
      <rPr>
        <vertAlign val="superscript"/>
        <sz val="7"/>
        <rFont val="Arial"/>
        <family val="2"/>
      </rPr>
      <t>2</t>
    </r>
    <r>
      <rPr>
        <sz val="7"/>
        <rFont val="Arial"/>
        <family val="2"/>
      </rPr>
      <t xml:space="preserve"> (Million rupees)</t>
    </r>
  </si>
  <si>
    <t>Average length of stay (nights)</t>
  </si>
  <si>
    <t>Tourism earnings per tourist (rupees)</t>
  </si>
  <si>
    <t>Crime, Justice &amp; Security</t>
  </si>
  <si>
    <t>Offence rate (excluding contraventions) per 1,000 population</t>
  </si>
  <si>
    <t>Imprisonment rate per 100,000 population</t>
  </si>
  <si>
    <t>Average prison occupancy level (%)</t>
  </si>
  <si>
    <t>Offences that are punishable by:</t>
  </si>
  <si>
    <t>(a)    penal servitude;</t>
  </si>
  <si>
    <t>(b)   fine exceeding 5,000 rupees.</t>
  </si>
  <si>
    <t>Number of reported crimes per 1,000 population.</t>
  </si>
  <si>
    <t xml:space="preserve">Misdemeanours </t>
  </si>
  <si>
    <t xml:space="preserve">(a)    imprisonment for a term exceeding 10 days; </t>
  </si>
  <si>
    <t xml:space="preserve">Offence rate </t>
  </si>
  <si>
    <t>Number of crimes and misdemeanours per 1,000 population</t>
  </si>
  <si>
    <t>Conviction rate</t>
  </si>
  <si>
    <t xml:space="preserve">Number of offences that led to convictions (as opposed to the number of persons convicted) per 1,000 population </t>
  </si>
  <si>
    <t>Admission rate</t>
  </si>
  <si>
    <t>Number of people admitted to prison in a given year per 100,000 population.</t>
  </si>
  <si>
    <t>Detainee</t>
  </si>
  <si>
    <t>Any person confined to prison and is classified as follows:</t>
  </si>
  <si>
    <t>(a)  Convict: person sentenced to imprisonment.</t>
  </si>
  <si>
    <t xml:space="preserve">Prison occupancy level </t>
  </si>
  <si>
    <t xml:space="preserve">Prison population as a percentage of the prison capacity </t>
  </si>
  <si>
    <t>24.CRIME, JUSTICE &amp; SECURITY</t>
  </si>
  <si>
    <t>Gender</t>
  </si>
  <si>
    <t>Cert. of Primary Education/ PSAC (% pass)</t>
  </si>
  <si>
    <t>-3.2</t>
  </si>
  <si>
    <t>+5.9</t>
  </si>
  <si>
    <t>+6.8</t>
  </si>
  <si>
    <t>+9.3</t>
  </si>
  <si>
    <t>+2.0</t>
  </si>
  <si>
    <t>+5.4</t>
  </si>
  <si>
    <t>+8.8</t>
  </si>
  <si>
    <t>+3.7</t>
  </si>
  <si>
    <t>+7.5</t>
  </si>
  <si>
    <r>
      <t>Trade Indices</t>
    </r>
    <r>
      <rPr>
        <sz val="6"/>
        <rFont val="Arial"/>
        <family val="2"/>
      </rPr>
      <t xml:space="preserve"> </t>
    </r>
    <r>
      <rPr>
        <b/>
        <sz val="6"/>
        <rFont val="Arial"/>
        <family val="2"/>
      </rPr>
      <t>( base: 2018=100)</t>
    </r>
  </si>
  <si>
    <r>
      <t xml:space="preserve">Other investment income </t>
    </r>
    <r>
      <rPr>
        <vertAlign val="superscript"/>
        <sz val="6"/>
        <rFont val="Arial"/>
        <family val="2"/>
      </rPr>
      <t>3</t>
    </r>
  </si>
  <si>
    <t>Crimes</t>
  </si>
  <si>
    <t xml:space="preserve">Crime rate </t>
  </si>
  <si>
    <t xml:space="preserve">(b)  Person on remand and trial: person charged for an offence with a court of law and awaiting judgment. </t>
  </si>
  <si>
    <t>24. Crime, Justice and Dsecurity</t>
  </si>
  <si>
    <t>INTRODUCTION</t>
  </si>
  <si>
    <t>The Republic of Mauritius is a group of islands in the South West of the Indian Ocean, consisting of the main island of Mauritius, Rodrigues and several outer islands located at distances greater than 350 km from the main island.  Mauritius has been successively a Dutch, French and British colony.  It became independent of Britain on 12th March 1968 and acceded to the status of Republic within the Commonwealth on 12th March 1992. The country has a Westminster type of Parliamentary government.  The official language is English, but French is widely spoken.</t>
  </si>
  <si>
    <t>The population, estimated at 1.3 million, comprises Indo-Mauritians, General population, i.e, people of mixed European and African origin and Sino-Mauritians.</t>
  </si>
  <si>
    <t>The islands of Mauritius and Rodrigues, with a total area of 1,979 sq km, have an overall population density of 640 persons per sq km.  About 43% of the area is allocated to agriculture, 25% is occupied by built-up areas and 2% by public roads; the remaining consists of abandoned canefields, forests, scrub land, grasslands and grazing lands, reservoirs and ponds, swamps and rocks.</t>
  </si>
  <si>
    <t>During the past thirty years, the Mauritian economy has diversified from a sugar-cane monocrop economy in the 1970's to one based on sugar, manufacturing (mainly textiles and garments) and tourism in the 1980's.  Global business (offshore) and freeport activities have also been growing continuously since the mid 1990s.</t>
  </si>
  <si>
    <t>The economy in 2021 grew by 3.6 % and the Gross National Income per capita at market prices reached 385,083  rupees.  Unemployment rate is estimated at about 9.2% while inflation stood at 4.0% in 2021.</t>
  </si>
  <si>
    <r>
      <t>2</t>
    </r>
    <r>
      <rPr>
        <sz val="6"/>
        <rFont val="Arial"/>
        <family val="2"/>
      </rPr>
      <t xml:space="preserve"> Provisional</t>
    </r>
  </si>
  <si>
    <t>Note: Figures are based on National Standard Industrial Classification (NSIC),Revision 2</t>
  </si>
  <si>
    <r>
      <t xml:space="preserve">Greenhouse gas (GHG) </t>
    </r>
    <r>
      <rPr>
        <b/>
        <vertAlign val="superscript"/>
        <sz val="8"/>
        <rFont val="Arial"/>
        <family val="2"/>
      </rPr>
      <t>1</t>
    </r>
  </si>
  <si>
    <r>
      <t>Hydrofluorocarbons (HFC's) (Gg CO</t>
    </r>
    <r>
      <rPr>
        <vertAlign val="subscript"/>
        <sz val="8"/>
        <rFont val="Arial"/>
        <family val="2"/>
      </rPr>
      <t>2</t>
    </r>
    <r>
      <rPr>
        <sz val="8"/>
        <rFont val="Arial"/>
        <family val="2"/>
      </rPr>
      <t>-eq)</t>
    </r>
  </si>
  <si>
    <r>
      <t>Number of E.I.A</t>
    </r>
    <r>
      <rPr>
        <vertAlign val="superscript"/>
        <sz val="8"/>
        <rFont val="Arial"/>
        <family val="2"/>
      </rPr>
      <t>2</t>
    </r>
    <r>
      <rPr>
        <b/>
        <sz val="8"/>
        <rFont val="Arial"/>
        <family val="2"/>
      </rPr>
      <t xml:space="preserve"> licenses issued</t>
    </r>
  </si>
  <si>
    <r>
      <t>Number of PER</t>
    </r>
    <r>
      <rPr>
        <vertAlign val="superscript"/>
        <sz val="8"/>
        <rFont val="Arial"/>
        <family val="2"/>
      </rPr>
      <t>1</t>
    </r>
    <r>
      <rPr>
        <b/>
        <sz val="8"/>
        <rFont val="Arial"/>
        <family val="2"/>
      </rPr>
      <t xml:space="preserve"> licenses issued</t>
    </r>
  </si>
  <si>
    <r>
      <t>Fresh water abstraction,(Mm</t>
    </r>
    <r>
      <rPr>
        <vertAlign val="superscript"/>
        <sz val="8"/>
        <rFont val="Arial"/>
        <family val="2"/>
      </rPr>
      <t>3</t>
    </r>
    <r>
      <rPr>
        <sz val="8"/>
        <rFont val="Arial"/>
        <family val="2"/>
      </rPr>
      <t>)(Excl of hydropower)</t>
    </r>
  </si>
  <si>
    <r>
      <t>Water utilisation,(Mm</t>
    </r>
    <r>
      <rPr>
        <vertAlign val="superscript"/>
        <sz val="8"/>
        <rFont val="Arial"/>
        <family val="2"/>
      </rPr>
      <t>3</t>
    </r>
    <r>
      <rPr>
        <sz val="8"/>
        <rFont val="Arial"/>
        <family val="2"/>
      </rPr>
      <t>)</t>
    </r>
  </si>
  <si>
    <r>
      <t>Waste water:total volume treated in public treatment plants,(Mm</t>
    </r>
    <r>
      <rPr>
        <vertAlign val="superscript"/>
        <sz val="8"/>
        <rFont val="Arial"/>
        <family val="2"/>
      </rPr>
      <t>3</t>
    </r>
    <r>
      <rPr>
        <sz val="8"/>
        <rFont val="Arial"/>
        <family val="2"/>
      </rPr>
      <t>)</t>
    </r>
  </si>
  <si>
    <r>
      <t xml:space="preserve">1   </t>
    </r>
    <r>
      <rPr>
        <sz val="6"/>
        <rFont val="Arial"/>
        <family val="2"/>
      </rPr>
      <t>Preliminary Environmental Report (PER)- Effective as from 2002</t>
    </r>
  </si>
  <si>
    <t>Note: See footnotes on page 19</t>
  </si>
  <si>
    <r>
      <t>2020</t>
    </r>
    <r>
      <rPr>
        <b/>
        <vertAlign val="superscript"/>
        <sz val="8"/>
        <rFont val="Arial"/>
        <family val="2"/>
      </rPr>
      <t xml:space="preserve"> 4</t>
    </r>
  </si>
  <si>
    <r>
      <t>2021</t>
    </r>
    <r>
      <rPr>
        <b/>
        <vertAlign val="superscript"/>
        <sz val="8"/>
        <rFont val="Arial"/>
        <family val="2"/>
      </rPr>
      <t xml:space="preserve"> 5</t>
    </r>
  </si>
  <si>
    <r>
      <t>1</t>
    </r>
    <r>
      <rPr>
        <sz val="6"/>
        <rFont val="Arial"/>
        <family val="2"/>
      </rPr>
      <t xml:space="preserve"> The Continuous Multi-Purpose Household Survey is used, as from 2004, as the instrument to measure labour force, employment and unemployment. Estimates refer to the Mauritian population aged 16 years and above, and exclude foreign workers</t>
    </r>
  </si>
  <si>
    <r>
      <t xml:space="preserve">2 </t>
    </r>
    <r>
      <rPr>
        <sz val="6"/>
        <rFont val="Arial"/>
        <family val="2"/>
      </rPr>
      <t>Data  are obtained from surveys of employment and earnings</t>
    </r>
  </si>
  <si>
    <r>
      <t>3</t>
    </r>
    <r>
      <rPr>
        <sz val="6"/>
        <rFont val="Arial"/>
        <family val="2"/>
      </rPr>
      <t xml:space="preserve"> Including foreigners</t>
    </r>
  </si>
  <si>
    <r>
      <t xml:space="preserve">4 </t>
    </r>
    <r>
      <rPr>
        <sz val="6"/>
        <rFont val="Arial"/>
        <family val="2"/>
      </rPr>
      <t xml:space="preserve">Revised </t>
    </r>
  </si>
  <si>
    <r>
      <t xml:space="preserve">5 </t>
    </r>
    <r>
      <rPr>
        <sz val="6"/>
        <rFont val="Arial"/>
        <family val="2"/>
      </rPr>
      <t xml:space="preserve"> Provisional</t>
    </r>
  </si>
  <si>
    <r>
      <t>1</t>
    </r>
    <r>
      <rPr>
        <sz val="6"/>
        <rFont val="Arial"/>
        <family val="2"/>
      </rPr>
      <t xml:space="preserve"> Buildings constructed from January to April 1990</t>
    </r>
  </si>
  <si>
    <r>
      <t>2</t>
    </r>
    <r>
      <rPr>
        <sz val="6"/>
        <rFont val="Arial"/>
        <family val="2"/>
      </rPr>
      <t xml:space="preserve"> Buildings constructed from January to April 2000</t>
    </r>
  </si>
  <si>
    <t>* Figures are based on National Standard Industrial Classification (NSIC),Revision 2</t>
  </si>
  <si>
    <r>
      <t>1</t>
    </r>
    <r>
      <rPr>
        <sz val="6"/>
        <rFont val="Arial"/>
        <family val="2"/>
      </rPr>
      <t xml:space="preserve"> Pertaining to sales of fuel to foreign vessels</t>
    </r>
  </si>
  <si>
    <r>
      <t xml:space="preserve">1 </t>
    </r>
    <r>
      <rPr>
        <sz val="6"/>
        <rFont val="Arial"/>
        <family val="2"/>
      </rPr>
      <t xml:space="preserve">Revised           </t>
    </r>
  </si>
  <si>
    <r>
      <t xml:space="preserve">1 </t>
    </r>
    <r>
      <rPr>
        <i/>
        <sz val="6"/>
        <rFont val="Arial"/>
        <family val="2"/>
      </rPr>
      <t>Revised</t>
    </r>
  </si>
  <si>
    <r>
      <t>1</t>
    </r>
    <r>
      <rPr>
        <sz val="6"/>
        <rFont val="Arial"/>
        <family val="2"/>
      </rPr>
      <t xml:space="preserve"> Revised       </t>
    </r>
  </si>
  <si>
    <r>
      <rPr>
        <vertAlign val="superscript"/>
        <sz val="6"/>
        <rFont val="Arial"/>
        <family val="2"/>
      </rPr>
      <t>2</t>
    </r>
    <r>
      <rPr>
        <sz val="6"/>
        <rFont val="Arial"/>
        <family val="2"/>
      </rPr>
      <t xml:space="preserve"> Figures exclusive of GBC 1 from BOM</t>
    </r>
  </si>
  <si>
    <t>as % of GDP at market prices</t>
  </si>
  <si>
    <t>as  % of GDP at market prices</t>
  </si>
  <si>
    <r>
      <t>3</t>
    </r>
    <r>
      <rPr>
        <sz val="6"/>
        <rFont val="Arial"/>
        <family val="2"/>
      </rPr>
      <t xml:space="preserve"> Includes reserve assets</t>
    </r>
  </si>
  <si>
    <r>
      <t>4</t>
    </r>
    <r>
      <rPr>
        <sz val="6"/>
        <rFont val="Arial"/>
        <family val="2"/>
      </rPr>
      <t xml:space="preserve"> Includes financial derivatives and employee stock options</t>
    </r>
  </si>
  <si>
    <r>
      <t>1</t>
    </r>
    <r>
      <rPr>
        <sz val="6"/>
        <rFont val="Arial"/>
        <family val="2"/>
      </rPr>
      <t xml:space="preserve"> Revised. </t>
    </r>
    <r>
      <rPr>
        <vertAlign val="superscript"/>
        <sz val="6"/>
        <rFont val="Arial"/>
        <family val="2"/>
      </rPr>
      <t xml:space="preserve"> 2 </t>
    </r>
    <r>
      <rPr>
        <sz val="6"/>
        <rFont val="Arial"/>
        <family val="2"/>
      </rPr>
      <t xml:space="preserve">Provisional. </t>
    </r>
    <r>
      <rPr>
        <vertAlign val="superscript"/>
        <sz val="6"/>
        <rFont val="Arial"/>
        <family val="2"/>
      </rPr>
      <t>3</t>
    </r>
    <r>
      <rPr>
        <sz val="6"/>
        <rFont val="Arial"/>
        <family val="2"/>
      </rPr>
      <t xml:space="preserve"> Excludes public and parastatal sectors.    
</t>
    </r>
    <r>
      <rPr>
        <vertAlign val="superscript"/>
        <sz val="6"/>
        <rFont val="Arial"/>
        <family val="2"/>
      </rPr>
      <t>4</t>
    </r>
    <r>
      <rPr>
        <sz val="6"/>
        <rFont val="Arial"/>
        <family val="2"/>
      </rPr>
      <t xml:space="preserve"> Ratio of contribution is 2/3 from employers &amp; 1/3 from employees. Excludes surcharge paid by employers.
</t>
    </r>
    <r>
      <rPr>
        <vertAlign val="superscript"/>
        <sz val="6"/>
        <rFont val="Arial"/>
        <family val="2"/>
      </rPr>
      <t>5</t>
    </r>
    <r>
      <rPr>
        <sz val="6"/>
        <rFont val="Arial"/>
        <family val="2"/>
      </rPr>
      <t xml:space="preserve"> Following the introduction of Contribution Sociale Généralisée (CSG) as from September 2020, NPF contributions for financial year 2020/2021 consist of amount received for July and August 2020 only.                                                                                                                                                                                        
</t>
    </r>
    <r>
      <rPr>
        <vertAlign val="superscript"/>
        <sz val="6"/>
        <rFont val="Arial"/>
        <family val="2"/>
      </rPr>
      <t xml:space="preserve">6 </t>
    </r>
    <r>
      <rPr>
        <sz val="6"/>
        <rFont val="Arial"/>
        <family val="2"/>
      </rPr>
      <t xml:space="preserve">A person receiving several benefits is counted several times.           </t>
    </r>
    <r>
      <rPr>
        <vertAlign val="superscript"/>
        <sz val="6"/>
        <rFont val="Arial"/>
        <family val="2"/>
      </rPr>
      <t xml:space="preserve"> 
7</t>
    </r>
    <r>
      <rPr>
        <sz val="6"/>
        <rFont val="Arial"/>
        <family val="2"/>
      </rPr>
      <t xml:space="preserve"> With effect from July 2016, BIP is payable to persons under the age of 60 as compared to previous years where only those aged 15 to 59 were eligible.</t>
    </r>
  </si>
  <si>
    <r>
      <rPr>
        <vertAlign val="superscript"/>
        <sz val="6"/>
        <rFont val="Arial"/>
        <family val="2"/>
      </rPr>
      <t>1</t>
    </r>
    <r>
      <rPr>
        <sz val="6"/>
        <rFont val="Arial"/>
        <family val="2"/>
      </rPr>
      <t xml:space="preserve"> Ministry of Health and Wellness</t>
    </r>
  </si>
  <si>
    <r>
      <rPr>
        <vertAlign val="superscript"/>
        <sz val="6"/>
        <rFont val="Arial"/>
        <family val="2"/>
      </rPr>
      <t xml:space="preserve">2 </t>
    </r>
    <r>
      <rPr>
        <sz val="6"/>
        <rFont val="Arial"/>
        <family val="2"/>
      </rPr>
      <t>Family Support Bureau (FSB), Min. of Gender Equality &amp; Family Welfare</t>
    </r>
  </si>
  <si>
    <r>
      <rPr>
        <vertAlign val="superscript"/>
        <sz val="6"/>
        <rFont val="Arial"/>
        <family val="2"/>
      </rPr>
      <t>3</t>
    </r>
    <r>
      <rPr>
        <sz val="6"/>
        <rFont val="Arial"/>
        <family val="2"/>
      </rPr>
      <t xml:space="preserve"> Child Development Unit (CDU), Min. of Gender Equality &amp; Family Welfare</t>
    </r>
  </si>
  <si>
    <r>
      <rPr>
        <vertAlign val="superscript"/>
        <sz val="6"/>
        <rFont val="Arial"/>
        <family val="2"/>
      </rPr>
      <t xml:space="preserve">4 </t>
    </r>
    <r>
      <rPr>
        <sz val="6"/>
        <rFont val="Arial"/>
        <family val="2"/>
      </rPr>
      <t>Survey of Employment in Government Services, Min. of Gender Equality &amp; Family Welfare</t>
    </r>
  </si>
  <si>
    <r>
      <rPr>
        <b/>
        <vertAlign val="superscript"/>
        <sz val="6"/>
        <rFont val="Arial"/>
        <family val="2"/>
      </rPr>
      <t xml:space="preserve">5 </t>
    </r>
    <r>
      <rPr>
        <sz val="6"/>
        <rFont val="Arial"/>
        <family val="2"/>
      </rPr>
      <t>National Assembly</t>
    </r>
  </si>
  <si>
    <r>
      <rPr>
        <b/>
        <vertAlign val="superscript"/>
        <sz val="6"/>
        <rFont val="Arial"/>
        <family val="2"/>
      </rPr>
      <t xml:space="preserve">6 </t>
    </r>
    <r>
      <rPr>
        <sz val="6"/>
        <rFont val="Arial"/>
        <family val="2"/>
      </rPr>
      <t>Global Gender Gap Report, World Economic Forum</t>
    </r>
  </si>
  <si>
    <r>
      <rPr>
        <b/>
        <vertAlign val="superscript"/>
        <sz val="6"/>
        <rFont val="Arial"/>
        <family val="2"/>
      </rPr>
      <t>7</t>
    </r>
    <r>
      <rPr>
        <sz val="6"/>
        <rFont val="Calibri"/>
        <family val="2"/>
        <scheme val="minor"/>
      </rPr>
      <t xml:space="preserve"> </t>
    </r>
    <r>
      <rPr>
        <sz val="6"/>
        <rFont val="Arial"/>
        <family val="2"/>
      </rPr>
      <t>of Republic of Mauritius</t>
    </r>
  </si>
  <si>
    <r>
      <t>Maternal mortality ratio (per 1000 live births)</t>
    </r>
    <r>
      <rPr>
        <vertAlign val="superscript"/>
        <sz val="8"/>
        <rFont val="Arial"/>
        <family val="2"/>
      </rPr>
      <t>1</t>
    </r>
  </si>
  <si>
    <r>
      <t xml:space="preserve">Number of reported cases of Domestic Violence </t>
    </r>
    <r>
      <rPr>
        <b/>
        <vertAlign val="superscript"/>
        <sz val="8"/>
        <rFont val="Arial"/>
        <family val="2"/>
      </rPr>
      <t>2</t>
    </r>
  </si>
  <si>
    <r>
      <t>Number of reported cases of Child abuse</t>
    </r>
    <r>
      <rPr>
        <b/>
        <vertAlign val="superscript"/>
        <sz val="8"/>
        <rFont val="Arial"/>
        <family val="2"/>
      </rPr>
      <t>3</t>
    </r>
  </si>
  <si>
    <r>
      <t>Senior positions in Government Services</t>
    </r>
    <r>
      <rPr>
        <b/>
        <vertAlign val="superscript"/>
        <sz val="8"/>
        <rFont val="Arial"/>
        <family val="2"/>
      </rPr>
      <t>4</t>
    </r>
  </si>
  <si>
    <r>
      <t xml:space="preserve">    Proportion of seats held by women in parliament (%)</t>
    </r>
    <r>
      <rPr>
        <b/>
        <vertAlign val="superscript"/>
        <sz val="8"/>
        <rFont val="Arial"/>
        <family val="2"/>
      </rPr>
      <t>5</t>
    </r>
  </si>
  <si>
    <r>
      <t>Global Gender Gap Index</t>
    </r>
    <r>
      <rPr>
        <b/>
        <vertAlign val="superscript"/>
        <sz val="8"/>
        <rFont val="Arial"/>
        <family val="2"/>
      </rPr>
      <t>6</t>
    </r>
  </si>
  <si>
    <r>
      <t>Index Value</t>
    </r>
    <r>
      <rPr>
        <vertAlign val="superscript"/>
        <sz val="8"/>
        <rFont val="Arial"/>
        <family val="2"/>
      </rPr>
      <t>7</t>
    </r>
  </si>
  <si>
    <r>
      <t>Rank</t>
    </r>
    <r>
      <rPr>
        <vertAlign val="superscript"/>
        <sz val="8"/>
        <rFont val="Arial"/>
        <family val="2"/>
      </rPr>
      <t>7</t>
    </r>
  </si>
  <si>
    <r>
      <t>1</t>
    </r>
    <r>
      <rPr>
        <sz val="6"/>
        <rFont val="Arial"/>
        <family val="2"/>
      </rPr>
      <t xml:space="preserve"> Revised.  </t>
    </r>
    <r>
      <rPr>
        <vertAlign val="superscript"/>
        <sz val="6"/>
        <rFont val="Arial"/>
        <family val="2"/>
      </rPr>
      <t>2</t>
    </r>
    <r>
      <rPr>
        <sz val="6"/>
        <rFont val="Arial"/>
        <family val="2"/>
      </rPr>
      <t xml:space="preserve"> Provisional. 
</t>
    </r>
    <r>
      <rPr>
        <vertAlign val="superscript"/>
        <sz val="6"/>
        <rFont val="Arial"/>
        <family val="2"/>
      </rPr>
      <t>3</t>
    </r>
    <r>
      <rPr>
        <sz val="6"/>
        <rFont val="Arial"/>
        <family val="2"/>
      </rPr>
      <t xml:space="preserve"> Including two health centres with beds in Rodrigues.  
</t>
    </r>
    <r>
      <rPr>
        <vertAlign val="superscript"/>
        <sz val="6"/>
        <rFont val="Arial"/>
        <family val="2"/>
      </rPr>
      <t>4</t>
    </r>
    <r>
      <rPr>
        <sz val="6"/>
        <rFont val="Arial"/>
        <family val="2"/>
      </rPr>
      <t xml:space="preserve"> Including Y. Cantin and Long Mountain Community Hospitals. 
</t>
    </r>
    <r>
      <rPr>
        <vertAlign val="superscript"/>
        <sz val="6"/>
        <rFont val="Arial"/>
        <family val="2"/>
      </rPr>
      <t>5</t>
    </r>
    <r>
      <rPr>
        <sz val="6"/>
        <rFont val="Arial"/>
        <family val="2"/>
      </rPr>
      <t xml:space="preserve"> Two CHCs not operational in Rodrigues</t>
    </r>
  </si>
  <si>
    <t>Note: See footnotes on page 15</t>
  </si>
  <si>
    <t xml:space="preserve">Polytechnics </t>
  </si>
  <si>
    <t xml:space="preserve"> MCA        </t>
  </si>
  <si>
    <t xml:space="preserve">     Wholesale and retail trade;repair of 
      motor vehicles </t>
  </si>
  <si>
    <r>
      <t>1</t>
    </r>
    <r>
      <rPr>
        <sz val="6"/>
        <rFont val="Arial"/>
        <family val="2"/>
      </rPr>
      <t xml:space="preserve"> Classification of Individual Consumption According to Purpose</t>
    </r>
  </si>
  <si>
    <r>
      <t>4</t>
    </r>
    <r>
      <rPr>
        <sz val="6"/>
        <rFont val="Arial"/>
        <family val="2"/>
      </rPr>
      <t xml:space="preserve"> revised              </t>
    </r>
    <r>
      <rPr>
        <vertAlign val="superscript"/>
        <sz val="6"/>
        <rFont val="Arial"/>
        <family val="2"/>
      </rPr>
      <t xml:space="preserve"> </t>
    </r>
  </si>
  <si>
    <r>
      <t>5</t>
    </r>
    <r>
      <rPr>
        <sz val="6"/>
        <rFont val="Arial"/>
        <family val="2"/>
      </rPr>
      <t xml:space="preserve"> provisional                 </t>
    </r>
    <r>
      <rPr>
        <vertAlign val="superscript"/>
        <sz val="6"/>
        <rFont val="Arial"/>
        <family val="2"/>
      </rPr>
      <t xml:space="preserve"> </t>
    </r>
  </si>
  <si>
    <r>
      <t>2</t>
    </r>
    <r>
      <rPr>
        <sz val="6"/>
        <rFont val="Arial"/>
        <family val="2"/>
      </rPr>
      <t xml:space="preserve"> Adjusted for under reporting   </t>
    </r>
  </si>
  <si>
    <r>
      <t xml:space="preserve">3 </t>
    </r>
    <r>
      <rPr>
        <sz val="6"/>
        <rFont val="Arial"/>
        <family val="2"/>
      </rPr>
      <t>Source: Food balance sheet</t>
    </r>
  </si>
  <si>
    <r>
      <t>Double cab pickup</t>
    </r>
    <r>
      <rPr>
        <vertAlign val="superscript"/>
        <sz val="7"/>
        <rFont val="Arial"/>
        <family val="2"/>
      </rPr>
      <t>3</t>
    </r>
  </si>
  <si>
    <r>
      <t xml:space="preserve">Revised                </t>
    </r>
    <r>
      <rPr>
        <vertAlign val="superscript"/>
        <sz val="6"/>
        <rFont val="Arial"/>
        <family val="2"/>
      </rPr>
      <t xml:space="preserve"> 2</t>
    </r>
    <r>
      <rPr>
        <sz val="6"/>
        <rFont val="Arial"/>
        <family val="2"/>
      </rPr>
      <t xml:space="preserve"> Provisional</t>
    </r>
  </si>
  <si>
    <r>
      <t>3</t>
    </r>
    <r>
      <rPr>
        <sz val="6"/>
        <color indexed="8"/>
        <rFont val="Arial"/>
        <family val="2"/>
      </rPr>
      <t xml:space="preserve"> New category of vehicle defined in Road Traffic Act No .27 of 2012.</t>
    </r>
    <r>
      <rPr>
        <vertAlign val="superscript"/>
        <sz val="6"/>
        <color rgb="FF000000"/>
        <rFont val="Arial"/>
        <family val="2"/>
      </rPr>
      <t xml:space="preserve">   </t>
    </r>
    <r>
      <rPr>
        <sz val="6"/>
        <color rgb="FF000000"/>
        <rFont val="Arial"/>
        <family val="2"/>
      </rPr>
      <t>Prior to
    year 2013 'double cab pickup' was included in 'dual purpose vehicle'</t>
    </r>
  </si>
  <si>
    <r>
      <t xml:space="preserve">2019 </t>
    </r>
    <r>
      <rPr>
        <b/>
        <vertAlign val="superscript"/>
        <sz val="7"/>
        <rFont val="Arial"/>
        <family val="2"/>
      </rPr>
      <t>1</t>
    </r>
  </si>
  <si>
    <r>
      <t xml:space="preserve">National calls registered </t>
    </r>
    <r>
      <rPr>
        <vertAlign val="superscript"/>
        <sz val="7"/>
        <rFont val="Arial"/>
        <family val="2"/>
      </rPr>
      <t>2</t>
    </r>
    <r>
      <rPr>
        <sz val="7"/>
        <rFont val="Arial"/>
        <family val="2"/>
      </rPr>
      <t xml:space="preserve"> ('000,000)</t>
    </r>
  </si>
  <si>
    <r>
      <t xml:space="preserve">1  </t>
    </r>
    <r>
      <rPr>
        <sz val="6"/>
        <rFont val="Arial"/>
        <family val="2"/>
      </rPr>
      <t>Revised</t>
    </r>
  </si>
  <si>
    <r>
      <t>2</t>
    </r>
    <r>
      <rPr>
        <sz val="6"/>
        <rFont val="Arial"/>
        <family val="2"/>
      </rPr>
      <t xml:space="preserve"> Calls irrespective of duration from fixed telephone             </t>
    </r>
  </si>
  <si>
    <r>
      <t>2</t>
    </r>
    <r>
      <rPr>
        <sz val="6"/>
        <rFont val="Arial"/>
        <family val="2"/>
      </rPr>
      <t xml:space="preserve"> Provisional</t>
    </r>
    <r>
      <rPr>
        <vertAlign val="superscript"/>
        <sz val="6"/>
        <rFont val="Arial"/>
        <family val="2"/>
      </rPr>
      <t xml:space="preserve">                                       3 </t>
    </r>
    <r>
      <rPr>
        <sz val="6"/>
        <rFont val="Arial"/>
        <family val="2"/>
      </rPr>
      <t>Area Harvested</t>
    </r>
  </si>
  <si>
    <t>* Productivity indices calculated with base year 2018=100</t>
  </si>
  <si>
    <r>
      <t>*Labour Productivity Index</t>
    </r>
    <r>
      <rPr>
        <b/>
        <vertAlign val="superscript"/>
        <sz val="7"/>
        <rFont val="Arial"/>
        <family val="2"/>
      </rPr>
      <t xml:space="preserve">   </t>
    </r>
    <r>
      <rPr>
        <b/>
        <sz val="7"/>
        <rFont val="Arial"/>
        <family val="2"/>
      </rPr>
      <t>(2018=100)</t>
    </r>
  </si>
  <si>
    <t>*Capital Productivity Index  (2018=100)</t>
  </si>
  <si>
    <r>
      <t xml:space="preserve">*Unit  Labour Cost  Index </t>
    </r>
    <r>
      <rPr>
        <b/>
        <vertAlign val="superscript"/>
        <sz val="7"/>
        <rFont val="Arial"/>
        <family val="2"/>
      </rPr>
      <t xml:space="preserve"> </t>
    </r>
    <r>
      <rPr>
        <b/>
        <sz val="7"/>
        <rFont val="Arial"/>
        <family val="2"/>
      </rPr>
      <t>(2018=100)</t>
    </r>
  </si>
  <si>
    <r>
      <rPr>
        <vertAlign val="superscript"/>
        <sz val="6"/>
        <rFont val="Arial"/>
        <family val="2"/>
      </rPr>
      <t xml:space="preserve">2  </t>
    </r>
    <r>
      <rPr>
        <sz val="6"/>
        <rFont val="Arial"/>
        <family val="2"/>
      </rPr>
      <t>Comprises Foreign Assets of the Government and the country's Reserve Position in the IMF</t>
    </r>
  </si>
  <si>
    <t xml:space="preserve">Notes </t>
  </si>
  <si>
    <t>Data on Net International Reserves are no longer available at the Bank of Mauritius.</t>
  </si>
  <si>
    <t>Figures are based on National Standard Industrial Classification (NSIC),Revision 2</t>
  </si>
  <si>
    <r>
      <rPr>
        <vertAlign val="superscript"/>
        <sz val="6"/>
        <rFont val="Arial"/>
        <family val="2"/>
      </rPr>
      <t xml:space="preserve">3 </t>
    </r>
    <r>
      <rPr>
        <sz val="6"/>
        <rFont val="Arial"/>
        <family val="2"/>
      </rPr>
      <t>Net primary income exclusive of transaction of GBC 1 from BOM, adjusted for FISIM
    by Statistics Mauritius</t>
    </r>
  </si>
  <si>
    <t>Note</t>
  </si>
  <si>
    <t>As from 2002, data include transactions of the freeport</t>
  </si>
  <si>
    <r>
      <rPr>
        <vertAlign val="superscript"/>
        <sz val="6"/>
        <rFont val="Arial"/>
        <family val="2"/>
      </rPr>
      <t xml:space="preserve">1 </t>
    </r>
    <r>
      <rPr>
        <sz val="6"/>
        <rFont val="Arial"/>
        <family val="2"/>
      </rPr>
      <t xml:space="preserve"> Revised</t>
    </r>
  </si>
  <si>
    <r>
      <rPr>
        <vertAlign val="superscript"/>
        <sz val="6"/>
        <rFont val="Arial"/>
        <family val="2"/>
      </rPr>
      <t>2</t>
    </r>
    <r>
      <rPr>
        <sz val="6"/>
        <rFont val="Arial"/>
        <family val="2"/>
      </rPr>
      <t xml:space="preserve"> Export Oriented Enterprises(EOE)  as from October 2006,consist of all those enterprises previously operating with an EPZ Certificate and those enterprises manufacturing goods for exports and holding a registration certificate issued by Economic Development Board (Ex Board of Investment).</t>
    </r>
  </si>
  <si>
    <r>
      <t xml:space="preserve">Passenger traffic </t>
    </r>
    <r>
      <rPr>
        <b/>
        <vertAlign val="superscript"/>
        <sz val="7"/>
        <rFont val="Arial"/>
        <family val="2"/>
      </rPr>
      <t>2</t>
    </r>
    <r>
      <rPr>
        <sz val="7"/>
        <rFont val="Arial"/>
        <family val="2"/>
      </rPr>
      <t xml:space="preserve"> ('000)</t>
    </r>
  </si>
  <si>
    <r>
      <rPr>
        <i/>
        <vertAlign val="superscript"/>
        <sz val="6"/>
        <rFont val="Arial"/>
        <family val="2"/>
      </rPr>
      <t>1</t>
    </r>
    <r>
      <rPr>
        <i/>
        <sz val="6"/>
        <rFont val="Arial"/>
        <family val="2"/>
      </rPr>
      <t xml:space="preserve"> Provisional</t>
    </r>
  </si>
  <si>
    <r>
      <t xml:space="preserve">2   </t>
    </r>
    <r>
      <rPr>
        <i/>
        <sz val="6"/>
        <rFont val="Arial"/>
        <family val="2"/>
      </rPr>
      <t>Includes traffic between Islands of Mauritius and Rodrigues and cruise travellers, but excludes traffic from other constituent islands of the Republic of Mauritius, direct transit and traffic between Islands of Rodrigues and Reunion.</t>
    </r>
  </si>
  <si>
    <r>
      <t xml:space="preserve">1 </t>
    </r>
    <r>
      <rPr>
        <sz val="6"/>
        <rFont val="Arial"/>
        <family val="2"/>
      </rPr>
      <t xml:space="preserve"> Provisional</t>
    </r>
  </si>
  <si>
    <r>
      <t xml:space="preserve">2  </t>
    </r>
    <r>
      <rPr>
        <sz val="6"/>
        <rFont val="Arial"/>
        <family val="2"/>
      </rPr>
      <t>Source: Bank of Mauritius</t>
    </r>
  </si>
  <si>
    <r>
      <t>1</t>
    </r>
    <r>
      <rPr>
        <sz val="6"/>
        <rFont val="Arial"/>
        <family val="2"/>
      </rPr>
      <t xml:space="preserve"> Revised estimates </t>
    </r>
  </si>
  <si>
    <r>
      <t>2</t>
    </r>
    <r>
      <rPr>
        <sz val="6"/>
        <rFont val="Arial"/>
        <family val="2"/>
      </rPr>
      <t xml:space="preserve"> Provisional estimates</t>
    </r>
  </si>
  <si>
    <r>
      <t xml:space="preserve">9.3 </t>
    </r>
    <r>
      <rPr>
        <vertAlign val="superscript"/>
        <sz val="7.5"/>
        <rFont val="Arial"/>
        <family val="2"/>
      </rPr>
      <t>4</t>
    </r>
  </si>
  <si>
    <r>
      <t>7.3</t>
    </r>
    <r>
      <rPr>
        <vertAlign val="superscript"/>
        <sz val="7.5"/>
        <rFont val="Arial"/>
        <family val="2"/>
      </rPr>
      <t xml:space="preserve"> 5</t>
    </r>
  </si>
  <si>
    <r>
      <t xml:space="preserve">3.0 </t>
    </r>
    <r>
      <rPr>
        <vertAlign val="superscript"/>
        <sz val="7.5"/>
        <rFont val="Arial"/>
        <family val="2"/>
      </rPr>
      <t>4</t>
    </r>
  </si>
  <si>
    <r>
      <t>3.0</t>
    </r>
    <r>
      <rPr>
        <vertAlign val="superscript"/>
        <sz val="7.5"/>
        <rFont val="Arial"/>
        <family val="2"/>
      </rPr>
      <t xml:space="preserve"> 5</t>
    </r>
  </si>
  <si>
    <r>
      <t xml:space="preserve">    3 </t>
    </r>
    <r>
      <rPr>
        <sz val="7"/>
        <rFont val="Arial"/>
        <family val="2"/>
      </rPr>
      <t>Refers to financial year 2018/2019</t>
    </r>
  </si>
  <si>
    <r>
      <t xml:space="preserve">    4 </t>
    </r>
    <r>
      <rPr>
        <sz val="7"/>
        <rFont val="Arial"/>
        <family val="2"/>
      </rPr>
      <t>Refers to financial year 2019/2020</t>
    </r>
  </si>
  <si>
    <r>
      <t xml:space="preserve">   (Residential: base:1st Quarter 2018=100) </t>
    </r>
    <r>
      <rPr>
        <b/>
        <vertAlign val="superscript"/>
        <sz val="7"/>
        <rFont val="Arial"/>
        <family val="2"/>
      </rPr>
      <t>1</t>
    </r>
  </si>
  <si>
    <r>
      <t xml:space="preserve">1  </t>
    </r>
    <r>
      <rPr>
        <sz val="6"/>
        <rFont val="Arial"/>
        <family val="2"/>
      </rPr>
      <t>Residential: base (1st Quarter 2018 = 100)</t>
    </r>
  </si>
  <si>
    <r>
      <t xml:space="preserve">2 </t>
    </r>
    <r>
      <rPr>
        <sz val="6"/>
        <rFont val="Arial"/>
        <family val="2"/>
      </rPr>
      <t xml:space="preserve">Provisional     </t>
    </r>
  </si>
  <si>
    <r>
      <t xml:space="preserve">2 </t>
    </r>
    <r>
      <rPr>
        <i/>
        <sz val="6"/>
        <rFont val="Arial"/>
        <family val="2"/>
      </rPr>
      <t xml:space="preserve">Provisional     </t>
    </r>
  </si>
  <si>
    <r>
      <t>3</t>
    </r>
    <r>
      <rPr>
        <i/>
        <sz val="6"/>
        <rFont val="Arial"/>
        <family val="2"/>
      </rPr>
      <t xml:space="preserve"> Discrepancies between GDP estimated using the production and expenditure approach</t>
    </r>
  </si>
  <si>
    <r>
      <t xml:space="preserve">Statistical discrepancies </t>
    </r>
    <r>
      <rPr>
        <i/>
        <vertAlign val="superscript"/>
        <sz val="7"/>
        <rFont val="Arial"/>
        <family val="2"/>
      </rPr>
      <t>3</t>
    </r>
  </si>
  <si>
    <r>
      <t>Mauritius enjoys a mild tropical maritime climate throughout the year, characterized by a warm humid summer extending between November and April and a relatively cool dry winter between June and September.October and May are the transition months.The mean summer temperature is 25.60</t>
    </r>
    <r>
      <rPr>
        <vertAlign val="superscript"/>
        <sz val="7.5"/>
        <rFont val="Arial"/>
        <family val="2"/>
      </rPr>
      <t>C</t>
    </r>
    <r>
      <rPr>
        <sz val="7.5"/>
        <rFont val="Arial"/>
        <family val="2"/>
      </rPr>
      <t xml:space="preserve"> and the mean winter temperature during  winter is 21.90</t>
    </r>
    <r>
      <rPr>
        <vertAlign val="superscript"/>
        <sz val="7.5"/>
        <rFont val="Arial"/>
        <family val="2"/>
      </rPr>
      <t>C</t>
    </r>
    <r>
      <rPr>
        <sz val="7.5"/>
        <rFont val="Arial"/>
        <family val="2"/>
      </rPr>
      <t>. The seasonal temperature differences are of order 3.70</t>
    </r>
    <r>
      <rPr>
        <vertAlign val="superscript"/>
        <sz val="7.5"/>
        <rFont val="Arial"/>
        <family val="2"/>
      </rPr>
      <t>C</t>
    </r>
  </si>
  <si>
    <r>
      <t xml:space="preserve">    5 </t>
    </r>
    <r>
      <rPr>
        <sz val="7"/>
        <rFont val="Arial"/>
        <family val="2"/>
      </rPr>
      <t>Refers to financial year 2020/2021</t>
    </r>
  </si>
  <si>
    <t>Jul 19-Jun 20</t>
  </si>
  <si>
    <t>Jul 20-Jun 21</t>
  </si>
  <si>
    <t>Jul 18-Jun 19</t>
  </si>
  <si>
    <r>
      <t>Crime</t>
    </r>
    <r>
      <rPr>
        <vertAlign val="superscript"/>
        <sz val="8"/>
        <rFont val="Arial"/>
        <family val="2"/>
      </rPr>
      <t>1</t>
    </r>
    <r>
      <rPr>
        <sz val="8"/>
        <rFont val="Arial"/>
        <family val="2"/>
      </rPr>
      <t xml:space="preserve"> rate per 1,000 population</t>
    </r>
  </si>
  <si>
    <r>
      <t>Misdemeanour</t>
    </r>
    <r>
      <rPr>
        <vertAlign val="superscript"/>
        <sz val="8"/>
        <rFont val="Arial"/>
        <family val="2"/>
      </rPr>
      <t>1</t>
    </r>
    <r>
      <rPr>
        <sz val="8"/>
        <rFont val="Arial"/>
        <family val="2"/>
      </rPr>
      <t xml:space="preserve"> rate per 1,000 population</t>
    </r>
  </si>
  <si>
    <r>
      <t>Conviction rate</t>
    </r>
    <r>
      <rPr>
        <vertAlign val="superscript"/>
        <sz val="8"/>
        <rFont val="Arial"/>
        <family val="2"/>
      </rPr>
      <t xml:space="preserve">2 </t>
    </r>
    <r>
      <rPr>
        <sz val="8"/>
        <rFont val="Arial"/>
        <family val="2"/>
      </rPr>
      <t>pronounced in court per 1,000 population</t>
    </r>
  </si>
  <si>
    <r>
      <rPr>
        <i/>
        <vertAlign val="superscript"/>
        <sz val="8"/>
        <rFont val="Arial"/>
        <family val="2"/>
      </rPr>
      <t>1</t>
    </r>
    <r>
      <rPr>
        <i/>
        <sz val="8"/>
        <rFont val="Arial"/>
        <family val="2"/>
      </rPr>
      <t xml:space="preserve"> Crimes and misdemeanours include drug offences </t>
    </r>
  </si>
  <si>
    <r>
      <t xml:space="preserve">2 </t>
    </r>
    <r>
      <rPr>
        <i/>
        <sz val="8"/>
        <rFont val="Arial"/>
        <family val="2"/>
      </rPr>
      <t>Excluding contraveners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</si>
</sst>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43" formatCode="_-* #,##0.00_-;\-* #,##0.00_-;_-* &quot;-&quot;??_-;_-@_-"/>
    <numFmt numFmtId="164" formatCode="_(* #,##0.00_);_(* \(#,##0.00\);_(* &quot;-&quot;??_);_(@_)"/>
    <numFmt numFmtId="165" formatCode="0.0"/>
    <numFmt numFmtId="166" formatCode="#,##0.0"/>
    <numFmt numFmtId="167" formatCode="#,##0\ \ "/>
    <numFmt numFmtId="168" formatCode="#,##0\ \ \ \ \ "/>
    <numFmt numFmtId="169" formatCode="\ \ \ \ \ \ \ \ General"/>
    <numFmt numFmtId="170" formatCode="General\ "/>
    <numFmt numFmtId="171" formatCode="#,##0.0\ \ \ "/>
    <numFmt numFmtId="172" formatCode="#,##0\ "/>
    <numFmt numFmtId="173" formatCode="0.000"/>
    <numFmt numFmtId="174" formatCode="_(* #,##0.0_);_(* \(#,##0.0\);_(* &quot;-&quot;?_);_(@_)"/>
    <numFmt numFmtId="175" formatCode="#,##0;[Red]#,##0"/>
    <numFmt numFmtId="176" formatCode="0.0\ "/>
    <numFmt numFmtId="177" formatCode="_-* #,##0.0_-;\-* #,##0.0_-;_-* &quot;-&quot;??_-;_-@_-"/>
    <numFmt numFmtId="178" formatCode="_(* #,##0.0_);_(* \(#,##0.0\);_(* &quot;-&quot;??_);_(@_)"/>
    <numFmt numFmtId="179" formatCode="0.0000"/>
    <numFmt numFmtId="180" formatCode="\+0"/>
    <numFmt numFmtId="181" formatCode="\+0.0"/>
    <numFmt numFmtId="182" formatCode="#,##0.000"/>
    <numFmt numFmtId="183" formatCode="_-* #,##0_-;\-* #,##0_-;_-* &quot;-&quot;??_-;_-@_-"/>
    <numFmt numFmtId="184" formatCode="#,##0.0\ \ "/>
    <numFmt numFmtId="185" formatCode="_(* #,##0_);_(* \(#,##0\);_(* &quot;-&quot;??_);_(@_)"/>
    <numFmt numFmtId="186" formatCode="###0\ \ "/>
  </numFmts>
  <fonts count="9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i/>
      <sz val="8"/>
      <name val="Arial"/>
      <family val="2"/>
    </font>
    <font>
      <b/>
      <sz val="9"/>
      <name val="Arial"/>
      <family val="2"/>
    </font>
    <font>
      <sz val="6"/>
      <name val="Arial"/>
      <family val="2"/>
    </font>
    <font>
      <sz val="10"/>
      <name val="Times New Roman"/>
      <family val="1"/>
    </font>
    <font>
      <sz val="7"/>
      <name val="Arial"/>
      <family val="2"/>
    </font>
    <font>
      <i/>
      <sz val="7"/>
      <name val="Arial"/>
      <family val="2"/>
    </font>
    <font>
      <b/>
      <sz val="7"/>
      <name val="Arial"/>
      <family val="2"/>
    </font>
    <font>
      <sz val="12"/>
      <name val="Times New Roman"/>
      <family val="1"/>
    </font>
    <font>
      <vertAlign val="superscript"/>
      <sz val="7"/>
      <name val="Arial"/>
      <family val="2"/>
    </font>
    <font>
      <sz val="12"/>
      <name val="Times New Roman"/>
      <family val="1"/>
    </font>
    <font>
      <b/>
      <i/>
      <sz val="7"/>
      <name val="Arial"/>
      <family val="2"/>
    </font>
    <font>
      <b/>
      <i/>
      <sz val="8"/>
      <name val="Arial"/>
      <family val="2"/>
    </font>
    <font>
      <b/>
      <sz val="7.5"/>
      <name val="Arial"/>
      <family val="2"/>
    </font>
    <font>
      <b/>
      <vertAlign val="superscript"/>
      <sz val="7"/>
      <name val="Arial"/>
      <family val="2"/>
    </font>
    <font>
      <b/>
      <sz val="6"/>
      <name val="Arial"/>
      <family val="2"/>
    </font>
    <font>
      <vertAlign val="superscript"/>
      <sz val="8"/>
      <name val="Arial"/>
      <family val="2"/>
    </font>
    <font>
      <b/>
      <sz val="10"/>
      <name val="Arial"/>
      <family val="2"/>
    </font>
    <font>
      <b/>
      <sz val="11"/>
      <name val="Arial"/>
      <family val="2"/>
    </font>
    <font>
      <sz val="11"/>
      <name val="Arial"/>
      <family val="2"/>
    </font>
    <font>
      <b/>
      <vertAlign val="superscript"/>
      <sz val="8"/>
      <name val="Arial"/>
      <family val="2"/>
    </font>
    <font>
      <vertAlign val="superscript"/>
      <sz val="6"/>
      <name val="Arial"/>
      <family val="2"/>
    </font>
    <font>
      <sz val="10"/>
      <name val="Helv"/>
    </font>
    <font>
      <sz val="9"/>
      <name val="Arial"/>
      <family val="2"/>
    </font>
    <font>
      <sz val="10"/>
      <name val="Arial"/>
      <family val="2"/>
    </font>
    <font>
      <i/>
      <sz val="9"/>
      <name val="Arial"/>
      <family val="2"/>
    </font>
    <font>
      <i/>
      <sz val="6"/>
      <name val="Arial"/>
      <family val="2"/>
    </font>
    <font>
      <b/>
      <vertAlign val="superscript"/>
      <sz val="6"/>
      <name val="Arial"/>
      <family val="2"/>
    </font>
    <font>
      <i/>
      <vertAlign val="superscript"/>
      <sz val="6"/>
      <name val="Arial"/>
      <family val="2"/>
    </font>
    <font>
      <b/>
      <sz val="6"/>
      <color indexed="10"/>
      <name val="Arial"/>
      <family val="2"/>
    </font>
    <font>
      <i/>
      <vertAlign val="superscript"/>
      <sz val="7"/>
      <name val="Arial"/>
      <family val="2"/>
    </font>
    <font>
      <sz val="10"/>
      <name val="MS Sans Serif"/>
      <family val="2"/>
    </font>
    <font>
      <b/>
      <sz val="12"/>
      <name val="Arial"/>
      <family val="2"/>
    </font>
    <font>
      <sz val="12"/>
      <name val="Arial"/>
      <family val="2"/>
    </font>
    <font>
      <i/>
      <sz val="6"/>
      <color indexed="10"/>
      <name val="Arial"/>
      <family val="2"/>
    </font>
    <font>
      <sz val="7.5"/>
      <name val="Arial"/>
      <family val="2"/>
    </font>
    <font>
      <sz val="11"/>
      <color theme="1"/>
      <name val="Calibri"/>
      <family val="2"/>
      <scheme val="minor"/>
    </font>
    <font>
      <sz val="10"/>
      <color theme="1"/>
      <name val="Segoe UI"/>
      <family val="2"/>
    </font>
    <font>
      <sz val="10.5"/>
      <color theme="1"/>
      <name val="Segoe UI"/>
      <family val="2"/>
    </font>
    <font>
      <u/>
      <sz val="10"/>
      <color theme="10"/>
      <name val="Arial"/>
      <family val="2"/>
    </font>
    <font>
      <u/>
      <sz val="10"/>
      <color theme="10"/>
      <name val="Arial"/>
      <family val="2"/>
    </font>
    <font>
      <sz val="11"/>
      <color theme="1"/>
      <name val="Arial"/>
      <family val="2"/>
    </font>
    <font>
      <sz val="11"/>
      <color theme="1"/>
      <name val="Calibri"/>
      <family val="2"/>
    </font>
    <font>
      <b/>
      <sz val="7"/>
      <color theme="1"/>
      <name val="Arial"/>
      <family val="2"/>
    </font>
    <font>
      <sz val="7"/>
      <color theme="1"/>
      <name val="Arial"/>
      <family val="2"/>
    </font>
    <font>
      <u/>
      <sz val="8"/>
      <color theme="10"/>
      <name val="Arial"/>
      <family val="2"/>
    </font>
    <font>
      <sz val="7"/>
      <color rgb="FFFF0000"/>
      <name val="Arial"/>
      <family val="2"/>
    </font>
    <font>
      <b/>
      <sz val="11"/>
      <color rgb="FF0000FF"/>
      <name val="Arial"/>
      <family val="2"/>
    </font>
    <font>
      <sz val="10"/>
      <color rgb="FF0000FF"/>
      <name val="Arial"/>
      <family val="2"/>
    </font>
    <font>
      <sz val="8"/>
      <color rgb="FFFF0000"/>
      <name val="Arial"/>
      <family val="2"/>
    </font>
    <font>
      <sz val="8"/>
      <color theme="1"/>
      <name val="Arial"/>
      <family val="2"/>
    </font>
    <font>
      <b/>
      <sz val="14"/>
      <name val="Arial"/>
      <family val="2"/>
    </font>
    <font>
      <b/>
      <vertAlign val="superscript"/>
      <sz val="11"/>
      <name val="Arial"/>
      <family val="2"/>
    </font>
    <font>
      <sz val="8"/>
      <color indexed="10"/>
      <name val="Arial"/>
      <family val="2"/>
    </font>
    <font>
      <i/>
      <vertAlign val="superscript"/>
      <sz val="8"/>
      <name val="Arial"/>
      <family val="2"/>
    </font>
    <font>
      <i/>
      <sz val="10"/>
      <name val="Arial"/>
      <family val="2"/>
    </font>
    <font>
      <sz val="10"/>
      <color indexed="10"/>
      <name val="Arial"/>
      <family val="2"/>
    </font>
    <font>
      <sz val="11"/>
      <color indexed="10"/>
      <name val="Arial"/>
      <family val="2"/>
    </font>
    <font>
      <b/>
      <vertAlign val="superscript"/>
      <sz val="7.5"/>
      <name val="Arial"/>
      <family val="2"/>
    </font>
    <font>
      <sz val="7.5"/>
      <color indexed="10"/>
      <name val="Arial"/>
      <family val="2"/>
    </font>
    <font>
      <vertAlign val="superscript"/>
      <sz val="7.5"/>
      <name val="Arial"/>
      <family val="2"/>
    </font>
    <font>
      <b/>
      <u/>
      <sz val="7"/>
      <name val="Arial"/>
      <family val="2"/>
    </font>
    <font>
      <b/>
      <u/>
      <vertAlign val="superscript"/>
      <sz val="7"/>
      <name val="Arial"/>
      <family val="2"/>
    </font>
    <font>
      <sz val="7"/>
      <color rgb="FF000000"/>
      <name val="Arial"/>
      <family val="2"/>
    </font>
    <font>
      <b/>
      <i/>
      <sz val="9"/>
      <name val="Arial"/>
      <family val="2"/>
    </font>
    <font>
      <b/>
      <i/>
      <u/>
      <sz val="7"/>
      <name val="Arial"/>
      <family val="2"/>
    </font>
    <font>
      <b/>
      <i/>
      <sz val="6"/>
      <name val="Arial"/>
      <family val="2"/>
    </font>
    <font>
      <i/>
      <sz val="12"/>
      <name val="Arial"/>
      <family val="2"/>
    </font>
    <font>
      <b/>
      <sz val="9"/>
      <color indexed="10"/>
      <name val="Arial"/>
      <family val="2"/>
    </font>
    <font>
      <sz val="9"/>
      <color indexed="10"/>
      <name val="Arial"/>
      <family val="2"/>
    </font>
    <font>
      <b/>
      <sz val="8"/>
      <color indexed="10"/>
      <name val="Arial"/>
      <family val="2"/>
    </font>
    <font>
      <b/>
      <i/>
      <vertAlign val="superscript"/>
      <sz val="6"/>
      <name val="Arial"/>
      <family val="2"/>
    </font>
    <font>
      <sz val="8"/>
      <color indexed="50"/>
      <name val="Arial"/>
      <family val="2"/>
    </font>
    <font>
      <sz val="10"/>
      <color indexed="50"/>
      <name val="Arial"/>
      <family val="2"/>
    </font>
    <font>
      <sz val="8"/>
      <name val="Arial"/>
      <family val="2"/>
    </font>
    <font>
      <sz val="8"/>
      <color rgb="FF000000"/>
      <name val="Arial"/>
      <family val="2"/>
    </font>
    <font>
      <sz val="7.5"/>
      <color rgb="FFFF0000"/>
      <name val="Arial"/>
      <family val="2"/>
    </font>
    <font>
      <vertAlign val="subscript"/>
      <sz val="8"/>
      <name val="Arial"/>
      <family val="2"/>
    </font>
    <font>
      <sz val="6"/>
      <color theme="1"/>
      <name val="Calibri"/>
      <family val="2"/>
      <scheme val="minor"/>
    </font>
    <font>
      <sz val="6"/>
      <color rgb="FF000000"/>
      <name val="Arial"/>
      <family val="2"/>
    </font>
    <font>
      <sz val="6"/>
      <name val="Calibri"/>
      <family val="2"/>
      <scheme val="minor"/>
    </font>
    <font>
      <vertAlign val="superscript"/>
      <sz val="6"/>
      <color rgb="FF000000"/>
      <name val="Arial"/>
      <family val="2"/>
    </font>
    <font>
      <sz val="6"/>
      <color indexed="8"/>
      <name val="Arial"/>
      <family val="2"/>
    </font>
    <font>
      <sz val="12"/>
      <color rgb="FFFF0000"/>
      <name val="Arial"/>
      <family val="2"/>
    </font>
    <font>
      <sz val="11"/>
      <color rgb="FF337AB7"/>
      <name val="Arial"/>
      <family val="2"/>
    </font>
  </fonts>
  <fills count="5">
    <fill>
      <patternFill patternType="none"/>
    </fill>
    <fill>
      <patternFill patternType="gray125"/>
    </fill>
    <fill>
      <patternFill patternType="solid">
        <fgColor indexed="9"/>
        <bgColor indexed="64"/>
      </patternFill>
    </fill>
    <fill>
      <patternFill patternType="solid">
        <fgColor theme="3" tint="0.7999816888943144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s>
  <cellStyleXfs count="142">
    <xf numFmtId="0" fontId="0" fillId="0" borderId="0"/>
    <xf numFmtId="0" fontId="12" fillId="0" borderId="0"/>
    <xf numFmtId="43"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44" fillId="0" borderId="0" applyFont="0" applyFill="0" applyBorder="0" applyAlignment="0" applyProtection="0"/>
    <xf numFmtId="164" fontId="6"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164" fontId="45" fillId="0" borderId="0" applyFont="0" applyFill="0" applyBorder="0" applyAlignment="0" applyProtection="0"/>
    <xf numFmtId="43" fontId="6" fillId="0" borderId="0" applyFont="0" applyFill="0" applyBorder="0" applyAlignment="0" applyProtection="0"/>
    <xf numFmtId="164" fontId="44" fillId="0" borderId="0" applyFont="0" applyFill="0" applyBorder="0" applyAlignment="0" applyProtection="0"/>
    <xf numFmtId="164" fontId="6" fillId="0" borderId="0" applyFont="0" applyFill="0" applyBorder="0" applyAlignment="0" applyProtection="0"/>
    <xf numFmtId="164" fontId="45" fillId="0" borderId="0" applyFont="0" applyFill="0" applyBorder="0" applyAlignment="0" applyProtection="0"/>
    <xf numFmtId="164" fontId="6" fillId="0" borderId="0" applyFont="0" applyFill="0" applyBorder="0" applyAlignment="0" applyProtection="0"/>
    <xf numFmtId="40" fontId="39" fillId="0" borderId="0" applyFont="0" applyFill="0" applyBorder="0" applyAlignment="0" applyProtection="0"/>
    <xf numFmtId="164" fontId="44" fillId="0" borderId="0" applyFont="0" applyFill="0" applyBorder="0" applyAlignment="0" applyProtection="0"/>
    <xf numFmtId="164" fontId="6" fillId="0" borderId="0" applyFont="0" applyFill="0" applyBorder="0" applyAlignment="0" applyProtection="0"/>
    <xf numFmtId="164" fontId="46" fillId="0" borderId="0" applyFont="0" applyFill="0" applyBorder="0" applyAlignment="0" applyProtection="0"/>
    <xf numFmtId="164" fontId="45" fillId="0" borderId="0" applyFont="0" applyFill="0" applyBorder="0" applyAlignment="0" applyProtection="0"/>
    <xf numFmtId="164" fontId="44"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6" fillId="0" borderId="0"/>
    <xf numFmtId="0" fontId="44" fillId="0" borderId="0"/>
    <xf numFmtId="0" fontId="44" fillId="0" borderId="0"/>
    <xf numFmtId="0" fontId="44" fillId="0" borderId="0"/>
    <xf numFmtId="0" fontId="44" fillId="0" borderId="0"/>
    <xf numFmtId="0" fontId="44" fillId="0" borderId="0"/>
    <xf numFmtId="0" fontId="6" fillId="0" borderId="0"/>
    <xf numFmtId="0" fontId="6" fillId="0" borderId="0"/>
    <xf numFmtId="0" fontId="39" fillId="0" borderId="0"/>
    <xf numFmtId="0" fontId="6" fillId="0" borderId="0"/>
    <xf numFmtId="0" fontId="6" fillId="0" borderId="0"/>
    <xf numFmtId="0" fontId="16" fillId="0" borderId="0"/>
    <xf numFmtId="0" fontId="6" fillId="0" borderId="0"/>
    <xf numFmtId="0" fontId="6" fillId="0" borderId="0"/>
    <xf numFmtId="0" fontId="18" fillId="0" borderId="0"/>
    <xf numFmtId="0" fontId="44" fillId="0" borderId="0"/>
    <xf numFmtId="0" fontId="44" fillId="0" borderId="0"/>
    <xf numFmtId="0" fontId="30" fillId="0" borderId="0"/>
    <xf numFmtId="0" fontId="44" fillId="0" borderId="0"/>
    <xf numFmtId="0" fontId="6" fillId="0" borderId="0"/>
    <xf numFmtId="0" fontId="45" fillId="0" borderId="0"/>
    <xf numFmtId="0" fontId="6" fillId="0" borderId="0"/>
    <xf numFmtId="0" fontId="6" fillId="0" borderId="0"/>
    <xf numFmtId="0" fontId="6" fillId="0" borderId="0"/>
    <xf numFmtId="0" fontId="6" fillId="0" borderId="0"/>
    <xf numFmtId="0" fontId="6" fillId="0" borderId="0"/>
    <xf numFmtId="0" fontId="6" fillId="0" borderId="0"/>
    <xf numFmtId="0" fontId="18" fillId="0" borderId="0"/>
    <xf numFmtId="0" fontId="44" fillId="0" borderId="0"/>
    <xf numFmtId="0" fontId="49" fillId="0" borderId="0"/>
    <xf numFmtId="0" fontId="46" fillId="0" borderId="0"/>
    <xf numFmtId="0" fontId="45" fillId="0" borderId="0"/>
    <xf numFmtId="0" fontId="32" fillId="0" borderId="0" applyBorder="0"/>
    <xf numFmtId="0" fontId="6" fillId="0" borderId="0"/>
    <xf numFmtId="0" fontId="6" fillId="0" borderId="0"/>
    <xf numFmtId="0" fontId="6" fillId="0" borderId="0"/>
    <xf numFmtId="0" fontId="50" fillId="0" borderId="0"/>
    <xf numFmtId="0" fontId="46" fillId="0" borderId="0"/>
    <xf numFmtId="0" fontId="6" fillId="0" borderId="0" applyBorder="0"/>
    <xf numFmtId="0" fontId="45" fillId="0" borderId="0"/>
    <xf numFmtId="0" fontId="50" fillId="0" borderId="0"/>
    <xf numFmtId="0" fontId="6" fillId="0" borderId="0"/>
    <xf numFmtId="9" fontId="6" fillId="0" borderId="0" applyFont="0" applyFill="0" applyBorder="0" applyAlignment="0" applyProtection="0"/>
    <xf numFmtId="9" fontId="44" fillId="0" borderId="0" applyFont="0" applyFill="0" applyBorder="0" applyAlignment="0" applyProtection="0"/>
    <xf numFmtId="9" fontId="6"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0" fontId="5" fillId="0" borderId="0"/>
    <xf numFmtId="0" fontId="6" fillId="0" borderId="0" applyBorder="0"/>
    <xf numFmtId="0" fontId="16" fillId="0" borderId="0"/>
    <xf numFmtId="0" fontId="47" fillId="0" borderId="0" applyNumberFormat="0" applyFill="0" applyBorder="0" applyAlignment="0" applyProtection="0"/>
    <xf numFmtId="0" fontId="4" fillId="0" borderId="0"/>
    <xf numFmtId="0" fontId="4" fillId="0" borderId="0"/>
    <xf numFmtId="0" fontId="6" fillId="0" borderId="0"/>
    <xf numFmtId="43" fontId="3"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5"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45"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46"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cellStyleXfs>
  <cellXfs count="1087">
    <xf numFmtId="0" fontId="0" fillId="0" borderId="0" xfId="0"/>
    <xf numFmtId="0" fontId="8" fillId="0" borderId="0" xfId="0" applyFont="1"/>
    <xf numFmtId="0" fontId="8" fillId="0" borderId="0" xfId="0" applyFont="1" applyFill="1"/>
    <xf numFmtId="0" fontId="8" fillId="0" borderId="0" xfId="0" applyFont="1" applyAlignment="1">
      <alignment vertical="top"/>
    </xf>
    <xf numFmtId="0" fontId="13" fillId="0" borderId="0" xfId="0" applyFont="1"/>
    <xf numFmtId="0" fontId="7" fillId="0" borderId="0" xfId="0" applyFont="1" applyAlignment="1">
      <alignment horizontal="left"/>
    </xf>
    <xf numFmtId="0" fontId="8" fillId="0" borderId="0" xfId="0" applyFont="1" applyAlignment="1"/>
    <xf numFmtId="0" fontId="6" fillId="0" borderId="0" xfId="0" applyFont="1"/>
    <xf numFmtId="0" fontId="15" fillId="0" borderId="0" xfId="0" applyFont="1"/>
    <xf numFmtId="0" fontId="6" fillId="0" borderId="0" xfId="0" applyFont="1" applyFill="1" applyBorder="1"/>
    <xf numFmtId="1" fontId="31" fillId="3" borderId="0" xfId="0" applyNumberFormat="1" applyFont="1" applyFill="1" applyBorder="1" applyAlignment="1">
      <alignment horizontal="left" vertical="center"/>
    </xf>
    <xf numFmtId="1" fontId="31" fillId="0" borderId="0" xfId="0" applyNumberFormat="1" applyFont="1" applyFill="1" applyBorder="1" applyAlignment="1">
      <alignment horizontal="left" vertical="center"/>
    </xf>
    <xf numFmtId="0" fontId="6" fillId="0" borderId="0" xfId="0" applyFont="1" applyAlignment="1">
      <alignment horizontal="left" vertical="center"/>
    </xf>
    <xf numFmtId="0" fontId="31" fillId="3" borderId="0" xfId="0" applyFont="1" applyFill="1" applyBorder="1" applyAlignment="1">
      <alignment horizontal="left" vertical="center"/>
    </xf>
    <xf numFmtId="0" fontId="31" fillId="0" borderId="0" xfId="0" applyFont="1" applyBorder="1" applyAlignment="1">
      <alignment horizontal="left" vertical="center"/>
    </xf>
    <xf numFmtId="0" fontId="33" fillId="0" borderId="0" xfId="0" applyFont="1" applyBorder="1" applyAlignment="1">
      <alignment horizontal="left" vertical="center"/>
    </xf>
    <xf numFmtId="0" fontId="33" fillId="3" borderId="0" xfId="0" applyFont="1" applyFill="1" applyBorder="1" applyAlignment="1">
      <alignment horizontal="left" vertical="center"/>
    </xf>
    <xf numFmtId="170" fontId="31" fillId="0" borderId="0" xfId="0" applyNumberFormat="1" applyFont="1" applyFill="1" applyBorder="1" applyAlignment="1">
      <alignment horizontal="left" vertical="center"/>
    </xf>
    <xf numFmtId="170" fontId="31" fillId="3" borderId="0" xfId="0" applyNumberFormat="1" applyFont="1" applyFill="1" applyBorder="1" applyAlignment="1">
      <alignment horizontal="left" vertical="center"/>
    </xf>
    <xf numFmtId="1" fontId="31" fillId="0" borderId="0" xfId="0" applyNumberFormat="1" applyFont="1" applyBorder="1" applyAlignment="1">
      <alignment horizontal="center" vertical="center"/>
    </xf>
    <xf numFmtId="1" fontId="31" fillId="3" borderId="0" xfId="0" applyNumberFormat="1" applyFont="1" applyFill="1" applyBorder="1" applyAlignment="1">
      <alignment horizontal="center" vertical="center"/>
    </xf>
    <xf numFmtId="1" fontId="31" fillId="0" borderId="0" xfId="0" applyNumberFormat="1" applyFont="1" applyFill="1" applyBorder="1" applyAlignment="1">
      <alignment horizontal="center" vertical="center"/>
    </xf>
    <xf numFmtId="0" fontId="6" fillId="0" borderId="0" xfId="0" applyFont="1" applyAlignment="1">
      <alignment vertical="center"/>
    </xf>
    <xf numFmtId="0" fontId="7" fillId="0" borderId="0" xfId="0" applyFont="1" applyFill="1" applyAlignment="1">
      <alignment horizontal="center"/>
    </xf>
    <xf numFmtId="0" fontId="13" fillId="0" borderId="0" xfId="0" applyFont="1" applyAlignment="1">
      <alignment wrapText="1"/>
    </xf>
    <xf numFmtId="0" fontId="13" fillId="0" borderId="0" xfId="0" applyFont="1" applyAlignment="1">
      <alignment horizontal="left"/>
    </xf>
    <xf numFmtId="0" fontId="15" fillId="0" borderId="0" xfId="0" applyFont="1" applyAlignment="1">
      <alignment horizontal="left"/>
    </xf>
    <xf numFmtId="0" fontId="13" fillId="0" borderId="0" xfId="0" applyFont="1" applyAlignment="1">
      <alignment horizontal="left" vertical="top"/>
    </xf>
    <xf numFmtId="0" fontId="14" fillId="0" borderId="0" xfId="0" applyFont="1" applyAlignment="1">
      <alignment vertical="top"/>
    </xf>
    <xf numFmtId="0" fontId="13" fillId="0" borderId="0" xfId="0" applyFont="1" applyAlignment="1">
      <alignment vertical="top"/>
    </xf>
    <xf numFmtId="0" fontId="13" fillId="0" borderId="0" xfId="0" applyFont="1" applyAlignment="1">
      <alignment horizontal="justify" vertical="top" wrapText="1"/>
    </xf>
    <xf numFmtId="166" fontId="13" fillId="0" borderId="0" xfId="0" applyNumberFormat="1" applyFont="1" applyAlignment="1">
      <alignment horizontal="left" vertical="top"/>
    </xf>
    <xf numFmtId="0" fontId="13" fillId="0" borderId="0" xfId="0" applyFont="1" applyAlignment="1"/>
    <xf numFmtId="166" fontId="15" fillId="0" borderId="0" xfId="0" applyNumberFormat="1" applyFont="1" applyAlignment="1">
      <alignment horizontal="left" vertical="top"/>
    </xf>
    <xf numFmtId="166" fontId="13" fillId="0" borderId="0" xfId="0" applyNumberFormat="1" applyFont="1" applyAlignment="1">
      <alignment horizontal="left" vertical="center"/>
    </xf>
    <xf numFmtId="0" fontId="14" fillId="0" borderId="0" xfId="0" applyFont="1" applyAlignment="1">
      <alignment vertical="center"/>
    </xf>
    <xf numFmtId="166" fontId="7" fillId="0" borderId="0" xfId="0" applyNumberFormat="1" applyFont="1" applyAlignment="1">
      <alignment horizontal="left" vertical="top"/>
    </xf>
    <xf numFmtId="0" fontId="8" fillId="0" borderId="0" xfId="0" applyFont="1" applyAlignment="1">
      <alignment wrapText="1"/>
    </xf>
    <xf numFmtId="166" fontId="15" fillId="0" borderId="0" xfId="0" applyNumberFormat="1" applyFont="1" applyAlignment="1">
      <alignment horizontal="left"/>
    </xf>
    <xf numFmtId="0" fontId="15" fillId="0" borderId="0" xfId="0" applyFont="1" applyAlignment="1">
      <alignment horizontal="left" vertical="top"/>
    </xf>
    <xf numFmtId="0" fontId="8" fillId="0" borderId="0" xfId="0" applyFont="1" applyAlignment="1">
      <alignment horizontal="justify" vertical="top" wrapText="1"/>
    </xf>
    <xf numFmtId="0" fontId="13" fillId="0" borderId="0" xfId="0" applyFont="1" applyAlignment="1">
      <alignment horizontal="justify" vertical="top"/>
    </xf>
    <xf numFmtId="0" fontId="8" fillId="0" borderId="0" xfId="0" applyFont="1" applyAlignment="1">
      <alignment horizontal="justify" vertical="top"/>
    </xf>
    <xf numFmtId="0" fontId="7" fillId="0" borderId="0" xfId="0" applyFont="1" applyAlignment="1">
      <alignment horizontal="left" vertical="top"/>
    </xf>
    <xf numFmtId="0" fontId="13" fillId="0" borderId="0" xfId="0" applyFont="1" applyAlignment="1">
      <alignment vertical="center"/>
    </xf>
    <xf numFmtId="0" fontId="14" fillId="0" borderId="0" xfId="0" applyFont="1" applyAlignment="1">
      <alignment horizontal="left" vertical="top"/>
    </xf>
    <xf numFmtId="166" fontId="8" fillId="0" borderId="0" xfId="0" applyNumberFormat="1" applyFont="1" applyAlignment="1">
      <alignment horizontal="left" vertical="top"/>
    </xf>
    <xf numFmtId="0" fontId="9" fillId="0" borderId="0" xfId="0" applyFont="1" applyAlignment="1">
      <alignment vertical="top"/>
    </xf>
    <xf numFmtId="0" fontId="8" fillId="0" borderId="0" xfId="50" applyFont="1"/>
    <xf numFmtId="0" fontId="7" fillId="0" borderId="0" xfId="50" applyFont="1" applyAlignment="1">
      <alignment horizontal="right" vertical="center"/>
    </xf>
    <xf numFmtId="0" fontId="13" fillId="0" borderId="0" xfId="50" applyFont="1"/>
    <xf numFmtId="0" fontId="15" fillId="0" borderId="0" xfId="50" applyFont="1"/>
    <xf numFmtId="0" fontId="14" fillId="0" borderId="0" xfId="50" applyFont="1" applyAlignment="1">
      <alignment horizontal="right"/>
    </xf>
    <xf numFmtId="0" fontId="14" fillId="0" borderId="0" xfId="50" applyFont="1"/>
    <xf numFmtId="0" fontId="13" fillId="0" borderId="0" xfId="50" applyFont="1" applyAlignment="1">
      <alignment horizontal="right"/>
    </xf>
    <xf numFmtId="0" fontId="10" fillId="0" borderId="0" xfId="50" applyFont="1"/>
    <xf numFmtId="0" fontId="6" fillId="0" borderId="0" xfId="0" applyFont="1" applyFill="1"/>
    <xf numFmtId="0" fontId="7" fillId="0" borderId="0" xfId="0" applyFont="1" applyFill="1"/>
    <xf numFmtId="169" fontId="8" fillId="0" borderId="0" xfId="0" applyNumberFormat="1" applyFont="1" applyFill="1" applyAlignment="1">
      <alignment horizontal="left"/>
    </xf>
    <xf numFmtId="169" fontId="8" fillId="0" borderId="0" xfId="0" applyNumberFormat="1" applyFont="1" applyFill="1"/>
    <xf numFmtId="0" fontId="10" fillId="0" borderId="0" xfId="0" applyFont="1" applyFill="1"/>
    <xf numFmtId="0" fontId="7" fillId="0" borderId="0" xfId="0" applyFont="1" applyFill="1" applyAlignment="1">
      <alignment vertical="center"/>
    </xf>
    <xf numFmtId="0" fontId="8" fillId="0" borderId="0" xfId="0" applyFont="1" applyFill="1" applyAlignment="1">
      <alignment vertical="top"/>
    </xf>
    <xf numFmtId="0" fontId="20" fillId="0" borderId="0" xfId="0" applyFont="1" applyFill="1"/>
    <xf numFmtId="0" fontId="9" fillId="0" borderId="0" xfId="0" applyFont="1" applyFill="1"/>
    <xf numFmtId="0" fontId="21" fillId="0" borderId="0" xfId="0" applyFont="1" applyFill="1"/>
    <xf numFmtId="169" fontId="7" fillId="0" borderId="0" xfId="0" applyNumberFormat="1" applyFont="1" applyFill="1"/>
    <xf numFmtId="0" fontId="12" fillId="0" borderId="0" xfId="0" applyFont="1" applyAlignment="1">
      <alignment horizontal="center"/>
    </xf>
    <xf numFmtId="0" fontId="12" fillId="0" borderId="0" xfId="0" applyFont="1"/>
    <xf numFmtId="0" fontId="6" fillId="0" borderId="0" xfId="0" applyFont="1" applyAlignment="1">
      <alignment horizontal="center" vertical="center"/>
    </xf>
    <xf numFmtId="0" fontId="6" fillId="0" borderId="0" xfId="0" applyFont="1" applyFill="1" applyBorder="1" applyAlignment="1"/>
    <xf numFmtId="0" fontId="6" fillId="0" borderId="0" xfId="0" applyFont="1" applyAlignment="1">
      <alignment horizontal="justify" vertical="top" wrapText="1"/>
    </xf>
    <xf numFmtId="0" fontId="6" fillId="0" borderId="0" xfId="0" applyFont="1" applyAlignment="1">
      <alignment vertical="top"/>
    </xf>
    <xf numFmtId="166" fontId="13" fillId="0" borderId="0" xfId="0" applyNumberFormat="1" applyFont="1" applyBorder="1" applyAlignment="1">
      <alignment horizontal="left" vertical="top"/>
    </xf>
    <xf numFmtId="0" fontId="14" fillId="0" borderId="0" xfId="0" applyFont="1" applyBorder="1" applyAlignment="1">
      <alignment vertical="top"/>
    </xf>
    <xf numFmtId="0" fontId="13" fillId="0" borderId="0" xfId="0" applyFont="1" applyBorder="1" applyAlignment="1">
      <alignment vertical="top"/>
    </xf>
    <xf numFmtId="0" fontId="13" fillId="0" borderId="0" xfId="0" applyFont="1" applyBorder="1"/>
    <xf numFmtId="0" fontId="6" fillId="0" borderId="0" xfId="28"/>
    <xf numFmtId="0" fontId="41" fillId="0" borderId="0" xfId="77" applyFont="1"/>
    <xf numFmtId="0" fontId="8" fillId="0" borderId="0" xfId="77" applyFont="1"/>
    <xf numFmtId="0" fontId="10" fillId="0" borderId="0" xfId="77" applyFont="1" applyAlignment="1">
      <alignment horizontal="right" vertical="center"/>
    </xf>
    <xf numFmtId="0" fontId="11" fillId="0" borderId="0" xfId="77" applyFont="1" applyAlignment="1">
      <alignment vertical="center"/>
    </xf>
    <xf numFmtId="0" fontId="7" fillId="0" borderId="0" xfId="77" applyFont="1"/>
    <xf numFmtId="0" fontId="11" fillId="0" borderId="0" xfId="77" applyFont="1" applyAlignment="1">
      <alignment vertical="top"/>
    </xf>
    <xf numFmtId="0" fontId="11" fillId="0" borderId="0" xfId="77" applyFont="1" applyAlignment="1">
      <alignment horizontal="left" vertical="top"/>
    </xf>
    <xf numFmtId="0" fontId="15" fillId="0" borderId="0" xfId="77" applyFont="1" applyAlignment="1">
      <alignment vertical="top"/>
    </xf>
    <xf numFmtId="0" fontId="23" fillId="0" borderId="0" xfId="77" applyFont="1" applyAlignment="1">
      <alignment vertical="top"/>
    </xf>
    <xf numFmtId="0" fontId="13" fillId="0" borderId="0" xfId="77" applyFont="1" applyAlignment="1">
      <alignment vertical="top"/>
    </xf>
    <xf numFmtId="0" fontId="8" fillId="0" borderId="0" xfId="77" applyFont="1" applyAlignment="1">
      <alignment vertical="center"/>
    </xf>
    <xf numFmtId="0" fontId="34" fillId="0" borderId="0" xfId="77" applyFont="1" applyAlignment="1">
      <alignment horizontal="left" vertical="center"/>
    </xf>
    <xf numFmtId="0" fontId="23" fillId="0" borderId="0" xfId="77" applyFont="1" applyAlignment="1">
      <alignment horizontal="left" vertical="center"/>
    </xf>
    <xf numFmtId="0" fontId="29" fillId="0" borderId="0" xfId="77" applyFont="1" applyAlignment="1">
      <alignment vertical="center"/>
    </xf>
    <xf numFmtId="0" fontId="11" fillId="0" borderId="0" xfId="77" applyFont="1"/>
    <xf numFmtId="0" fontId="13" fillId="0" borderId="0" xfId="0" applyFont="1" applyAlignment="1">
      <alignment horizontal="justify" vertical="top" wrapText="1"/>
    </xf>
    <xf numFmtId="0" fontId="31" fillId="0" borderId="0" xfId="0" applyFont="1" applyBorder="1" applyAlignment="1">
      <alignment vertical="center"/>
    </xf>
    <xf numFmtId="0" fontId="31" fillId="2" borderId="0" xfId="0" applyFont="1" applyFill="1" applyBorder="1" applyAlignment="1">
      <alignment horizontal="center" vertical="center"/>
    </xf>
    <xf numFmtId="0" fontId="31" fillId="0" borderId="0" xfId="0" applyFont="1" applyAlignment="1">
      <alignment vertical="center"/>
    </xf>
    <xf numFmtId="0" fontId="31" fillId="2" borderId="0" xfId="0" applyFont="1" applyFill="1" applyBorder="1" applyAlignment="1">
      <alignment horizontal="right" vertical="center"/>
    </xf>
    <xf numFmtId="168" fontId="31" fillId="0" borderId="0" xfId="0" applyNumberFormat="1" applyFont="1" applyBorder="1" applyAlignment="1">
      <alignment horizontal="left" vertical="center"/>
    </xf>
    <xf numFmtId="168" fontId="31" fillId="3" borderId="0" xfId="0" applyNumberFormat="1" applyFont="1" applyFill="1" applyBorder="1" applyAlignment="1">
      <alignment horizontal="left" vertical="center"/>
    </xf>
    <xf numFmtId="168" fontId="31" fillId="0" borderId="0" xfId="0" applyNumberFormat="1" applyFont="1" applyFill="1" applyBorder="1" applyAlignment="1">
      <alignment horizontal="left" vertical="center"/>
    </xf>
    <xf numFmtId="0" fontId="8" fillId="0" borderId="0" xfId="0" applyFont="1" applyAlignment="1">
      <alignment horizontal="left"/>
    </xf>
    <xf numFmtId="3" fontId="7" fillId="0" borderId="0" xfId="0" applyNumberFormat="1" applyFont="1" applyBorder="1" applyAlignment="1"/>
    <xf numFmtId="0" fontId="23" fillId="0" borderId="0" xfId="77" applyFont="1" applyAlignment="1">
      <alignment horizontal="left"/>
    </xf>
    <xf numFmtId="0" fontId="13" fillId="0" borderId="0" xfId="0" applyFont="1" applyAlignment="1">
      <alignment horizontal="justify" vertical="center" wrapText="1"/>
    </xf>
    <xf numFmtId="0" fontId="8" fillId="0" borderId="0" xfId="39" applyFont="1" applyAlignment="1">
      <alignment vertical="top"/>
    </xf>
    <xf numFmtId="0" fontId="11" fillId="0" borderId="0" xfId="0" applyFont="1" applyAlignment="1">
      <alignment vertical="top"/>
    </xf>
    <xf numFmtId="3" fontId="23" fillId="0" borderId="1" xfId="0" applyNumberFormat="1" applyFont="1" applyBorder="1" applyAlignment="1">
      <alignment horizontal="centerContinuous" vertical="center"/>
    </xf>
    <xf numFmtId="3" fontId="7" fillId="0" borderId="1" xfId="0" applyNumberFormat="1" applyFont="1" applyBorder="1" applyAlignment="1">
      <alignment horizontal="centerContinuous"/>
    </xf>
    <xf numFmtId="0" fontId="7" fillId="0" borderId="0" xfId="0" quotePrefix="1" applyFont="1" applyAlignment="1">
      <alignment horizontal="left"/>
    </xf>
    <xf numFmtId="0" fontId="7" fillId="0" borderId="0" xfId="0" applyFont="1"/>
    <xf numFmtId="166" fontId="15" fillId="0" borderId="3" xfId="0" applyNumberFormat="1" applyFont="1" applyBorder="1" applyAlignment="1">
      <alignment horizontal="center" vertical="center"/>
    </xf>
    <xf numFmtId="166" fontId="15" fillId="0" borderId="2" xfId="0" applyNumberFormat="1" applyFont="1" applyBorder="1" applyAlignment="1">
      <alignment horizontal="center" vertical="center"/>
    </xf>
    <xf numFmtId="169" fontId="8" fillId="0" borderId="0" xfId="0" applyNumberFormat="1" applyFont="1" applyAlignment="1">
      <alignment horizontal="left"/>
    </xf>
    <xf numFmtId="171" fontId="8" fillId="0" borderId="0" xfId="38" applyNumberFormat="1" applyFont="1" applyAlignment="1">
      <alignment horizontal="right"/>
    </xf>
    <xf numFmtId="171" fontId="8" fillId="0" borderId="0" xfId="38" applyNumberFormat="1" applyFont="1"/>
    <xf numFmtId="171" fontId="8" fillId="0" borderId="0" xfId="38" applyNumberFormat="1" applyFont="1" applyAlignment="1">
      <alignment horizontal="center"/>
    </xf>
    <xf numFmtId="169" fontId="8" fillId="0" borderId="0" xfId="0" applyNumberFormat="1" applyFont="1"/>
    <xf numFmtId="3" fontId="15" fillId="0" borderId="3" xfId="0" applyNumberFormat="1" applyFont="1" applyBorder="1" applyAlignment="1">
      <alignment horizontal="centerContinuous" vertical="center" wrapText="1"/>
    </xf>
    <xf numFmtId="3" fontId="15" fillId="0" borderId="2" xfId="0" applyNumberFormat="1" applyFont="1" applyBorder="1" applyAlignment="1">
      <alignment horizontal="centerContinuous" vertical="top"/>
    </xf>
    <xf numFmtId="0" fontId="15" fillId="0" borderId="1" xfId="0" applyFont="1" applyBorder="1" applyAlignment="1">
      <alignment horizontal="center"/>
    </xf>
    <xf numFmtId="1" fontId="8" fillId="0" borderId="0" xfId="38" applyNumberFormat="1" applyFont="1" applyAlignment="1">
      <alignment horizontal="right" indent="1"/>
    </xf>
    <xf numFmtId="3" fontId="7" fillId="0" borderId="0" xfId="38" applyNumberFormat="1" applyFont="1" applyAlignment="1">
      <alignment horizontal="right" indent="1"/>
    </xf>
    <xf numFmtId="0" fontId="40" fillId="0" borderId="0" xfId="77" applyFont="1" applyAlignment="1">
      <alignment horizontal="center" vertical="center"/>
    </xf>
    <xf numFmtId="0" fontId="13" fillId="0" borderId="0" xfId="77" applyFont="1"/>
    <xf numFmtId="0" fontId="15" fillId="0" borderId="0" xfId="77" quotePrefix="1" applyFont="1" applyAlignment="1">
      <alignment horizontal="right" vertical="center"/>
    </xf>
    <xf numFmtId="0" fontId="13" fillId="0" borderId="0" xfId="77" applyFont="1" applyAlignment="1">
      <alignment vertical="top"/>
    </xf>
    <xf numFmtId="166" fontId="15" fillId="0" borderId="0" xfId="77" applyNumberFormat="1" applyFont="1" applyAlignment="1">
      <alignment horizontal="right" vertical="center"/>
    </xf>
    <xf numFmtId="0" fontId="13" fillId="0" borderId="0" xfId="77" applyFont="1" applyAlignment="1">
      <alignment horizontal="left"/>
    </xf>
    <xf numFmtId="166" fontId="13" fillId="0" borderId="0" xfId="77" applyNumberFormat="1" applyFont="1" applyAlignment="1">
      <alignment horizontal="right"/>
    </xf>
    <xf numFmtId="165" fontId="13" fillId="0" borderId="0" xfId="77" applyNumberFormat="1" applyFont="1" applyAlignment="1">
      <alignment horizontal="right"/>
    </xf>
    <xf numFmtId="0" fontId="15" fillId="0" borderId="0" xfId="77" applyFont="1"/>
    <xf numFmtId="165" fontId="13" fillId="0" borderId="0" xfId="77" applyNumberFormat="1" applyFont="1"/>
    <xf numFmtId="0" fontId="13" fillId="0" borderId="0" xfId="77" quotePrefix="1" applyFont="1"/>
    <xf numFmtId="165" fontId="15" fillId="0" borderId="0" xfId="77" applyNumberFormat="1" applyFont="1"/>
    <xf numFmtId="3" fontId="15" fillId="0" borderId="0" xfId="77" applyNumberFormat="1" applyFont="1"/>
    <xf numFmtId="166" fontId="13" fillId="0" borderId="0" xfId="77" applyNumberFormat="1" applyFont="1"/>
    <xf numFmtId="3" fontId="13" fillId="0" borderId="0" xfId="77" applyNumberFormat="1" applyFont="1"/>
    <xf numFmtId="3" fontId="13" fillId="0" borderId="0" xfId="77" applyNumberFormat="1" applyFont="1" applyAlignment="1">
      <alignment horizontal="right"/>
    </xf>
    <xf numFmtId="3" fontId="13" fillId="0" borderId="0" xfId="77" quotePrefix="1" applyNumberFormat="1" applyFont="1" applyAlignment="1">
      <alignment horizontal="right"/>
    </xf>
    <xf numFmtId="0" fontId="7" fillId="0" borderId="0" xfId="77" quotePrefix="1" applyFont="1" applyAlignment="1">
      <alignment horizontal="right" vertical="center"/>
    </xf>
    <xf numFmtId="0" fontId="41" fillId="0" borderId="0" xfId="77" applyFont="1" applyAlignment="1">
      <alignment vertical="center"/>
    </xf>
    <xf numFmtId="0" fontId="7" fillId="0" borderId="0" xfId="77" applyFont="1" applyAlignment="1">
      <alignment vertical="center"/>
    </xf>
    <xf numFmtId="0" fontId="8" fillId="0" borderId="0" xfId="77" quotePrefix="1" applyFont="1"/>
    <xf numFmtId="0" fontId="8" fillId="0" borderId="0" xfId="28" applyFont="1"/>
    <xf numFmtId="0" fontId="24" fillId="0" borderId="0" xfId="77" applyFont="1" applyAlignment="1">
      <alignment horizontal="right" vertical="center"/>
    </xf>
    <xf numFmtId="0" fontId="13" fillId="0" borderId="0" xfId="77" applyFont="1" applyAlignment="1">
      <alignment horizontal="left" vertical="center"/>
    </xf>
    <xf numFmtId="0" fontId="8" fillId="0" borderId="0" xfId="77" applyFont="1" applyAlignment="1">
      <alignment horizontal="left" vertical="top"/>
    </xf>
    <xf numFmtId="175" fontId="41" fillId="0" borderId="0" xfId="77" applyNumberFormat="1" applyFont="1"/>
    <xf numFmtId="0" fontId="6" fillId="0" borderId="0" xfId="77" applyFont="1" applyAlignment="1">
      <alignment vertical="center"/>
    </xf>
    <xf numFmtId="0" fontId="25" fillId="0" borderId="0" xfId="77" quotePrefix="1" applyFont="1" applyAlignment="1">
      <alignment horizontal="right" vertical="center"/>
    </xf>
    <xf numFmtId="0" fontId="26" fillId="0" borderId="0" xfId="77" applyFont="1" applyAlignment="1">
      <alignment horizontal="right" vertical="center"/>
    </xf>
    <xf numFmtId="49" fontId="26" fillId="0" borderId="0" xfId="77" applyNumberFormat="1" applyFont="1" applyAlignment="1">
      <alignment horizontal="right"/>
    </xf>
    <xf numFmtId="0" fontId="61" fillId="0" borderId="0" xfId="77" applyFont="1" applyAlignment="1">
      <alignment vertical="center"/>
    </xf>
    <xf numFmtId="0" fontId="6" fillId="0" borderId="0" xfId="77" applyFont="1"/>
    <xf numFmtId="0" fontId="9" fillId="0" borderId="0" xfId="77" applyFont="1" applyAlignment="1">
      <alignment vertical="center"/>
    </xf>
    <xf numFmtId="0" fontId="8" fillId="0" borderId="0" xfId="77" quotePrefix="1" applyFont="1" applyAlignment="1">
      <alignment vertical="center"/>
    </xf>
    <xf numFmtId="165" fontId="9" fillId="0" borderId="0" xfId="77" applyNumberFormat="1" applyFont="1" applyAlignment="1">
      <alignment vertical="center"/>
    </xf>
    <xf numFmtId="165" fontId="9" fillId="0" borderId="0" xfId="77" applyNumberFormat="1" applyFont="1" applyAlignment="1">
      <alignment horizontal="right" vertical="center"/>
    </xf>
    <xf numFmtId="165" fontId="8" fillId="0" borderId="0" xfId="77" applyNumberFormat="1" applyFont="1" applyAlignment="1">
      <alignment horizontal="right" vertical="center"/>
    </xf>
    <xf numFmtId="3" fontId="9" fillId="0" borderId="0" xfId="77" applyNumberFormat="1" applyFont="1" applyAlignment="1">
      <alignment vertical="center"/>
    </xf>
    <xf numFmtId="3" fontId="8" fillId="0" borderId="0" xfId="77" applyNumberFormat="1" applyFont="1"/>
    <xf numFmtId="0" fontId="26" fillId="0" borderId="0" xfId="77" applyFont="1" applyAlignment="1">
      <alignment vertical="center"/>
    </xf>
    <xf numFmtId="3" fontId="63" fillId="0" borderId="0" xfId="77" applyNumberFormat="1" applyFont="1" applyAlignment="1">
      <alignment vertical="center"/>
    </xf>
    <xf numFmtId="0" fontId="64" fillId="0" borderId="0" xfId="77" applyFont="1" applyAlignment="1">
      <alignment vertical="center"/>
    </xf>
    <xf numFmtId="0" fontId="64" fillId="0" borderId="0" xfId="77" applyFont="1"/>
    <xf numFmtId="0" fontId="25" fillId="0" borderId="0" xfId="77" applyFont="1"/>
    <xf numFmtId="0" fontId="40" fillId="0" borderId="0" xfId="77" applyFont="1"/>
    <xf numFmtId="0" fontId="27" fillId="0" borderId="0" xfId="77" applyFont="1" applyAlignment="1">
      <alignment vertical="center"/>
    </xf>
    <xf numFmtId="0" fontId="65" fillId="0" borderId="0" xfId="77" applyFont="1" applyAlignment="1">
      <alignment vertical="center"/>
    </xf>
    <xf numFmtId="3" fontId="8" fillId="0" borderId="0" xfId="77" applyNumberFormat="1" applyFont="1" applyAlignment="1">
      <alignment vertical="center"/>
    </xf>
    <xf numFmtId="0" fontId="24" fillId="0" borderId="0" xfId="77" applyFont="1" applyAlignment="1">
      <alignment vertical="center" wrapText="1"/>
    </xf>
    <xf numFmtId="0" fontId="8" fillId="0" borderId="0" xfId="77" applyFont="1" applyAlignment="1">
      <alignment horizontal="right" vertical="center" wrapText="1"/>
    </xf>
    <xf numFmtId="3" fontId="8" fillId="0" borderId="0" xfId="77" quotePrefix="1" applyNumberFormat="1" applyFont="1" applyAlignment="1">
      <alignment horizontal="right" vertical="center"/>
    </xf>
    <xf numFmtId="0" fontId="43" fillId="0" borderId="0" xfId="77" applyFont="1" applyAlignment="1">
      <alignment vertical="center"/>
    </xf>
    <xf numFmtId="0" fontId="21" fillId="0" borderId="0" xfId="77" quotePrefix="1" applyFont="1" applyAlignment="1">
      <alignment horizontal="right" vertical="center"/>
    </xf>
    <xf numFmtId="0" fontId="7" fillId="0" borderId="0" xfId="77" quotePrefix="1" applyFont="1" applyAlignment="1">
      <alignment horizontal="right"/>
    </xf>
    <xf numFmtId="0" fontId="21" fillId="0" borderId="0" xfId="77" quotePrefix="1" applyFont="1" applyAlignment="1">
      <alignment horizontal="right"/>
    </xf>
    <xf numFmtId="49" fontId="21" fillId="0" borderId="0" xfId="77" applyNumberFormat="1" applyFont="1" applyAlignment="1">
      <alignment horizontal="right"/>
    </xf>
    <xf numFmtId="0" fontId="21" fillId="0" borderId="0" xfId="77" applyFont="1" applyAlignment="1">
      <alignment vertical="center"/>
    </xf>
    <xf numFmtId="0" fontId="67" fillId="0" borderId="0" xfId="77" applyFont="1" applyAlignment="1">
      <alignment vertical="center"/>
    </xf>
    <xf numFmtId="3" fontId="43" fillId="0" borderId="0" xfId="77" applyNumberFormat="1" applyFont="1" applyAlignment="1">
      <alignment vertical="center"/>
    </xf>
    <xf numFmtId="3" fontId="21" fillId="0" borderId="0" xfId="77" applyNumberFormat="1" applyFont="1" applyAlignment="1">
      <alignment vertical="center"/>
    </xf>
    <xf numFmtId="166" fontId="43" fillId="0" borderId="0" xfId="77" applyNumberFormat="1" applyFont="1" applyAlignment="1">
      <alignment vertical="center"/>
    </xf>
    <xf numFmtId="0" fontId="43" fillId="0" borderId="0" xfId="77" applyFont="1" applyAlignment="1">
      <alignment horizontal="left" vertical="center"/>
    </xf>
    <xf numFmtId="0" fontId="43" fillId="0" borderId="0" xfId="77" quotePrefix="1" applyFont="1" applyAlignment="1">
      <alignment vertical="center"/>
    </xf>
    <xf numFmtId="0" fontId="13" fillId="0" borderId="0" xfId="77" quotePrefix="1" applyFont="1" applyAlignment="1">
      <alignment vertical="center"/>
    </xf>
    <xf numFmtId="0" fontId="13" fillId="0" borderId="0" xfId="77" applyFont="1" applyAlignment="1">
      <alignment vertical="center"/>
    </xf>
    <xf numFmtId="166" fontId="13" fillId="0" borderId="0" xfId="77" applyNumberFormat="1" applyFont="1" applyAlignment="1">
      <alignment vertical="center"/>
    </xf>
    <xf numFmtId="3" fontId="13" fillId="0" borderId="0" xfId="77" applyNumberFormat="1" applyFont="1" applyAlignment="1">
      <alignment horizontal="right" vertical="center"/>
    </xf>
    <xf numFmtId="0" fontId="7" fillId="0" borderId="0" xfId="28" applyFont="1"/>
    <xf numFmtId="0" fontId="41" fillId="0" borderId="0" xfId="39" applyFont="1" applyAlignment="1">
      <alignment vertical="center"/>
    </xf>
    <xf numFmtId="0" fontId="8" fillId="0" borderId="0" xfId="39" applyFont="1" applyAlignment="1">
      <alignment vertical="center"/>
    </xf>
    <xf numFmtId="0" fontId="10" fillId="0" borderId="0" xfId="39" applyFont="1" applyAlignment="1">
      <alignment horizontal="right" vertical="center"/>
    </xf>
    <xf numFmtId="0" fontId="15" fillId="0" borderId="0" xfId="39" applyFont="1" applyAlignment="1">
      <alignment horizontal="right" vertical="center"/>
    </xf>
    <xf numFmtId="0" fontId="15" fillId="0" borderId="0" xfId="39" applyFont="1" applyAlignment="1">
      <alignment vertical="center"/>
    </xf>
    <xf numFmtId="0" fontId="13" fillId="0" borderId="0" xfId="39" applyFont="1" applyAlignment="1">
      <alignment vertical="center"/>
    </xf>
    <xf numFmtId="3" fontId="8" fillId="0" borderId="0" xfId="39" applyNumberFormat="1" applyFont="1" applyAlignment="1">
      <alignment vertical="center"/>
    </xf>
    <xf numFmtId="0" fontId="9" fillId="0" borderId="0" xfId="39" applyFont="1" applyAlignment="1">
      <alignment horizontal="right" vertical="center"/>
    </xf>
    <xf numFmtId="0" fontId="9" fillId="0" borderId="0" xfId="39" applyFont="1" applyAlignment="1">
      <alignment vertical="center"/>
    </xf>
    <xf numFmtId="3" fontId="9" fillId="0" borderId="0" xfId="39" applyNumberFormat="1" applyFont="1" applyAlignment="1">
      <alignment vertical="center"/>
    </xf>
    <xf numFmtId="0" fontId="9" fillId="0" borderId="0" xfId="39" quotePrefix="1" applyFont="1" applyAlignment="1">
      <alignment vertical="center"/>
    </xf>
    <xf numFmtId="166" fontId="8" fillId="0" borderId="0" xfId="39" applyNumberFormat="1" applyFont="1" applyAlignment="1">
      <alignment horizontal="right" vertical="center"/>
    </xf>
    <xf numFmtId="166" fontId="9" fillId="0" borderId="0" xfId="39" applyNumberFormat="1" applyFont="1" applyAlignment="1">
      <alignment vertical="center"/>
    </xf>
    <xf numFmtId="0" fontId="7" fillId="0" borderId="0" xfId="39" applyFont="1" applyAlignment="1">
      <alignment horizontal="right" vertical="center"/>
    </xf>
    <xf numFmtId="0" fontId="41" fillId="0" borderId="0" xfId="39" applyFont="1"/>
    <xf numFmtId="0" fontId="7" fillId="0" borderId="0" xfId="39" applyFont="1" applyAlignment="1">
      <alignment vertical="center"/>
    </xf>
    <xf numFmtId="3" fontId="8" fillId="0" borderId="0" xfId="39" applyNumberFormat="1" applyFont="1" applyAlignment="1">
      <alignment vertical="top"/>
    </xf>
    <xf numFmtId="0" fontId="9" fillId="0" borderId="0" xfId="39" applyFont="1" applyAlignment="1">
      <alignment vertical="top"/>
    </xf>
    <xf numFmtId="166" fontId="8" fillId="0" borderId="0" xfId="39" applyNumberFormat="1" applyFont="1" applyAlignment="1">
      <alignment vertical="center"/>
    </xf>
    <xf numFmtId="166" fontId="9" fillId="0" borderId="0" xfId="39" applyNumberFormat="1" applyFont="1" applyAlignment="1">
      <alignment horizontal="right" vertical="center"/>
    </xf>
    <xf numFmtId="3" fontId="8" fillId="0" borderId="0" xfId="39" applyNumberFormat="1" applyFont="1" applyAlignment="1">
      <alignment horizontal="right" vertical="center"/>
    </xf>
    <xf numFmtId="0" fontId="20" fillId="0" borderId="0" xfId="39" applyFont="1" applyAlignment="1">
      <alignment horizontal="right" vertical="center"/>
    </xf>
    <xf numFmtId="3" fontId="9" fillId="0" borderId="0" xfId="39" applyNumberFormat="1" applyFont="1" applyAlignment="1">
      <alignment horizontal="right" vertical="center"/>
    </xf>
    <xf numFmtId="0" fontId="7" fillId="0" borderId="0" xfId="39" applyFont="1" applyAlignment="1">
      <alignment horizontal="right" vertical="top"/>
    </xf>
    <xf numFmtId="3" fontId="24" fillId="0" borderId="0" xfId="39" applyNumberFormat="1" applyFont="1" applyAlignment="1">
      <alignment vertical="center"/>
    </xf>
    <xf numFmtId="16" fontId="15" fillId="0" borderId="0" xfId="39" quotePrefix="1" applyNumberFormat="1" applyFont="1" applyAlignment="1">
      <alignment horizontal="right" vertical="center"/>
    </xf>
    <xf numFmtId="165" fontId="8" fillId="0" borderId="0" xfId="39" applyNumberFormat="1" applyFont="1" applyAlignment="1">
      <alignment vertical="center"/>
    </xf>
    <xf numFmtId="0" fontId="11" fillId="0" borderId="0" xfId="39" applyFont="1" applyAlignment="1">
      <alignment vertical="center"/>
    </xf>
    <xf numFmtId="3" fontId="29" fillId="0" borderId="0" xfId="39" applyNumberFormat="1" applyFont="1" applyAlignment="1">
      <alignment vertical="center"/>
    </xf>
    <xf numFmtId="0" fontId="53" fillId="0" borderId="0" xfId="78" applyFont="1" applyFill="1" applyBorder="1" applyAlignment="1">
      <alignment vertical="top"/>
    </xf>
    <xf numFmtId="0" fontId="13" fillId="0" borderId="0" xfId="28" applyFont="1"/>
    <xf numFmtId="0" fontId="15" fillId="0" borderId="0" xfId="52" applyFont="1" applyAlignment="1">
      <alignment horizontal="right" vertical="center"/>
    </xf>
    <xf numFmtId="0" fontId="15" fillId="0" borderId="0" xfId="28" quotePrefix="1" applyFont="1" applyAlignment="1">
      <alignment horizontal="right"/>
    </xf>
    <xf numFmtId="0" fontId="15" fillId="0" borderId="0" xfId="28" applyFont="1"/>
    <xf numFmtId="0" fontId="13" fillId="0" borderId="0" xfId="28" applyFont="1" applyAlignment="1">
      <alignment horizontal="left" indent="1"/>
    </xf>
    <xf numFmtId="166" fontId="13" fillId="0" borderId="0" xfId="28" applyNumberFormat="1" applyFont="1"/>
    <xf numFmtId="0" fontId="15" fillId="0" borderId="0" xfId="28" applyFont="1" applyAlignment="1">
      <alignment horizontal="left"/>
    </xf>
    <xf numFmtId="0" fontId="13" fillId="0" borderId="0" xfId="28" applyFont="1" applyAlignment="1">
      <alignment horizontal="left" wrapText="1" indent="1"/>
    </xf>
    <xf numFmtId="0" fontId="13" fillId="0" borderId="0" xfId="28" applyFont="1" applyAlignment="1">
      <alignment vertical="center" wrapText="1"/>
    </xf>
    <xf numFmtId="0" fontId="13" fillId="0" borderId="0" xfId="28" applyFont="1" applyAlignment="1">
      <alignment horizontal="left" vertical="center" indent="1"/>
    </xf>
    <xf numFmtId="0" fontId="13" fillId="0" borderId="0" xfId="28" applyFont="1" applyAlignment="1">
      <alignment horizontal="left"/>
    </xf>
    <xf numFmtId="0" fontId="69" fillId="0" borderId="0" xfId="52" applyFont="1" applyAlignment="1">
      <alignment vertical="center"/>
    </xf>
    <xf numFmtId="0" fontId="13" fillId="0" borderId="0" xfId="52" applyFont="1" applyAlignment="1">
      <alignment vertical="center"/>
    </xf>
    <xf numFmtId="0" fontId="15" fillId="0" borderId="0" xfId="52" applyFont="1" applyAlignment="1">
      <alignment vertical="center"/>
    </xf>
    <xf numFmtId="0" fontId="10" fillId="0" borderId="0" xfId="39" applyFont="1" applyAlignment="1">
      <alignment horizontal="center" vertical="center"/>
    </xf>
    <xf numFmtId="0" fontId="10" fillId="0" borderId="0" xfId="39" applyFont="1" applyAlignment="1">
      <alignment vertical="center"/>
    </xf>
    <xf numFmtId="0" fontId="41" fillId="0" borderId="0" xfId="39" applyFont="1" applyAlignment="1">
      <alignment vertical="top"/>
    </xf>
    <xf numFmtId="0" fontId="41" fillId="0" borderId="0" xfId="39" applyFont="1" applyAlignment="1">
      <alignment horizontal="center"/>
    </xf>
    <xf numFmtId="0" fontId="7" fillId="0" borderId="0" xfId="39" applyFont="1" applyAlignment="1">
      <alignment horizontal="center" vertical="center"/>
    </xf>
    <xf numFmtId="0" fontId="15" fillId="0" borderId="0" xfId="77" applyFont="1" applyAlignment="1">
      <alignment vertical="center"/>
    </xf>
    <xf numFmtId="0" fontId="15" fillId="0" borderId="0" xfId="77" applyFont="1" applyAlignment="1">
      <alignment horizontal="left" vertical="center"/>
    </xf>
    <xf numFmtId="0" fontId="15" fillId="0" borderId="0" xfId="77" quotePrefix="1" applyFont="1" applyAlignment="1">
      <alignment horizontal="left" vertical="center"/>
    </xf>
    <xf numFmtId="3" fontId="15" fillId="0" borderId="0" xfId="77" applyNumberFormat="1" applyFont="1" applyAlignment="1">
      <alignment vertical="center"/>
    </xf>
    <xf numFmtId="165" fontId="6" fillId="0" borderId="0" xfId="28" applyNumberFormat="1"/>
    <xf numFmtId="3" fontId="13" fillId="0" borderId="0" xfId="77" applyNumberFormat="1" applyFont="1" applyAlignment="1">
      <alignment vertical="center"/>
    </xf>
    <xf numFmtId="0" fontId="12" fillId="0" borderId="0" xfId="28" applyFont="1" applyAlignment="1">
      <alignment horizontal="left" vertical="center" indent="1"/>
    </xf>
    <xf numFmtId="0" fontId="14" fillId="0" borderId="0" xfId="77" quotePrefix="1" applyFont="1" applyAlignment="1">
      <alignment vertical="center"/>
    </xf>
    <xf numFmtId="0" fontId="14" fillId="0" borderId="0" xfId="77" applyFont="1" applyAlignment="1">
      <alignment vertical="center"/>
    </xf>
    <xf numFmtId="0" fontId="14" fillId="0" borderId="0" xfId="77" applyFont="1" applyAlignment="1">
      <alignment horizontal="right" vertical="center"/>
    </xf>
    <xf numFmtId="0" fontId="14" fillId="0" borderId="0" xfId="77" quotePrefix="1" applyFont="1"/>
    <xf numFmtId="0" fontId="14" fillId="0" borderId="0" xfId="77" applyFont="1" applyAlignment="1">
      <alignment horizontal="right"/>
    </xf>
    <xf numFmtId="0" fontId="13" fillId="0" borderId="0" xfId="77" applyFont="1" applyAlignment="1">
      <alignment horizontal="left" vertical="center"/>
    </xf>
    <xf numFmtId="0" fontId="13" fillId="0" borderId="0" xfId="77" applyFont="1" applyAlignment="1">
      <alignment horizontal="center" vertical="center"/>
    </xf>
    <xf numFmtId="0" fontId="13" fillId="0" borderId="0" xfId="77" applyFont="1" applyAlignment="1">
      <alignment horizontal="center" vertical="top"/>
    </xf>
    <xf numFmtId="0" fontId="15" fillId="0" borderId="0" xfId="77" quotePrefix="1" applyFont="1" applyAlignment="1">
      <alignment vertical="center"/>
    </xf>
    <xf numFmtId="0" fontId="6" fillId="0" borderId="0" xfId="40"/>
    <xf numFmtId="0" fontId="15" fillId="0" borderId="0" xfId="77" quotePrefix="1" applyFont="1"/>
    <xf numFmtId="0" fontId="27" fillId="0" borderId="0" xfId="28" applyFont="1"/>
    <xf numFmtId="0" fontId="15" fillId="0" borderId="0" xfId="28" applyFont="1" applyAlignment="1">
      <alignment horizontal="right" vertical="center"/>
    </xf>
    <xf numFmtId="166" fontId="15" fillId="0" borderId="0" xfId="28" applyNumberFormat="1" applyFont="1" applyAlignment="1">
      <alignment horizontal="right"/>
    </xf>
    <xf numFmtId="0" fontId="14" fillId="0" borderId="0" xfId="28" applyFont="1" applyAlignment="1">
      <alignment horizontal="left"/>
    </xf>
    <xf numFmtId="0" fontId="14" fillId="0" borderId="0" xfId="28" applyFont="1"/>
    <xf numFmtId="166" fontId="14" fillId="0" borderId="0" xfId="28" applyNumberFormat="1" applyFont="1" applyAlignment="1">
      <alignment horizontal="right"/>
    </xf>
    <xf numFmtId="166" fontId="14" fillId="0" borderId="0" xfId="28" quotePrefix="1" applyNumberFormat="1" applyFont="1" applyAlignment="1">
      <alignment horizontal="right"/>
    </xf>
    <xf numFmtId="166" fontId="14" fillId="0" borderId="0" xfId="28" applyNumberFormat="1" applyFont="1"/>
    <xf numFmtId="3" fontId="13" fillId="0" borderId="0" xfId="28" applyNumberFormat="1" applyFont="1"/>
    <xf numFmtId="0" fontId="8" fillId="0" borderId="0" xfId="28" applyFont="1" applyAlignment="1">
      <alignment horizontal="right"/>
    </xf>
    <xf numFmtId="166" fontId="13" fillId="0" borderId="0" xfId="28" applyNumberFormat="1" applyFont="1" applyAlignment="1">
      <alignment horizontal="right"/>
    </xf>
    <xf numFmtId="166" fontId="13" fillId="0" borderId="0" xfId="28" quotePrefix="1" applyNumberFormat="1" applyFont="1" applyAlignment="1">
      <alignment horizontal="right"/>
    </xf>
    <xf numFmtId="3" fontId="13" fillId="0" borderId="0" xfId="28" applyNumberFormat="1" applyFont="1" applyAlignment="1">
      <alignment horizontal="right"/>
    </xf>
    <xf numFmtId="4" fontId="13" fillId="0" borderId="0" xfId="28" applyNumberFormat="1" applyFont="1" applyAlignment="1">
      <alignment horizontal="right"/>
    </xf>
    <xf numFmtId="4" fontId="13" fillId="0" borderId="0" xfId="28" applyNumberFormat="1" applyFont="1"/>
    <xf numFmtId="166" fontId="13" fillId="0" borderId="0" xfId="28" quotePrefix="1" applyNumberFormat="1" applyFont="1" applyAlignment="1">
      <alignment horizontal="right" vertical="center"/>
    </xf>
    <xf numFmtId="0" fontId="10" fillId="0" borderId="0" xfId="28" applyFont="1"/>
    <xf numFmtId="166" fontId="13" fillId="0" borderId="0" xfId="50" applyNumberFormat="1" applyFont="1"/>
    <xf numFmtId="0" fontId="6" fillId="0" borderId="0" xfId="50"/>
    <xf numFmtId="4" fontId="13" fillId="0" borderId="0" xfId="50" applyNumberFormat="1" applyFont="1"/>
    <xf numFmtId="166" fontId="15" fillId="0" borderId="0" xfId="50" applyNumberFormat="1" applyFont="1"/>
    <xf numFmtId="166" fontId="15" fillId="0" borderId="0" xfId="50" quotePrefix="1" applyNumberFormat="1" applyFont="1" applyAlignment="1">
      <alignment horizontal="right"/>
    </xf>
    <xf numFmtId="166" fontId="13" fillId="0" borderId="0" xfId="50" quotePrefix="1" applyNumberFormat="1" applyFont="1" applyAlignment="1">
      <alignment horizontal="right"/>
    </xf>
    <xf numFmtId="166" fontId="14" fillId="0" borderId="0" xfId="50" applyNumberFormat="1" applyFont="1"/>
    <xf numFmtId="165" fontId="13" fillId="0" borderId="0" xfId="50" applyNumberFormat="1" applyFont="1"/>
    <xf numFmtId="0" fontId="7" fillId="0" borderId="0" xfId="28" applyFont="1" applyAlignment="1">
      <alignment horizontal="left"/>
    </xf>
    <xf numFmtId="0" fontId="27" fillId="0" borderId="0" xfId="77" applyFont="1"/>
    <xf numFmtId="0" fontId="41" fillId="0" borderId="0" xfId="77" applyFont="1" applyAlignment="1">
      <alignment vertical="top"/>
    </xf>
    <xf numFmtId="173" fontId="15" fillId="0" borderId="0" xfId="77" applyNumberFormat="1" applyFont="1"/>
    <xf numFmtId="166" fontId="15" fillId="0" borderId="0" xfId="77" applyNumberFormat="1" applyFont="1"/>
    <xf numFmtId="0" fontId="7" fillId="0" borderId="0" xfId="77" applyFont="1" applyAlignment="1">
      <alignment vertical="top"/>
    </xf>
    <xf numFmtId="3" fontId="13" fillId="0" borderId="0" xfId="77" applyNumberFormat="1" applyFont="1" applyAlignment="1">
      <alignment vertical="top"/>
    </xf>
    <xf numFmtId="0" fontId="13" fillId="0" borderId="0" xfId="77" quotePrefix="1" applyFont="1" applyAlignment="1">
      <alignment vertical="top"/>
    </xf>
    <xf numFmtId="166" fontId="13" fillId="0" borderId="0" xfId="77" applyNumberFormat="1" applyFont="1" applyAlignment="1">
      <alignment vertical="top"/>
    </xf>
    <xf numFmtId="0" fontId="8" fillId="0" borderId="0" xfId="77" applyFont="1" applyAlignment="1">
      <alignment vertical="top"/>
    </xf>
    <xf numFmtId="0" fontId="13" fillId="0" borderId="0" xfId="77" quotePrefix="1" applyFont="1" applyAlignment="1">
      <alignment horizontal="left" vertical="top"/>
    </xf>
    <xf numFmtId="0" fontId="13" fillId="0" borderId="0" xfId="77" applyFont="1" applyAlignment="1">
      <alignment horizontal="left" vertical="top"/>
    </xf>
    <xf numFmtId="3" fontId="15" fillId="0" borderId="0" xfId="77" applyNumberFormat="1" applyFont="1" applyAlignment="1">
      <alignment vertical="top"/>
    </xf>
    <xf numFmtId="3" fontId="15" fillId="0" borderId="0" xfId="77" applyNumberFormat="1" applyFont="1" applyAlignment="1">
      <alignment horizontal="right" vertical="top"/>
    </xf>
    <xf numFmtId="0" fontId="71" fillId="0" borderId="0" xfId="77" applyFont="1" applyAlignment="1">
      <alignment horizontal="left" vertical="center" readingOrder="1"/>
    </xf>
    <xf numFmtId="0" fontId="10" fillId="0" borderId="0" xfId="77" applyFont="1" applyAlignment="1">
      <alignment horizontal="right"/>
    </xf>
    <xf numFmtId="0" fontId="40" fillId="0" borderId="0" xfId="77" applyFont="1" applyAlignment="1">
      <alignment vertical="top"/>
    </xf>
    <xf numFmtId="166" fontId="15" fillId="0" borderId="0" xfId="77" applyNumberFormat="1" applyFont="1" applyAlignment="1">
      <alignment vertical="center"/>
    </xf>
    <xf numFmtId="0" fontId="13" fillId="0" borderId="0" xfId="77" applyFont="1" applyAlignment="1">
      <alignment horizontal="right" vertical="top"/>
    </xf>
    <xf numFmtId="1" fontId="13" fillId="0" borderId="0" xfId="77" applyNumberFormat="1" applyFont="1" applyAlignment="1">
      <alignment vertical="top"/>
    </xf>
    <xf numFmtId="166" fontId="13" fillId="0" borderId="0" xfId="77" quotePrefix="1" applyNumberFormat="1" applyFont="1" applyAlignment="1">
      <alignment horizontal="right" vertical="center"/>
    </xf>
    <xf numFmtId="3" fontId="15" fillId="0" borderId="0" xfId="77" quotePrefix="1" applyNumberFormat="1" applyFont="1" applyAlignment="1">
      <alignment horizontal="right" vertical="top"/>
    </xf>
    <xf numFmtId="0" fontId="14" fillId="0" borderId="0" xfId="77" applyFont="1" applyAlignment="1">
      <alignment horizontal="right" vertical="top"/>
    </xf>
    <xf numFmtId="0" fontId="14" fillId="0" borderId="0" xfId="77" quotePrefix="1" applyFont="1" applyAlignment="1">
      <alignment vertical="top"/>
    </xf>
    <xf numFmtId="0" fontId="14" fillId="0" borderId="0" xfId="77" applyFont="1" applyAlignment="1">
      <alignment vertical="top"/>
    </xf>
    <xf numFmtId="3" fontId="14" fillId="0" borderId="0" xfId="77" applyNumberFormat="1" applyFont="1" applyAlignment="1">
      <alignment vertical="top"/>
    </xf>
    <xf numFmtId="3" fontId="14" fillId="0" borderId="0" xfId="77" applyNumberFormat="1" applyFont="1" applyAlignment="1">
      <alignment horizontal="right" vertical="top"/>
    </xf>
    <xf numFmtId="0" fontId="27" fillId="0" borderId="0" xfId="28" applyFont="1" applyAlignment="1">
      <alignment vertical="center"/>
    </xf>
    <xf numFmtId="0" fontId="7" fillId="0" borderId="0" xfId="28" applyFont="1" applyAlignment="1">
      <alignment horizontal="center"/>
    </xf>
    <xf numFmtId="0" fontId="9" fillId="0" borderId="0" xfId="28" applyFont="1"/>
    <xf numFmtId="0" fontId="9" fillId="0" borderId="0" xfId="28" applyFont="1" applyAlignment="1">
      <alignment horizontal="left"/>
    </xf>
    <xf numFmtId="3" fontId="15" fillId="0" borderId="0" xfId="28" applyNumberFormat="1" applyFont="1" applyAlignment="1">
      <alignment horizontal="right"/>
    </xf>
    <xf numFmtId="167" fontId="14" fillId="0" borderId="0" xfId="28" applyNumberFormat="1" applyFont="1" applyAlignment="1">
      <alignment horizontal="right"/>
    </xf>
    <xf numFmtId="167" fontId="14" fillId="0" borderId="0" xfId="28" applyNumberFormat="1" applyFont="1"/>
    <xf numFmtId="0" fontId="40" fillId="0" borderId="0" xfId="28" applyFont="1"/>
    <xf numFmtId="167" fontId="13" fillId="0" borderId="0" xfId="28" applyNumberFormat="1" applyFont="1"/>
    <xf numFmtId="0" fontId="25" fillId="0" borderId="0" xfId="28" applyFont="1"/>
    <xf numFmtId="0" fontId="13" fillId="0" borderId="0" xfId="28" quotePrefix="1" applyFont="1" applyAlignment="1">
      <alignment horizontal="left"/>
    </xf>
    <xf numFmtId="0" fontId="8" fillId="0" borderId="0" xfId="28" quotePrefix="1" applyFont="1" applyAlignment="1">
      <alignment horizontal="left"/>
    </xf>
    <xf numFmtId="167" fontId="8" fillId="0" borderId="0" xfId="28" applyNumberFormat="1" applyFont="1"/>
    <xf numFmtId="0" fontId="11" fillId="0" borderId="0" xfId="28" applyFont="1"/>
    <xf numFmtId="0" fontId="15" fillId="0" borderId="0" xfId="28" applyFont="1" applyAlignment="1">
      <alignment horizontal="center" vertical="center"/>
    </xf>
    <xf numFmtId="167" fontId="13" fillId="0" borderId="0" xfId="28" applyNumberFormat="1" applyFont="1" applyAlignment="1">
      <alignment horizontal="right"/>
    </xf>
    <xf numFmtId="172" fontId="15" fillId="0" borderId="0" xfId="28" applyNumberFormat="1" applyFont="1" applyAlignment="1">
      <alignment horizontal="right"/>
    </xf>
    <xf numFmtId="172" fontId="13" fillId="0" borderId="0" xfId="28" applyNumberFormat="1" applyFont="1" applyAlignment="1">
      <alignment horizontal="right"/>
    </xf>
    <xf numFmtId="0" fontId="6" fillId="0" borderId="0" xfId="39" applyFont="1"/>
    <xf numFmtId="0" fontId="40" fillId="0" borderId="0" xfId="39" applyFont="1" applyAlignment="1">
      <alignment horizontal="center" vertical="center"/>
    </xf>
    <xf numFmtId="0" fontId="41" fillId="0" borderId="0" xfId="39" applyFont="1" applyAlignment="1">
      <alignment horizontal="center" vertical="center"/>
    </xf>
    <xf numFmtId="0" fontId="8" fillId="0" borderId="0" xfId="39" applyFont="1"/>
    <xf numFmtId="0" fontId="15" fillId="0" borderId="0" xfId="39" applyFont="1"/>
    <xf numFmtId="0" fontId="13" fillId="0" borderId="0" xfId="39" applyFont="1"/>
    <xf numFmtId="0" fontId="15" fillId="0" borderId="0" xfId="39" applyFont="1" applyAlignment="1">
      <alignment horizontal="left"/>
    </xf>
    <xf numFmtId="0" fontId="15" fillId="0" borderId="0" xfId="39" quotePrefix="1" applyFont="1" applyAlignment="1">
      <alignment horizontal="left"/>
    </xf>
    <xf numFmtId="0" fontId="13" fillId="0" borderId="0" xfId="39" applyFont="1" applyAlignment="1">
      <alignment horizontal="left"/>
    </xf>
    <xf numFmtId="0" fontId="14" fillId="0" borderId="0" xfId="39" applyFont="1" applyAlignment="1">
      <alignment horizontal="right"/>
    </xf>
    <xf numFmtId="0" fontId="14" fillId="0" borderId="0" xfId="39" applyFont="1"/>
    <xf numFmtId="0" fontId="14" fillId="0" borderId="0" xfId="39" quotePrefix="1" applyFont="1"/>
    <xf numFmtId="0" fontId="15" fillId="0" borderId="0" xfId="39" quotePrefix="1" applyFont="1"/>
    <xf numFmtId="0" fontId="15" fillId="0" borderId="0" xfId="77" applyFont="1" applyAlignment="1">
      <alignment horizontal="left"/>
    </xf>
    <xf numFmtId="166" fontId="6" fillId="0" borderId="0" xfId="28" applyNumberFormat="1"/>
    <xf numFmtId="0" fontId="15" fillId="0" borderId="0" xfId="77" quotePrefix="1" applyFont="1" applyAlignment="1">
      <alignment horizontal="right"/>
    </xf>
    <xf numFmtId="0" fontId="13" fillId="0" borderId="0" xfId="77" quotePrefix="1" applyFont="1" applyAlignment="1">
      <alignment horizontal="left"/>
    </xf>
    <xf numFmtId="0" fontId="13" fillId="0" borderId="0" xfId="77" applyFont="1" applyAlignment="1">
      <alignment horizontal="center"/>
    </xf>
    <xf numFmtId="0" fontId="15" fillId="0" borderId="0" xfId="77" applyFont="1" applyAlignment="1">
      <alignment horizontal="left" vertical="top"/>
    </xf>
    <xf numFmtId="0" fontId="13" fillId="0" borderId="0" xfId="28" applyFont="1" applyAlignment="1">
      <alignment vertical="top"/>
    </xf>
    <xf numFmtId="0" fontId="15" fillId="0" borderId="0" xfId="77" quotePrefix="1" applyFont="1" applyAlignment="1">
      <alignment vertical="top"/>
    </xf>
    <xf numFmtId="0" fontId="29" fillId="0" borderId="0" xfId="77" applyFont="1" applyAlignment="1">
      <alignment vertical="top"/>
    </xf>
    <xf numFmtId="0" fontId="27" fillId="0" borderId="0" xfId="57" applyFont="1"/>
    <xf numFmtId="0" fontId="8" fillId="0" borderId="0" xfId="57" applyFont="1" applyAlignment="1">
      <alignment horizontal="center" vertical="center"/>
    </xf>
    <xf numFmtId="0" fontId="7" fillId="0" borderId="0" xfId="57" applyFont="1" applyAlignment="1">
      <alignment horizontal="right"/>
    </xf>
    <xf numFmtId="0" fontId="15" fillId="0" borderId="0" xfId="57" applyFont="1"/>
    <xf numFmtId="0" fontId="13" fillId="0" borderId="0" xfId="57" applyFont="1"/>
    <xf numFmtId="165" fontId="13" fillId="0" borderId="0" xfId="57" applyNumberFormat="1" applyFont="1"/>
    <xf numFmtId="0" fontId="13" fillId="0" borderId="0" xfId="57" applyFont="1" applyAlignment="1">
      <alignment horizontal="left"/>
    </xf>
    <xf numFmtId="0" fontId="13" fillId="0" borderId="0" xfId="57" quotePrefix="1" applyFont="1" applyAlignment="1">
      <alignment horizontal="left"/>
    </xf>
    <xf numFmtId="0" fontId="14" fillId="0" borderId="0" xfId="57" applyFont="1" applyAlignment="1">
      <alignment horizontal="right"/>
    </xf>
    <xf numFmtId="0" fontId="14" fillId="0" borderId="0" xfId="57" quotePrefix="1" applyFont="1" applyAlignment="1">
      <alignment horizontal="left"/>
    </xf>
    <xf numFmtId="166" fontId="13" fillId="0" borderId="0" xfId="57" applyNumberFormat="1" applyFont="1"/>
    <xf numFmtId="0" fontId="7" fillId="0" borderId="0" xfId="57" applyFont="1"/>
    <xf numFmtId="165" fontId="13" fillId="0" borderId="0" xfId="57" applyNumberFormat="1" applyFont="1" applyAlignment="1">
      <alignment horizontal="right"/>
    </xf>
    <xf numFmtId="166" fontId="15" fillId="0" borderId="0" xfId="57" applyNumberFormat="1" applyFont="1" applyAlignment="1">
      <alignment horizontal="right"/>
    </xf>
    <xf numFmtId="0" fontId="13" fillId="0" borderId="0" xfId="57" quotePrefix="1" applyFont="1"/>
    <xf numFmtId="165" fontId="13" fillId="4" borderId="0" xfId="57" applyNumberFormat="1" applyFont="1" applyFill="1"/>
    <xf numFmtId="166" fontId="27" fillId="0" borderId="0" xfId="57" applyNumberFormat="1" applyFont="1"/>
    <xf numFmtId="0" fontId="14" fillId="0" borderId="0" xfId="57" applyFont="1"/>
    <xf numFmtId="165" fontId="15" fillId="0" borderId="0" xfId="57" applyNumberFormat="1" applyFont="1"/>
    <xf numFmtId="0" fontId="8" fillId="0" borderId="0" xfId="57" applyFont="1"/>
    <xf numFmtId="0" fontId="29" fillId="0" borderId="0" xfId="57" applyFont="1" applyAlignment="1">
      <alignment horizontal="left"/>
    </xf>
    <xf numFmtId="0" fontId="11" fillId="0" borderId="0" xfId="57" applyFont="1" applyAlignment="1">
      <alignment vertical="top"/>
    </xf>
    <xf numFmtId="0" fontId="27" fillId="0" borderId="0" xfId="57" applyFont="1" applyAlignment="1">
      <alignment vertical="top"/>
    </xf>
    <xf numFmtId="0" fontId="49" fillId="0" borderId="0" xfId="57"/>
    <xf numFmtId="0" fontId="31" fillId="0" borderId="0" xfId="50" applyFont="1" applyAlignment="1">
      <alignment vertical="center"/>
    </xf>
    <xf numFmtId="0" fontId="25" fillId="0" borderId="0" xfId="50" applyFont="1" applyAlignment="1">
      <alignment vertical="center"/>
    </xf>
    <xf numFmtId="0" fontId="6" fillId="0" borderId="0" xfId="50" applyAlignment="1">
      <alignment vertical="center"/>
    </xf>
    <xf numFmtId="0" fontId="23" fillId="0" borderId="0" xfId="50" applyFont="1" applyAlignment="1">
      <alignment horizontal="center" vertical="center" wrapText="1"/>
    </xf>
    <xf numFmtId="0" fontId="15" fillId="0" borderId="0" xfId="50" applyFont="1" applyAlignment="1">
      <alignment vertical="center"/>
    </xf>
    <xf numFmtId="0" fontId="8" fillId="0" borderId="0" xfId="50" applyFont="1" applyAlignment="1">
      <alignment vertical="center"/>
    </xf>
    <xf numFmtId="0" fontId="13" fillId="0" borderId="0" xfId="50" applyFont="1" applyAlignment="1">
      <alignment vertical="center"/>
    </xf>
    <xf numFmtId="0" fontId="7" fillId="0" borderId="0" xfId="50" applyFont="1" applyAlignment="1">
      <alignment vertical="center"/>
    </xf>
    <xf numFmtId="178" fontId="13" fillId="0" borderId="0" xfId="3" applyNumberFormat="1" applyFont="1" applyFill="1" applyAlignment="1">
      <alignment vertical="center"/>
    </xf>
    <xf numFmtId="0" fontId="10" fillId="0" borderId="0" xfId="50" applyFont="1" applyAlignment="1">
      <alignment vertical="center"/>
    </xf>
    <xf numFmtId="0" fontId="14" fillId="0" borderId="0" xfId="50" applyFont="1" applyAlignment="1">
      <alignment vertical="center"/>
    </xf>
    <xf numFmtId="0" fontId="14" fillId="0" borderId="0" xfId="50" applyFont="1" applyAlignment="1">
      <alignment horizontal="left" vertical="center" wrapText="1"/>
    </xf>
    <xf numFmtId="178" fontId="14" fillId="0" borderId="0" xfId="3" applyNumberFormat="1" applyFont="1" applyFill="1" applyAlignment="1">
      <alignment vertical="center"/>
    </xf>
    <xf numFmtId="0" fontId="33" fillId="0" borderId="0" xfId="50" applyFont="1" applyAlignment="1">
      <alignment vertical="center"/>
    </xf>
    <xf numFmtId="0" fontId="19" fillId="0" borderId="0" xfId="50" applyFont="1" applyAlignment="1">
      <alignment vertical="center"/>
    </xf>
    <xf numFmtId="0" fontId="72" fillId="0" borderId="0" xfId="50" applyFont="1" applyAlignment="1">
      <alignment vertical="center"/>
    </xf>
    <xf numFmtId="166" fontId="13" fillId="0" borderId="0" xfId="3" applyNumberFormat="1" applyFont="1" applyFill="1" applyBorder="1" applyAlignment="1">
      <alignment horizontal="right" vertical="center"/>
    </xf>
    <xf numFmtId="178" fontId="13" fillId="0" borderId="0" xfId="3" applyNumberFormat="1" applyFont="1" applyFill="1" applyBorder="1" applyAlignment="1">
      <alignment horizontal="right" vertical="center"/>
    </xf>
    <xf numFmtId="0" fontId="69" fillId="0" borderId="0" xfId="50" applyFont="1" applyAlignment="1">
      <alignment vertical="center"/>
    </xf>
    <xf numFmtId="178" fontId="13" fillId="0" borderId="0" xfId="3" quotePrefix="1" applyNumberFormat="1" applyFont="1" applyFill="1" applyBorder="1" applyAlignment="1">
      <alignment horizontal="right" vertical="center"/>
    </xf>
    <xf numFmtId="0" fontId="23" fillId="0" borderId="0" xfId="50" applyFont="1" applyAlignment="1">
      <alignment vertical="center"/>
    </xf>
    <xf numFmtId="0" fontId="7" fillId="0" borderId="0" xfId="50" applyFont="1"/>
    <xf numFmtId="0" fontId="31" fillId="0" borderId="0" xfId="50" applyFont="1"/>
    <xf numFmtId="178" fontId="13" fillId="0" borderId="0" xfId="3" applyNumberFormat="1" applyFont="1" applyFill="1"/>
    <xf numFmtId="178" fontId="14" fillId="0" borderId="0" xfId="3" applyNumberFormat="1" applyFont="1" applyFill="1"/>
    <xf numFmtId="0" fontId="19" fillId="0" borderId="0" xfId="50" applyFont="1"/>
    <xf numFmtId="0" fontId="14" fillId="0" borderId="0" xfId="50" applyFont="1" applyAlignment="1">
      <alignment wrapText="1"/>
    </xf>
    <xf numFmtId="0" fontId="33" fillId="0" borderId="0" xfId="50" applyFont="1"/>
    <xf numFmtId="0" fontId="73" fillId="0" borderId="0" xfId="50" applyFont="1"/>
    <xf numFmtId="178" fontId="14" fillId="0" borderId="0" xfId="3" applyNumberFormat="1" applyFont="1" applyFill="1" applyAlignment="1">
      <alignment horizontal="center"/>
    </xf>
    <xf numFmtId="178" fontId="13" fillId="0" borderId="0" xfId="3" applyNumberFormat="1" applyFont="1" applyFill="1" applyAlignment="1">
      <alignment horizontal="center"/>
    </xf>
    <xf numFmtId="0" fontId="15" fillId="0" borderId="0" xfId="50" applyFont="1" applyAlignment="1">
      <alignment vertical="center" wrapText="1"/>
    </xf>
    <xf numFmtId="0" fontId="15" fillId="0" borderId="0" xfId="50" applyFont="1" applyAlignment="1">
      <alignment horizontal="left" vertical="center" wrapText="1"/>
    </xf>
    <xf numFmtId="0" fontId="23" fillId="0" borderId="0" xfId="77" applyFont="1"/>
    <xf numFmtId="0" fontId="34" fillId="0" borderId="0" xfId="77" quotePrefix="1" applyFont="1"/>
    <xf numFmtId="0" fontId="34" fillId="0" borderId="0" xfId="77" applyFont="1" applyAlignment="1">
      <alignment horizontal="right"/>
    </xf>
    <xf numFmtId="0" fontId="34" fillId="0" borderId="0" xfId="77" applyFont="1" applyAlignment="1">
      <alignment horizontal="right" vertical="top"/>
    </xf>
    <xf numFmtId="0" fontId="34" fillId="0" borderId="0" xfId="77" quotePrefix="1" applyFont="1" applyAlignment="1">
      <alignment horizontal="left" vertical="top"/>
    </xf>
    <xf numFmtId="0" fontId="34" fillId="0" borderId="0" xfId="77" quotePrefix="1" applyFont="1" applyAlignment="1">
      <alignment vertical="top"/>
    </xf>
    <xf numFmtId="0" fontId="11" fillId="0" borderId="0" xfId="77" quotePrefix="1" applyFont="1" applyAlignment="1">
      <alignment vertical="top"/>
    </xf>
    <xf numFmtId="0" fontId="11" fillId="0" borderId="0" xfId="77" quotePrefix="1" applyFont="1" applyAlignment="1">
      <alignment vertical="center"/>
    </xf>
    <xf numFmtId="0" fontId="34" fillId="0" borderId="0" xfId="77" quotePrefix="1" applyFont="1" applyAlignment="1">
      <alignment vertical="center"/>
    </xf>
    <xf numFmtId="0" fontId="7" fillId="0" borderId="0" xfId="77" applyFont="1" applyAlignment="1">
      <alignment horizontal="left" vertical="center"/>
    </xf>
    <xf numFmtId="0" fontId="23" fillId="0" borderId="0" xfId="77" applyFont="1" applyAlignment="1">
      <alignment vertical="center"/>
    </xf>
    <xf numFmtId="0" fontId="34" fillId="0" borderId="0" xfId="77" applyFont="1" applyAlignment="1">
      <alignment vertical="center"/>
    </xf>
    <xf numFmtId="0" fontId="34" fillId="0" borderId="0" xfId="77" applyFont="1"/>
    <xf numFmtId="0" fontId="6" fillId="0" borderId="0" xfId="28" applyAlignment="1">
      <alignment vertical="center"/>
    </xf>
    <xf numFmtId="0" fontId="11" fillId="0" borderId="0" xfId="77" applyFont="1" applyAlignment="1">
      <alignment horizontal="left" vertical="center"/>
    </xf>
    <xf numFmtId="3" fontId="11" fillId="0" borderId="0" xfId="77" applyNumberFormat="1" applyFont="1" applyAlignment="1">
      <alignment vertical="center"/>
    </xf>
    <xf numFmtId="3" fontId="34" fillId="0" borderId="0" xfId="77" applyNumberFormat="1" applyFont="1" applyAlignment="1">
      <alignment vertical="center"/>
    </xf>
    <xf numFmtId="3" fontId="23" fillId="0" borderId="0" xfId="77" applyNumberFormat="1" applyFont="1" applyAlignment="1">
      <alignment vertical="center"/>
    </xf>
    <xf numFmtId="0" fontId="34" fillId="0" borderId="0" xfId="77" applyFont="1" applyAlignment="1">
      <alignment horizontal="right" vertical="center"/>
    </xf>
    <xf numFmtId="0" fontId="34" fillId="0" borderId="0" xfId="77" quotePrefix="1" applyFont="1" applyAlignment="1">
      <alignment horizontal="left" vertical="center"/>
    </xf>
    <xf numFmtId="0" fontId="11" fillId="0" borderId="0" xfId="77" applyFont="1" applyAlignment="1">
      <alignment horizontal="center" vertical="center"/>
    </xf>
    <xf numFmtId="4" fontId="11" fillId="0" borderId="0" xfId="77" applyNumberFormat="1" applyFont="1" applyAlignment="1">
      <alignment vertical="center"/>
    </xf>
    <xf numFmtId="3" fontId="11" fillId="0" borderId="0" xfId="77" quotePrefix="1" applyNumberFormat="1" applyFont="1" applyAlignment="1">
      <alignment horizontal="right" vertical="center"/>
    </xf>
    <xf numFmtId="0" fontId="24" fillId="0" borderId="0" xfId="77" applyFont="1" applyAlignment="1">
      <alignment vertical="center"/>
    </xf>
    <xf numFmtId="0" fontId="42" fillId="0" borderId="0" xfId="77" applyFont="1" applyAlignment="1">
      <alignment vertical="center"/>
    </xf>
    <xf numFmtId="0" fontId="36" fillId="0" borderId="0" xfId="77" applyFont="1" applyAlignment="1">
      <alignment vertical="center"/>
    </xf>
    <xf numFmtId="0" fontId="35" fillId="0" borderId="0" xfId="77" applyFont="1" applyAlignment="1">
      <alignment vertical="center"/>
    </xf>
    <xf numFmtId="0" fontId="10" fillId="0" borderId="0" xfId="77" applyFont="1"/>
    <xf numFmtId="0" fontId="7" fillId="0" borderId="0" xfId="77" quotePrefix="1" applyFont="1" applyAlignment="1">
      <alignment horizontal="right" vertical="top"/>
    </xf>
    <xf numFmtId="179" fontId="41" fillId="0" borderId="0" xfId="77" applyNumberFormat="1" applyFont="1"/>
    <xf numFmtId="0" fontId="7" fillId="0" borderId="0" xfId="77" applyFont="1" applyAlignment="1">
      <alignment horizontal="left" vertical="top"/>
    </xf>
    <xf numFmtId="3" fontId="15" fillId="0" borderId="0" xfId="77" applyNumberFormat="1" applyFont="1" applyAlignment="1">
      <alignment horizontal="right"/>
    </xf>
    <xf numFmtId="179" fontId="7" fillId="0" borderId="0" xfId="77" applyNumberFormat="1" applyFont="1"/>
    <xf numFmtId="3" fontId="14" fillId="0" borderId="0" xfId="77" applyNumberFormat="1" applyFont="1" applyAlignment="1">
      <alignment horizontal="right" vertical="center"/>
    </xf>
    <xf numFmtId="0" fontId="34" fillId="0" borderId="0" xfId="77" applyFont="1" applyAlignment="1">
      <alignment vertical="top"/>
    </xf>
    <xf numFmtId="0" fontId="23" fillId="0" borderId="0" xfId="77" applyFont="1" applyAlignment="1">
      <alignment horizontal="left" vertical="top"/>
    </xf>
    <xf numFmtId="0" fontId="23" fillId="0" borderId="0" xfId="77" quotePrefix="1" applyFont="1" applyAlignment="1">
      <alignment horizontal="left" vertical="top"/>
    </xf>
    <xf numFmtId="0" fontId="23" fillId="0" borderId="0" xfId="77" quotePrefix="1" applyFont="1" applyAlignment="1">
      <alignment vertical="top"/>
    </xf>
    <xf numFmtId="0" fontId="34" fillId="0" borderId="0" xfId="77" applyFont="1" applyAlignment="1">
      <alignment horizontal="center" vertical="top"/>
    </xf>
    <xf numFmtId="3" fontId="14" fillId="0" borderId="0" xfId="77" applyNumberFormat="1" applyFont="1" applyAlignment="1">
      <alignment vertical="center"/>
    </xf>
    <xf numFmtId="0" fontId="74" fillId="0" borderId="0" xfId="77" quotePrefix="1" applyFont="1" applyAlignment="1">
      <alignment vertical="top"/>
    </xf>
    <xf numFmtId="0" fontId="34" fillId="0" borderId="0" xfId="77" applyFont="1" applyAlignment="1">
      <alignment horizontal="center"/>
    </xf>
    <xf numFmtId="3" fontId="19" fillId="0" borderId="0" xfId="77" applyNumberFormat="1" applyFont="1" applyAlignment="1">
      <alignment vertical="center"/>
    </xf>
    <xf numFmtId="3" fontId="41" fillId="0" borderId="0" xfId="77" applyNumberFormat="1" applyFont="1"/>
    <xf numFmtId="0" fontId="9" fillId="0" borderId="0" xfId="77" applyFont="1" applyAlignment="1">
      <alignment horizontal="left"/>
    </xf>
    <xf numFmtId="0" fontId="9" fillId="0" borderId="0" xfId="77" applyFont="1"/>
    <xf numFmtId="0" fontId="9" fillId="0" borderId="0" xfId="77" quotePrefix="1" applyFont="1"/>
    <xf numFmtId="0" fontId="75" fillId="0" borderId="0" xfId="77" applyFont="1"/>
    <xf numFmtId="0" fontId="75" fillId="0" borderId="0" xfId="77" applyFont="1" applyAlignment="1">
      <alignment vertical="center"/>
    </xf>
    <xf numFmtId="0" fontId="14" fillId="0" borderId="0" xfId="77" applyFont="1" applyAlignment="1">
      <alignment horizontal="left" vertical="center"/>
    </xf>
    <xf numFmtId="165" fontId="9" fillId="0" borderId="0" xfId="77" applyNumberFormat="1" applyFont="1" applyAlignment="1">
      <alignment vertical="top"/>
    </xf>
    <xf numFmtId="0" fontId="7" fillId="0" borderId="0" xfId="77" applyFont="1" applyAlignment="1">
      <alignment horizontal="left"/>
    </xf>
    <xf numFmtId="0" fontId="14" fillId="0" borderId="0" xfId="77" applyFont="1"/>
    <xf numFmtId="0" fontId="14" fillId="0" borderId="0" xfId="77" applyFont="1" applyAlignment="1">
      <alignment horizontal="left"/>
    </xf>
    <xf numFmtId="0" fontId="14" fillId="0" borderId="0" xfId="77" quotePrefix="1" applyFont="1" applyAlignment="1">
      <alignment horizontal="left" vertical="center"/>
    </xf>
    <xf numFmtId="0" fontId="19" fillId="0" borderId="0" xfId="77" applyFont="1" applyAlignment="1">
      <alignment horizontal="left" vertical="center"/>
    </xf>
    <xf numFmtId="3" fontId="19" fillId="0" borderId="0" xfId="77" applyNumberFormat="1" applyFont="1"/>
    <xf numFmtId="0" fontId="8" fillId="0" borderId="0" xfId="77" applyFont="1" applyAlignment="1">
      <alignment horizontal="left"/>
    </xf>
    <xf numFmtId="180" fontId="13" fillId="0" borderId="0" xfId="77" quotePrefix="1" applyNumberFormat="1" applyFont="1" applyAlignment="1">
      <alignment horizontal="right"/>
    </xf>
    <xf numFmtId="0" fontId="15" fillId="0" borderId="0" xfId="77" quotePrefix="1" applyFont="1" applyAlignment="1">
      <alignment horizontal="left"/>
    </xf>
    <xf numFmtId="0" fontId="13" fillId="0" borderId="0" xfId="77" quotePrefix="1" applyFont="1" applyAlignment="1">
      <alignment horizontal="right"/>
    </xf>
    <xf numFmtId="0" fontId="19" fillId="0" borderId="0" xfId="77" applyFont="1" applyAlignment="1">
      <alignment horizontal="right"/>
    </xf>
    <xf numFmtId="0" fontId="19" fillId="0" borderId="0" xfId="77" applyFont="1"/>
    <xf numFmtId="181" fontId="13" fillId="0" borderId="0" xfId="77" quotePrefix="1" applyNumberFormat="1" applyFont="1" applyAlignment="1">
      <alignment horizontal="right"/>
    </xf>
    <xf numFmtId="165" fontId="13" fillId="0" borderId="0" xfId="77" quotePrefix="1" applyNumberFormat="1" applyFont="1" applyAlignment="1">
      <alignment horizontal="right"/>
    </xf>
    <xf numFmtId="0" fontId="43" fillId="0" borderId="0" xfId="77" applyFont="1"/>
    <xf numFmtId="0" fontId="14" fillId="0" borderId="0" xfId="77" quotePrefix="1" applyFont="1" applyAlignment="1">
      <alignment horizontal="left"/>
    </xf>
    <xf numFmtId="0" fontId="31" fillId="0" borderId="0" xfId="77" applyFont="1"/>
    <xf numFmtId="0" fontId="7" fillId="0" borderId="0" xfId="28" applyFont="1" applyAlignment="1">
      <alignment horizontal="right"/>
    </xf>
    <xf numFmtId="0" fontId="41" fillId="0" borderId="0" xfId="39" applyFont="1" applyAlignment="1">
      <alignment vertical="center"/>
    </xf>
    <xf numFmtId="0" fontId="15" fillId="0" borderId="0" xfId="39" applyFont="1" applyAlignment="1">
      <alignment vertical="center"/>
    </xf>
    <xf numFmtId="0" fontId="13" fillId="0" borderId="0" xfId="39" applyFont="1" applyAlignment="1">
      <alignment vertical="center"/>
    </xf>
    <xf numFmtId="0" fontId="23" fillId="0" borderId="0" xfId="77" applyFont="1" applyAlignment="1">
      <alignment horizontal="left" vertical="center"/>
    </xf>
    <xf numFmtId="0" fontId="6" fillId="0" borderId="0" xfId="77" applyFont="1" applyAlignment="1">
      <alignment vertical="top"/>
    </xf>
    <xf numFmtId="166" fontId="51" fillId="4" borderId="0" xfId="77" applyNumberFormat="1" applyFont="1" applyFill="1" applyAlignment="1">
      <alignment horizontal="right" vertical="top"/>
    </xf>
    <xf numFmtId="0" fontId="51" fillId="4" borderId="0" xfId="77" applyFont="1" applyFill="1" applyAlignment="1">
      <alignment vertical="top"/>
    </xf>
    <xf numFmtId="0" fontId="41" fillId="4" borderId="0" xfId="77" applyFont="1" applyFill="1" applyAlignment="1">
      <alignment vertical="top"/>
    </xf>
    <xf numFmtId="182" fontId="13" fillId="0" borderId="0" xfId="77" applyNumberFormat="1" applyFont="1" applyAlignment="1">
      <alignment vertical="top"/>
    </xf>
    <xf numFmtId="0" fontId="34" fillId="0" borderId="0" xfId="77" applyFont="1" applyAlignment="1">
      <alignment horizontal="left" vertical="top"/>
    </xf>
    <xf numFmtId="0" fontId="34" fillId="0" borderId="0" xfId="77" quotePrefix="1" applyFont="1" applyAlignment="1">
      <alignment horizontal="left"/>
    </xf>
    <xf numFmtId="0" fontId="11" fillId="0" borderId="0" xfId="77" applyFont="1" applyAlignment="1">
      <alignment horizontal="center" vertical="top"/>
    </xf>
    <xf numFmtId="0" fontId="11" fillId="0" borderId="0" xfId="77" quotePrefix="1" applyFont="1" applyAlignment="1">
      <alignment horizontal="left" vertical="top"/>
    </xf>
    <xf numFmtId="0" fontId="9" fillId="0" borderId="0" xfId="77" applyFont="1" applyAlignment="1">
      <alignment horizontal="right"/>
    </xf>
    <xf numFmtId="0" fontId="11" fillId="0" borderId="0" xfId="77" quotePrefix="1" applyFont="1" applyAlignment="1">
      <alignment horizontal="left" vertical="center"/>
    </xf>
    <xf numFmtId="0" fontId="8" fillId="0" borderId="0" xfId="66" applyFont="1"/>
    <xf numFmtId="0" fontId="15" fillId="0" borderId="0" xfId="66" quotePrefix="1" applyFont="1" applyAlignment="1">
      <alignment horizontal="right"/>
    </xf>
    <xf numFmtId="0" fontId="15" fillId="0" borderId="0" xfId="66" applyFont="1"/>
    <xf numFmtId="0" fontId="13" fillId="0" borderId="0" xfId="66" applyFont="1"/>
    <xf numFmtId="0" fontId="6" fillId="0" borderId="0" xfId="66"/>
    <xf numFmtId="166" fontId="15" fillId="0" borderId="0" xfId="66" quotePrefix="1" applyNumberFormat="1" applyFont="1"/>
    <xf numFmtId="166" fontId="13" fillId="0" borderId="0" xfId="66" applyNumberFormat="1" applyFont="1" applyAlignment="1">
      <alignment horizontal="right"/>
    </xf>
    <xf numFmtId="166" fontId="13" fillId="0" borderId="0" xfId="66" quotePrefix="1" applyNumberFormat="1" applyFont="1" applyAlignment="1">
      <alignment horizontal="right"/>
    </xf>
    <xf numFmtId="166" fontId="13" fillId="0" borderId="0" xfId="66" applyNumberFormat="1" applyFont="1"/>
    <xf numFmtId="0" fontId="13" fillId="0" borderId="0" xfId="66" quotePrefix="1" applyFont="1"/>
    <xf numFmtId="0" fontId="14" fillId="0" borderId="0" xfId="66" applyFont="1" applyAlignment="1">
      <alignment horizontal="left"/>
    </xf>
    <xf numFmtId="0" fontId="14" fillId="0" borderId="0" xfId="66" quotePrefix="1" applyFont="1"/>
    <xf numFmtId="166" fontId="14" fillId="0" borderId="0" xfId="66" applyNumberFormat="1" applyFont="1"/>
    <xf numFmtId="0" fontId="13" fillId="0" borderId="0" xfId="66" quotePrefix="1" applyFont="1" applyAlignment="1">
      <alignment horizontal="left"/>
    </xf>
    <xf numFmtId="166" fontId="15" fillId="0" borderId="0" xfId="66" applyNumberFormat="1" applyFont="1"/>
    <xf numFmtId="0" fontId="13" fillId="0" borderId="0" xfId="66" applyFont="1" applyAlignment="1">
      <alignment vertical="center"/>
    </xf>
    <xf numFmtId="166" fontId="13" fillId="0" borderId="0" xfId="66" applyNumberFormat="1" applyFont="1" applyAlignment="1">
      <alignment vertical="center"/>
    </xf>
    <xf numFmtId="3" fontId="13" fillId="0" borderId="0" xfId="66" applyNumberFormat="1" applyFont="1"/>
    <xf numFmtId="3" fontId="15" fillId="0" borderId="0" xfId="66" applyNumberFormat="1" applyFont="1"/>
    <xf numFmtId="0" fontId="14" fillId="0" borderId="0" xfId="66" applyFont="1"/>
    <xf numFmtId="3" fontId="14" fillId="0" borderId="0" xfId="66" applyNumberFormat="1" applyFont="1"/>
    <xf numFmtId="0" fontId="11" fillId="0" borderId="0" xfId="66" applyFont="1"/>
    <xf numFmtId="0" fontId="34" fillId="0" borderId="0" xfId="66" applyFont="1"/>
    <xf numFmtId="0" fontId="36" fillId="0" borderId="0" xfId="66" applyFont="1"/>
    <xf numFmtId="0" fontId="34" fillId="0" borderId="0" xfId="66" applyFont="1" applyAlignment="1">
      <alignment horizontal="right" readingOrder="2"/>
    </xf>
    <xf numFmtId="0" fontId="13" fillId="0" borderId="0" xfId="76" applyFont="1"/>
    <xf numFmtId="0" fontId="15" fillId="0" borderId="0" xfId="76" quotePrefix="1" applyFont="1" applyAlignment="1">
      <alignment horizontal="center" vertical="center"/>
    </xf>
    <xf numFmtId="0" fontId="80" fillId="0" borderId="0" xfId="76" applyFont="1"/>
    <xf numFmtId="0" fontId="15" fillId="0" borderId="0" xfId="76" applyFont="1"/>
    <xf numFmtId="184" fontId="15" fillId="0" borderId="0" xfId="76" quotePrefix="1" applyNumberFormat="1" applyFont="1" applyAlignment="1">
      <alignment vertical="center"/>
    </xf>
    <xf numFmtId="185" fontId="80" fillId="0" borderId="0" xfId="3" applyNumberFormat="1" applyFont="1"/>
    <xf numFmtId="184" fontId="13" fillId="0" borderId="0" xfId="76" applyNumberFormat="1" applyFont="1"/>
    <xf numFmtId="0" fontId="13" fillId="0" borderId="0" xfId="76" applyFont="1" applyAlignment="1">
      <alignment horizontal="left"/>
    </xf>
    <xf numFmtId="0" fontId="13" fillId="0" borderId="0" xfId="76" applyFont="1" applyAlignment="1">
      <alignment vertical="center"/>
    </xf>
    <xf numFmtId="185" fontId="80" fillId="0" borderId="0" xfId="76" applyNumberFormat="1" applyFont="1"/>
    <xf numFmtId="0" fontId="8" fillId="0" borderId="0" xfId="76" applyFont="1"/>
    <xf numFmtId="166" fontId="8" fillId="0" borderId="0" xfId="76" applyNumberFormat="1" applyFont="1"/>
    <xf numFmtId="0" fontId="0" fillId="0" borderId="0" xfId="76" applyFont="1"/>
    <xf numFmtId="0" fontId="57" fillId="0" borderId="0" xfId="76" applyFont="1"/>
    <xf numFmtId="0" fontId="10" fillId="0" borderId="0" xfId="76" applyFont="1"/>
    <xf numFmtId="0" fontId="6" fillId="0" borderId="0" xfId="76"/>
    <xf numFmtId="0" fontId="8" fillId="0" borderId="0" xfId="76" applyFont="1" applyAlignment="1">
      <alignment horizontal="center"/>
    </xf>
    <xf numFmtId="165" fontId="8" fillId="0" borderId="0" xfId="76" applyNumberFormat="1" applyFont="1" applyAlignment="1">
      <alignment horizontal="center"/>
    </xf>
    <xf numFmtId="0" fontId="80" fillId="0" borderId="0" xfId="76" applyFont="1" applyAlignment="1">
      <alignment vertical="center"/>
    </xf>
    <xf numFmtId="167" fontId="15" fillId="0" borderId="0" xfId="76" applyNumberFormat="1" applyFont="1"/>
    <xf numFmtId="167" fontId="13" fillId="0" borderId="0" xfId="76" applyNumberFormat="1" applyFont="1"/>
    <xf numFmtId="167" fontId="13" fillId="0" borderId="0" xfId="76" applyNumberFormat="1" applyFont="1" applyAlignment="1">
      <alignment vertical="center"/>
    </xf>
    <xf numFmtId="185" fontId="80" fillId="0" borderId="0" xfId="3" applyNumberFormat="1" applyFont="1" applyAlignment="1">
      <alignment vertical="center"/>
    </xf>
    <xf numFmtId="184" fontId="13" fillId="0" borderId="0" xfId="76" applyNumberFormat="1" applyFont="1" applyAlignment="1">
      <alignment vertical="center"/>
    </xf>
    <xf numFmtId="0" fontId="11" fillId="0" borderId="0" xfId="76" applyFont="1"/>
    <xf numFmtId="3" fontId="11" fillId="0" borderId="0" xfId="76" applyNumberFormat="1" applyFont="1" applyAlignment="1">
      <alignment horizontal="right"/>
    </xf>
    <xf numFmtId="0" fontId="29" fillId="0" borderId="0" xfId="76" quotePrefix="1" applyFont="1" applyAlignment="1">
      <alignment horizontal="left"/>
    </xf>
    <xf numFmtId="0" fontId="8" fillId="0" borderId="0" xfId="76" applyFont="1" applyAlignment="1">
      <alignment vertical="center"/>
    </xf>
    <xf numFmtId="0" fontId="81" fillId="0" borderId="0" xfId="76" applyFont="1" applyAlignment="1">
      <alignment vertical="center"/>
    </xf>
    <xf numFmtId="0" fontId="15" fillId="0" borderId="0" xfId="0" applyFont="1" applyAlignment="1">
      <alignment vertical="center" wrapText="1"/>
    </xf>
    <xf numFmtId="0" fontId="15" fillId="0" borderId="0" xfId="0" applyFont="1" applyAlignment="1">
      <alignment horizontal="justify" vertical="center" wrapText="1"/>
    </xf>
    <xf numFmtId="0" fontId="13" fillId="0" borderId="0" xfId="0" applyFont="1" applyAlignment="1">
      <alignment vertical="center" wrapText="1"/>
    </xf>
    <xf numFmtId="0" fontId="15" fillId="0" borderId="0" xfId="0" applyFont="1" applyAlignment="1">
      <alignment horizontal="left" vertical="center" wrapText="1"/>
    </xf>
    <xf numFmtId="0" fontId="7" fillId="0" borderId="0" xfId="0" applyFont="1" applyAlignment="1">
      <alignment vertical="center"/>
    </xf>
    <xf numFmtId="0" fontId="47" fillId="0" borderId="0" xfId="26" applyFill="1" applyBorder="1" applyAlignment="1">
      <alignment horizontal="left" vertical="center"/>
    </xf>
    <xf numFmtId="0" fontId="47" fillId="3" borderId="0" xfId="26" applyFill="1" applyBorder="1" applyAlignment="1">
      <alignment horizontal="left" vertical="center"/>
    </xf>
    <xf numFmtId="166" fontId="43" fillId="0" borderId="0" xfId="77" applyNumberFormat="1" applyFont="1" applyFill="1" applyAlignment="1">
      <alignment vertical="center"/>
    </xf>
    <xf numFmtId="0" fontId="41" fillId="0" borderId="0" xfId="39" quotePrefix="1" applyFont="1" applyAlignment="1">
      <alignment horizontal="right" vertical="center"/>
    </xf>
    <xf numFmtId="3" fontId="21" fillId="0" borderId="0" xfId="77" applyNumberFormat="1" applyFont="1" applyFill="1" applyAlignment="1">
      <alignment vertical="center"/>
    </xf>
    <xf numFmtId="3" fontId="7" fillId="0" borderId="0" xfId="77" applyNumberFormat="1" applyFont="1" applyFill="1" applyAlignment="1">
      <alignment vertical="center"/>
    </xf>
    <xf numFmtId="3" fontId="43" fillId="0" borderId="0" xfId="77" applyNumberFormat="1" applyFont="1" applyFill="1" applyAlignment="1">
      <alignment horizontal="right" vertical="center"/>
    </xf>
    <xf numFmtId="166" fontId="8" fillId="0" borderId="0" xfId="77" applyNumberFormat="1" applyFont="1" applyFill="1" applyAlignment="1">
      <alignment vertical="center"/>
    </xf>
    <xf numFmtId="0" fontId="21" fillId="0" borderId="0" xfId="77" applyFont="1" applyFill="1" applyAlignment="1">
      <alignment vertical="center"/>
    </xf>
    <xf numFmtId="166" fontId="21" fillId="0" borderId="0" xfId="77" applyNumberFormat="1" applyFont="1" applyFill="1" applyAlignment="1">
      <alignment vertical="center"/>
    </xf>
    <xf numFmtId="166" fontId="7" fillId="0" borderId="0" xfId="77" applyNumberFormat="1" applyFont="1" applyFill="1" applyAlignment="1">
      <alignment vertical="center"/>
    </xf>
    <xf numFmtId="49" fontId="43" fillId="0" borderId="0" xfId="77" applyNumberFormat="1" applyFont="1" applyFill="1" applyAlignment="1">
      <alignment horizontal="right" vertical="center"/>
    </xf>
    <xf numFmtId="3" fontId="8" fillId="0" borderId="0" xfId="77" applyNumberFormat="1" applyFont="1" applyFill="1" applyAlignment="1">
      <alignment horizontal="right" vertical="center"/>
    </xf>
    <xf numFmtId="0" fontId="43" fillId="0" borderId="0" xfId="77" applyFont="1" applyFill="1" applyAlignment="1">
      <alignment vertical="center"/>
    </xf>
    <xf numFmtId="3" fontId="43" fillId="0" borderId="0" xfId="77" applyNumberFormat="1" applyFont="1" applyFill="1" applyAlignment="1">
      <alignment vertical="center"/>
    </xf>
    <xf numFmtId="49" fontId="8" fillId="0" borderId="0" xfId="77" applyNumberFormat="1" applyFont="1" applyFill="1" applyAlignment="1">
      <alignment horizontal="right"/>
    </xf>
    <xf numFmtId="3" fontId="8" fillId="0" borderId="0" xfId="77" quotePrefix="1" applyNumberFormat="1" applyFont="1" applyFill="1" applyAlignment="1">
      <alignment horizontal="right" vertical="center"/>
    </xf>
    <xf numFmtId="49" fontId="8" fillId="0" borderId="0" xfId="77" applyNumberFormat="1" applyFont="1" applyFill="1" applyAlignment="1">
      <alignment horizontal="right" vertical="center"/>
    </xf>
    <xf numFmtId="3" fontId="8" fillId="0" borderId="0" xfId="77" applyNumberFormat="1" applyFont="1" applyFill="1" applyAlignment="1">
      <alignment vertical="center"/>
    </xf>
    <xf numFmtId="165" fontId="9" fillId="0" borderId="0" xfId="77" applyNumberFormat="1" applyFont="1" applyFill="1" applyAlignment="1">
      <alignment horizontal="right" vertical="center"/>
    </xf>
    <xf numFmtId="166" fontId="58" fillId="0" borderId="0" xfId="77" applyNumberFormat="1" applyFont="1" applyFill="1"/>
    <xf numFmtId="166" fontId="8" fillId="0" borderId="0" xfId="77" applyNumberFormat="1" applyFont="1" applyFill="1" applyAlignment="1">
      <alignment horizontal="right"/>
    </xf>
    <xf numFmtId="166" fontId="8" fillId="0" borderId="0" xfId="77" applyNumberFormat="1" applyFont="1" applyFill="1"/>
    <xf numFmtId="166" fontId="7" fillId="0" borderId="0" xfId="77" applyNumberFormat="1" applyFont="1" applyFill="1"/>
    <xf numFmtId="0" fontId="7" fillId="0" borderId="0" xfId="77" applyFont="1" applyFill="1" applyAlignment="1">
      <alignment vertical="center"/>
    </xf>
    <xf numFmtId="165" fontId="8" fillId="0" borderId="0" xfId="77" applyNumberFormat="1" applyFont="1" applyFill="1" applyAlignment="1">
      <alignment horizontal="right"/>
    </xf>
    <xf numFmtId="0" fontId="7" fillId="0" borderId="0" xfId="77" quotePrefix="1" applyFont="1" applyFill="1" applyAlignment="1">
      <alignment horizontal="right" vertical="center"/>
    </xf>
    <xf numFmtId="0" fontId="6" fillId="0" borderId="0" xfId="28" applyFill="1"/>
    <xf numFmtId="166" fontId="13" fillId="0" borderId="0" xfId="77" applyNumberFormat="1" applyFont="1" applyFill="1"/>
    <xf numFmtId="165" fontId="15" fillId="0" borderId="0" xfId="77" applyNumberFormat="1" applyFont="1" applyFill="1"/>
    <xf numFmtId="165" fontId="13" fillId="0" borderId="0" xfId="77" applyNumberFormat="1" applyFont="1" applyFill="1"/>
    <xf numFmtId="165" fontId="13" fillId="0" borderId="0" xfId="77" applyNumberFormat="1" applyFont="1" applyFill="1" applyAlignment="1">
      <alignment horizontal="right"/>
    </xf>
    <xf numFmtId="166" fontId="13" fillId="0" borderId="0" xfId="77" applyNumberFormat="1" applyFont="1" applyFill="1" applyAlignment="1">
      <alignment horizontal="right"/>
    </xf>
    <xf numFmtId="166" fontId="15" fillId="0" borderId="0" xfId="77" applyNumberFormat="1" applyFont="1" applyFill="1" applyAlignment="1">
      <alignment horizontal="right" vertical="center"/>
    </xf>
    <xf numFmtId="0" fontId="15" fillId="0" borderId="0" xfId="77" quotePrefix="1" applyFont="1" applyFill="1" applyAlignment="1">
      <alignment horizontal="right" vertical="center"/>
    </xf>
    <xf numFmtId="0" fontId="40" fillId="0" borderId="0" xfId="77" applyFont="1" applyFill="1" applyAlignment="1">
      <alignment horizontal="center" vertical="center"/>
    </xf>
    <xf numFmtId="172" fontId="8" fillId="0" borderId="0" xfId="77" applyNumberFormat="1" applyFont="1" applyFill="1" applyAlignment="1">
      <alignment vertical="center"/>
    </xf>
    <xf numFmtId="0" fontId="8" fillId="0" borderId="0" xfId="77" applyFont="1" applyFill="1" applyAlignment="1">
      <alignment vertical="center"/>
    </xf>
    <xf numFmtId="0" fontId="8" fillId="0" borderId="0" xfId="77" applyFont="1" applyFill="1"/>
    <xf numFmtId="3" fontId="13" fillId="0" borderId="0" xfId="77" applyNumberFormat="1" applyFont="1" applyFill="1" applyAlignment="1">
      <alignment horizontal="right"/>
    </xf>
    <xf numFmtId="165" fontId="8" fillId="0" borderId="0" xfId="77" applyNumberFormat="1" applyFont="1" applyFill="1"/>
    <xf numFmtId="0" fontId="14" fillId="0" borderId="0" xfId="77" quotePrefix="1" applyFont="1" applyFill="1"/>
    <xf numFmtId="0" fontId="11" fillId="0" borderId="0" xfId="77" applyFont="1" applyFill="1"/>
    <xf numFmtId="3" fontId="14" fillId="0" borderId="0" xfId="77" applyNumberFormat="1" applyFont="1" applyFill="1" applyAlignment="1">
      <alignment horizontal="right" vertical="top"/>
    </xf>
    <xf numFmtId="3" fontId="15" fillId="0" borderId="0" xfId="77" applyNumberFormat="1" applyFont="1" applyFill="1" applyAlignment="1">
      <alignment horizontal="right" vertical="top"/>
    </xf>
    <xf numFmtId="0" fontId="8" fillId="0" borderId="0" xfId="77" applyFont="1" applyFill="1" applyAlignment="1">
      <alignment vertical="top"/>
    </xf>
    <xf numFmtId="3" fontId="15" fillId="0" borderId="0" xfId="77" applyNumberFormat="1" applyFont="1" applyFill="1" applyAlignment="1">
      <alignment vertical="top"/>
    </xf>
    <xf numFmtId="0" fontId="11" fillId="0" borderId="0" xfId="77" applyFont="1" applyFill="1" applyAlignment="1">
      <alignment horizontal="left" vertical="top"/>
    </xf>
    <xf numFmtId="0" fontId="15" fillId="0" borderId="0" xfId="77" applyFont="1" applyFill="1" applyAlignment="1">
      <alignment vertical="top"/>
    </xf>
    <xf numFmtId="3" fontId="19" fillId="0" borderId="0" xfId="77" applyNumberFormat="1" applyFont="1" applyFill="1" applyAlignment="1">
      <alignment vertical="center"/>
    </xf>
    <xf numFmtId="0" fontId="41" fillId="0" borderId="0" xfId="77" applyFont="1" applyFill="1" applyAlignment="1">
      <alignment vertical="center"/>
    </xf>
    <xf numFmtId="0" fontId="41" fillId="0" borderId="0" xfId="77" applyFont="1" applyFill="1"/>
    <xf numFmtId="0" fontId="41" fillId="0" borderId="0" xfId="77" applyFont="1" applyFill="1" applyAlignment="1">
      <alignment vertical="top"/>
    </xf>
    <xf numFmtId="0" fontId="6" fillId="0" borderId="0" xfId="28" applyFont="1" applyFill="1"/>
    <xf numFmtId="0" fontId="6" fillId="0" borderId="0" xfId="28"/>
    <xf numFmtId="0" fontId="13" fillId="0" borderId="0" xfId="77" applyFont="1" applyFill="1" applyAlignment="1">
      <alignment vertical="top"/>
    </xf>
    <xf numFmtId="0" fontId="13" fillId="0" borderId="0" xfId="77" applyFont="1" applyFill="1"/>
    <xf numFmtId="3" fontId="15" fillId="0" borderId="0" xfId="77" applyNumberFormat="1" applyFont="1" applyFill="1"/>
    <xf numFmtId="3" fontId="13" fillId="0" borderId="0" xfId="77" applyNumberFormat="1" applyFont="1" applyFill="1"/>
    <xf numFmtId="3" fontId="14" fillId="0" borderId="0" xfId="77" applyNumberFormat="1" applyFont="1" applyFill="1"/>
    <xf numFmtId="0" fontId="13" fillId="0" borderId="0" xfId="77" applyFont="1" applyFill="1" applyAlignment="1">
      <alignment vertical="center"/>
    </xf>
    <xf numFmtId="3" fontId="13" fillId="0" borderId="0" xfId="77" applyNumberFormat="1" applyFont="1" applyFill="1" applyAlignment="1">
      <alignment vertical="center"/>
    </xf>
    <xf numFmtId="0" fontId="15" fillId="0" borderId="0" xfId="77" applyFont="1" applyFill="1"/>
    <xf numFmtId="0" fontId="6" fillId="0" borderId="0" xfId="28" applyFont="1"/>
    <xf numFmtId="0" fontId="41" fillId="0" borderId="0" xfId="39" applyFont="1" applyFill="1"/>
    <xf numFmtId="0" fontId="11" fillId="0" borderId="0" xfId="39" applyFont="1" applyFill="1" applyAlignment="1">
      <alignment vertical="top"/>
    </xf>
    <xf numFmtId="0" fontId="13" fillId="0" borderId="0" xfId="39" applyFont="1" applyFill="1"/>
    <xf numFmtId="0" fontId="41" fillId="0" borderId="0" xfId="39" applyFont="1" applyFill="1" applyAlignment="1">
      <alignment horizontal="center"/>
    </xf>
    <xf numFmtId="0" fontId="8" fillId="0" borderId="0" xfId="39" applyFont="1" applyFill="1" applyAlignment="1">
      <alignment horizontal="center" readingOrder="2"/>
    </xf>
    <xf numFmtId="165" fontId="15" fillId="0" borderId="0" xfId="28" applyNumberFormat="1" applyFont="1" applyFill="1"/>
    <xf numFmtId="0" fontId="13" fillId="0" borderId="0" xfId="28" applyFont="1" applyFill="1"/>
    <xf numFmtId="166" fontId="13" fillId="0" borderId="0" xfId="28" applyNumberFormat="1" applyFont="1" applyFill="1"/>
    <xf numFmtId="0" fontId="15" fillId="0" borderId="0" xfId="28" applyFont="1" applyFill="1"/>
    <xf numFmtId="166" fontId="15" fillId="0" borderId="0" xfId="28" applyNumberFormat="1" applyFont="1" applyFill="1"/>
    <xf numFmtId="0" fontId="15" fillId="0" borderId="0" xfId="79" applyFont="1" applyFill="1"/>
    <xf numFmtId="165" fontId="13" fillId="0" borderId="0" xfId="79" applyNumberFormat="1" applyFont="1" applyFill="1"/>
    <xf numFmtId="165" fontId="13" fillId="0" borderId="0" xfId="28" applyNumberFormat="1" applyFont="1" applyFill="1"/>
    <xf numFmtId="0" fontId="13" fillId="0" borderId="0" xfId="79" applyFont="1" applyFill="1"/>
    <xf numFmtId="165" fontId="13" fillId="0" borderId="0" xfId="28" applyNumberFormat="1" applyFont="1" applyFill="1" applyAlignment="1">
      <alignment vertical="center"/>
    </xf>
    <xf numFmtId="0" fontId="15" fillId="0" borderId="0" xfId="52" applyFont="1" applyFill="1" applyAlignment="1">
      <alignment vertical="center"/>
    </xf>
    <xf numFmtId="172" fontId="15" fillId="0" borderId="0" xfId="52" applyNumberFormat="1" applyFont="1" applyFill="1" applyAlignment="1">
      <alignment vertical="center"/>
    </xf>
    <xf numFmtId="3" fontId="15" fillId="0" borderId="0" xfId="52" applyNumberFormat="1" applyFont="1" applyFill="1" applyAlignment="1">
      <alignment vertical="center"/>
    </xf>
    <xf numFmtId="3" fontId="13" fillId="0" borderId="0" xfId="80" applyNumberFormat="1" applyFont="1" applyFill="1" applyAlignment="1">
      <alignment vertical="center"/>
    </xf>
    <xf numFmtId="0" fontId="19" fillId="0" borderId="0" xfId="52" applyFont="1" applyFill="1" applyAlignment="1">
      <alignment vertical="center"/>
    </xf>
    <xf numFmtId="0" fontId="13" fillId="0" borderId="0" xfId="45" applyFont="1" applyFill="1" applyAlignment="1">
      <alignment horizontal="left" vertical="center"/>
    </xf>
    <xf numFmtId="172" fontId="13" fillId="0" borderId="0" xfId="52" applyNumberFormat="1" applyFont="1" applyFill="1" applyAlignment="1">
      <alignment vertical="center"/>
    </xf>
    <xf numFmtId="3" fontId="13" fillId="0" borderId="0" xfId="52" applyNumberFormat="1" applyFont="1" applyFill="1" applyAlignment="1">
      <alignment vertical="center"/>
    </xf>
    <xf numFmtId="0" fontId="13" fillId="0" borderId="0" xfId="52" applyFont="1" applyFill="1" applyAlignment="1">
      <alignment vertical="center"/>
    </xf>
    <xf numFmtId="0" fontId="13" fillId="0" borderId="0" xfId="45" applyFont="1" applyFill="1" applyAlignment="1">
      <alignment horizontal="left" vertical="center" wrapText="1"/>
    </xf>
    <xf numFmtId="172" fontId="14" fillId="0" borderId="0" xfId="52" applyNumberFormat="1" applyFont="1" applyFill="1" applyAlignment="1">
      <alignment vertical="center"/>
    </xf>
    <xf numFmtId="3" fontId="13" fillId="0" borderId="0" xfId="52" quotePrefix="1" applyNumberFormat="1" applyFont="1" applyFill="1" applyAlignment="1">
      <alignment horizontal="right" vertical="center"/>
    </xf>
    <xf numFmtId="3" fontId="15" fillId="0" borderId="0" xfId="80" applyNumberFormat="1" applyFont="1" applyFill="1" applyAlignment="1">
      <alignment vertical="center"/>
    </xf>
    <xf numFmtId="0" fontId="23" fillId="0" borderId="0" xfId="52" applyFont="1" applyFill="1" applyAlignment="1">
      <alignment vertical="center"/>
    </xf>
    <xf numFmtId="176" fontId="15" fillId="0" borderId="0" xfId="52" applyNumberFormat="1" applyFont="1" applyFill="1" applyAlignment="1">
      <alignment horizontal="right" vertical="center"/>
    </xf>
    <xf numFmtId="0" fontId="7" fillId="0" borderId="0" xfId="28" applyFont="1" applyAlignment="1"/>
    <xf numFmtId="3" fontId="15" fillId="0" borderId="0" xfId="77" applyNumberFormat="1" applyFont="1" applyFill="1" applyAlignment="1">
      <alignment horizontal="right" vertical="center"/>
    </xf>
    <xf numFmtId="0" fontId="15" fillId="0" borderId="0" xfId="77" applyFont="1" applyFill="1" applyAlignment="1">
      <alignment horizontal="center" vertical="center"/>
    </xf>
    <xf numFmtId="3" fontId="15" fillId="0" borderId="0" xfId="77" applyNumberFormat="1" applyFont="1" applyFill="1" applyAlignment="1">
      <alignment vertical="center"/>
    </xf>
    <xf numFmtId="165" fontId="15" fillId="0" borderId="0" xfId="77" applyNumberFormat="1" applyFont="1" applyFill="1" applyAlignment="1">
      <alignment horizontal="center" vertical="center"/>
    </xf>
    <xf numFmtId="165" fontId="6" fillId="0" borderId="0" xfId="28" applyNumberFormat="1" applyFill="1"/>
    <xf numFmtId="0" fontId="13" fillId="0" borderId="0" xfId="77" applyFont="1" applyFill="1" applyAlignment="1">
      <alignment horizontal="center" vertical="center"/>
    </xf>
    <xf numFmtId="165" fontId="13" fillId="0" borderId="0" xfId="77" applyNumberFormat="1" applyFont="1" applyFill="1" applyAlignment="1">
      <alignment horizontal="center" vertical="center"/>
    </xf>
    <xf numFmtId="0" fontId="7" fillId="0" borderId="0" xfId="77" applyFont="1" applyFill="1" applyAlignment="1">
      <alignment horizontal="right" vertical="center"/>
    </xf>
    <xf numFmtId="3" fontId="15" fillId="0" borderId="0" xfId="77" applyNumberFormat="1" applyFont="1" applyFill="1" applyAlignment="1">
      <alignment horizontal="center" vertical="center"/>
    </xf>
    <xf numFmtId="0" fontId="14" fillId="0" borderId="0" xfId="77" applyFont="1" applyFill="1" applyAlignment="1">
      <alignment horizontal="right"/>
    </xf>
    <xf numFmtId="3" fontId="19" fillId="0" borderId="0" xfId="77" applyNumberFormat="1" applyFont="1" applyFill="1" applyAlignment="1">
      <alignment horizontal="center" vertical="center"/>
    </xf>
    <xf numFmtId="165" fontId="14" fillId="0" borderId="0" xfId="77" applyNumberFormat="1" applyFont="1" applyFill="1" applyAlignment="1">
      <alignment horizontal="center" vertical="center"/>
    </xf>
    <xf numFmtId="0" fontId="15" fillId="0" borderId="0" xfId="77" applyFont="1" applyFill="1" applyAlignment="1">
      <alignment vertical="center"/>
    </xf>
    <xf numFmtId="0" fontId="13" fillId="0" borderId="0" xfId="77" applyFont="1" applyFill="1" applyAlignment="1">
      <alignment horizontal="left" vertical="center"/>
    </xf>
    <xf numFmtId="3" fontId="15" fillId="0" borderId="0" xfId="77" applyNumberFormat="1" applyFont="1" applyFill="1" applyAlignment="1">
      <alignment horizontal="center"/>
    </xf>
    <xf numFmtId="0" fontId="13" fillId="0" borderId="0" xfId="77" applyFont="1" applyFill="1" applyAlignment="1">
      <alignment horizontal="center" vertical="top"/>
    </xf>
    <xf numFmtId="0" fontId="15" fillId="0" borderId="0" xfId="77" applyFont="1" applyFill="1" applyAlignment="1">
      <alignment horizontal="left" vertical="center"/>
    </xf>
    <xf numFmtId="166" fontId="15" fillId="0" borderId="0" xfId="77" applyNumberFormat="1" applyFont="1" applyFill="1" applyAlignment="1">
      <alignment horizontal="center" vertical="center"/>
    </xf>
    <xf numFmtId="0" fontId="14" fillId="0" borderId="0" xfId="77" applyFont="1" applyFill="1" applyAlignment="1">
      <alignment horizontal="right" vertical="center"/>
    </xf>
    <xf numFmtId="166" fontId="13" fillId="0" borderId="0" xfId="77" applyNumberFormat="1" applyFont="1" applyFill="1" applyAlignment="1">
      <alignment horizontal="right" vertical="center"/>
    </xf>
    <xf numFmtId="0" fontId="0" fillId="0" borderId="0" xfId="0" applyFill="1"/>
    <xf numFmtId="166" fontId="13" fillId="0" borderId="0" xfId="77" applyNumberFormat="1" applyFont="1" applyFill="1" applyAlignment="1">
      <alignment vertical="center"/>
    </xf>
    <xf numFmtId="0" fontId="7" fillId="0" borderId="0" xfId="39" applyFont="1" applyFill="1" applyAlignment="1">
      <alignment horizontal="right"/>
    </xf>
    <xf numFmtId="0" fontId="7" fillId="0" borderId="0" xfId="77" applyFont="1" applyFill="1" applyAlignment="1">
      <alignment horizontal="right"/>
    </xf>
    <xf numFmtId="0" fontId="13" fillId="0" borderId="0" xfId="39" applyFont="1" applyFill="1" applyAlignment="1">
      <alignment vertical="top"/>
    </xf>
    <xf numFmtId="166" fontId="15" fillId="0" borderId="0" xfId="39" quotePrefix="1" applyNumberFormat="1" applyFont="1" applyFill="1" applyAlignment="1">
      <alignment vertical="top"/>
    </xf>
    <xf numFmtId="166" fontId="15" fillId="0" borderId="0" xfId="77" quotePrefix="1" applyNumberFormat="1" applyFont="1" applyFill="1" applyAlignment="1">
      <alignment vertical="top"/>
    </xf>
    <xf numFmtId="166" fontId="13" fillId="0" borderId="0" xfId="39" quotePrefix="1" applyNumberFormat="1" applyFont="1" applyFill="1" applyAlignment="1">
      <alignment horizontal="right" vertical="top"/>
    </xf>
    <xf numFmtId="166" fontId="13" fillId="0" borderId="0" xfId="77" quotePrefix="1" applyNumberFormat="1" applyFont="1" applyFill="1" applyAlignment="1">
      <alignment horizontal="right" vertical="top"/>
    </xf>
    <xf numFmtId="166" fontId="13" fillId="0" borderId="0" xfId="39" applyNumberFormat="1" applyFont="1" applyFill="1" applyAlignment="1">
      <alignment horizontal="right" vertical="top"/>
    </xf>
    <xf numFmtId="166" fontId="13" fillId="0" borderId="0" xfId="77" applyNumberFormat="1" applyFont="1" applyFill="1" applyAlignment="1">
      <alignment horizontal="right" vertical="top"/>
    </xf>
    <xf numFmtId="165" fontId="13" fillId="0" borderId="0" xfId="39" applyNumberFormat="1" applyFont="1" applyFill="1" applyAlignment="1">
      <alignment vertical="top"/>
    </xf>
    <xf numFmtId="165" fontId="13" fillId="0" borderId="0" xfId="77" applyNumberFormat="1" applyFont="1" applyFill="1" applyAlignment="1">
      <alignment vertical="top"/>
    </xf>
    <xf numFmtId="3" fontId="15" fillId="0" borderId="0" xfId="39" applyNumberFormat="1" applyFont="1" applyFill="1" applyAlignment="1">
      <alignment vertical="top"/>
    </xf>
    <xf numFmtId="3" fontId="15" fillId="0" borderId="0" xfId="39" applyNumberFormat="1" applyFont="1" applyFill="1" applyAlignment="1">
      <alignment horizontal="right" vertical="top"/>
    </xf>
    <xf numFmtId="3" fontId="13" fillId="0" borderId="0" xfId="39" applyNumberFormat="1" applyFont="1" applyFill="1" applyAlignment="1">
      <alignment horizontal="right" vertical="top"/>
    </xf>
    <xf numFmtId="3" fontId="13" fillId="0" borderId="0" xfId="77" applyNumberFormat="1" applyFont="1" applyFill="1" applyAlignment="1">
      <alignment horizontal="right" vertical="top"/>
    </xf>
    <xf numFmtId="3" fontId="13" fillId="0" borderId="0" xfId="39" applyNumberFormat="1" applyFont="1" applyFill="1" applyAlignment="1">
      <alignment horizontal="right" vertical="center"/>
    </xf>
    <xf numFmtId="3" fontId="13" fillId="0" borderId="0" xfId="77" applyNumberFormat="1" applyFont="1" applyFill="1" applyAlignment="1">
      <alignment horizontal="right" vertical="center"/>
    </xf>
    <xf numFmtId="2" fontId="13" fillId="0" borderId="0" xfId="39" applyNumberFormat="1" applyFont="1" applyFill="1" applyAlignment="1">
      <alignment horizontal="right" vertical="top"/>
    </xf>
    <xf numFmtId="2" fontId="13" fillId="0" borderId="0" xfId="77" applyNumberFormat="1" applyFont="1" applyFill="1" applyAlignment="1">
      <alignment horizontal="right" vertical="top"/>
    </xf>
    <xf numFmtId="2" fontId="13" fillId="0" borderId="0" xfId="39" applyNumberFormat="1" applyFont="1" applyFill="1" applyAlignment="1">
      <alignment horizontal="right" vertical="center"/>
    </xf>
    <xf numFmtId="2" fontId="13" fillId="0" borderId="0" xfId="77" applyNumberFormat="1" applyFont="1" applyFill="1" applyAlignment="1">
      <alignment horizontal="right" vertical="center"/>
    </xf>
    <xf numFmtId="0" fontId="13" fillId="0" borderId="0" xfId="39" applyFont="1" applyFill="1" applyAlignment="1">
      <alignment horizontal="right" vertical="top"/>
    </xf>
    <xf numFmtId="0" fontId="13" fillId="0" borderId="0" xfId="77" applyFont="1" applyFill="1" applyAlignment="1">
      <alignment horizontal="right" vertical="top"/>
    </xf>
    <xf numFmtId="0" fontId="15" fillId="0" borderId="0" xfId="77" applyFont="1" applyFill="1" applyAlignment="1">
      <alignment horizontal="right" vertical="center"/>
    </xf>
    <xf numFmtId="0" fontId="40" fillId="0" borderId="0" xfId="77" applyFont="1" applyFill="1" applyAlignment="1">
      <alignment vertical="top"/>
    </xf>
    <xf numFmtId="166" fontId="15" fillId="0" borderId="0" xfId="77" applyNumberFormat="1" applyFont="1" applyFill="1" applyAlignment="1">
      <alignment vertical="center"/>
    </xf>
    <xf numFmtId="166" fontId="13" fillId="0" borderId="0" xfId="77" applyNumberFormat="1" applyFont="1" applyFill="1" applyAlignment="1">
      <alignment vertical="top"/>
    </xf>
    <xf numFmtId="166" fontId="15" fillId="0" borderId="0" xfId="77" applyNumberFormat="1" applyFont="1" applyFill="1" applyAlignment="1">
      <alignment horizontal="right"/>
    </xf>
    <xf numFmtId="0" fontId="40" fillId="0" borderId="0" xfId="77" applyFont="1" applyFill="1"/>
    <xf numFmtId="3" fontId="13" fillId="0" borderId="0" xfId="77" applyNumberFormat="1" applyFont="1" applyFill="1" applyAlignment="1">
      <alignment vertical="top"/>
    </xf>
    <xf numFmtId="3" fontId="14" fillId="0" borderId="0" xfId="77" applyNumberFormat="1" applyFont="1" applyFill="1" applyAlignment="1">
      <alignment vertical="top"/>
    </xf>
    <xf numFmtId="3" fontId="14" fillId="0" borderId="0" xfId="77" applyNumberFormat="1" applyFont="1" applyFill="1" applyAlignment="1">
      <alignment horizontal="center" vertical="center"/>
    </xf>
    <xf numFmtId="3" fontId="14" fillId="0" borderId="0" xfId="77" applyNumberFormat="1" applyFont="1" applyFill="1" applyAlignment="1">
      <alignment horizontal="center" vertical="top"/>
    </xf>
    <xf numFmtId="0" fontId="15" fillId="0" borderId="0" xfId="28" applyFont="1" applyFill="1" applyAlignment="1">
      <alignment horizontal="center" vertical="center"/>
    </xf>
    <xf numFmtId="0" fontId="8" fillId="0" borderId="0" xfId="28" applyFont="1" applyFill="1"/>
    <xf numFmtId="167" fontId="13" fillId="0" borderId="0" xfId="28" applyNumberFormat="1" applyFont="1" applyFill="1" applyAlignment="1">
      <alignment horizontal="right"/>
    </xf>
    <xf numFmtId="172" fontId="15" fillId="0" borderId="0" xfId="28" applyNumberFormat="1" applyFont="1" applyFill="1" applyAlignment="1">
      <alignment horizontal="right"/>
    </xf>
    <xf numFmtId="172" fontId="13" fillId="0" borderId="0" xfId="28" applyNumberFormat="1" applyFont="1" applyFill="1" applyAlignment="1">
      <alignment horizontal="right"/>
    </xf>
    <xf numFmtId="0" fontId="41" fillId="0" borderId="0" xfId="39" applyFont="1" applyFill="1" applyAlignment="1">
      <alignment horizontal="center" vertical="center"/>
    </xf>
    <xf numFmtId="0" fontId="7" fillId="0" borderId="0" xfId="39" quotePrefix="1" applyFont="1" applyFill="1" applyAlignment="1">
      <alignment horizontal="right"/>
    </xf>
    <xf numFmtId="3" fontId="15" fillId="0" borderId="0" xfId="39" applyNumberFormat="1" applyFont="1" applyFill="1"/>
    <xf numFmtId="166" fontId="15" fillId="0" borderId="0" xfId="39" applyNumberFormat="1" applyFont="1" applyFill="1" applyAlignment="1">
      <alignment horizontal="right"/>
    </xf>
    <xf numFmtId="165" fontId="13" fillId="0" borderId="0" xfId="39" applyNumberFormat="1" applyFont="1" applyFill="1"/>
    <xf numFmtId="0" fontId="54" fillId="0" borderId="0" xfId="28" applyFont="1" applyFill="1"/>
    <xf numFmtId="165" fontId="13" fillId="0" borderId="0" xfId="39" applyNumberFormat="1" applyFont="1" applyFill="1" applyAlignment="1">
      <alignment vertical="center"/>
    </xf>
    <xf numFmtId="165" fontId="15" fillId="0" borderId="0" xfId="39" applyNumberFormat="1" applyFont="1" applyFill="1"/>
    <xf numFmtId="165" fontId="13" fillId="0" borderId="0" xfId="39" applyNumberFormat="1" applyFont="1" applyFill="1" applyAlignment="1">
      <alignment horizontal="right"/>
    </xf>
    <xf numFmtId="166" fontId="15" fillId="0" borderId="0" xfId="77" applyNumberFormat="1" applyFont="1" applyFill="1"/>
    <xf numFmtId="0" fontId="54" fillId="0" borderId="0" xfId="28" applyFont="1" applyFill="1" applyAlignment="1">
      <alignment vertical="center"/>
    </xf>
    <xf numFmtId="174" fontId="15" fillId="0" borderId="0" xfId="77" applyNumberFormat="1" applyFont="1" applyFill="1"/>
    <xf numFmtId="43" fontId="41" fillId="0" borderId="0" xfId="77" applyNumberFormat="1" applyFont="1" applyFill="1"/>
    <xf numFmtId="0" fontId="15" fillId="0" borderId="0" xfId="77" applyFont="1" applyFill="1" applyAlignment="1">
      <alignment horizontal="right" vertical="top"/>
    </xf>
    <xf numFmtId="0" fontId="14" fillId="0" borderId="0" xfId="77" applyFont="1" applyFill="1" applyAlignment="1">
      <alignment horizontal="right" vertical="top"/>
    </xf>
    <xf numFmtId="0" fontId="6" fillId="0" borderId="0" xfId="77" applyFont="1" applyFill="1" applyAlignment="1">
      <alignment vertical="top"/>
    </xf>
    <xf numFmtId="0" fontId="13" fillId="0" borderId="0" xfId="77" applyFont="1" applyFill="1" applyAlignment="1">
      <alignment horizontal="left" vertical="top"/>
    </xf>
    <xf numFmtId="0" fontId="14" fillId="0" borderId="0" xfId="77" applyFont="1" applyFill="1" applyAlignment="1">
      <alignment vertical="top"/>
    </xf>
    <xf numFmtId="4" fontId="41" fillId="0" borderId="0" xfId="77" applyNumberFormat="1" applyFont="1" applyFill="1" applyAlignment="1">
      <alignment vertical="top"/>
    </xf>
    <xf numFmtId="3" fontId="51" fillId="0" borderId="0" xfId="77" applyNumberFormat="1" applyFont="1" applyFill="1" applyAlignment="1">
      <alignment horizontal="right" vertical="top"/>
    </xf>
    <xf numFmtId="3" fontId="41" fillId="0" borderId="0" xfId="77" applyNumberFormat="1" applyFont="1" applyFill="1" applyAlignment="1">
      <alignment vertical="top"/>
    </xf>
    <xf numFmtId="0" fontId="15" fillId="0" borderId="0" xfId="77" applyFont="1" applyFill="1" applyAlignment="1">
      <alignment horizontal="left" vertical="top"/>
    </xf>
    <xf numFmtId="166" fontId="15" fillId="0" borderId="0" xfId="77" applyNumberFormat="1" applyFont="1" applyFill="1" applyAlignment="1">
      <alignment horizontal="right" vertical="top"/>
    </xf>
    <xf numFmtId="166" fontId="51" fillId="0" borderId="0" xfId="77" applyNumberFormat="1" applyFont="1" applyFill="1" applyAlignment="1">
      <alignment vertical="top"/>
    </xf>
    <xf numFmtId="166" fontId="51" fillId="0" borderId="0" xfId="77" applyNumberFormat="1" applyFont="1" applyFill="1" applyAlignment="1">
      <alignment horizontal="right" vertical="top"/>
    </xf>
    <xf numFmtId="165" fontId="15" fillId="0" borderId="0" xfId="77" applyNumberFormat="1" applyFont="1" applyFill="1" applyAlignment="1">
      <alignment vertical="top"/>
    </xf>
    <xf numFmtId="0" fontId="76" fillId="0" borderId="0" xfId="77" applyFont="1" applyFill="1" applyAlignment="1">
      <alignment vertical="top"/>
    </xf>
    <xf numFmtId="0" fontId="17" fillId="0" borderId="0" xfId="77" applyFont="1" applyFill="1" applyAlignment="1">
      <alignment vertical="top"/>
    </xf>
    <xf numFmtId="0" fontId="77" fillId="0" borderId="0" xfId="77" applyFont="1" applyFill="1" applyAlignment="1">
      <alignment horizontal="left" vertical="top"/>
    </xf>
    <xf numFmtId="0" fontId="31" fillId="0" borderId="0" xfId="77" applyFont="1" applyFill="1" applyAlignment="1">
      <alignment vertical="top"/>
    </xf>
    <xf numFmtId="166" fontId="10" fillId="0" borderId="0" xfId="77" applyNumberFormat="1" applyFont="1" applyFill="1" applyAlignment="1">
      <alignment vertical="top"/>
    </xf>
    <xf numFmtId="0" fontId="78" fillId="0" borderId="0" xfId="77" applyFont="1" applyFill="1" applyAlignment="1">
      <alignment vertical="top"/>
    </xf>
    <xf numFmtId="182" fontId="13" fillId="0" borderId="0" xfId="77" applyNumberFormat="1" applyFont="1" applyFill="1" applyAlignment="1">
      <alignment vertical="top"/>
    </xf>
    <xf numFmtId="3" fontId="23" fillId="0" borderId="0" xfId="77" applyNumberFormat="1" applyFont="1" applyFill="1" applyAlignment="1">
      <alignment vertical="top"/>
    </xf>
    <xf numFmtId="3" fontId="11" fillId="0" borderId="0" xfId="77" applyNumberFormat="1" applyFont="1" applyFill="1" applyAlignment="1">
      <alignment horizontal="right" vertical="top"/>
    </xf>
    <xf numFmtId="3" fontId="23" fillId="0" borderId="0" xfId="77" applyNumberFormat="1" applyFont="1" applyFill="1" applyAlignment="1">
      <alignment horizontal="right" vertical="top"/>
    </xf>
    <xf numFmtId="166" fontId="23" fillId="0" borderId="0" xfId="77" applyNumberFormat="1" applyFont="1" applyFill="1" applyAlignment="1">
      <alignment vertical="top"/>
    </xf>
    <xf numFmtId="3" fontId="34" fillId="0" borderId="0" xfId="77" applyNumberFormat="1" applyFont="1" applyFill="1" applyAlignment="1">
      <alignment horizontal="right" vertical="top"/>
    </xf>
    <xf numFmtId="3" fontId="34" fillId="0" borderId="0" xfId="77" applyNumberFormat="1" applyFont="1" applyFill="1" applyAlignment="1">
      <alignment horizontal="right"/>
    </xf>
    <xf numFmtId="3" fontId="11" fillId="0" borderId="0" xfId="77" quotePrefix="1" applyNumberFormat="1" applyFont="1" applyFill="1" applyAlignment="1">
      <alignment horizontal="right" vertical="center"/>
    </xf>
    <xf numFmtId="0" fontId="6" fillId="0" borderId="0" xfId="77" applyFont="1" applyFill="1"/>
    <xf numFmtId="0" fontId="7" fillId="0" borderId="0" xfId="77" quotePrefix="1" applyFont="1" applyFill="1" applyAlignment="1">
      <alignment horizontal="right"/>
    </xf>
    <xf numFmtId="0" fontId="13" fillId="0" borderId="0" xfId="77" quotePrefix="1" applyFont="1" applyFill="1" applyAlignment="1">
      <alignment horizontal="left" vertical="top"/>
    </xf>
    <xf numFmtId="0" fontId="13" fillId="0" borderId="0" xfId="77" quotePrefix="1" applyFont="1" applyFill="1" applyAlignment="1">
      <alignment vertical="top"/>
    </xf>
    <xf numFmtId="0" fontId="13" fillId="0" borderId="0" xfId="77" quotePrefix="1" applyFont="1" applyFill="1"/>
    <xf numFmtId="0" fontId="13" fillId="0" borderId="0" xfId="77" applyFont="1" applyFill="1" applyAlignment="1">
      <alignment horizontal="right"/>
    </xf>
    <xf numFmtId="0" fontId="13" fillId="0" borderId="0" xfId="77" applyFont="1" applyFill="1" applyAlignment="1">
      <alignment horizontal="left"/>
    </xf>
    <xf numFmtId="0" fontId="13" fillId="0" borderId="0" xfId="77" quotePrefix="1" applyFont="1" applyFill="1" applyAlignment="1">
      <alignment horizontal="left"/>
    </xf>
    <xf numFmtId="0" fontId="13" fillId="0" borderId="0" xfId="77" quotePrefix="1" applyFont="1" applyFill="1" applyAlignment="1">
      <alignment horizontal="right"/>
    </xf>
    <xf numFmtId="173" fontId="11" fillId="0" borderId="0" xfId="77" applyNumberFormat="1" applyFont="1" applyAlignment="1">
      <alignment vertical="center"/>
    </xf>
    <xf numFmtId="3" fontId="11" fillId="0" borderId="0" xfId="77" applyNumberFormat="1" applyFont="1" applyBorder="1" applyAlignment="1">
      <alignment vertical="center"/>
    </xf>
    <xf numFmtId="3" fontId="11" fillId="4" borderId="0" xfId="81" applyNumberFormat="1" applyFont="1" applyFill="1" applyBorder="1" applyAlignment="1">
      <alignment horizontal="right" vertical="center"/>
    </xf>
    <xf numFmtId="3" fontId="11" fillId="0" borderId="0" xfId="77" applyNumberFormat="1" applyFont="1" applyAlignment="1">
      <alignment horizontal="right" vertical="center"/>
    </xf>
    <xf numFmtId="3" fontId="23" fillId="0" borderId="0" xfId="77" applyNumberFormat="1" applyFont="1" applyAlignment="1">
      <alignment horizontal="right" vertical="center"/>
    </xf>
    <xf numFmtId="3" fontId="11" fillId="0" borderId="0" xfId="28" applyNumberFormat="1" applyFont="1" applyAlignment="1">
      <alignment horizontal="right" vertical="center"/>
    </xf>
    <xf numFmtId="3" fontId="34" fillId="0" borderId="0" xfId="77" applyNumberFormat="1" applyFont="1" applyAlignment="1">
      <alignment horizontal="right" vertical="center"/>
    </xf>
    <xf numFmtId="0" fontId="6" fillId="0" borderId="0" xfId="28" applyAlignment="1">
      <alignment horizontal="right" vertical="center"/>
    </xf>
    <xf numFmtId="0" fontId="23" fillId="0" borderId="0" xfId="77" applyFont="1" applyAlignment="1">
      <alignment horizontal="right" vertical="center"/>
    </xf>
    <xf numFmtId="173" fontId="11" fillId="0" borderId="0" xfId="77" applyNumberFormat="1" applyFont="1" applyAlignment="1">
      <alignment horizontal="right" vertical="center"/>
    </xf>
    <xf numFmtId="0" fontId="11" fillId="0" borderId="0" xfId="77" applyFont="1" applyAlignment="1">
      <alignment horizontal="right" vertical="center"/>
    </xf>
    <xf numFmtId="0" fontId="34" fillId="0" borderId="0" xfId="77" quotePrefix="1" applyFont="1" applyAlignment="1">
      <alignment horizontal="right" vertical="center"/>
    </xf>
    <xf numFmtId="0" fontId="23" fillId="0" borderId="0" xfId="77" applyFont="1" applyFill="1" applyAlignment="1">
      <alignment vertical="top"/>
    </xf>
    <xf numFmtId="0" fontId="11" fillId="0" borderId="0" xfId="77" applyFont="1" applyFill="1" applyAlignment="1">
      <alignment vertical="top"/>
    </xf>
    <xf numFmtId="0" fontId="11" fillId="0" borderId="0" xfId="77" quotePrefix="1" applyFont="1" applyFill="1" applyAlignment="1">
      <alignment vertical="top"/>
    </xf>
    <xf numFmtId="0" fontId="23" fillId="0" borderId="0" xfId="77" quotePrefix="1" applyFont="1" applyFill="1" applyAlignment="1">
      <alignment vertical="top"/>
    </xf>
    <xf numFmtId="0" fontId="15" fillId="0" borderId="0" xfId="77" applyFont="1" applyFill="1" applyAlignment="1">
      <alignment horizontal="center" vertical="center"/>
    </xf>
    <xf numFmtId="165" fontId="15" fillId="0" borderId="0" xfId="77" applyNumberFormat="1" applyFont="1" applyFill="1" applyAlignment="1">
      <alignment horizontal="center" vertical="center"/>
    </xf>
    <xf numFmtId="0" fontId="13" fillId="0" borderId="0" xfId="77" applyFont="1" applyFill="1"/>
    <xf numFmtId="0" fontId="13" fillId="0" borderId="0" xfId="77" applyFont="1" applyFill="1" applyAlignment="1">
      <alignment vertical="center"/>
    </xf>
    <xf numFmtId="165" fontId="13" fillId="0" borderId="0" xfId="77" applyNumberFormat="1" applyFont="1" applyFill="1" applyAlignment="1">
      <alignment horizontal="center" vertical="center"/>
    </xf>
    <xf numFmtId="0" fontId="15" fillId="0" borderId="0" xfId="77" applyFont="1" applyFill="1" applyAlignment="1">
      <alignment vertical="center"/>
    </xf>
    <xf numFmtId="0" fontId="13" fillId="0" borderId="0" xfId="77" applyFont="1" applyFill="1" applyAlignment="1">
      <alignment horizontal="left" vertical="center"/>
    </xf>
    <xf numFmtId="0" fontId="13" fillId="0" borderId="0" xfId="77" applyFont="1" applyFill="1" applyAlignment="1">
      <alignment horizontal="center" vertical="center"/>
    </xf>
    <xf numFmtId="0" fontId="15" fillId="0" borderId="0" xfId="77" applyFont="1" applyFill="1"/>
    <xf numFmtId="0" fontId="15" fillId="0" borderId="0" xfId="77" quotePrefix="1" applyFont="1" applyFill="1" applyAlignment="1">
      <alignment vertical="center"/>
    </xf>
    <xf numFmtId="165" fontId="15" fillId="0" borderId="0" xfId="77" quotePrefix="1" applyNumberFormat="1" applyFont="1" applyFill="1" applyAlignment="1">
      <alignment horizontal="center" vertical="center"/>
    </xf>
    <xf numFmtId="0" fontId="13" fillId="0" borderId="0" xfId="77" applyFont="1" applyFill="1" applyAlignment="1">
      <alignment horizontal="left"/>
    </xf>
    <xf numFmtId="165" fontId="13" fillId="0" borderId="0" xfId="77" applyNumberFormat="1" applyFont="1" applyFill="1" applyAlignment="1">
      <alignment horizontal="center"/>
    </xf>
    <xf numFmtId="165" fontId="11" fillId="0" borderId="0" xfId="77" applyNumberFormat="1" applyFont="1" applyFill="1" applyAlignment="1">
      <alignment horizontal="center" wrapText="1"/>
    </xf>
    <xf numFmtId="0" fontId="15" fillId="0" borderId="0" xfId="77" quotePrefix="1" applyFont="1" applyFill="1"/>
    <xf numFmtId="0" fontId="9" fillId="0" borderId="0" xfId="77" quotePrefix="1" applyFont="1"/>
    <xf numFmtId="0" fontId="40" fillId="0" borderId="0" xfId="77" applyFont="1"/>
    <xf numFmtId="0" fontId="83" fillId="0" borderId="0" xfId="77" applyFont="1" applyAlignment="1">
      <alignment horizontal="center" readingOrder="2"/>
    </xf>
    <xf numFmtId="3" fontId="41" fillId="0" borderId="0" xfId="77" applyNumberFormat="1" applyFont="1"/>
    <xf numFmtId="3" fontId="7" fillId="0" borderId="0" xfId="77" quotePrefix="1" applyNumberFormat="1" applyFont="1" applyAlignment="1">
      <alignment horizontal="right"/>
    </xf>
    <xf numFmtId="0" fontId="13" fillId="0" borderId="0" xfId="77" applyFont="1" applyAlignment="1">
      <alignment vertical="top"/>
    </xf>
    <xf numFmtId="0" fontId="15" fillId="0" borderId="0" xfId="77" applyFont="1" applyAlignment="1">
      <alignment horizontal="left"/>
    </xf>
    <xf numFmtId="0" fontId="13" fillId="0" borderId="0" xfId="77" quotePrefix="1" applyFont="1"/>
    <xf numFmtId="0" fontId="13" fillId="0" borderId="0" xfId="77" applyFont="1" applyAlignment="1">
      <alignment horizontal="left" vertical="center"/>
    </xf>
    <xf numFmtId="0" fontId="14" fillId="0" borderId="0" xfId="77" quotePrefix="1" applyFont="1"/>
    <xf numFmtId="0" fontId="15" fillId="0" borderId="0" xfId="77" quotePrefix="1" applyFont="1"/>
    <xf numFmtId="0" fontId="52" fillId="0" borderId="0" xfId="77" applyFont="1"/>
    <xf numFmtId="3" fontId="11" fillId="0" borderId="0" xfId="77" applyNumberFormat="1" applyFont="1" applyAlignment="1">
      <alignment vertical="center"/>
    </xf>
    <xf numFmtId="0" fontId="52" fillId="0" borderId="0" xfId="77" applyFont="1" applyAlignment="1">
      <alignment vertical="center"/>
    </xf>
    <xf numFmtId="0" fontId="15" fillId="0" borderId="0" xfId="77" applyFont="1" applyAlignment="1">
      <alignment vertical="center"/>
    </xf>
    <xf numFmtId="0" fontId="51" fillId="0" borderId="0" xfId="77" applyFont="1"/>
    <xf numFmtId="3" fontId="34" fillId="0" borderId="0" xfId="77" applyNumberFormat="1" applyFont="1" applyAlignment="1">
      <alignment vertical="center"/>
    </xf>
    <xf numFmtId="0" fontId="14" fillId="0" borderId="0" xfId="77" applyFont="1" applyAlignment="1">
      <alignment vertical="center"/>
    </xf>
    <xf numFmtId="3" fontId="34" fillId="0" borderId="0" xfId="77" applyNumberFormat="1" applyFont="1"/>
    <xf numFmtId="0" fontId="14" fillId="0" borderId="0" xfId="77" applyFont="1" applyAlignment="1">
      <alignment horizontal="left"/>
    </xf>
    <xf numFmtId="0" fontId="14" fillId="0" borderId="0" xfId="77" applyFont="1"/>
    <xf numFmtId="0" fontId="14" fillId="0" borderId="0" xfId="77" quotePrefix="1" applyFont="1" applyAlignment="1">
      <alignment horizontal="left"/>
    </xf>
    <xf numFmtId="0" fontId="11" fillId="0" borderId="0" xfId="77" applyFont="1"/>
    <xf numFmtId="0" fontId="13" fillId="0" borderId="0" xfId="77" quotePrefix="1" applyFont="1" applyAlignment="1">
      <alignment horizontal="left"/>
    </xf>
    <xf numFmtId="0" fontId="13" fillId="0" borderId="0" xfId="77" applyFont="1" applyAlignment="1">
      <alignment horizontal="left"/>
    </xf>
    <xf numFmtId="3" fontId="11" fillId="0" borderId="0" xfId="77" applyNumberFormat="1" applyFont="1"/>
    <xf numFmtId="3" fontId="23" fillId="0" borderId="0" xfId="77" applyNumberFormat="1" applyFont="1"/>
    <xf numFmtId="0" fontId="13" fillId="0" borderId="0" xfId="77" applyFont="1"/>
    <xf numFmtId="0" fontId="15" fillId="0" borderId="0" xfId="77" applyFont="1"/>
    <xf numFmtId="0" fontId="6" fillId="0" borderId="0" xfId="77" applyFont="1"/>
    <xf numFmtId="0" fontId="7" fillId="0" borderId="0" xfId="77" applyFont="1" applyAlignment="1">
      <alignment horizontal="right" vertical="center"/>
    </xf>
    <xf numFmtId="0" fontId="8" fillId="0" borderId="0" xfId="77" applyFont="1"/>
    <xf numFmtId="0" fontId="1" fillId="0" borderId="0" xfId="129"/>
    <xf numFmtId="0" fontId="13" fillId="0" borderId="0" xfId="77" applyFont="1" applyAlignment="1">
      <alignment vertical="center"/>
    </xf>
    <xf numFmtId="0" fontId="8" fillId="0" borderId="0" xfId="0" applyFont="1" applyAlignment="1">
      <alignment vertical="top"/>
    </xf>
    <xf numFmtId="165" fontId="15" fillId="0" borderId="0" xfId="77" applyNumberFormat="1" applyFont="1" applyFill="1" applyAlignment="1">
      <alignment horizontal="center"/>
    </xf>
    <xf numFmtId="0" fontId="13" fillId="0" borderId="0" xfId="0" applyFont="1" applyAlignment="1">
      <alignment vertical="top"/>
    </xf>
    <xf numFmtId="166" fontId="7" fillId="0" borderId="0" xfId="0" applyNumberFormat="1" applyFont="1" applyAlignment="1">
      <alignment horizontal="left" vertical="top"/>
    </xf>
    <xf numFmtId="0" fontId="8" fillId="0" borderId="0" xfId="0" applyFont="1" applyAlignment="1">
      <alignment horizontal="justify" vertical="top"/>
    </xf>
    <xf numFmtId="0" fontId="7" fillId="0" borderId="0" xfId="0" applyFont="1" applyAlignment="1">
      <alignment horizontal="left" vertical="top"/>
    </xf>
    <xf numFmtId="0" fontId="6" fillId="0" borderId="0" xfId="0" applyFont="1" applyAlignment="1">
      <alignment vertical="top"/>
    </xf>
    <xf numFmtId="166" fontId="13" fillId="0" borderId="0" xfId="0" applyNumberFormat="1" applyFont="1" applyBorder="1" applyAlignment="1">
      <alignment horizontal="left" vertical="top"/>
    </xf>
    <xf numFmtId="0" fontId="14" fillId="0" borderId="0" xfId="0" applyFont="1" applyBorder="1" applyAlignment="1">
      <alignment vertical="top"/>
    </xf>
    <xf numFmtId="0" fontId="13" fillId="0" borderId="0" xfId="0" applyFont="1" applyBorder="1" applyAlignment="1">
      <alignment vertical="top"/>
    </xf>
    <xf numFmtId="0" fontId="41" fillId="0" borderId="0" xfId="77" applyFont="1"/>
    <xf numFmtId="0" fontId="8" fillId="0" borderId="0" xfId="0" applyFont="1" applyAlignment="1">
      <alignment horizontal="left"/>
    </xf>
    <xf numFmtId="3" fontId="7" fillId="0" borderId="0" xfId="0" applyNumberFormat="1" applyFont="1" applyBorder="1" applyAlignment="1"/>
    <xf numFmtId="0" fontId="13" fillId="0" borderId="0" xfId="0" applyFont="1" applyBorder="1" applyAlignment="1">
      <alignment vertical="top" wrapText="1"/>
    </xf>
    <xf numFmtId="166" fontId="15" fillId="0" borderId="0" xfId="0" applyNumberFormat="1" applyFont="1" applyBorder="1" applyAlignment="1">
      <alignment horizontal="left" vertical="top"/>
    </xf>
    <xf numFmtId="0" fontId="14" fillId="0" borderId="0" xfId="0" applyFont="1" applyBorder="1" applyAlignment="1">
      <alignment horizontal="left" vertical="top"/>
    </xf>
    <xf numFmtId="0" fontId="41" fillId="0" borderId="7" xfId="39" applyFont="1" applyBorder="1" applyAlignment="1">
      <alignment vertical="center" wrapText="1"/>
    </xf>
    <xf numFmtId="0" fontId="41" fillId="0" borderId="0" xfId="39" applyFont="1" applyAlignment="1">
      <alignment vertical="center" wrapText="1"/>
    </xf>
    <xf numFmtId="0" fontId="8" fillId="0" borderId="0" xfId="77" applyFont="1" applyAlignment="1"/>
    <xf numFmtId="0" fontId="13" fillId="0" borderId="0" xfId="0" applyFont="1" applyAlignment="1">
      <alignment horizontal="justify" vertical="top" wrapText="1"/>
    </xf>
    <xf numFmtId="0" fontId="13" fillId="0" borderId="0" xfId="0" applyFont="1" applyBorder="1" applyAlignment="1">
      <alignment horizontal="left" vertical="top" wrapText="1"/>
    </xf>
    <xf numFmtId="0" fontId="14" fillId="0" borderId="0" xfId="0" applyFont="1" applyBorder="1" applyAlignment="1">
      <alignment horizontal="left" vertical="top" wrapText="1"/>
    </xf>
    <xf numFmtId="0" fontId="13" fillId="0" borderId="0" xfId="77" applyFont="1" applyAlignment="1">
      <alignment vertical="top"/>
    </xf>
    <xf numFmtId="0" fontId="15" fillId="4" borderId="0" xfId="77" applyFont="1" applyFill="1" applyAlignment="1">
      <alignment horizontal="center" vertical="center"/>
    </xf>
    <xf numFmtId="165" fontId="15" fillId="4" borderId="0" xfId="77" applyNumberFormat="1" applyFont="1" applyFill="1" applyAlignment="1">
      <alignment horizontal="center" vertical="center"/>
    </xf>
    <xf numFmtId="0" fontId="13" fillId="4" borderId="0" xfId="77" applyFont="1" applyFill="1" applyAlignment="1">
      <alignment horizontal="center" vertical="center"/>
    </xf>
    <xf numFmtId="165" fontId="13" fillId="4" borderId="0" xfId="77" applyNumberFormat="1" applyFont="1" applyFill="1" applyAlignment="1">
      <alignment horizontal="center" vertical="center"/>
    </xf>
    <xf numFmtId="166" fontId="13" fillId="4" borderId="0" xfId="77" applyNumberFormat="1" applyFont="1" applyFill="1" applyAlignment="1">
      <alignment horizontal="center" vertical="center"/>
    </xf>
    <xf numFmtId="166" fontId="14" fillId="4" borderId="0" xfId="77" applyNumberFormat="1" applyFont="1" applyFill="1" applyAlignment="1">
      <alignment horizontal="center" vertical="center"/>
    </xf>
    <xf numFmtId="0" fontId="41" fillId="0" borderId="0" xfId="77" applyFont="1" applyAlignment="1"/>
    <xf numFmtId="0" fontId="43" fillId="0" borderId="4" xfId="39" applyFont="1" applyBorder="1" applyAlignment="1">
      <alignment vertical="top"/>
    </xf>
    <xf numFmtId="0" fontId="43" fillId="0" borderId="6" xfId="39" applyFont="1" applyBorder="1" applyAlignment="1">
      <alignment vertical="top" wrapText="1"/>
    </xf>
    <xf numFmtId="0" fontId="43" fillId="0" borderId="0" xfId="39" applyFont="1" applyAlignment="1">
      <alignment vertical="top"/>
    </xf>
    <xf numFmtId="0" fontId="84" fillId="0" borderId="0" xfId="39" applyFont="1" applyAlignment="1">
      <alignment vertical="top"/>
    </xf>
    <xf numFmtId="0" fontId="47" fillId="0" borderId="0" xfId="26" applyBorder="1" applyAlignment="1">
      <alignment horizontal="left" vertical="center"/>
    </xf>
    <xf numFmtId="0" fontId="6" fillId="0" borderId="0" xfId="28" applyAlignment="1"/>
    <xf numFmtId="0" fontId="7" fillId="0" borderId="0" xfId="28" applyFont="1" applyAlignment="1">
      <alignment horizontal="center"/>
    </xf>
    <xf numFmtId="0" fontId="11" fillId="0" borderId="0" xfId="39" applyFont="1" applyAlignment="1">
      <alignment horizontal="left" vertical="center" wrapText="1"/>
    </xf>
    <xf numFmtId="0" fontId="11" fillId="0" borderId="0" xfId="28" applyFont="1"/>
    <xf numFmtId="0" fontId="11" fillId="0" borderId="0" xfId="77" applyFont="1" applyAlignment="1">
      <alignment horizontal="left" vertical="top"/>
    </xf>
    <xf numFmtId="0" fontId="11" fillId="0" borderId="0" xfId="77" applyFont="1" applyAlignment="1">
      <alignment horizontal="left" vertical="center"/>
    </xf>
    <xf numFmtId="0" fontId="23" fillId="0" borderId="0" xfId="77" applyFont="1" applyAlignment="1">
      <alignment horizontal="left" vertical="center"/>
    </xf>
    <xf numFmtId="0" fontId="11" fillId="0" borderId="0" xfId="77" applyFont="1" applyAlignment="1">
      <alignment horizontal="left" vertical="top" wrapText="1"/>
    </xf>
    <xf numFmtId="0" fontId="11" fillId="0" borderId="0" xfId="77" applyFont="1" applyAlignment="1">
      <alignment horizontal="justify" vertical="top" wrapText="1"/>
    </xf>
    <xf numFmtId="0" fontId="29" fillId="0" borderId="0" xfId="39" applyFont="1" applyAlignment="1">
      <alignment vertical="center"/>
    </xf>
    <xf numFmtId="165" fontId="11" fillId="0" borderId="0" xfId="39" applyNumberFormat="1" applyFont="1" applyAlignment="1">
      <alignment vertical="center"/>
    </xf>
    <xf numFmtId="0" fontId="7" fillId="0" borderId="0" xfId="39" applyFont="1" applyAlignment="1">
      <alignment vertical="top"/>
    </xf>
    <xf numFmtId="0" fontId="8" fillId="0" borderId="0" xfId="39" applyFont="1" applyAlignment="1">
      <alignment horizontal="center" vertical="top"/>
    </xf>
    <xf numFmtId="43" fontId="8" fillId="0" borderId="0" xfId="2" applyFont="1" applyFill="1" applyAlignment="1">
      <alignment horizontal="center" vertical="top"/>
    </xf>
    <xf numFmtId="164" fontId="8" fillId="0" borderId="0" xfId="39" applyNumberFormat="1" applyFont="1" applyAlignment="1">
      <alignment vertical="top"/>
    </xf>
    <xf numFmtId="2" fontId="8" fillId="0" borderId="0" xfId="39" applyNumberFormat="1" applyFont="1" applyAlignment="1">
      <alignment horizontal="center" vertical="top"/>
    </xf>
    <xf numFmtId="177" fontId="8" fillId="0" borderId="0" xfId="2" applyNumberFormat="1" applyFont="1" applyFill="1" applyAlignment="1">
      <alignment horizontal="center" vertical="top"/>
    </xf>
    <xf numFmtId="4" fontId="8" fillId="0" borderId="0" xfId="39" applyNumberFormat="1" applyFont="1" applyAlignment="1">
      <alignment horizontal="center" vertical="top"/>
    </xf>
    <xf numFmtId="2" fontId="8" fillId="0" borderId="0" xfId="39" applyNumberFormat="1" applyFont="1" applyAlignment="1">
      <alignment vertical="top"/>
    </xf>
    <xf numFmtId="166" fontId="8" fillId="0" borderId="0" xfId="39" applyNumberFormat="1" applyFont="1" applyAlignment="1">
      <alignment vertical="top"/>
    </xf>
    <xf numFmtId="0" fontId="7" fillId="0" borderId="0" xfId="39" applyFont="1" applyAlignment="1">
      <alignment horizontal="center" vertical="top"/>
    </xf>
    <xf numFmtId="177" fontId="7" fillId="0" borderId="0" xfId="2" applyNumberFormat="1" applyFont="1" applyFill="1" applyAlignment="1">
      <alignment horizontal="center" vertical="top"/>
    </xf>
    <xf numFmtId="166" fontId="8" fillId="0" borderId="0" xfId="39" applyNumberFormat="1" applyFont="1" applyAlignment="1">
      <alignment horizontal="center"/>
    </xf>
    <xf numFmtId="166" fontId="8" fillId="0" borderId="0" xfId="39" applyNumberFormat="1" applyFont="1" applyAlignment="1">
      <alignment horizontal="center" vertical="center"/>
    </xf>
    <xf numFmtId="166" fontId="8" fillId="0" borderId="0" xfId="39" applyNumberFormat="1" applyFont="1" applyAlignment="1">
      <alignment horizontal="center" vertical="top"/>
    </xf>
    <xf numFmtId="3" fontId="7" fillId="0" borderId="0" xfId="39" applyNumberFormat="1" applyFont="1" applyAlignment="1">
      <alignment horizontal="center" vertical="center"/>
    </xf>
    <xf numFmtId="0" fontId="8" fillId="0" borderId="0" xfId="39" applyFont="1" applyAlignment="1">
      <alignment horizontal="left" vertical="top"/>
    </xf>
    <xf numFmtId="0" fontId="8" fillId="0" borderId="0" xfId="39" applyFont="1" applyAlignment="1">
      <alignment horizontal="left" vertical="top" wrapText="1"/>
    </xf>
    <xf numFmtId="0" fontId="8" fillId="0" borderId="0" xfId="39" applyFont="1" applyAlignment="1">
      <alignment horizontal="center" vertical="center"/>
    </xf>
    <xf numFmtId="0" fontId="7" fillId="0" borderId="0" xfId="39" applyFont="1" applyAlignment="1">
      <alignment horizontal="left" vertical="center"/>
    </xf>
    <xf numFmtId="0" fontId="8" fillId="0" borderId="0" xfId="39" applyFont="1" applyAlignment="1">
      <alignment horizontal="right" vertical="center" indent="1"/>
    </xf>
    <xf numFmtId="0" fontId="34" fillId="0" borderId="0" xfId="28" applyFont="1" applyAlignment="1">
      <alignment horizontal="left"/>
    </xf>
    <xf numFmtId="0" fontId="7" fillId="0" borderId="0" xfId="28" quotePrefix="1" applyFont="1" applyAlignment="1">
      <alignment horizontal="right"/>
    </xf>
    <xf numFmtId="0" fontId="7" fillId="0" borderId="0" xfId="52" applyFont="1" applyAlignment="1">
      <alignment horizontal="right" vertical="center"/>
    </xf>
    <xf numFmtId="0" fontId="8" fillId="0" borderId="0" xfId="28" applyFont="1" applyAlignment="1">
      <alignment horizontal="left"/>
    </xf>
    <xf numFmtId="0" fontId="11" fillId="0" borderId="0" xfId="52" applyFont="1" applyFill="1" applyAlignment="1">
      <alignment vertical="center"/>
    </xf>
    <xf numFmtId="0" fontId="11" fillId="0" borderId="0" xfId="52" applyFont="1" applyAlignment="1">
      <alignment vertical="center"/>
    </xf>
    <xf numFmtId="0" fontId="11" fillId="0" borderId="0" xfId="28" applyFont="1" applyAlignment="1">
      <alignment horizontal="left"/>
    </xf>
    <xf numFmtId="166" fontId="11" fillId="0" borderId="0" xfId="28" quotePrefix="1" applyNumberFormat="1" applyFont="1" applyAlignment="1">
      <alignment horizontal="right"/>
    </xf>
    <xf numFmtId="166" fontId="11" fillId="0" borderId="0" xfId="28" quotePrefix="1" applyNumberFormat="1" applyFont="1" applyAlignment="1">
      <alignment horizontal="right" vertical="center"/>
    </xf>
    <xf numFmtId="166" fontId="11" fillId="0" borderId="0" xfId="28" applyNumberFormat="1" applyFont="1"/>
    <xf numFmtId="0" fontId="29" fillId="0" borderId="0" xfId="57" applyFont="1" applyAlignment="1"/>
    <xf numFmtId="0" fontId="11" fillId="0" borderId="0" xfId="57" applyFont="1" applyAlignment="1"/>
    <xf numFmtId="0" fontId="29" fillId="0" borderId="0" xfId="57" applyFont="1" applyAlignment="1">
      <alignment vertical="top"/>
    </xf>
    <xf numFmtId="0" fontId="29" fillId="0" borderId="0" xfId="57" applyFont="1" applyAlignment="1">
      <alignment horizontal="left" vertical="top"/>
    </xf>
    <xf numFmtId="49" fontId="23" fillId="0" borderId="0" xfId="77" applyNumberFormat="1" applyFont="1" applyAlignment="1">
      <alignment horizontal="right" vertical="center"/>
    </xf>
    <xf numFmtId="0" fontId="29" fillId="0" borderId="0" xfId="77" applyFont="1"/>
    <xf numFmtId="0" fontId="74" fillId="0" borderId="0" xfId="77" applyFont="1" applyAlignment="1">
      <alignment horizontal="left"/>
    </xf>
    <xf numFmtId="0" fontId="34" fillId="0" borderId="0" xfId="77" applyFont="1" applyAlignment="1">
      <alignment horizontal="left"/>
    </xf>
    <xf numFmtId="0" fontId="11" fillId="0" borderId="0" xfId="77" applyFont="1" applyAlignment="1">
      <alignment horizontal="left"/>
    </xf>
    <xf numFmtId="0" fontId="29" fillId="0" borderId="0" xfId="77" applyFont="1" applyAlignment="1">
      <alignment horizontal="center" vertical="top"/>
    </xf>
    <xf numFmtId="0" fontId="29" fillId="0" borderId="0" xfId="77" applyFont="1" applyAlignment="1">
      <alignment horizontal="right" vertical="top"/>
    </xf>
    <xf numFmtId="3" fontId="23" fillId="0" borderId="0" xfId="77" quotePrefix="1" applyNumberFormat="1" applyFont="1" applyAlignment="1">
      <alignment horizontal="right"/>
    </xf>
    <xf numFmtId="0" fontId="86" fillId="0" borderId="0" xfId="129" applyFont="1"/>
    <xf numFmtId="0" fontId="15" fillId="0" borderId="0" xfId="76" quotePrefix="1" applyFont="1" applyAlignment="1">
      <alignment horizontal="right" vertical="center"/>
    </xf>
    <xf numFmtId="186" fontId="15" fillId="0" borderId="0" xfId="76" applyNumberFormat="1" applyFont="1"/>
    <xf numFmtId="165" fontId="11" fillId="0" borderId="0" xfId="28" applyNumberFormat="1" applyFont="1"/>
    <xf numFmtId="165" fontId="23" fillId="0" borderId="0" xfId="28" applyNumberFormat="1" applyFont="1"/>
    <xf numFmtId="0" fontId="23" fillId="0" borderId="0" xfId="28" applyFont="1"/>
    <xf numFmtId="0" fontId="23" fillId="0" borderId="0" xfId="28" applyFont="1" applyAlignment="1">
      <alignment horizontal="left"/>
    </xf>
    <xf numFmtId="0" fontId="8" fillId="0" borderId="0" xfId="28" quotePrefix="1" applyFont="1" applyAlignment="1">
      <alignment horizontal="right"/>
    </xf>
    <xf numFmtId="183" fontId="7" fillId="0" borderId="0" xfId="82" applyNumberFormat="1" applyFont="1" applyFill="1"/>
    <xf numFmtId="183" fontId="8" fillId="0" borderId="0" xfId="82" applyNumberFormat="1" applyFont="1" applyFill="1"/>
    <xf numFmtId="166" fontId="7" fillId="0" borderId="0" xfId="28" applyNumberFormat="1" applyFont="1"/>
    <xf numFmtId="165" fontId="8" fillId="0" borderId="0" xfId="28" applyNumberFormat="1" applyFont="1"/>
    <xf numFmtId="3" fontId="8" fillId="0" borderId="0" xfId="28" applyNumberFormat="1" applyFont="1"/>
    <xf numFmtId="182" fontId="8" fillId="0" borderId="0" xfId="28" applyNumberFormat="1" applyFont="1"/>
    <xf numFmtId="0" fontId="29" fillId="0" borderId="0" xfId="39" applyFont="1" applyAlignment="1">
      <alignment horizontal="left" vertical="center"/>
    </xf>
    <xf numFmtId="0" fontId="29" fillId="0" borderId="0" xfId="39" applyFont="1" applyAlignment="1">
      <alignment horizontal="left" vertical="center" wrapText="1"/>
    </xf>
    <xf numFmtId="0" fontId="11" fillId="0" borderId="0" xfId="40" applyFont="1"/>
    <xf numFmtId="166" fontId="14" fillId="0" borderId="0" xfId="28" quotePrefix="1" applyNumberFormat="1" applyFont="1" applyFill="1" applyAlignment="1">
      <alignment horizontal="right"/>
    </xf>
    <xf numFmtId="3" fontId="13" fillId="0" borderId="0" xfId="28" applyNumberFormat="1" applyFont="1" applyFill="1" applyAlignment="1">
      <alignment horizontal="center"/>
    </xf>
    <xf numFmtId="3" fontId="13" fillId="0" borderId="0" xfId="28" applyNumberFormat="1" applyFont="1" applyFill="1"/>
    <xf numFmtId="166" fontId="13" fillId="0" borderId="0" xfId="28" applyNumberFormat="1" applyFont="1" applyFill="1" applyAlignment="1">
      <alignment horizontal="right"/>
    </xf>
    <xf numFmtId="166" fontId="13" fillId="0" borderId="0" xfId="28" quotePrefix="1" applyNumberFormat="1" applyFont="1" applyFill="1" applyAlignment="1">
      <alignment horizontal="right"/>
    </xf>
    <xf numFmtId="0" fontId="29" fillId="0" borderId="0" xfId="77" applyFont="1" applyFill="1" applyAlignment="1">
      <alignment vertical="center"/>
    </xf>
    <xf numFmtId="0" fontId="15" fillId="0" borderId="0" xfId="77" applyFont="1" applyFill="1" applyAlignment="1">
      <alignment horizontal="left"/>
    </xf>
    <xf numFmtId="0" fontId="13" fillId="0" borderId="0" xfId="77" applyFont="1" applyFill="1" applyAlignment="1"/>
    <xf numFmtId="0" fontId="15" fillId="0" borderId="0" xfId="77" applyFont="1" applyFill="1" applyAlignment="1">
      <alignment horizontal="right"/>
    </xf>
    <xf numFmtId="0" fontId="15" fillId="0" borderId="0" xfId="77" quotePrefix="1" applyFont="1" applyFill="1" applyAlignment="1">
      <alignment horizontal="right"/>
    </xf>
    <xf numFmtId="0" fontId="0" fillId="0" borderId="0" xfId="0" applyFill="1" applyAlignment="1"/>
    <xf numFmtId="0" fontId="41" fillId="0" borderId="0" xfId="77" applyFont="1" applyFill="1" applyAlignment="1"/>
    <xf numFmtId="0" fontId="29" fillId="0" borderId="0" xfId="77" applyFont="1" applyAlignment="1">
      <alignment horizontal="left" vertical="center"/>
    </xf>
    <xf numFmtId="3" fontId="29" fillId="0" borderId="0" xfId="77" applyNumberFormat="1" applyFont="1" applyAlignment="1"/>
    <xf numFmtId="0" fontId="11" fillId="0" borderId="0" xfId="77" applyFont="1" applyAlignment="1"/>
    <xf numFmtId="0" fontId="29" fillId="0" borderId="0" xfId="77" applyFont="1" applyAlignment="1"/>
    <xf numFmtId="0" fontId="11" fillId="0" borderId="0" xfId="77" applyFont="1" applyFill="1" applyAlignment="1"/>
    <xf numFmtId="0" fontId="29" fillId="0" borderId="0" xfId="28" applyFont="1"/>
    <xf numFmtId="0" fontId="11" fillId="0" borderId="0" xfId="28" applyFont="1" applyAlignment="1">
      <alignment horizontal="right"/>
    </xf>
    <xf numFmtId="0" fontId="29" fillId="0" borderId="0" xfId="77" applyFont="1" applyAlignment="1">
      <alignment horizontal="left"/>
    </xf>
    <xf numFmtId="0" fontId="11" fillId="0" borderId="0" xfId="77" applyFont="1" applyFill="1" applyAlignment="1">
      <alignment vertical="top" wrapText="1"/>
    </xf>
    <xf numFmtId="0" fontId="11" fillId="0" borderId="0" xfId="28" applyFont="1" applyFill="1"/>
    <xf numFmtId="166" fontId="23" fillId="0" borderId="0" xfId="77" applyNumberFormat="1" applyFont="1"/>
    <xf numFmtId="0" fontId="29" fillId="0" borderId="0" xfId="77" applyFont="1" applyAlignment="1">
      <alignment horizontal="left" vertical="top"/>
    </xf>
    <xf numFmtId="0" fontId="91" fillId="0" borderId="0" xfId="77" applyFont="1"/>
    <xf numFmtId="0" fontId="23" fillId="0" borderId="0" xfId="77" applyFont="1" applyAlignment="1">
      <alignment horizontal="justify" wrapText="1"/>
    </xf>
    <xf numFmtId="0" fontId="29" fillId="0" borderId="0" xfId="76" applyFont="1" applyAlignment="1">
      <alignment horizontal="left"/>
    </xf>
    <xf numFmtId="166" fontId="8" fillId="0" borderId="0" xfId="77" applyNumberFormat="1" applyFont="1" applyFill="1" applyAlignment="1">
      <alignment horizontal="right" vertical="center"/>
    </xf>
    <xf numFmtId="166" fontId="43" fillId="0" borderId="0" xfId="77" applyNumberFormat="1" applyFont="1" applyFill="1" applyAlignment="1">
      <alignment horizontal="right" vertical="center"/>
    </xf>
    <xf numFmtId="0" fontId="88" fillId="0" borderId="0" xfId="129" applyFont="1"/>
    <xf numFmtId="0" fontId="11" fillId="0" borderId="0" xfId="77" applyFont="1" applyAlignment="1">
      <alignment horizontal="center" readingOrder="2"/>
    </xf>
    <xf numFmtId="0" fontId="47" fillId="0" borderId="0" xfId="26"/>
    <xf numFmtId="0" fontId="92" fillId="0" borderId="0" xfId="0" applyFont="1" applyAlignment="1">
      <alignment vertical="center" wrapText="1"/>
    </xf>
    <xf numFmtId="0" fontId="55" fillId="3" borderId="0" xfId="0" applyFont="1" applyFill="1" applyBorder="1" applyAlignment="1">
      <alignment horizontal="center" vertical="center"/>
    </xf>
    <xf numFmtId="0" fontId="56" fillId="3" borderId="0" xfId="0" applyFont="1" applyFill="1" applyBorder="1" applyAlignment="1">
      <alignment vertical="center"/>
    </xf>
    <xf numFmtId="0" fontId="7" fillId="0" borderId="10" xfId="28" applyFont="1" applyBorder="1" applyAlignment="1">
      <alignment horizontal="center"/>
    </xf>
    <xf numFmtId="0" fontId="53" fillId="0" borderId="5" xfId="26" applyFont="1" applyBorder="1" applyAlignment="1">
      <alignment horizontal="left" vertical="top"/>
    </xf>
    <xf numFmtId="0" fontId="40" fillId="0" borderId="8" xfId="39" applyFont="1" applyBorder="1" applyAlignment="1">
      <alignment horizontal="center" vertical="center" wrapText="1"/>
    </xf>
    <xf numFmtId="0" fontId="40" fillId="0" borderId="9" xfId="39" applyFont="1" applyBorder="1" applyAlignment="1">
      <alignment horizontal="center" vertical="center" wrapText="1"/>
    </xf>
    <xf numFmtId="0" fontId="43" fillId="0" borderId="0" xfId="39" applyFont="1" applyAlignment="1">
      <alignment horizontal="justify" vertical="top" wrapText="1"/>
    </xf>
    <xf numFmtId="0" fontId="43" fillId="0" borderId="10" xfId="39" applyFont="1" applyBorder="1" applyAlignment="1">
      <alignment horizontal="justify" vertical="top" wrapText="1"/>
    </xf>
    <xf numFmtId="0" fontId="53" fillId="0" borderId="0" xfId="78" applyFont="1" applyFill="1" applyBorder="1" applyAlignment="1">
      <alignment horizontal="left" vertical="top"/>
    </xf>
    <xf numFmtId="3" fontId="7" fillId="0" borderId="0" xfId="0" applyNumberFormat="1" applyFont="1" applyBorder="1" applyAlignment="1">
      <alignment horizontal="center"/>
    </xf>
    <xf numFmtId="0" fontId="26" fillId="0" borderId="0" xfId="0" applyFont="1" applyFill="1" applyBorder="1" applyAlignment="1">
      <alignment horizontal="center" vertical="center"/>
    </xf>
    <xf numFmtId="0" fontId="13" fillId="0" borderId="0" xfId="0" applyFont="1" applyAlignment="1">
      <alignment horizontal="justify" vertical="top" wrapText="1"/>
    </xf>
    <xf numFmtId="0" fontId="13" fillId="0" borderId="0" xfId="0" applyFont="1" applyAlignment="1"/>
    <xf numFmtId="0" fontId="13" fillId="0" borderId="0" xfId="0" applyFont="1" applyAlignment="1">
      <alignment horizontal="justify" vertical="center" wrapText="1"/>
    </xf>
    <xf numFmtId="0" fontId="13" fillId="0" borderId="0" xfId="0" applyFont="1" applyBorder="1" applyAlignment="1">
      <alignment horizontal="justify" vertical="top" wrapText="1"/>
    </xf>
    <xf numFmtId="0" fontId="13" fillId="0" borderId="0" xfId="0" applyFont="1" applyAlignment="1">
      <alignment horizontal="justify" vertical="top"/>
    </xf>
    <xf numFmtId="0" fontId="13" fillId="0" borderId="0" xfId="0" applyFont="1" applyAlignment="1">
      <alignment wrapText="1"/>
    </xf>
    <xf numFmtId="0" fontId="7" fillId="0" borderId="0" xfId="0" applyFont="1" applyAlignment="1">
      <alignment horizontal="center"/>
    </xf>
    <xf numFmtId="0" fontId="14" fillId="0" borderId="0" xfId="0" applyFont="1" applyAlignment="1">
      <alignment horizontal="left" vertical="top" wrapText="1"/>
    </xf>
    <xf numFmtId="0" fontId="13" fillId="0" borderId="0" xfId="0" applyFont="1" applyAlignment="1">
      <alignment horizontal="center" vertical="top"/>
    </xf>
    <xf numFmtId="0" fontId="14" fillId="0" borderId="0" xfId="0"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xf>
    <xf numFmtId="0" fontId="13" fillId="0" borderId="0" xfId="0" applyFont="1" applyBorder="1" applyAlignment="1">
      <alignment horizontal="left" vertical="top" wrapText="1"/>
    </xf>
    <xf numFmtId="0" fontId="14" fillId="0" borderId="0" xfId="0" applyFont="1" applyBorder="1" applyAlignment="1">
      <alignment horizontal="left" vertical="top"/>
    </xf>
    <xf numFmtId="0" fontId="13" fillId="0" borderId="0" xfId="0" applyFont="1" applyBorder="1" applyAlignment="1">
      <alignment horizontal="center" vertical="top" wrapText="1"/>
    </xf>
    <xf numFmtId="0" fontId="14" fillId="0" borderId="0" xfId="0" applyFont="1" applyBorder="1" applyAlignment="1">
      <alignment horizontal="left" vertical="top" wrapText="1"/>
    </xf>
    <xf numFmtId="3" fontId="15" fillId="0" borderId="3" xfId="0" applyNumberFormat="1" applyFont="1" applyBorder="1" applyAlignment="1">
      <alignment horizontal="center" vertical="center" wrapText="1"/>
    </xf>
    <xf numFmtId="3" fontId="15" fillId="0" borderId="2" xfId="0" applyNumberFormat="1" applyFont="1" applyBorder="1" applyAlignment="1">
      <alignment horizontal="center" vertical="center" wrapText="1"/>
    </xf>
    <xf numFmtId="0" fontId="13" fillId="0" borderId="0" xfId="0" applyFont="1" applyFill="1" applyAlignment="1">
      <alignment horizontal="left" vertical="top" wrapText="1"/>
    </xf>
    <xf numFmtId="0" fontId="7" fillId="0" borderId="0" xfId="0" applyFont="1" applyFill="1" applyAlignment="1">
      <alignment horizontal="center"/>
    </xf>
    <xf numFmtId="0" fontId="40" fillId="0" borderId="0" xfId="0" applyFont="1" applyFill="1" applyBorder="1" applyAlignment="1">
      <alignment horizontal="center" vertical="center"/>
    </xf>
    <xf numFmtId="0" fontId="26" fillId="0" borderId="0" xfId="77" applyFont="1" applyAlignment="1">
      <alignment horizontal="center" vertical="center"/>
    </xf>
    <xf numFmtId="0" fontId="15" fillId="0" borderId="0" xfId="77" applyFont="1" applyAlignment="1">
      <alignment vertical="top" wrapText="1"/>
    </xf>
    <xf numFmtId="0" fontId="13" fillId="0" borderId="0" xfId="77" applyFont="1" applyAlignment="1">
      <alignment vertical="top"/>
    </xf>
    <xf numFmtId="0" fontId="7" fillId="0" borderId="0" xfId="28" applyFont="1" applyAlignment="1">
      <alignment horizontal="center"/>
    </xf>
    <xf numFmtId="0" fontId="7" fillId="0" borderId="0" xfId="28" applyFont="1" applyAlignment="1">
      <alignment horizontal="right"/>
    </xf>
    <xf numFmtId="0" fontId="59" fillId="0" borderId="0" xfId="77" applyFont="1" applyAlignment="1">
      <alignment horizontal="center" vertical="center"/>
    </xf>
    <xf numFmtId="0" fontId="29" fillId="0" borderId="0" xfId="77" applyFont="1" applyAlignment="1">
      <alignment horizontal="left" vertical="center" wrapText="1"/>
    </xf>
    <xf numFmtId="0" fontId="17" fillId="0" borderId="0" xfId="77" applyFont="1" applyAlignment="1">
      <alignment horizontal="left" vertical="center" wrapText="1"/>
    </xf>
    <xf numFmtId="0" fontId="13" fillId="0" borderId="0" xfId="77" applyFont="1" applyAlignment="1">
      <alignment horizontal="left" vertical="center" wrapText="1"/>
    </xf>
    <xf numFmtId="0" fontId="8" fillId="0" borderId="0" xfId="39" applyFont="1" applyAlignment="1">
      <alignment horizontal="left" vertical="center" wrapText="1"/>
    </xf>
    <xf numFmtId="0" fontId="40" fillId="0" borderId="0" xfId="39" applyFont="1" applyAlignment="1">
      <alignment horizontal="center" vertical="center"/>
    </xf>
    <xf numFmtId="0" fontId="15" fillId="0" borderId="0" xfId="39" applyFont="1" applyAlignment="1">
      <alignment vertical="center"/>
    </xf>
    <xf numFmtId="0" fontId="13" fillId="0" borderId="0" xfId="39" applyFont="1" applyAlignment="1">
      <alignment vertical="center"/>
    </xf>
    <xf numFmtId="0" fontId="11" fillId="0" borderId="0" xfId="39" applyFont="1" applyAlignment="1">
      <alignment horizontal="left" vertical="center" wrapText="1"/>
    </xf>
    <xf numFmtId="0" fontId="7" fillId="0" borderId="0" xfId="39" applyFont="1" applyAlignment="1">
      <alignment vertical="top" wrapText="1"/>
    </xf>
    <xf numFmtId="0" fontId="8" fillId="0" borderId="0" xfId="39" applyFont="1" applyAlignment="1">
      <alignment vertical="top" wrapText="1"/>
    </xf>
    <xf numFmtId="0" fontId="8" fillId="0" borderId="0" xfId="39" applyFont="1" applyAlignment="1">
      <alignment horizontal="left" vertical="top" wrapText="1"/>
    </xf>
    <xf numFmtId="0" fontId="11" fillId="0" borderId="0" xfId="39" applyFont="1" applyAlignment="1">
      <alignment horizontal="left"/>
    </xf>
    <xf numFmtId="0" fontId="8" fillId="0" borderId="0" xfId="39" applyFont="1" applyAlignment="1">
      <alignment vertical="center" wrapText="1"/>
    </xf>
    <xf numFmtId="2" fontId="8" fillId="0" borderId="0" xfId="39" applyNumberFormat="1" applyFont="1" applyAlignment="1">
      <alignment horizontal="center" vertical="center" wrapText="1"/>
    </xf>
    <xf numFmtId="165" fontId="8" fillId="0" borderId="0" xfId="39" applyNumberFormat="1" applyFont="1" applyAlignment="1">
      <alignment horizontal="center" vertical="center" wrapText="1"/>
    </xf>
    <xf numFmtId="0" fontId="7" fillId="0" borderId="0" xfId="39" applyFont="1" applyAlignment="1">
      <alignment vertical="center" wrapText="1"/>
    </xf>
    <xf numFmtId="0" fontId="10" fillId="0" borderId="0" xfId="28" applyFont="1" applyAlignment="1">
      <alignment horizontal="center" vertical="center"/>
    </xf>
    <xf numFmtId="0" fontId="29" fillId="0" borderId="0" xfId="52" applyFont="1" applyFill="1" applyAlignment="1">
      <alignment horizontal="justify" vertical="center" wrapText="1"/>
    </xf>
    <xf numFmtId="0" fontId="29" fillId="0" borderId="0" xfId="52" applyFont="1" applyAlignment="1">
      <alignment horizontal="justify" vertical="center" wrapText="1"/>
    </xf>
    <xf numFmtId="0" fontId="29" fillId="0" borderId="0" xfId="52" applyFont="1" applyAlignment="1">
      <alignment horizontal="justify" vertical="center"/>
    </xf>
    <xf numFmtId="0" fontId="13" fillId="0" borderId="0" xfId="77" applyFont="1" applyAlignment="1">
      <alignment vertical="center" wrapText="1"/>
    </xf>
    <xf numFmtId="0" fontId="15" fillId="0" borderId="0" xfId="77" applyFont="1" applyFill="1" applyAlignment="1">
      <alignment vertical="center" wrapText="1"/>
    </xf>
    <xf numFmtId="0" fontId="13" fillId="0" borderId="0" xfId="77" applyFont="1" applyFill="1" applyAlignment="1">
      <alignment vertical="center" wrapText="1"/>
    </xf>
    <xf numFmtId="0" fontId="7" fillId="0" borderId="0" xfId="40" applyFont="1" applyAlignment="1">
      <alignment horizontal="center"/>
    </xf>
    <xf numFmtId="0" fontId="23" fillId="0" borderId="0" xfId="77" applyFont="1" applyFill="1" applyAlignment="1">
      <alignment horizontal="center" vertical="center" wrapText="1"/>
    </xf>
    <xf numFmtId="0" fontId="13" fillId="0" borderId="0" xfId="77" applyFont="1" applyFill="1" applyAlignment="1">
      <alignment horizontal="left" vertical="center"/>
    </xf>
    <xf numFmtId="0" fontId="15" fillId="0" borderId="0" xfId="77" applyFont="1" applyFill="1" applyAlignment="1">
      <alignment horizontal="left" vertical="center"/>
    </xf>
    <xf numFmtId="0" fontId="14" fillId="0" borderId="0" xfId="77" applyFont="1" applyFill="1" applyAlignment="1">
      <alignment vertical="top" wrapText="1"/>
    </xf>
    <xf numFmtId="0" fontId="13" fillId="0" borderId="0" xfId="77" applyFont="1" applyFill="1" applyAlignment="1">
      <alignment horizontal="left" vertical="center" wrapText="1"/>
    </xf>
    <xf numFmtId="0" fontId="14" fillId="0" borderId="0" xfId="77" applyFont="1" applyFill="1" applyAlignment="1">
      <alignment vertical="center" wrapText="1"/>
    </xf>
    <xf numFmtId="0" fontId="26" fillId="0" borderId="0" xfId="28" applyFont="1" applyAlignment="1">
      <alignment horizontal="center" vertical="center"/>
    </xf>
    <xf numFmtId="0" fontId="29" fillId="0" borderId="0" xfId="28" quotePrefix="1" applyFont="1" applyAlignment="1">
      <alignment horizontal="left"/>
    </xf>
    <xf numFmtId="0" fontId="29" fillId="0" borderId="0" xfId="28" quotePrefix="1" applyFont="1" applyAlignment="1">
      <alignment horizontal="left" vertical="center"/>
    </xf>
    <xf numFmtId="0" fontId="25" fillId="0" borderId="0" xfId="77" applyFont="1" applyAlignment="1">
      <alignment horizontal="center" vertical="center"/>
    </xf>
    <xf numFmtId="0" fontId="6" fillId="0" borderId="0" xfId="77" applyFont="1" applyAlignment="1">
      <alignment horizontal="center" vertical="center"/>
    </xf>
    <xf numFmtId="0" fontId="15" fillId="0" borderId="0" xfId="77" applyFont="1" applyAlignment="1">
      <alignment horizontal="center"/>
    </xf>
    <xf numFmtId="0" fontId="89" fillId="0" borderId="0" xfId="77" applyFont="1" applyAlignment="1">
      <alignment horizontal="left" vertical="center" wrapText="1" readingOrder="1"/>
    </xf>
    <xf numFmtId="0" fontId="15" fillId="0" borderId="0" xfId="77" applyFont="1" applyAlignment="1">
      <alignment wrapText="1"/>
    </xf>
    <xf numFmtId="0" fontId="11" fillId="0" borderId="0" xfId="28" applyFont="1" applyAlignment="1">
      <alignment vertical="justify" wrapText="1"/>
    </xf>
    <xf numFmtId="0" fontId="11" fillId="0" borderId="0" xfId="28" applyFont="1"/>
    <xf numFmtId="0" fontId="14" fillId="0" borderId="0" xfId="28" applyFont="1" applyAlignment="1">
      <alignment wrapText="1"/>
    </xf>
    <xf numFmtId="0" fontId="13" fillId="0" borderId="0" xfId="28" applyFont="1" applyAlignment="1">
      <alignment wrapText="1"/>
    </xf>
    <xf numFmtId="0" fontId="26" fillId="0" borderId="0" xfId="39" applyFont="1" applyAlignment="1">
      <alignment horizontal="center" vertical="center"/>
    </xf>
    <xf numFmtId="0" fontId="27" fillId="0" borderId="0" xfId="39" applyFont="1" applyAlignment="1">
      <alignment horizontal="center" vertical="center"/>
    </xf>
    <xf numFmtId="166" fontId="15" fillId="0" borderId="0" xfId="77" applyNumberFormat="1" applyFont="1" applyFill="1" applyAlignment="1">
      <alignment horizontal="center"/>
    </xf>
    <xf numFmtId="0" fontId="29" fillId="0" borderId="0" xfId="77" applyFont="1" applyAlignment="1">
      <alignment horizontal="justify" vertical="top" wrapText="1"/>
    </xf>
    <xf numFmtId="0" fontId="11" fillId="0" borderId="0" xfId="77" applyFont="1" applyAlignment="1">
      <alignment horizontal="left" vertical="top"/>
    </xf>
    <xf numFmtId="0" fontId="15" fillId="0" borderId="0" xfId="57" applyFont="1" applyAlignment="1">
      <alignment horizontal="left"/>
    </xf>
    <xf numFmtId="0" fontId="26" fillId="0" borderId="0" xfId="57" applyFont="1" applyAlignment="1">
      <alignment horizontal="center" vertical="center"/>
    </xf>
    <xf numFmtId="0" fontId="26" fillId="0" borderId="0" xfId="50" applyFont="1" applyAlignment="1">
      <alignment horizontal="center" vertical="center"/>
    </xf>
    <xf numFmtId="0" fontId="11" fillId="0" borderId="0" xfId="77" applyFont="1" applyAlignment="1">
      <alignment horizontal="left" vertical="center"/>
    </xf>
    <xf numFmtId="0" fontId="23" fillId="0" borderId="0" xfId="77" applyFont="1" applyAlignment="1">
      <alignment horizontal="left" vertical="center"/>
    </xf>
    <xf numFmtId="0" fontId="8" fillId="0" borderId="0" xfId="77" applyFont="1" applyAlignment="1">
      <alignment horizontal="center"/>
    </xf>
    <xf numFmtId="0" fontId="11" fillId="0" borderId="0" xfId="77" applyFont="1" applyAlignment="1">
      <alignment horizontal="center" vertical="center" wrapText="1"/>
    </xf>
    <xf numFmtId="0" fontId="11" fillId="0" borderId="0" xfId="77" applyFont="1" applyAlignment="1">
      <alignment horizontal="left" vertical="top" wrapText="1"/>
    </xf>
    <xf numFmtId="0" fontId="11" fillId="0" borderId="0" xfId="77" applyFont="1" applyAlignment="1">
      <alignment horizontal="left"/>
    </xf>
    <xf numFmtId="0" fontId="29" fillId="0" borderId="0" xfId="77" applyFont="1" applyAlignment="1">
      <alignment horizontal="left"/>
    </xf>
    <xf numFmtId="0" fontId="34" fillId="0" borderId="0" xfId="77" applyFont="1" applyAlignment="1">
      <alignment vertical="center" wrapText="1"/>
    </xf>
    <xf numFmtId="0" fontId="11" fillId="0" borderId="0" xfId="77" applyFont="1" applyAlignment="1">
      <alignment vertical="center" wrapText="1"/>
    </xf>
    <xf numFmtId="0" fontId="34" fillId="0" borderId="0" xfId="77" applyFont="1" applyAlignment="1">
      <alignment vertical="top" wrapText="1"/>
    </xf>
    <xf numFmtId="0" fontId="11" fillId="0" borderId="0" xfId="77" applyFont="1" applyAlignment="1">
      <alignment vertical="top" wrapText="1"/>
    </xf>
    <xf numFmtId="0" fontId="34" fillId="0" borderId="0" xfId="77" applyFont="1" applyAlignment="1">
      <alignment horizontal="left" vertical="top" wrapText="1"/>
    </xf>
    <xf numFmtId="0" fontId="19" fillId="0" borderId="0" xfId="77" applyFont="1" applyAlignment="1">
      <alignment horizontal="justify" vertical="center" wrapText="1"/>
    </xf>
    <xf numFmtId="0" fontId="19" fillId="0" borderId="0" xfId="77" applyFont="1" applyAlignment="1">
      <alignment horizontal="left" vertical="center" wrapText="1"/>
    </xf>
    <xf numFmtId="0" fontId="14" fillId="0" borderId="0" xfId="77" applyFont="1" applyAlignment="1">
      <alignment vertical="center" wrapText="1"/>
    </xf>
    <xf numFmtId="0" fontId="11" fillId="0" borderId="0" xfId="77" applyFont="1" applyAlignment="1">
      <alignment horizontal="left" vertical="center" wrapText="1"/>
    </xf>
    <xf numFmtId="0" fontId="25" fillId="0" borderId="0" xfId="77" applyFont="1" applyAlignment="1">
      <alignment horizontal="center" vertical="top"/>
    </xf>
    <xf numFmtId="0" fontId="7" fillId="0" borderId="0" xfId="28" applyFont="1" applyFill="1" applyAlignment="1">
      <alignment horizontal="center"/>
    </xf>
    <xf numFmtId="0" fontId="24" fillId="0" borderId="0" xfId="77" applyFont="1" applyFill="1" applyAlignment="1">
      <alignment vertical="top" wrapText="1"/>
    </xf>
    <xf numFmtId="0" fontId="41" fillId="0" borderId="0" xfId="77" applyFont="1" applyFill="1" applyAlignment="1">
      <alignment vertical="top" wrapText="1"/>
    </xf>
    <xf numFmtId="0" fontId="34" fillId="0" borderId="0" xfId="77" quotePrefix="1" applyFont="1" applyAlignment="1">
      <alignment horizontal="left" vertical="top" wrapText="1"/>
    </xf>
    <xf numFmtId="0" fontId="13" fillId="0" borderId="0" xfId="77" applyFont="1" applyAlignment="1">
      <alignment vertical="top" wrapText="1"/>
    </xf>
    <xf numFmtId="0" fontId="11" fillId="0" borderId="0" xfId="77" applyFont="1" applyFill="1" applyAlignment="1">
      <alignment horizontal="left" vertical="top"/>
    </xf>
    <xf numFmtId="0" fontId="13" fillId="0" borderId="0" xfId="77" applyFont="1" applyAlignment="1">
      <alignment wrapText="1"/>
    </xf>
    <xf numFmtId="0" fontId="7" fillId="0" borderId="0" xfId="41" applyFont="1" applyAlignment="1">
      <alignment horizontal="center"/>
    </xf>
    <xf numFmtId="0" fontId="26" fillId="0" borderId="0" xfId="66" applyFont="1" applyBorder="1" applyAlignment="1">
      <alignment horizontal="center" vertical="center"/>
    </xf>
    <xf numFmtId="0" fontId="79" fillId="0" borderId="0" xfId="66" applyFont="1" applyAlignment="1">
      <alignment wrapText="1"/>
    </xf>
    <xf numFmtId="0" fontId="34" fillId="0" borderId="0" xfId="66" applyFont="1" applyAlignment="1">
      <alignment horizontal="left"/>
    </xf>
    <xf numFmtId="0" fontId="26" fillId="0" borderId="0" xfId="77" applyFont="1" applyFill="1" applyAlignment="1">
      <alignment horizontal="center" vertical="center"/>
    </xf>
    <xf numFmtId="0" fontId="29" fillId="0" borderId="0" xfId="77" applyFont="1" applyFill="1" applyAlignment="1">
      <alignment horizontal="left" vertical="center" wrapText="1"/>
    </xf>
    <xf numFmtId="0" fontId="13" fillId="0" borderId="0" xfId="0" applyFont="1" applyAlignment="1">
      <alignment horizontal="left" vertical="center" wrapText="1"/>
    </xf>
    <xf numFmtId="0" fontId="13" fillId="0" borderId="0" xfId="39" applyFont="1" applyFill="1" applyAlignment="1">
      <alignment vertical="center"/>
    </xf>
    <xf numFmtId="0" fontId="8" fillId="0" borderId="0" xfId="39" applyFont="1" applyFill="1" applyAlignment="1">
      <alignment vertical="center"/>
    </xf>
    <xf numFmtId="3" fontId="8" fillId="0" borderId="0" xfId="39" applyNumberFormat="1" applyFont="1" applyFill="1" applyAlignment="1">
      <alignment vertical="center"/>
    </xf>
    <xf numFmtId="0" fontId="41" fillId="0" borderId="0" xfId="39" applyFont="1" applyFill="1" applyAlignment="1">
      <alignment vertical="center"/>
    </xf>
    <xf numFmtId="0" fontId="23" fillId="0" borderId="0" xfId="50" applyFont="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62" fillId="0" borderId="0" xfId="0" applyFont="1" applyAlignment="1">
      <alignment vertical="center"/>
    </xf>
    <xf numFmtId="0" fontId="20"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horizontal="right" vertical="center"/>
    </xf>
  </cellXfs>
  <cellStyles count="142">
    <cellStyle name="]_x000d__x000a_Width=797_x000d__x000a_Height=554_x000d__x000a__x000d__x000a_[Code]_x000d__x000a_Code0=/nyf50_x000d__x000a_Code1=4500000136_x000d__x000a_Code2=ME23_x000d__x000a_Code3=4500002322_x000d__x000a_Code4=#_x000d__x000a_Code5=MB01_x000d__x000a_" xfId="1" xr:uid="{00000000-0005-0000-0000-000000000000}"/>
    <cellStyle name="Comma 10" xfId="82" xr:uid="{00000000-0005-0000-0000-000001000000}"/>
    <cellStyle name="Comma 14 2" xfId="2" xr:uid="{00000000-0005-0000-0000-000002000000}"/>
    <cellStyle name="Comma 14 2 2" xfId="83" xr:uid="{00000000-0005-0000-0000-000003000000}"/>
    <cellStyle name="Comma 14 2 3" xfId="118" xr:uid="{00000000-0005-0000-0000-000004000000}"/>
    <cellStyle name="Comma 2" xfId="3" xr:uid="{00000000-0005-0000-0000-000005000000}"/>
    <cellStyle name="Comma 2 2" xfId="4" xr:uid="{00000000-0005-0000-0000-000006000000}"/>
    <cellStyle name="Comma 2 2 2" xfId="5" xr:uid="{00000000-0005-0000-0000-000007000000}"/>
    <cellStyle name="Comma 2 2 2 2" xfId="84" xr:uid="{00000000-0005-0000-0000-000008000000}"/>
    <cellStyle name="Comma 2 2 2 3" xfId="119" xr:uid="{00000000-0005-0000-0000-000009000000}"/>
    <cellStyle name="Comma 2 2 3" xfId="6" xr:uid="{00000000-0005-0000-0000-00000A000000}"/>
    <cellStyle name="Comma 2 2 3 2" xfId="85" xr:uid="{00000000-0005-0000-0000-00000B000000}"/>
    <cellStyle name="Comma 2 2 3 3" xfId="120" xr:uid="{00000000-0005-0000-0000-00000C000000}"/>
    <cellStyle name="Comma 2 3" xfId="7" xr:uid="{00000000-0005-0000-0000-00000D000000}"/>
    <cellStyle name="Comma 2 3 2" xfId="8" xr:uid="{00000000-0005-0000-0000-00000E000000}"/>
    <cellStyle name="Comma 2 3 2 2" xfId="87" xr:uid="{00000000-0005-0000-0000-00000F000000}"/>
    <cellStyle name="Comma 2 3 3" xfId="86" xr:uid="{00000000-0005-0000-0000-000010000000}"/>
    <cellStyle name="Comma 2 3 4" xfId="121" xr:uid="{00000000-0005-0000-0000-000011000000}"/>
    <cellStyle name="Comma 2 4" xfId="9" xr:uid="{00000000-0005-0000-0000-000012000000}"/>
    <cellStyle name="Comma 2 4 2" xfId="88" xr:uid="{00000000-0005-0000-0000-000013000000}"/>
    <cellStyle name="Comma 2 4 3" xfId="122" xr:uid="{00000000-0005-0000-0000-000014000000}"/>
    <cellStyle name="Comma 2 5" xfId="10" xr:uid="{00000000-0005-0000-0000-000015000000}"/>
    <cellStyle name="Comma 2 5 2" xfId="89" xr:uid="{00000000-0005-0000-0000-000016000000}"/>
    <cellStyle name="Comma 282" xfId="11" xr:uid="{00000000-0005-0000-0000-000017000000}"/>
    <cellStyle name="Comma 282 2" xfId="90" xr:uid="{00000000-0005-0000-0000-000018000000}"/>
    <cellStyle name="Comma 282 3" xfId="123" xr:uid="{00000000-0005-0000-0000-000019000000}"/>
    <cellStyle name="Comma 283" xfId="12" xr:uid="{00000000-0005-0000-0000-00001A000000}"/>
    <cellStyle name="Comma 283 2" xfId="91" xr:uid="{00000000-0005-0000-0000-00001B000000}"/>
    <cellStyle name="Comma 283 3" xfId="124" xr:uid="{00000000-0005-0000-0000-00001C000000}"/>
    <cellStyle name="Comma 285 2" xfId="13" xr:uid="{00000000-0005-0000-0000-00001D000000}"/>
    <cellStyle name="Comma 285 2 2" xfId="92" xr:uid="{00000000-0005-0000-0000-00001E000000}"/>
    <cellStyle name="Comma 3" xfId="14" xr:uid="{00000000-0005-0000-0000-00001F000000}"/>
    <cellStyle name="Comma 3 2" xfId="15" xr:uid="{00000000-0005-0000-0000-000020000000}"/>
    <cellStyle name="Comma 3 2 2" xfId="94" xr:uid="{00000000-0005-0000-0000-000021000000}"/>
    <cellStyle name="Comma 3 2 3" xfId="125" xr:uid="{00000000-0005-0000-0000-000022000000}"/>
    <cellStyle name="Comma 3 3" xfId="16" xr:uid="{00000000-0005-0000-0000-000023000000}"/>
    <cellStyle name="Comma 3 3 2" xfId="17" xr:uid="{00000000-0005-0000-0000-000024000000}"/>
    <cellStyle name="Comma 3 3 2 2" xfId="96" xr:uid="{00000000-0005-0000-0000-000025000000}"/>
    <cellStyle name="Comma 3 3 3" xfId="95" xr:uid="{00000000-0005-0000-0000-000026000000}"/>
    <cellStyle name="Comma 3 3 4" xfId="126" xr:uid="{00000000-0005-0000-0000-000027000000}"/>
    <cellStyle name="Comma 3 4" xfId="93" xr:uid="{00000000-0005-0000-0000-000028000000}"/>
    <cellStyle name="Comma 4" xfId="18" xr:uid="{00000000-0005-0000-0000-000029000000}"/>
    <cellStyle name="Comma 4 2" xfId="97" xr:uid="{00000000-0005-0000-0000-00002A000000}"/>
    <cellStyle name="Comma 4 3 2" xfId="19" xr:uid="{00000000-0005-0000-0000-00002B000000}"/>
    <cellStyle name="Comma 4 3 2 2" xfId="98" xr:uid="{00000000-0005-0000-0000-00002C000000}"/>
    <cellStyle name="Comma 5" xfId="20" xr:uid="{00000000-0005-0000-0000-00002D000000}"/>
    <cellStyle name="Comma 5 2" xfId="21" xr:uid="{00000000-0005-0000-0000-00002E000000}"/>
    <cellStyle name="Comma 5 2 2" xfId="99" xr:uid="{00000000-0005-0000-0000-00002F000000}"/>
    <cellStyle name="Comma 5 2 3" xfId="127" xr:uid="{00000000-0005-0000-0000-000030000000}"/>
    <cellStyle name="Comma 6" xfId="22" xr:uid="{00000000-0005-0000-0000-000031000000}"/>
    <cellStyle name="Comma 6 2" xfId="100" xr:uid="{00000000-0005-0000-0000-000032000000}"/>
    <cellStyle name="Comma 7" xfId="23" xr:uid="{00000000-0005-0000-0000-000033000000}"/>
    <cellStyle name="Comma 7 2" xfId="101" xr:uid="{00000000-0005-0000-0000-000034000000}"/>
    <cellStyle name="Comma 8" xfId="24" xr:uid="{00000000-0005-0000-0000-000035000000}"/>
    <cellStyle name="Comma 8 2" xfId="102" xr:uid="{00000000-0005-0000-0000-000036000000}"/>
    <cellStyle name="Comma 9" xfId="25" xr:uid="{00000000-0005-0000-0000-000037000000}"/>
    <cellStyle name="Comma 9 2" xfId="103" xr:uid="{00000000-0005-0000-0000-000038000000}"/>
    <cellStyle name="Comma 9 3" xfId="128" xr:uid="{00000000-0005-0000-0000-000039000000}"/>
    <cellStyle name="Hyperlink" xfId="26" builtinId="8"/>
    <cellStyle name="Hyperlink 2" xfId="27" xr:uid="{00000000-0005-0000-0000-00003B000000}"/>
    <cellStyle name="Hyperlink 2 2" xfId="78" xr:uid="{00000000-0005-0000-0000-00003C000000}"/>
    <cellStyle name="Normal" xfId="0" builtinId="0"/>
    <cellStyle name="Normal 10" xfId="28" xr:uid="{00000000-0005-0000-0000-00003E000000}"/>
    <cellStyle name="Normal 10 10 6" xfId="29" xr:uid="{00000000-0005-0000-0000-00003F000000}"/>
    <cellStyle name="Normal 10 10 6 2" xfId="104" xr:uid="{00000000-0005-0000-0000-000040000000}"/>
    <cellStyle name="Normal 10 10 6 3" xfId="129" xr:uid="{00000000-0005-0000-0000-000041000000}"/>
    <cellStyle name="Normal 10 10 8 2 2 2 5" xfId="30" xr:uid="{00000000-0005-0000-0000-000042000000}"/>
    <cellStyle name="Normal 10 10 8 2 2 2 5 2" xfId="105" xr:uid="{00000000-0005-0000-0000-000043000000}"/>
    <cellStyle name="Normal 10 10 8 2 2 2 5 3" xfId="130" xr:uid="{00000000-0005-0000-0000-000044000000}"/>
    <cellStyle name="Normal 10 10 8 3 2 5" xfId="31" xr:uid="{00000000-0005-0000-0000-000045000000}"/>
    <cellStyle name="Normal 10 10 8 3 2 5 2" xfId="106" xr:uid="{00000000-0005-0000-0000-000046000000}"/>
    <cellStyle name="Normal 10 10 8 3 2 5 3" xfId="131" xr:uid="{00000000-0005-0000-0000-000047000000}"/>
    <cellStyle name="Normal 139" xfId="32" xr:uid="{00000000-0005-0000-0000-000048000000}"/>
    <cellStyle name="Normal 139 2" xfId="107" xr:uid="{00000000-0005-0000-0000-000049000000}"/>
    <cellStyle name="Normal 139 3" xfId="132" xr:uid="{00000000-0005-0000-0000-00004A000000}"/>
    <cellStyle name="Normal 143" xfId="33" xr:uid="{00000000-0005-0000-0000-00004B000000}"/>
    <cellStyle name="Normal 143 2" xfId="108" xr:uid="{00000000-0005-0000-0000-00004C000000}"/>
    <cellStyle name="Normal 143 3" xfId="133" xr:uid="{00000000-0005-0000-0000-00004D000000}"/>
    <cellStyle name="Normal 144 2" xfId="34" xr:uid="{00000000-0005-0000-0000-00004E000000}"/>
    <cellStyle name="Normal 144 2 2" xfId="81" xr:uid="{00000000-0005-0000-0000-00004F000000}"/>
    <cellStyle name="Normal 145" xfId="35" xr:uid="{00000000-0005-0000-0000-000050000000}"/>
    <cellStyle name="Normal 146" xfId="36" xr:uid="{00000000-0005-0000-0000-000051000000}"/>
    <cellStyle name="Normal 146 3" xfId="37" xr:uid="{00000000-0005-0000-0000-000052000000}"/>
    <cellStyle name="Normal 16" xfId="38" xr:uid="{00000000-0005-0000-0000-000053000000}"/>
    <cellStyle name="Normal 2" xfId="39" xr:uid="{00000000-0005-0000-0000-000054000000}"/>
    <cellStyle name="Normal 2 10" xfId="40" xr:uid="{00000000-0005-0000-0000-000055000000}"/>
    <cellStyle name="Normal 2 10 2" xfId="41" xr:uid="{00000000-0005-0000-0000-000056000000}"/>
    <cellStyle name="Normal 2 2" xfId="42" xr:uid="{00000000-0005-0000-0000-000057000000}"/>
    <cellStyle name="Normal 2 2 2" xfId="43" xr:uid="{00000000-0005-0000-0000-000058000000}"/>
    <cellStyle name="Normal 2 2 2 2" xfId="109" xr:uid="{00000000-0005-0000-0000-000059000000}"/>
    <cellStyle name="Normal 2 2 2 3" xfId="134" xr:uid="{00000000-0005-0000-0000-00005A000000}"/>
    <cellStyle name="Normal 2 2 3" xfId="44" xr:uid="{00000000-0005-0000-0000-00005B000000}"/>
    <cellStyle name="Normal 2 2 3 2" xfId="110" xr:uid="{00000000-0005-0000-0000-00005C000000}"/>
    <cellStyle name="Normal 2 2 3 3" xfId="135" xr:uid="{00000000-0005-0000-0000-00005D000000}"/>
    <cellStyle name="Normal 2 2 4" xfId="77" xr:uid="{00000000-0005-0000-0000-00005E000000}"/>
    <cellStyle name="Normal 2 3" xfId="45" xr:uid="{00000000-0005-0000-0000-00005F000000}"/>
    <cellStyle name="Normal 2 3 2" xfId="46" xr:uid="{00000000-0005-0000-0000-000060000000}"/>
    <cellStyle name="Normal 2 3 2 2" xfId="47" xr:uid="{00000000-0005-0000-0000-000061000000}"/>
    <cellStyle name="Normal 2 3 2 3" xfId="75" xr:uid="{00000000-0005-0000-0000-000062000000}"/>
    <cellStyle name="Normal 2 3 2 3 2" xfId="80" xr:uid="{00000000-0005-0000-0000-000063000000}"/>
    <cellStyle name="Normal 2 3 2 3 3" xfId="117" xr:uid="{00000000-0005-0000-0000-000064000000}"/>
    <cellStyle name="Normal 2 3 2 3 4" xfId="141" xr:uid="{00000000-0005-0000-0000-000065000000}"/>
    <cellStyle name="Normal 2 3 2 4" xfId="111" xr:uid="{00000000-0005-0000-0000-000066000000}"/>
    <cellStyle name="Normal 2 3 2 5" xfId="136" xr:uid="{00000000-0005-0000-0000-000067000000}"/>
    <cellStyle name="Normal 2 3 3" xfId="48" xr:uid="{00000000-0005-0000-0000-000068000000}"/>
    <cellStyle name="Normal 2 3 3 2" xfId="49" xr:uid="{00000000-0005-0000-0000-000069000000}"/>
    <cellStyle name="Normal 2 4" xfId="50" xr:uid="{00000000-0005-0000-0000-00006A000000}"/>
    <cellStyle name="Normal 2 5" xfId="51" xr:uid="{00000000-0005-0000-0000-00006B000000}"/>
    <cellStyle name="Normal 3" xfId="52" xr:uid="{00000000-0005-0000-0000-00006C000000}"/>
    <cellStyle name="Normal 3 10" xfId="53" xr:uid="{00000000-0005-0000-0000-00006D000000}"/>
    <cellStyle name="Normal 3 10 2" xfId="54" xr:uid="{00000000-0005-0000-0000-00006E000000}"/>
    <cellStyle name="Normal 3 2" xfId="55" xr:uid="{00000000-0005-0000-0000-00006F000000}"/>
    <cellStyle name="Normal 3 2 2" xfId="56" xr:uid="{00000000-0005-0000-0000-000070000000}"/>
    <cellStyle name="Normal 3 2 2 2" xfId="113" xr:uid="{00000000-0005-0000-0000-000071000000}"/>
    <cellStyle name="Normal 3 2 2 3" xfId="137" xr:uid="{00000000-0005-0000-0000-000072000000}"/>
    <cellStyle name="Normal 3 2 3" xfId="112" xr:uid="{00000000-0005-0000-0000-000073000000}"/>
    <cellStyle name="Normal 4" xfId="57" xr:uid="{00000000-0005-0000-0000-000074000000}"/>
    <cellStyle name="Normal 4 2" xfId="58" xr:uid="{00000000-0005-0000-0000-000075000000}"/>
    <cellStyle name="Normal 4 3" xfId="59" xr:uid="{00000000-0005-0000-0000-000076000000}"/>
    <cellStyle name="Normal 5" xfId="60" xr:uid="{00000000-0005-0000-0000-000077000000}"/>
    <cellStyle name="Normal 5 10" xfId="61" xr:uid="{00000000-0005-0000-0000-000078000000}"/>
    <cellStyle name="Normal 5 12" xfId="62" xr:uid="{00000000-0005-0000-0000-000079000000}"/>
    <cellStyle name="Normal 5 2" xfId="63" xr:uid="{00000000-0005-0000-0000-00007A000000}"/>
    <cellStyle name="Normal 5 3" xfId="64" xr:uid="{00000000-0005-0000-0000-00007B000000}"/>
    <cellStyle name="Normal 5 4" xfId="65" xr:uid="{00000000-0005-0000-0000-00007C000000}"/>
    <cellStyle name="Normal 5 5" xfId="66" xr:uid="{00000000-0005-0000-0000-00007D000000}"/>
    <cellStyle name="Normal 6" xfId="67" xr:uid="{00000000-0005-0000-0000-00007E000000}"/>
    <cellStyle name="Normal 6 2" xfId="68" xr:uid="{00000000-0005-0000-0000-00007F000000}"/>
    <cellStyle name="Normal 7" xfId="76" xr:uid="{00000000-0005-0000-0000-000080000000}"/>
    <cellStyle name="Normal 8" xfId="79" xr:uid="{00000000-0005-0000-0000-000081000000}"/>
    <cellStyle name="Normal 90" xfId="69" xr:uid="{00000000-0005-0000-0000-000082000000}"/>
    <cellStyle name="Percent 10" xfId="70" xr:uid="{00000000-0005-0000-0000-000083000000}"/>
    <cellStyle name="Percent 2" xfId="71" xr:uid="{00000000-0005-0000-0000-000084000000}"/>
    <cellStyle name="Percent 2 2" xfId="72" xr:uid="{00000000-0005-0000-0000-000085000000}"/>
    <cellStyle name="Percent 2 3" xfId="73" xr:uid="{00000000-0005-0000-0000-000086000000}"/>
    <cellStyle name="Percent 2 3 2" xfId="115" xr:uid="{00000000-0005-0000-0000-000087000000}"/>
    <cellStyle name="Percent 2 3 3" xfId="139" xr:uid="{00000000-0005-0000-0000-000088000000}"/>
    <cellStyle name="Percent 2 4" xfId="114" xr:uid="{00000000-0005-0000-0000-000089000000}"/>
    <cellStyle name="Percent 2 5" xfId="138" xr:uid="{00000000-0005-0000-0000-00008A000000}"/>
    <cellStyle name="Percent 3" xfId="74" xr:uid="{00000000-0005-0000-0000-00008B000000}"/>
    <cellStyle name="Percent 3 2" xfId="116" xr:uid="{00000000-0005-0000-0000-00008C000000}"/>
    <cellStyle name="Percent 3 3" xfId="140" xr:uid="{00000000-0005-0000-0000-00008D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B4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55"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3.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6.emf"/></Relationships>
</file>

<file path=xl/drawings/_rels/drawing15.xml.rels><?xml version="1.0" encoding="UTF-8" standalone="yes"?>
<Relationships xmlns="http://schemas.openxmlformats.org/package/2006/relationships"><Relationship Id="rId1" Type="http://schemas.openxmlformats.org/officeDocument/2006/relationships/image" Target="../media/image7.emf"/></Relationships>
</file>

<file path=xl/drawings/_rels/drawing16.xml.rels><?xml version="1.0" encoding="UTF-8" standalone="yes"?>
<Relationships xmlns="http://schemas.openxmlformats.org/package/2006/relationships"><Relationship Id="rId1" Type="http://schemas.openxmlformats.org/officeDocument/2006/relationships/image" Target="../media/image8.emf"/></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0</xdr:rowOff>
    </xdr:from>
    <xdr:to>
      <xdr:col>16</xdr:col>
      <xdr:colOff>79535</xdr:colOff>
      <xdr:row>39</xdr:row>
      <xdr:rowOff>30956</xdr:rowOff>
    </xdr:to>
    <xdr:grpSp>
      <xdr:nvGrpSpPr>
        <xdr:cNvPr id="177374" name="Group 3">
          <a:extLst>
            <a:ext uri="{FF2B5EF4-FFF2-40B4-BE49-F238E27FC236}">
              <a16:creationId xmlns:a16="http://schemas.microsoft.com/office/drawing/2014/main" id="{00000000-0008-0000-0000-0000DEB40200}"/>
            </a:ext>
          </a:extLst>
        </xdr:cNvPr>
        <xdr:cNvGrpSpPr>
          <a:grpSpLocks/>
        </xdr:cNvGrpSpPr>
      </xdr:nvGrpSpPr>
      <xdr:grpSpPr bwMode="auto">
        <a:xfrm>
          <a:off x="1" y="0"/>
          <a:ext cx="3010303" cy="4888706"/>
          <a:chOff x="0" y="0"/>
          <a:chExt cx="2927270" cy="4727237"/>
        </a:xfrm>
      </xdr:grpSpPr>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bwMode="auto">
          <a:xfrm>
            <a:off x="0" y="0"/>
            <a:ext cx="2927270" cy="4727237"/>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sp macro="" textlink="">
        <xdr:nvSpPr>
          <xdr:cNvPr id="3" name="TextBox 2">
            <a:extLst>
              <a:ext uri="{FF2B5EF4-FFF2-40B4-BE49-F238E27FC236}">
                <a16:creationId xmlns:a16="http://schemas.microsoft.com/office/drawing/2014/main" id="{00000000-0008-0000-0000-000003000000}"/>
              </a:ext>
            </a:extLst>
          </xdr:cNvPr>
          <xdr:cNvSpPr txBox="1"/>
        </xdr:nvSpPr>
        <xdr:spPr bwMode="auto">
          <a:xfrm>
            <a:off x="84077" y="590079"/>
            <a:ext cx="2735051" cy="35423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700" b="1">
                <a:latin typeface="Arial" panose="020B0604020202020204" pitchFamily="34" charset="0"/>
                <a:cs typeface="Arial" panose="020B0604020202020204" pitchFamily="34" charset="0"/>
              </a:rPr>
              <a:t>Ministry of Finance, Economic Planning and</a:t>
            </a:r>
            <a:r>
              <a:rPr lang="en-US" sz="700" b="1" baseline="0">
                <a:latin typeface="Arial" panose="020B0604020202020204" pitchFamily="34" charset="0"/>
                <a:cs typeface="Arial" panose="020B0604020202020204" pitchFamily="34" charset="0"/>
              </a:rPr>
              <a:t> Development Statistics Mauritius</a:t>
            </a:r>
            <a:endParaRPr lang="en-US" sz="700" b="1">
              <a:latin typeface="Arial" panose="020B0604020202020204" pitchFamily="34" charset="0"/>
              <a:cs typeface="Arial" panose="020B0604020202020204" pitchFamily="34" charset="0"/>
            </a:endParaRPr>
          </a:p>
        </xdr:txBody>
      </xdr:sp>
    </xdr:grpSp>
    <xdr:clientData/>
  </xdr:twoCellAnchor>
  <xdr:twoCellAnchor>
    <xdr:from>
      <xdr:col>10</xdr:col>
      <xdr:colOff>38101</xdr:colOff>
      <xdr:row>36</xdr:row>
      <xdr:rowOff>76200</xdr:rowOff>
    </xdr:from>
    <xdr:to>
      <xdr:col>15</xdr:col>
      <xdr:colOff>123826</xdr:colOff>
      <xdr:row>38</xdr:row>
      <xdr:rowOff>95250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bwMode="auto">
        <a:xfrm>
          <a:off x="1847851" y="4533900"/>
          <a:ext cx="990600" cy="266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000" b="1">
              <a:latin typeface="Arial" panose="020B0604020202020204" pitchFamily="34" charset="0"/>
              <a:cs typeface="Arial" panose="020B0604020202020204" pitchFamily="34" charset="0"/>
            </a:rPr>
            <a:t>August 2022</a:t>
          </a:r>
        </a:p>
      </xdr:txBody>
    </xdr:sp>
    <xdr:clientData/>
  </xdr:twoCellAnchor>
  <xdr:oneCellAnchor>
    <xdr:from>
      <xdr:col>19</xdr:col>
      <xdr:colOff>340895</xdr:colOff>
      <xdr:row>20</xdr:row>
      <xdr:rowOff>55145</xdr:rowOff>
    </xdr:from>
    <xdr:ext cx="184731" cy="264560"/>
    <xdr:sp macro="" textlink="">
      <xdr:nvSpPr>
        <xdr:cNvPr id="4" name="TextBox 3">
          <a:extLst>
            <a:ext uri="{FF2B5EF4-FFF2-40B4-BE49-F238E27FC236}">
              <a16:creationId xmlns:a16="http://schemas.microsoft.com/office/drawing/2014/main" id="{DD4E2361-D4D0-4ACE-9BAA-1E56ED652DCC}"/>
            </a:ext>
          </a:extLst>
        </xdr:cNvPr>
        <xdr:cNvSpPr txBox="1"/>
      </xdr:nvSpPr>
      <xdr:spPr>
        <a:xfrm>
          <a:off x="4572000" y="256172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xdr:from>
      <xdr:col>0</xdr:col>
      <xdr:colOff>0</xdr:colOff>
      <xdr:row>0</xdr:row>
      <xdr:rowOff>62933</xdr:rowOff>
    </xdr:from>
    <xdr:to>
      <xdr:col>16</xdr:col>
      <xdr:colOff>50132</xdr:colOff>
      <xdr:row>16</xdr:row>
      <xdr:rowOff>35092</xdr:rowOff>
    </xdr:to>
    <xdr:grpSp>
      <xdr:nvGrpSpPr>
        <xdr:cNvPr id="9" name="Group 8">
          <a:extLst>
            <a:ext uri="{FF2B5EF4-FFF2-40B4-BE49-F238E27FC236}">
              <a16:creationId xmlns:a16="http://schemas.microsoft.com/office/drawing/2014/main" id="{66FEB123-C140-4906-9C7D-8E3BDCE12280}"/>
            </a:ext>
          </a:extLst>
        </xdr:cNvPr>
        <xdr:cNvGrpSpPr/>
      </xdr:nvGrpSpPr>
      <xdr:grpSpPr>
        <a:xfrm>
          <a:off x="0" y="62933"/>
          <a:ext cx="2980901" cy="1965082"/>
          <a:chOff x="0" y="62933"/>
          <a:chExt cx="2937711" cy="1977422"/>
        </a:xfrm>
      </xdr:grpSpPr>
      <xdr:sp macro="" textlink="">
        <xdr:nvSpPr>
          <xdr:cNvPr id="8" name="TextBox 7">
            <a:extLst>
              <a:ext uri="{FF2B5EF4-FFF2-40B4-BE49-F238E27FC236}">
                <a16:creationId xmlns:a16="http://schemas.microsoft.com/office/drawing/2014/main" id="{2021F327-1312-4AF5-A114-3E6AF83316FF}"/>
              </a:ext>
            </a:extLst>
          </xdr:cNvPr>
          <xdr:cNvSpPr txBox="1"/>
        </xdr:nvSpPr>
        <xdr:spPr bwMode="auto">
          <a:xfrm>
            <a:off x="0" y="1248276"/>
            <a:ext cx="1087856" cy="79207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latin typeface="Arial Narrow" panose="020B0606020202030204" pitchFamily="34" charset="0"/>
                <a:cs typeface="Arial" panose="020B0604020202020204" pitchFamily="34" charset="0"/>
              </a:rPr>
              <a:t>M</a:t>
            </a:r>
            <a:r>
              <a:rPr lang="en-US" sz="1400" b="1">
                <a:latin typeface="Arial Narrow" panose="020B0606020202030204" pitchFamily="34" charset="0"/>
                <a:cs typeface="Arial" panose="020B0604020202020204" pitchFamily="34" charset="0"/>
              </a:rPr>
              <a:t>AURITIUS</a:t>
            </a:r>
            <a:r>
              <a:rPr lang="en-US" sz="1600" b="1" baseline="0">
                <a:latin typeface="Arial Narrow" panose="020B0606020202030204" pitchFamily="34" charset="0"/>
                <a:cs typeface="Arial" panose="020B0604020202020204" pitchFamily="34" charset="0"/>
              </a:rPr>
              <a:t> </a:t>
            </a:r>
          </a:p>
          <a:p>
            <a:pPr algn="ctr"/>
            <a:r>
              <a:rPr lang="en-US" sz="1400" b="1" baseline="0">
                <a:latin typeface="Arial Narrow" panose="020B0606020202030204" pitchFamily="34" charset="0"/>
                <a:cs typeface="Arial" panose="020B0604020202020204" pitchFamily="34" charset="0"/>
              </a:rPr>
              <a:t>IN  </a:t>
            </a:r>
            <a:r>
              <a:rPr lang="en-US" sz="1600" b="1" baseline="0">
                <a:latin typeface="Arial Narrow" panose="020B0606020202030204" pitchFamily="34" charset="0"/>
                <a:cs typeface="Arial" panose="020B0604020202020204" pitchFamily="34" charset="0"/>
              </a:rPr>
              <a:t>F</a:t>
            </a:r>
            <a:r>
              <a:rPr lang="en-US" sz="1400" b="1" baseline="0">
                <a:latin typeface="Arial Narrow" panose="020B0606020202030204" pitchFamily="34" charset="0"/>
                <a:cs typeface="Arial" panose="020B0604020202020204" pitchFamily="34" charset="0"/>
              </a:rPr>
              <a:t>IGURES</a:t>
            </a:r>
          </a:p>
          <a:p>
            <a:pPr algn="ctr"/>
            <a:r>
              <a:rPr lang="en-US" sz="1600" b="1">
                <a:latin typeface="Arial Narrow" panose="020B0606020202030204" pitchFamily="34" charset="0"/>
                <a:cs typeface="Arial" panose="020B0604020202020204" pitchFamily="34" charset="0"/>
              </a:rPr>
              <a:t>2021</a:t>
            </a:r>
          </a:p>
        </xdr:txBody>
      </xdr:sp>
      <xdr:pic>
        <xdr:nvPicPr>
          <xdr:cNvPr id="5" name="Picture 4">
            <a:extLst>
              <a:ext uri="{FF2B5EF4-FFF2-40B4-BE49-F238E27FC236}">
                <a16:creationId xmlns:a16="http://schemas.microsoft.com/office/drawing/2014/main" id="{5004BE66-4876-40D7-A35C-99D5F55B4FC4}"/>
              </a:ext>
            </a:extLst>
          </xdr:cNvPr>
          <xdr:cNvPicPr>
            <a:picLocks noChangeAspect="1"/>
          </xdr:cNvPicPr>
        </xdr:nvPicPr>
        <xdr:blipFill>
          <a:blip xmlns:r="http://schemas.openxmlformats.org/officeDocument/2006/relationships" r:embed="rId2"/>
          <a:stretch>
            <a:fillRect/>
          </a:stretch>
        </xdr:blipFill>
        <xdr:spPr>
          <a:xfrm>
            <a:off x="2245895" y="65171"/>
            <a:ext cx="691816" cy="541923"/>
          </a:xfrm>
          <a:prstGeom prst="rect">
            <a:avLst/>
          </a:prstGeom>
        </xdr:spPr>
      </xdr:pic>
      <xdr:pic>
        <xdr:nvPicPr>
          <xdr:cNvPr id="6" name="Picture 5">
            <a:extLst>
              <a:ext uri="{FF2B5EF4-FFF2-40B4-BE49-F238E27FC236}">
                <a16:creationId xmlns:a16="http://schemas.microsoft.com/office/drawing/2014/main" id="{3947382B-FDE7-4E2C-A271-B0042452D272}"/>
              </a:ext>
            </a:extLst>
          </xdr:cNvPr>
          <xdr:cNvPicPr>
            <a:picLocks noChangeAspect="1"/>
          </xdr:cNvPicPr>
        </xdr:nvPicPr>
        <xdr:blipFill>
          <a:blip xmlns:r="http://schemas.openxmlformats.org/officeDocument/2006/relationships" r:embed="rId3"/>
          <a:stretch>
            <a:fillRect/>
          </a:stretch>
        </xdr:blipFill>
        <xdr:spPr>
          <a:xfrm>
            <a:off x="20052" y="62933"/>
            <a:ext cx="833382" cy="498541"/>
          </a:xfrm>
          <a:prstGeom prst="rect">
            <a:avLst/>
          </a:prstGeom>
        </xdr:spPr>
      </xdr:pic>
    </xdr:grp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82550</xdr:colOff>
      <xdr:row>1</xdr:row>
      <xdr:rowOff>0</xdr:rowOff>
    </xdr:from>
    <xdr:to>
      <xdr:col>2</xdr:col>
      <xdr:colOff>82550</xdr:colOff>
      <xdr:row>1</xdr:row>
      <xdr:rowOff>0</xdr:rowOff>
    </xdr:to>
    <xdr:sp macro="" textlink="">
      <xdr:nvSpPr>
        <xdr:cNvPr id="2" name="Text 14">
          <a:extLst>
            <a:ext uri="{FF2B5EF4-FFF2-40B4-BE49-F238E27FC236}">
              <a16:creationId xmlns:a16="http://schemas.microsoft.com/office/drawing/2014/main" id="{B46B14BF-5FDF-44B5-9789-C75FE4568C98}"/>
            </a:ext>
          </a:extLst>
        </xdr:cNvPr>
        <xdr:cNvSpPr txBox="1">
          <a:spLocks noChangeArrowheads="1"/>
        </xdr:cNvSpPr>
      </xdr:nvSpPr>
      <xdr:spPr bwMode="auto">
        <a:xfrm>
          <a:off x="225425" y="1905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600" b="1" i="0" strike="noStrike">
              <a:solidFill>
                <a:srgbClr val="000000"/>
              </a:solidFill>
              <a:latin typeface="Times New Roman"/>
              <a:cs typeface="Times New Roman"/>
            </a:rPr>
            <a:t>Female</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82550</xdr:colOff>
      <xdr:row>1</xdr:row>
      <xdr:rowOff>0</xdr:rowOff>
    </xdr:from>
    <xdr:to>
      <xdr:col>2</xdr:col>
      <xdr:colOff>82550</xdr:colOff>
      <xdr:row>1</xdr:row>
      <xdr:rowOff>0</xdr:rowOff>
    </xdr:to>
    <xdr:sp macro="" textlink="">
      <xdr:nvSpPr>
        <xdr:cNvPr id="2" name="Text 14">
          <a:extLst>
            <a:ext uri="{FF2B5EF4-FFF2-40B4-BE49-F238E27FC236}">
              <a16:creationId xmlns:a16="http://schemas.microsoft.com/office/drawing/2014/main" id="{03489E62-8BC6-4CA4-949A-174C7C6A5567}"/>
            </a:ext>
          </a:extLst>
        </xdr:cNvPr>
        <xdr:cNvSpPr txBox="1">
          <a:spLocks noChangeArrowheads="1"/>
        </xdr:cNvSpPr>
      </xdr:nvSpPr>
      <xdr:spPr bwMode="auto">
        <a:xfrm>
          <a:off x="225425" y="19050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600" b="1" i="0" strike="noStrike">
              <a:solidFill>
                <a:srgbClr val="000000"/>
              </a:solidFill>
              <a:latin typeface="Times New Roman"/>
              <a:cs typeface="Times New Roman"/>
            </a:rPr>
            <a:t>Female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26</xdr:row>
      <xdr:rowOff>0</xdr:rowOff>
    </xdr:from>
    <xdr:to>
      <xdr:col>0</xdr:col>
      <xdr:colOff>0</xdr:colOff>
      <xdr:row>26</xdr:row>
      <xdr:rowOff>0</xdr:rowOff>
    </xdr:to>
    <xdr:sp macro="" textlink="">
      <xdr:nvSpPr>
        <xdr:cNvPr id="2" name="Text Box 2">
          <a:extLst>
            <a:ext uri="{FF2B5EF4-FFF2-40B4-BE49-F238E27FC236}">
              <a16:creationId xmlns:a16="http://schemas.microsoft.com/office/drawing/2014/main" id="{6D4FEDB4-3BB9-4A7B-B546-20353659CB9D}"/>
            </a:ext>
          </a:extLst>
        </xdr:cNvPr>
        <xdr:cNvSpPr txBox="1">
          <a:spLocks noChangeArrowheads="1"/>
        </xdr:cNvSpPr>
      </xdr:nvSpPr>
      <xdr:spPr bwMode="auto">
        <a:xfrm>
          <a:off x="0" y="4972050"/>
          <a:ext cx="0" cy="0"/>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1">
            <a:defRPr sz="1000"/>
          </a:pPr>
          <a:r>
            <a:rPr lang="en-US" sz="800" b="0" i="0" strike="noStrike">
              <a:solidFill>
                <a:srgbClr val="000000"/>
              </a:solidFill>
              <a:latin typeface="Arial"/>
              <a:cs typeface="Arial"/>
            </a:rPr>
            <a:t>17</a:t>
          </a:r>
        </a:p>
        <a:p>
          <a:pPr algn="ctr" rtl="1">
            <a:defRPr sz="1000"/>
          </a:pPr>
          <a:r>
            <a:rPr lang="en-US" sz="800" b="0" i="0" strike="noStrike">
              <a:solidFill>
                <a:srgbClr val="000000"/>
              </a:solidFill>
              <a:latin typeface="Arial"/>
              <a:cs typeface="Arial"/>
            </a:rPr>
            <a:t>13</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0</xdr:colOff>
      <xdr:row>22</xdr:row>
      <xdr:rowOff>9525</xdr:rowOff>
    </xdr:from>
    <xdr:to>
      <xdr:col>7</xdr:col>
      <xdr:colOff>402981</xdr:colOff>
      <xdr:row>35</xdr:row>
      <xdr:rowOff>102577</xdr:rowOff>
    </xdr:to>
    <xdr:pic>
      <xdr:nvPicPr>
        <xdr:cNvPr id="2" name="Picture 3">
          <a:extLst>
            <a:ext uri="{FF2B5EF4-FFF2-40B4-BE49-F238E27FC236}">
              <a16:creationId xmlns:a16="http://schemas.microsoft.com/office/drawing/2014/main" id="{BA2224C0-AA57-4B76-B01A-F310B9FFAE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269" y="3233371"/>
          <a:ext cx="3091962" cy="18075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xdr:colOff>
      <xdr:row>1</xdr:row>
      <xdr:rowOff>0</xdr:rowOff>
    </xdr:from>
    <xdr:to>
      <xdr:col>5</xdr:col>
      <xdr:colOff>0</xdr:colOff>
      <xdr:row>1</xdr:row>
      <xdr:rowOff>0</xdr:rowOff>
    </xdr:to>
    <xdr:sp macro="" textlink="">
      <xdr:nvSpPr>
        <xdr:cNvPr id="2" name="Text Box 1">
          <a:extLst>
            <a:ext uri="{FF2B5EF4-FFF2-40B4-BE49-F238E27FC236}">
              <a16:creationId xmlns:a16="http://schemas.microsoft.com/office/drawing/2014/main" id="{ED98B7CF-E939-4F8B-953D-E58AAD4EDC8F}"/>
            </a:ext>
          </a:extLst>
        </xdr:cNvPr>
        <xdr:cNvSpPr txBox="1">
          <a:spLocks noChangeArrowheads="1"/>
        </xdr:cNvSpPr>
      </xdr:nvSpPr>
      <xdr:spPr bwMode="auto">
        <a:xfrm>
          <a:off x="9525" y="161925"/>
          <a:ext cx="1733550" cy="0"/>
        </a:xfrm>
        <a:prstGeom prst="rect">
          <a:avLst/>
        </a:prstGeom>
        <a:solidFill>
          <a:srgbClr val="FFFFFF"/>
        </a:solidFill>
        <a:ln w="9525">
          <a:noFill/>
          <a:miter lim="800000"/>
          <a:headEnd/>
          <a:tailEnd/>
        </a:ln>
      </xdr:spPr>
      <xdr:txBody>
        <a:bodyPr vertOverflow="clip" wrap="square" lIns="18288" tIns="18288" rIns="18288" bIns="18288" anchor="ctr" upright="1"/>
        <a:lstStyle/>
        <a:p>
          <a:pPr algn="just" rtl="0">
            <a:defRPr sz="1000"/>
          </a:pPr>
          <a:r>
            <a:rPr lang="en-US" sz="600" b="0" i="0" strike="noStrike" baseline="30000">
              <a:solidFill>
                <a:srgbClr val="000000"/>
              </a:solidFill>
              <a:latin typeface="Arial"/>
              <a:cs typeface="Arial"/>
            </a:rPr>
            <a:t>1</a:t>
          </a:r>
          <a:r>
            <a:rPr lang="en-US" sz="600" b="0" i="0" strike="noStrike">
              <a:solidFill>
                <a:srgbClr val="000000"/>
              </a:solidFill>
              <a:latin typeface="Arial"/>
              <a:cs typeface="Arial"/>
            </a:rPr>
            <a:t> For year 2000, figures were based on definition of fatal accidents whereby deaths were caused within 7 days of road accidents but for years 2002 onwards figures are based on new definition of fatal accidents whereby deaths are caused within 30 days of road accidents.                                                                            </a:t>
          </a:r>
        </a:p>
      </xdr:txBody>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5</xdr:col>
      <xdr:colOff>19050</xdr:colOff>
      <xdr:row>6</xdr:row>
      <xdr:rowOff>28575</xdr:rowOff>
    </xdr:from>
    <xdr:to>
      <xdr:col>7</xdr:col>
      <xdr:colOff>401411</xdr:colOff>
      <xdr:row>12</xdr:row>
      <xdr:rowOff>57150</xdr:rowOff>
    </xdr:to>
    <xdr:pic>
      <xdr:nvPicPr>
        <xdr:cNvPr id="2" name="Picture 6">
          <a:extLst>
            <a:ext uri="{FF2B5EF4-FFF2-40B4-BE49-F238E27FC236}">
              <a16:creationId xmlns:a16="http://schemas.microsoft.com/office/drawing/2014/main" id="{DA6F6898-2F82-4C9B-ACD7-6E81336282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8750" r="31821" b="7590"/>
        <a:stretch>
          <a:fillRect/>
        </a:stretch>
      </xdr:blipFill>
      <xdr:spPr bwMode="auto">
        <a:xfrm>
          <a:off x="1428750" y="828675"/>
          <a:ext cx="1763486" cy="1647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11</xdr:row>
      <xdr:rowOff>40820</xdr:rowOff>
    </xdr:from>
    <xdr:to>
      <xdr:col>7</xdr:col>
      <xdr:colOff>136071</xdr:colOff>
      <xdr:row>22</xdr:row>
      <xdr:rowOff>113663</xdr:rowOff>
    </xdr:to>
    <xdr:pic>
      <xdr:nvPicPr>
        <xdr:cNvPr id="2" name="Picture 1">
          <a:extLst>
            <a:ext uri="{FF2B5EF4-FFF2-40B4-BE49-F238E27FC236}">
              <a16:creationId xmlns:a16="http://schemas.microsoft.com/office/drawing/2014/main" id="{15DB5124-F984-4024-AA41-6F7F57B40E5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41020"/>
          <a:ext cx="2364921" cy="17492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5</xdr:col>
      <xdr:colOff>4083</xdr:colOff>
      <xdr:row>17</xdr:row>
      <xdr:rowOff>4029</xdr:rowOff>
    </xdr:from>
    <xdr:to>
      <xdr:col>6</xdr:col>
      <xdr:colOff>109055</xdr:colOff>
      <xdr:row>19</xdr:row>
      <xdr:rowOff>95428</xdr:rowOff>
    </xdr:to>
    <xdr:sp macro="" textlink="">
      <xdr:nvSpPr>
        <xdr:cNvPr id="2" name="Text Box 1">
          <a:extLst>
            <a:ext uri="{FF2B5EF4-FFF2-40B4-BE49-F238E27FC236}">
              <a16:creationId xmlns:a16="http://schemas.microsoft.com/office/drawing/2014/main" id="{5287DBA9-2B4C-4CD1-B103-F35B5E4D23FB}"/>
            </a:ext>
          </a:extLst>
        </xdr:cNvPr>
        <xdr:cNvSpPr txBox="1">
          <a:spLocks noChangeArrowheads="1"/>
        </xdr:cNvSpPr>
      </xdr:nvSpPr>
      <xdr:spPr bwMode="auto">
        <a:xfrm>
          <a:off x="1494065" y="1943047"/>
          <a:ext cx="656061" cy="34993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1">
            <a:defRPr sz="1000"/>
          </a:pPr>
          <a:r>
            <a:rPr lang="en-US" sz="700" b="0" i="0" strike="noStrike">
              <a:solidFill>
                <a:srgbClr val="000000"/>
              </a:solidFill>
              <a:latin typeface="Arial"/>
              <a:cs typeface="Arial"/>
            </a:rPr>
            <a:t>Beneficiaries (000)</a:t>
          </a:r>
        </a:p>
        <a:p>
          <a:pPr algn="ctr" rtl="1">
            <a:defRPr sz="1000"/>
          </a:pPr>
          <a:endParaRPr lang="en-US" sz="700" b="0" i="0" strike="noStrike">
            <a:solidFill>
              <a:srgbClr val="000000"/>
            </a:solidFill>
            <a:latin typeface="Arial"/>
            <a:cs typeface="Arial"/>
          </a:endParaRPr>
        </a:p>
        <a:p>
          <a:pPr algn="ctr" rtl="1">
            <a:defRPr sz="1000"/>
          </a:pPr>
          <a:endParaRPr lang="en-US" sz="700" b="0" i="0" strike="noStrike">
            <a:solidFill>
              <a:srgbClr val="000000"/>
            </a:solidFill>
            <a:latin typeface="Arial"/>
            <a:cs typeface="Arial"/>
          </a:endParaRPr>
        </a:p>
        <a:p>
          <a:pPr algn="ctr" rtl="1">
            <a:defRPr sz="1000"/>
          </a:pPr>
          <a:endParaRPr lang="en-US" sz="700" b="0" i="0" strike="noStrike">
            <a:solidFill>
              <a:srgbClr val="000000"/>
            </a:solidFill>
            <a:latin typeface="Arial"/>
            <a:cs typeface="Arial"/>
          </a:endParaRPr>
        </a:p>
        <a:p>
          <a:pPr algn="ctr" rtl="1">
            <a:defRPr sz="1000"/>
          </a:pPr>
          <a:endParaRPr lang="en-US" sz="700" b="0" i="0" strike="noStrike">
            <a:solidFill>
              <a:srgbClr val="000000"/>
            </a:solidFill>
            <a:latin typeface="Arial"/>
            <a:cs typeface="Arial"/>
          </a:endParaRPr>
        </a:p>
        <a:p>
          <a:pPr algn="ctr" rtl="1">
            <a:defRPr sz="1000"/>
          </a:pPr>
          <a:endParaRPr lang="en-US" sz="700" b="0" i="0" strike="noStrike">
            <a:solidFill>
              <a:srgbClr val="000000"/>
            </a:solidFill>
            <a:latin typeface="Arial"/>
            <a:cs typeface="Arial"/>
          </a:endParaRPr>
        </a:p>
        <a:p>
          <a:pPr algn="ctr" rtl="1">
            <a:defRPr sz="1000"/>
          </a:pPr>
          <a:r>
            <a:rPr lang="en-US" sz="700" b="0" i="0" strike="noStrike">
              <a:solidFill>
                <a:srgbClr val="000000"/>
              </a:solidFill>
              <a:latin typeface="Arial"/>
              <a:cs typeface="Arial"/>
            </a:rPr>
            <a:t> Dec</a:t>
          </a:r>
        </a:p>
        <a:p>
          <a:pPr algn="ctr" rtl="1">
            <a:defRPr sz="1000"/>
          </a:pPr>
          <a:endParaRPr lang="en-US" sz="700" b="0" i="0" strike="noStrike">
            <a:solidFill>
              <a:srgbClr val="000000"/>
            </a:solidFill>
            <a:latin typeface="Arial"/>
            <a:cs typeface="Arial"/>
          </a:endParaRPr>
        </a:p>
        <a:p>
          <a:pPr algn="ctr" rtl="1">
            <a:defRPr sz="1000"/>
          </a:pPr>
          <a:endParaRPr lang="en-US" sz="700" b="0" i="0" strike="noStrike">
            <a:solidFill>
              <a:srgbClr val="000000"/>
            </a:solidFill>
            <a:latin typeface="Arial"/>
            <a:cs typeface="Arial"/>
          </a:endParaRPr>
        </a:p>
        <a:p>
          <a:pPr algn="ctr" rtl="1">
            <a:defRPr sz="1000"/>
          </a:pPr>
          <a:endParaRPr lang="en-US" sz="700" b="0" i="0" strike="noStrike">
            <a:solidFill>
              <a:srgbClr val="000000"/>
            </a:solidFill>
            <a:latin typeface="Arial"/>
            <a:cs typeface="Arial"/>
          </a:endParaRPr>
        </a:p>
        <a:p>
          <a:pPr algn="ctr" rtl="1">
            <a:defRPr sz="1000"/>
          </a:pPr>
          <a:endParaRPr lang="en-US" sz="700" b="0" i="0" strike="noStrike">
            <a:solidFill>
              <a:srgbClr val="000000"/>
            </a:solidFill>
            <a:latin typeface="Arial"/>
            <a:cs typeface="Arial"/>
          </a:endParaRPr>
        </a:p>
        <a:p>
          <a:pPr algn="ctr" rtl="1">
            <a:defRPr sz="1000"/>
          </a:pPr>
          <a:endParaRPr lang="en-US" sz="700" b="0" i="0" strike="noStrike">
            <a:solidFill>
              <a:srgbClr val="000000"/>
            </a:solidFill>
            <a:latin typeface="Arial"/>
            <a:cs typeface="Arial"/>
          </a:endParaRPr>
        </a:p>
        <a:p>
          <a:pPr algn="ctr" rtl="1">
            <a:defRPr sz="1000"/>
          </a:pPr>
          <a:r>
            <a:rPr lang="en-US" sz="700" b="0" i="0" strike="noStrike">
              <a:solidFill>
                <a:srgbClr val="000000"/>
              </a:solidFill>
              <a:latin typeface="Arial"/>
              <a:cs typeface="Arial"/>
            </a:rPr>
            <a:t>`</a:t>
          </a:r>
        </a:p>
      </xdr:txBody>
    </xdr:sp>
    <xdr:clientData/>
  </xdr:twoCellAnchor>
  <xdr:twoCellAnchor>
    <xdr:from>
      <xdr:col>6</xdr:col>
      <xdr:colOff>109084</xdr:colOff>
      <xdr:row>17</xdr:row>
      <xdr:rowOff>3347</xdr:rowOff>
    </xdr:from>
    <xdr:to>
      <xdr:col>7</xdr:col>
      <xdr:colOff>543921</xdr:colOff>
      <xdr:row>19</xdr:row>
      <xdr:rowOff>91056</xdr:rowOff>
    </xdr:to>
    <xdr:sp macro="" textlink="">
      <xdr:nvSpPr>
        <xdr:cNvPr id="3" name="Text Box 7">
          <a:extLst>
            <a:ext uri="{FF2B5EF4-FFF2-40B4-BE49-F238E27FC236}">
              <a16:creationId xmlns:a16="http://schemas.microsoft.com/office/drawing/2014/main" id="{A9B14A8D-F28E-4BB4-AD9E-E767218E0602}"/>
            </a:ext>
          </a:extLst>
        </xdr:cNvPr>
        <xdr:cNvSpPr txBox="1">
          <a:spLocks noChangeArrowheads="1"/>
        </xdr:cNvSpPr>
      </xdr:nvSpPr>
      <xdr:spPr bwMode="auto">
        <a:xfrm>
          <a:off x="2156959" y="1946447"/>
          <a:ext cx="987287" cy="344884"/>
        </a:xfrm>
        <a:prstGeom prst="rect">
          <a:avLst/>
        </a:prstGeom>
        <a:noFill/>
        <a:ln w="9525">
          <a:solidFill>
            <a:srgbClr val="000000"/>
          </a:solidFill>
          <a:miter lim="800000"/>
          <a:headEnd/>
          <a:tailEnd/>
        </a:ln>
      </xdr:spPr>
      <xdr:txBody>
        <a:bodyPr vertOverflow="clip" wrap="square" lIns="27432" tIns="18288" rIns="27432" bIns="18288" anchor="t" upright="1"/>
        <a:lstStyle/>
        <a:p>
          <a:pPr algn="ctr" rtl="1">
            <a:defRPr sz="1000"/>
          </a:pPr>
          <a:r>
            <a:rPr lang="en-US" sz="650" b="0" i="0" strike="noStrike">
              <a:solidFill>
                <a:srgbClr val="000000"/>
              </a:solidFill>
              <a:latin typeface="Arial"/>
              <a:cs typeface="Arial"/>
            </a:rPr>
            <a:t>Amount Paid in </a:t>
          </a:r>
        </a:p>
        <a:p>
          <a:pPr algn="ctr" rtl="1">
            <a:defRPr sz="1000"/>
          </a:pPr>
          <a:r>
            <a:rPr lang="en-US" sz="650" b="0" i="0" strike="noStrike">
              <a:solidFill>
                <a:srgbClr val="000000"/>
              </a:solidFill>
              <a:latin typeface="Arial"/>
              <a:cs typeface="Arial"/>
            </a:rPr>
            <a:t>Jul 2020- Jun 2021</a:t>
          </a:r>
        </a:p>
        <a:p>
          <a:pPr algn="ctr" rtl="1">
            <a:defRPr sz="1000"/>
          </a:pPr>
          <a:r>
            <a:rPr lang="en-US" sz="650" b="0" i="0" strike="noStrike">
              <a:solidFill>
                <a:srgbClr val="000000"/>
              </a:solidFill>
              <a:latin typeface="Arial"/>
              <a:cs typeface="Arial"/>
            </a:rPr>
            <a:t>(R Mn)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28</xdr:row>
      <xdr:rowOff>0</xdr:rowOff>
    </xdr:from>
    <xdr:to>
      <xdr:col>8</xdr:col>
      <xdr:colOff>47625</xdr:colOff>
      <xdr:row>28</xdr:row>
      <xdr:rowOff>0</xdr:rowOff>
    </xdr:to>
    <xdr:sp macro="" textlink="">
      <xdr:nvSpPr>
        <xdr:cNvPr id="174384" name="Text 17">
          <a:extLst>
            <a:ext uri="{FF2B5EF4-FFF2-40B4-BE49-F238E27FC236}">
              <a16:creationId xmlns:a16="http://schemas.microsoft.com/office/drawing/2014/main" id="{00000000-0008-0000-0400-000030A90200}"/>
            </a:ext>
          </a:extLst>
        </xdr:cNvPr>
        <xdr:cNvSpPr txBox="1">
          <a:spLocks noChangeArrowheads="1"/>
        </xdr:cNvSpPr>
      </xdr:nvSpPr>
      <xdr:spPr bwMode="auto">
        <a:xfrm>
          <a:off x="1028700" y="3857625"/>
          <a:ext cx="206692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4</xdr:col>
      <xdr:colOff>66675</xdr:colOff>
      <xdr:row>28</xdr:row>
      <xdr:rowOff>0</xdr:rowOff>
    </xdr:from>
    <xdr:to>
      <xdr:col>8</xdr:col>
      <xdr:colOff>95250</xdr:colOff>
      <xdr:row>28</xdr:row>
      <xdr:rowOff>0</xdr:rowOff>
    </xdr:to>
    <xdr:sp macro="" textlink="">
      <xdr:nvSpPr>
        <xdr:cNvPr id="174385" name="Text 18">
          <a:extLst>
            <a:ext uri="{FF2B5EF4-FFF2-40B4-BE49-F238E27FC236}">
              <a16:creationId xmlns:a16="http://schemas.microsoft.com/office/drawing/2014/main" id="{00000000-0008-0000-0400-000031A90200}"/>
            </a:ext>
          </a:extLst>
        </xdr:cNvPr>
        <xdr:cNvSpPr txBox="1">
          <a:spLocks noChangeArrowheads="1"/>
        </xdr:cNvSpPr>
      </xdr:nvSpPr>
      <xdr:spPr bwMode="auto">
        <a:xfrm>
          <a:off x="1057275" y="3857625"/>
          <a:ext cx="20859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xdr:colOff>
      <xdr:row>1</xdr:row>
      <xdr:rowOff>0</xdr:rowOff>
    </xdr:from>
    <xdr:to>
      <xdr:col>8</xdr:col>
      <xdr:colOff>0</xdr:colOff>
      <xdr:row>1</xdr:row>
      <xdr:rowOff>0</xdr:rowOff>
    </xdr:to>
    <xdr:sp macro="" textlink="">
      <xdr:nvSpPr>
        <xdr:cNvPr id="175307" name="Text 17">
          <a:extLst>
            <a:ext uri="{FF2B5EF4-FFF2-40B4-BE49-F238E27FC236}">
              <a16:creationId xmlns:a16="http://schemas.microsoft.com/office/drawing/2014/main" id="{00000000-0008-0000-0500-0000CBAC0200}"/>
            </a:ext>
          </a:extLst>
        </xdr:cNvPr>
        <xdr:cNvSpPr txBox="1">
          <a:spLocks noChangeArrowheads="1"/>
        </xdr:cNvSpPr>
      </xdr:nvSpPr>
      <xdr:spPr bwMode="auto">
        <a:xfrm>
          <a:off x="1190625" y="142875"/>
          <a:ext cx="18478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4</xdr:col>
      <xdr:colOff>66675</xdr:colOff>
      <xdr:row>1</xdr:row>
      <xdr:rowOff>0</xdr:rowOff>
    </xdr:from>
    <xdr:to>
      <xdr:col>8</xdr:col>
      <xdr:colOff>0</xdr:colOff>
      <xdr:row>1</xdr:row>
      <xdr:rowOff>0</xdr:rowOff>
    </xdr:to>
    <xdr:sp macro="" textlink="">
      <xdr:nvSpPr>
        <xdr:cNvPr id="175308" name="Text 18">
          <a:extLst>
            <a:ext uri="{FF2B5EF4-FFF2-40B4-BE49-F238E27FC236}">
              <a16:creationId xmlns:a16="http://schemas.microsoft.com/office/drawing/2014/main" id="{00000000-0008-0000-0500-0000CCAC0200}"/>
            </a:ext>
          </a:extLst>
        </xdr:cNvPr>
        <xdr:cNvSpPr txBox="1">
          <a:spLocks noChangeArrowheads="1"/>
        </xdr:cNvSpPr>
      </xdr:nvSpPr>
      <xdr:spPr bwMode="auto">
        <a:xfrm>
          <a:off x="1219200" y="142875"/>
          <a:ext cx="18192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xdr:colOff>
      <xdr:row>1</xdr:row>
      <xdr:rowOff>0</xdr:rowOff>
    </xdr:from>
    <xdr:to>
      <xdr:col>8</xdr:col>
      <xdr:colOff>0</xdr:colOff>
      <xdr:row>1</xdr:row>
      <xdr:rowOff>0</xdr:rowOff>
    </xdr:to>
    <xdr:sp macro="" textlink="">
      <xdr:nvSpPr>
        <xdr:cNvPr id="176432" name="Text 17">
          <a:extLst>
            <a:ext uri="{FF2B5EF4-FFF2-40B4-BE49-F238E27FC236}">
              <a16:creationId xmlns:a16="http://schemas.microsoft.com/office/drawing/2014/main" id="{00000000-0008-0000-0600-000030B10200}"/>
            </a:ext>
          </a:extLst>
        </xdr:cNvPr>
        <xdr:cNvSpPr txBox="1">
          <a:spLocks noChangeArrowheads="1"/>
        </xdr:cNvSpPr>
      </xdr:nvSpPr>
      <xdr:spPr bwMode="auto">
        <a:xfrm>
          <a:off x="1085850" y="142875"/>
          <a:ext cx="19621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4</xdr:col>
      <xdr:colOff>66675</xdr:colOff>
      <xdr:row>1</xdr:row>
      <xdr:rowOff>0</xdr:rowOff>
    </xdr:from>
    <xdr:to>
      <xdr:col>8</xdr:col>
      <xdr:colOff>0</xdr:colOff>
      <xdr:row>1</xdr:row>
      <xdr:rowOff>0</xdr:rowOff>
    </xdr:to>
    <xdr:sp macro="" textlink="">
      <xdr:nvSpPr>
        <xdr:cNvPr id="176433" name="Text 18">
          <a:extLst>
            <a:ext uri="{FF2B5EF4-FFF2-40B4-BE49-F238E27FC236}">
              <a16:creationId xmlns:a16="http://schemas.microsoft.com/office/drawing/2014/main" id="{00000000-0008-0000-0600-000031B10200}"/>
            </a:ext>
          </a:extLst>
        </xdr:cNvPr>
        <xdr:cNvSpPr txBox="1">
          <a:spLocks noChangeArrowheads="1"/>
        </xdr:cNvSpPr>
      </xdr:nvSpPr>
      <xdr:spPr bwMode="auto">
        <a:xfrm>
          <a:off x="1114425" y="142875"/>
          <a:ext cx="19335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xdr:colOff>
      <xdr:row>1</xdr:row>
      <xdr:rowOff>0</xdr:rowOff>
    </xdr:from>
    <xdr:to>
      <xdr:col>8</xdr:col>
      <xdr:colOff>0</xdr:colOff>
      <xdr:row>1</xdr:row>
      <xdr:rowOff>0</xdr:rowOff>
    </xdr:to>
    <xdr:sp macro="" textlink="">
      <xdr:nvSpPr>
        <xdr:cNvPr id="2" name="Text 17">
          <a:extLst>
            <a:ext uri="{FF2B5EF4-FFF2-40B4-BE49-F238E27FC236}">
              <a16:creationId xmlns:a16="http://schemas.microsoft.com/office/drawing/2014/main" id="{E4B6FA6D-8AA5-4877-A596-259ABFF2CEB3}"/>
            </a:ext>
          </a:extLst>
        </xdr:cNvPr>
        <xdr:cNvSpPr txBox="1">
          <a:spLocks noChangeArrowheads="1"/>
        </xdr:cNvSpPr>
      </xdr:nvSpPr>
      <xdr:spPr bwMode="auto">
        <a:xfrm>
          <a:off x="1085850" y="142875"/>
          <a:ext cx="19621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4</xdr:col>
      <xdr:colOff>66675</xdr:colOff>
      <xdr:row>1</xdr:row>
      <xdr:rowOff>0</xdr:rowOff>
    </xdr:from>
    <xdr:to>
      <xdr:col>8</xdr:col>
      <xdr:colOff>0</xdr:colOff>
      <xdr:row>1</xdr:row>
      <xdr:rowOff>0</xdr:rowOff>
    </xdr:to>
    <xdr:sp macro="" textlink="">
      <xdr:nvSpPr>
        <xdr:cNvPr id="3" name="Text 18">
          <a:extLst>
            <a:ext uri="{FF2B5EF4-FFF2-40B4-BE49-F238E27FC236}">
              <a16:creationId xmlns:a16="http://schemas.microsoft.com/office/drawing/2014/main" id="{AD770513-B85E-42E2-9980-27CCBA223E86}"/>
            </a:ext>
          </a:extLst>
        </xdr:cNvPr>
        <xdr:cNvSpPr txBox="1">
          <a:spLocks noChangeArrowheads="1"/>
        </xdr:cNvSpPr>
      </xdr:nvSpPr>
      <xdr:spPr bwMode="auto">
        <a:xfrm>
          <a:off x="1114425" y="142875"/>
          <a:ext cx="19335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4</xdr:col>
      <xdr:colOff>38100</xdr:colOff>
      <xdr:row>1</xdr:row>
      <xdr:rowOff>0</xdr:rowOff>
    </xdr:from>
    <xdr:to>
      <xdr:col>8</xdr:col>
      <xdr:colOff>0</xdr:colOff>
      <xdr:row>1</xdr:row>
      <xdr:rowOff>0</xdr:rowOff>
    </xdr:to>
    <xdr:sp macro="" textlink="">
      <xdr:nvSpPr>
        <xdr:cNvPr id="4" name="Text 17">
          <a:extLst>
            <a:ext uri="{FF2B5EF4-FFF2-40B4-BE49-F238E27FC236}">
              <a16:creationId xmlns:a16="http://schemas.microsoft.com/office/drawing/2014/main" id="{FF6242AC-F909-44D4-88AF-B9CC0BC2AB68}"/>
            </a:ext>
          </a:extLst>
        </xdr:cNvPr>
        <xdr:cNvSpPr txBox="1">
          <a:spLocks noChangeArrowheads="1"/>
        </xdr:cNvSpPr>
      </xdr:nvSpPr>
      <xdr:spPr bwMode="auto">
        <a:xfrm>
          <a:off x="1085850" y="142875"/>
          <a:ext cx="1962150"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4</xdr:col>
      <xdr:colOff>66675</xdr:colOff>
      <xdr:row>1</xdr:row>
      <xdr:rowOff>0</xdr:rowOff>
    </xdr:from>
    <xdr:to>
      <xdr:col>8</xdr:col>
      <xdr:colOff>0</xdr:colOff>
      <xdr:row>1</xdr:row>
      <xdr:rowOff>0</xdr:rowOff>
    </xdr:to>
    <xdr:sp macro="" textlink="">
      <xdr:nvSpPr>
        <xdr:cNvPr id="5" name="Text 18">
          <a:extLst>
            <a:ext uri="{FF2B5EF4-FFF2-40B4-BE49-F238E27FC236}">
              <a16:creationId xmlns:a16="http://schemas.microsoft.com/office/drawing/2014/main" id="{1709E47F-FBB4-4B48-9C36-9A90D9C1121C}"/>
            </a:ext>
          </a:extLst>
        </xdr:cNvPr>
        <xdr:cNvSpPr txBox="1">
          <a:spLocks noChangeArrowheads="1"/>
        </xdr:cNvSpPr>
      </xdr:nvSpPr>
      <xdr:spPr bwMode="auto">
        <a:xfrm>
          <a:off x="1114425" y="142875"/>
          <a:ext cx="1933575" cy="0"/>
        </a:xfrm>
        <a:prstGeom prst="rect">
          <a:avLst/>
        </a:prstGeom>
        <a:solidFill>
          <a:srgbClr val="FFFFFF"/>
        </a:solidFill>
        <a:ln>
          <a:noFill/>
        </a:ln>
        <a:extLst>
          <a:ext uri="{91240B29-F687-4F45-9708-019B960494DF}">
            <a14:hiddenLine xmlns:a14="http://schemas.microsoft.com/office/drawing/2010/main" w="1">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oneCellAnchor>
    <xdr:from>
      <xdr:col>7</xdr:col>
      <xdr:colOff>91440</xdr:colOff>
      <xdr:row>18</xdr:row>
      <xdr:rowOff>12700</xdr:rowOff>
    </xdr:from>
    <xdr:ext cx="348398" cy="2382"/>
    <xdr:sp macro="" textlink="">
      <xdr:nvSpPr>
        <xdr:cNvPr id="2" name="Text Box 8">
          <a:extLst>
            <a:ext uri="{FF2B5EF4-FFF2-40B4-BE49-F238E27FC236}">
              <a16:creationId xmlns:a16="http://schemas.microsoft.com/office/drawing/2014/main" id="{61DCDF8C-8992-4A32-B9EF-6C95E644B96A}"/>
            </a:ext>
          </a:extLst>
        </xdr:cNvPr>
        <xdr:cNvSpPr txBox="1">
          <a:spLocks noChangeArrowheads="1"/>
        </xdr:cNvSpPr>
      </xdr:nvSpPr>
      <xdr:spPr bwMode="auto">
        <a:xfrm>
          <a:off x="2129790" y="2422525"/>
          <a:ext cx="348398" cy="2382"/>
        </a:xfrm>
        <a:prstGeom prst="rect">
          <a:avLst/>
        </a:prstGeom>
        <a:solidFill>
          <a:srgbClr val="FFFFFF"/>
        </a:solidFill>
        <a:ln w="9525">
          <a:noFill/>
          <a:miter lim="800000"/>
          <a:headEnd/>
          <a:tailEnd/>
        </a:ln>
      </xdr:spPr>
      <xdr:txBody>
        <a:bodyPr vertOverflow="clip" wrap="square" lIns="27432" tIns="22860" rIns="27432" bIns="22860" anchor="ctr" upright="1"/>
        <a:lstStyle/>
        <a:p>
          <a:pPr algn="ctr" rtl="1">
            <a:defRPr sz="1000"/>
          </a:pPr>
          <a:endParaRPr lang="en-US" sz="1000" b="0" i="0" strike="noStrike">
            <a:solidFill>
              <a:srgbClr val="000000"/>
            </a:solidFill>
            <a:latin typeface="Arial" pitchFamily="34" charset="0"/>
            <a:cs typeface="Arial" pitchFamily="34" charset="0"/>
          </a:endParaRPr>
        </a:p>
        <a:p>
          <a:pPr algn="ctr" rtl="1">
            <a:defRPr sz="1000"/>
          </a:pPr>
          <a:endParaRPr lang="en-US" sz="1000" b="0" i="0" strike="noStrike">
            <a:solidFill>
              <a:srgbClr val="000000"/>
            </a:solidFill>
            <a:latin typeface="Times New Roman"/>
            <a:cs typeface="Times New Roman"/>
          </a:endParaRPr>
        </a:p>
      </xdr:txBody>
    </xdr:sp>
    <xdr:clientData/>
  </xdr:oneCellAnchor>
  <xdr:oneCellAnchor>
    <xdr:from>
      <xdr:col>5</xdr:col>
      <xdr:colOff>1073785</xdr:colOff>
      <xdr:row>31</xdr:row>
      <xdr:rowOff>0</xdr:rowOff>
    </xdr:from>
    <xdr:ext cx="264970" cy="0"/>
    <xdr:sp macro="" textlink="">
      <xdr:nvSpPr>
        <xdr:cNvPr id="3" name="Text Box 12">
          <a:extLst>
            <a:ext uri="{FF2B5EF4-FFF2-40B4-BE49-F238E27FC236}">
              <a16:creationId xmlns:a16="http://schemas.microsoft.com/office/drawing/2014/main" id="{6BA755E6-A82F-40F7-9A33-4BD9102311C3}"/>
            </a:ext>
          </a:extLst>
        </xdr:cNvPr>
        <xdr:cNvSpPr txBox="1">
          <a:spLocks noChangeArrowheads="1"/>
        </xdr:cNvSpPr>
      </xdr:nvSpPr>
      <xdr:spPr bwMode="auto">
        <a:xfrm>
          <a:off x="1492885" y="4695825"/>
          <a:ext cx="264970" cy="0"/>
        </a:xfrm>
        <a:prstGeom prst="rect">
          <a:avLst/>
        </a:prstGeom>
        <a:solidFill>
          <a:srgbClr val="FFFFFF"/>
        </a:solidFill>
        <a:ln w="9525">
          <a:noFill/>
          <a:miter lim="800000"/>
          <a:headEnd/>
          <a:tailEnd/>
        </a:ln>
      </xdr:spPr>
      <xdr:txBody>
        <a:bodyPr vertOverflow="clip" wrap="square" lIns="27432" tIns="22860" rIns="27432" bIns="0" anchor="t" upright="1"/>
        <a:lstStyle/>
        <a:p>
          <a:pPr algn="ctr" rtl="1">
            <a:defRPr sz="1000"/>
          </a:pPr>
          <a:r>
            <a:rPr lang="en-US" sz="800" b="0" i="0" strike="noStrike">
              <a:solidFill>
                <a:srgbClr val="000000"/>
              </a:solidFill>
              <a:latin typeface="Times New Roman"/>
              <a:cs typeface="Times New Roman"/>
            </a:rPr>
            <a:t>30-34</a:t>
          </a:r>
        </a:p>
      </xdr:txBody>
    </xdr:sp>
    <xdr:clientData/>
  </xdr:oneCellAnchor>
  <xdr:oneCellAnchor>
    <xdr:from>
      <xdr:col>5</xdr:col>
      <xdr:colOff>1049020</xdr:colOff>
      <xdr:row>27</xdr:row>
      <xdr:rowOff>17145</xdr:rowOff>
    </xdr:from>
    <xdr:ext cx="306893" cy="381"/>
    <xdr:sp macro="" textlink="">
      <xdr:nvSpPr>
        <xdr:cNvPr id="4" name="Text Box 13">
          <a:extLst>
            <a:ext uri="{FF2B5EF4-FFF2-40B4-BE49-F238E27FC236}">
              <a16:creationId xmlns:a16="http://schemas.microsoft.com/office/drawing/2014/main" id="{AFDBF2F6-1BE6-4102-BB2A-7E75457E4D05}"/>
            </a:ext>
          </a:extLst>
        </xdr:cNvPr>
        <xdr:cNvSpPr txBox="1">
          <a:spLocks noChangeArrowheads="1"/>
        </xdr:cNvSpPr>
      </xdr:nvSpPr>
      <xdr:spPr bwMode="auto">
        <a:xfrm>
          <a:off x="1468120" y="4141470"/>
          <a:ext cx="306893" cy="381"/>
        </a:xfrm>
        <a:prstGeom prst="rect">
          <a:avLst/>
        </a:prstGeom>
        <a:solidFill>
          <a:srgbClr val="FFFFFF"/>
        </a:solidFill>
        <a:ln w="9525">
          <a:noFill/>
          <a:miter lim="800000"/>
          <a:headEnd/>
          <a:tailEnd/>
        </a:ln>
      </xdr:spPr>
      <xdr:txBody>
        <a:bodyPr vertOverflow="clip" wrap="square" lIns="27432" tIns="22860" rIns="27432" bIns="0" anchor="t" upright="1"/>
        <a:lstStyle/>
        <a:p>
          <a:pPr algn="ctr" rtl="1">
            <a:defRPr sz="1000"/>
          </a:pPr>
          <a:r>
            <a:rPr lang="en-US" sz="800" b="0" i="0" strike="noStrike">
              <a:solidFill>
                <a:srgbClr val="000000"/>
              </a:solidFill>
              <a:latin typeface="Times New Roman"/>
              <a:cs typeface="Times New Roman"/>
            </a:rPr>
            <a:t>40-44</a:t>
          </a:r>
        </a:p>
      </xdr:txBody>
    </xdr:sp>
    <xdr:clientData/>
  </xdr:oneCellAnchor>
  <xdr:oneCellAnchor>
    <xdr:from>
      <xdr:col>5</xdr:col>
      <xdr:colOff>1047115</xdr:colOff>
      <xdr:row>25</xdr:row>
      <xdr:rowOff>40005</xdr:rowOff>
    </xdr:from>
    <xdr:ext cx="300620" cy="1143"/>
    <xdr:sp macro="" textlink="">
      <xdr:nvSpPr>
        <xdr:cNvPr id="5" name="Text Box 14">
          <a:extLst>
            <a:ext uri="{FF2B5EF4-FFF2-40B4-BE49-F238E27FC236}">
              <a16:creationId xmlns:a16="http://schemas.microsoft.com/office/drawing/2014/main" id="{D1A62971-2973-42D5-9CA9-651C221D6536}"/>
            </a:ext>
          </a:extLst>
        </xdr:cNvPr>
        <xdr:cNvSpPr txBox="1">
          <a:spLocks noChangeArrowheads="1"/>
        </xdr:cNvSpPr>
      </xdr:nvSpPr>
      <xdr:spPr bwMode="auto">
        <a:xfrm>
          <a:off x="1466215" y="3783330"/>
          <a:ext cx="300620" cy="1143"/>
        </a:xfrm>
        <a:prstGeom prst="rect">
          <a:avLst/>
        </a:prstGeom>
        <a:solidFill>
          <a:srgbClr val="FFFFFF"/>
        </a:solidFill>
        <a:ln w="9525">
          <a:noFill/>
          <a:miter lim="800000"/>
          <a:headEnd/>
          <a:tailEnd/>
        </a:ln>
      </xdr:spPr>
      <xdr:txBody>
        <a:bodyPr vertOverflow="clip" wrap="square" lIns="27432" tIns="22860" rIns="27432" bIns="0" anchor="t" upright="1"/>
        <a:lstStyle/>
        <a:p>
          <a:pPr algn="ctr" rtl="1">
            <a:defRPr sz="1000"/>
          </a:pPr>
          <a:r>
            <a:rPr lang="en-US" sz="800" b="0" i="0" strike="noStrike">
              <a:solidFill>
                <a:srgbClr val="000000"/>
              </a:solidFill>
              <a:latin typeface="Times New Roman"/>
              <a:cs typeface="Times New Roman"/>
            </a:rPr>
            <a:t>50-54</a:t>
          </a:r>
        </a:p>
      </xdr:txBody>
    </xdr:sp>
    <xdr:clientData/>
  </xdr:oneCellAnchor>
  <xdr:oneCellAnchor>
    <xdr:from>
      <xdr:col>5</xdr:col>
      <xdr:colOff>1047115</xdr:colOff>
      <xdr:row>23</xdr:row>
      <xdr:rowOff>64770</xdr:rowOff>
    </xdr:from>
    <xdr:ext cx="300620" cy="1524"/>
    <xdr:sp macro="" textlink="">
      <xdr:nvSpPr>
        <xdr:cNvPr id="6" name="Text Box 15">
          <a:extLst>
            <a:ext uri="{FF2B5EF4-FFF2-40B4-BE49-F238E27FC236}">
              <a16:creationId xmlns:a16="http://schemas.microsoft.com/office/drawing/2014/main" id="{19F6A608-7DDD-42DA-A3BB-975DB37CF42A}"/>
            </a:ext>
          </a:extLst>
        </xdr:cNvPr>
        <xdr:cNvSpPr txBox="1">
          <a:spLocks noChangeArrowheads="1"/>
        </xdr:cNvSpPr>
      </xdr:nvSpPr>
      <xdr:spPr bwMode="auto">
        <a:xfrm>
          <a:off x="1466215" y="3427095"/>
          <a:ext cx="300620" cy="1524"/>
        </a:xfrm>
        <a:prstGeom prst="rect">
          <a:avLst/>
        </a:prstGeom>
        <a:solidFill>
          <a:srgbClr val="FFFFFF"/>
        </a:solidFill>
        <a:ln w="9525">
          <a:noFill/>
          <a:miter lim="800000"/>
          <a:headEnd/>
          <a:tailEnd/>
        </a:ln>
      </xdr:spPr>
      <xdr:txBody>
        <a:bodyPr vertOverflow="clip" wrap="square" lIns="27432" tIns="22860" rIns="27432" bIns="0" anchor="t" upright="1"/>
        <a:lstStyle/>
        <a:p>
          <a:pPr algn="ctr" rtl="1">
            <a:defRPr sz="1000"/>
          </a:pPr>
          <a:r>
            <a:rPr lang="en-US" sz="800" b="0" i="0" strike="noStrike">
              <a:solidFill>
                <a:srgbClr val="000000"/>
              </a:solidFill>
              <a:latin typeface="Times New Roman"/>
              <a:cs typeface="Times New Roman"/>
            </a:rPr>
            <a:t>60-64</a:t>
          </a:r>
        </a:p>
      </xdr:txBody>
    </xdr:sp>
    <xdr:clientData/>
  </xdr:oneCellAnchor>
  <xdr:oneCellAnchor>
    <xdr:from>
      <xdr:col>5</xdr:col>
      <xdr:colOff>1045210</xdr:colOff>
      <xdr:row>21</xdr:row>
      <xdr:rowOff>38100</xdr:rowOff>
    </xdr:from>
    <xdr:ext cx="283393" cy="762"/>
    <xdr:sp macro="" textlink="">
      <xdr:nvSpPr>
        <xdr:cNvPr id="7" name="Text Box 16">
          <a:extLst>
            <a:ext uri="{FF2B5EF4-FFF2-40B4-BE49-F238E27FC236}">
              <a16:creationId xmlns:a16="http://schemas.microsoft.com/office/drawing/2014/main" id="{0AE86E61-5E8C-4B19-929B-CAF4ECCA0201}"/>
            </a:ext>
          </a:extLst>
        </xdr:cNvPr>
        <xdr:cNvSpPr txBox="1">
          <a:spLocks noChangeArrowheads="1"/>
        </xdr:cNvSpPr>
      </xdr:nvSpPr>
      <xdr:spPr bwMode="auto">
        <a:xfrm>
          <a:off x="1464310" y="3019425"/>
          <a:ext cx="283393" cy="762"/>
        </a:xfrm>
        <a:prstGeom prst="rect">
          <a:avLst/>
        </a:prstGeom>
        <a:solidFill>
          <a:srgbClr val="FFFFFF"/>
        </a:solidFill>
        <a:ln w="9525">
          <a:noFill/>
          <a:miter lim="800000"/>
          <a:headEnd/>
          <a:tailEnd/>
        </a:ln>
      </xdr:spPr>
      <xdr:txBody>
        <a:bodyPr vertOverflow="clip" wrap="square" lIns="27432" tIns="22860" rIns="27432" bIns="0" anchor="t" upright="1"/>
        <a:lstStyle/>
        <a:p>
          <a:pPr algn="ctr" rtl="1">
            <a:defRPr sz="1000"/>
          </a:pPr>
          <a:r>
            <a:rPr lang="en-US" sz="800" b="0" i="0" strike="noStrike">
              <a:solidFill>
                <a:srgbClr val="000000"/>
              </a:solidFill>
              <a:latin typeface="Times New Roman"/>
              <a:cs typeface="Times New Roman"/>
            </a:rPr>
            <a:t>70-74</a:t>
          </a:r>
        </a:p>
      </xdr:txBody>
    </xdr:sp>
    <xdr:clientData/>
  </xdr:oneCellAnchor>
  <xdr:oneCellAnchor>
    <xdr:from>
      <xdr:col>5</xdr:col>
      <xdr:colOff>1047115</xdr:colOff>
      <xdr:row>19</xdr:row>
      <xdr:rowOff>85725</xdr:rowOff>
    </xdr:from>
    <xdr:ext cx="300620" cy="2667"/>
    <xdr:sp macro="" textlink="">
      <xdr:nvSpPr>
        <xdr:cNvPr id="8" name="Text Box 17">
          <a:extLst>
            <a:ext uri="{FF2B5EF4-FFF2-40B4-BE49-F238E27FC236}">
              <a16:creationId xmlns:a16="http://schemas.microsoft.com/office/drawing/2014/main" id="{EDDA61E1-6D2A-4463-981E-87E8FDF416AD}"/>
            </a:ext>
          </a:extLst>
        </xdr:cNvPr>
        <xdr:cNvSpPr txBox="1">
          <a:spLocks noChangeArrowheads="1"/>
        </xdr:cNvSpPr>
      </xdr:nvSpPr>
      <xdr:spPr bwMode="auto">
        <a:xfrm>
          <a:off x="1466215" y="2686050"/>
          <a:ext cx="300620" cy="2667"/>
        </a:xfrm>
        <a:prstGeom prst="rect">
          <a:avLst/>
        </a:prstGeom>
        <a:solidFill>
          <a:srgbClr val="FFFFFF"/>
        </a:solidFill>
        <a:ln w="9525">
          <a:noFill/>
          <a:miter lim="800000"/>
          <a:headEnd/>
          <a:tailEnd/>
        </a:ln>
      </xdr:spPr>
      <xdr:txBody>
        <a:bodyPr vertOverflow="clip" wrap="square" lIns="27432" tIns="22860" rIns="27432" bIns="0" anchor="t" upright="1"/>
        <a:lstStyle/>
        <a:p>
          <a:pPr algn="ctr" rtl="1">
            <a:defRPr sz="1000"/>
          </a:pPr>
          <a:r>
            <a:rPr lang="en-US" sz="800" b="0" i="0" strike="noStrike">
              <a:solidFill>
                <a:srgbClr val="000000"/>
              </a:solidFill>
              <a:latin typeface="Times New Roman"/>
              <a:cs typeface="Times New Roman"/>
            </a:rPr>
            <a:t>80+</a:t>
          </a:r>
        </a:p>
      </xdr:txBody>
    </xdr:sp>
    <xdr:clientData/>
  </xdr:oneCellAnchor>
  <xdr:twoCellAnchor editAs="oneCell">
    <xdr:from>
      <xdr:col>0</xdr:col>
      <xdr:colOff>34018</xdr:colOff>
      <xdr:row>18</xdr:row>
      <xdr:rowOff>81642</xdr:rowOff>
    </xdr:from>
    <xdr:to>
      <xdr:col>8</xdr:col>
      <xdr:colOff>496661</xdr:colOff>
      <xdr:row>30</xdr:row>
      <xdr:rowOff>129267</xdr:rowOff>
    </xdr:to>
    <xdr:pic>
      <xdr:nvPicPr>
        <xdr:cNvPr id="9" name="Picture 8">
          <a:extLst>
            <a:ext uri="{FF2B5EF4-FFF2-40B4-BE49-F238E27FC236}">
              <a16:creationId xmlns:a16="http://schemas.microsoft.com/office/drawing/2014/main" id="{DDC78372-7EF3-4CA3-B2A5-AD676D4954B5}"/>
            </a:ext>
          </a:extLst>
        </xdr:cNvPr>
        <xdr:cNvPicPr>
          <a:picLocks noChangeAspect="1"/>
        </xdr:cNvPicPr>
      </xdr:nvPicPr>
      <xdr:blipFill>
        <a:blip xmlns:r="http://schemas.openxmlformats.org/officeDocument/2006/relationships" r:embed="rId1"/>
        <a:stretch>
          <a:fillRect/>
        </a:stretch>
      </xdr:blipFill>
      <xdr:spPr>
        <a:xfrm>
          <a:off x="34018" y="2537731"/>
          <a:ext cx="3013982" cy="23336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9281</xdr:colOff>
      <xdr:row>20</xdr:row>
      <xdr:rowOff>0</xdr:rowOff>
    </xdr:from>
    <xdr:to>
      <xdr:col>3</xdr:col>
      <xdr:colOff>9281</xdr:colOff>
      <xdr:row>20</xdr:row>
      <xdr:rowOff>114300</xdr:rowOff>
    </xdr:to>
    <xdr:sp macro="" textlink="">
      <xdr:nvSpPr>
        <xdr:cNvPr id="2" name="Text 14">
          <a:extLst>
            <a:ext uri="{FF2B5EF4-FFF2-40B4-BE49-F238E27FC236}">
              <a16:creationId xmlns:a16="http://schemas.microsoft.com/office/drawing/2014/main" id="{5E18F3B1-C2C4-4131-A562-DC3BBCEEB991}"/>
            </a:ext>
          </a:extLst>
        </xdr:cNvPr>
        <xdr:cNvSpPr txBox="1">
          <a:spLocks noChangeArrowheads="1"/>
        </xdr:cNvSpPr>
      </xdr:nvSpPr>
      <xdr:spPr bwMode="auto">
        <a:xfrm>
          <a:off x="447431" y="3286125"/>
          <a:ext cx="0" cy="11430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600" b="1" i="0" strike="noStrike">
              <a:solidFill>
                <a:srgbClr val="000000"/>
              </a:solidFill>
              <a:latin typeface="Times New Roman"/>
              <a:cs typeface="Times New Roman"/>
            </a:rPr>
            <a:t>Female</a:t>
          </a:r>
        </a:p>
      </xdr:txBody>
    </xdr:sp>
    <xdr:clientData/>
  </xdr:twoCellAnchor>
  <xdr:twoCellAnchor>
    <xdr:from>
      <xdr:col>6</xdr:col>
      <xdr:colOff>449580</xdr:colOff>
      <xdr:row>5</xdr:row>
      <xdr:rowOff>2540</xdr:rowOff>
    </xdr:from>
    <xdr:to>
      <xdr:col>6</xdr:col>
      <xdr:colOff>482712</xdr:colOff>
      <xdr:row>6</xdr:row>
      <xdr:rowOff>12841</xdr:rowOff>
    </xdr:to>
    <xdr:sp macro="" textlink="">
      <xdr:nvSpPr>
        <xdr:cNvPr id="3" name="TextBox 2">
          <a:extLst>
            <a:ext uri="{FF2B5EF4-FFF2-40B4-BE49-F238E27FC236}">
              <a16:creationId xmlns:a16="http://schemas.microsoft.com/office/drawing/2014/main" id="{A5143238-CE7F-493B-9972-45083D37C950}"/>
            </a:ext>
          </a:extLst>
        </xdr:cNvPr>
        <xdr:cNvSpPr txBox="1"/>
      </xdr:nvSpPr>
      <xdr:spPr>
        <a:xfrm>
          <a:off x="2554605" y="783590"/>
          <a:ext cx="33132" cy="13412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6</xdr:col>
      <xdr:colOff>0</xdr:colOff>
      <xdr:row>5</xdr:row>
      <xdr:rowOff>2540</xdr:rowOff>
    </xdr:from>
    <xdr:to>
      <xdr:col>6</xdr:col>
      <xdr:colOff>139420</xdr:colOff>
      <xdr:row>6</xdr:row>
      <xdr:rowOff>12841</xdr:rowOff>
    </xdr:to>
    <xdr:sp macro="" textlink="">
      <xdr:nvSpPr>
        <xdr:cNvPr id="4" name="TextBox 3">
          <a:extLst>
            <a:ext uri="{FF2B5EF4-FFF2-40B4-BE49-F238E27FC236}">
              <a16:creationId xmlns:a16="http://schemas.microsoft.com/office/drawing/2014/main" id="{5E688493-B4BF-4213-AF86-66DF8C34BF89}"/>
            </a:ext>
          </a:extLst>
        </xdr:cNvPr>
        <xdr:cNvSpPr txBox="1"/>
      </xdr:nvSpPr>
      <xdr:spPr>
        <a:xfrm>
          <a:off x="2105025" y="783590"/>
          <a:ext cx="139420" cy="13412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6</xdr:col>
      <xdr:colOff>449580</xdr:colOff>
      <xdr:row>5</xdr:row>
      <xdr:rowOff>2540</xdr:rowOff>
    </xdr:from>
    <xdr:to>
      <xdr:col>6</xdr:col>
      <xdr:colOff>482712</xdr:colOff>
      <xdr:row>6</xdr:row>
      <xdr:rowOff>12841</xdr:rowOff>
    </xdr:to>
    <xdr:sp macro="" textlink="">
      <xdr:nvSpPr>
        <xdr:cNvPr id="5" name="TextBox 4">
          <a:extLst>
            <a:ext uri="{FF2B5EF4-FFF2-40B4-BE49-F238E27FC236}">
              <a16:creationId xmlns:a16="http://schemas.microsoft.com/office/drawing/2014/main" id="{007ACD16-8473-499E-B870-055DE55F4105}"/>
            </a:ext>
          </a:extLst>
        </xdr:cNvPr>
        <xdr:cNvSpPr txBox="1"/>
      </xdr:nvSpPr>
      <xdr:spPr>
        <a:xfrm>
          <a:off x="2554605" y="783590"/>
          <a:ext cx="33132" cy="13412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6</xdr:col>
      <xdr:colOff>0</xdr:colOff>
      <xdr:row>5</xdr:row>
      <xdr:rowOff>2540</xdr:rowOff>
    </xdr:from>
    <xdr:to>
      <xdr:col>6</xdr:col>
      <xdr:colOff>139420</xdr:colOff>
      <xdr:row>6</xdr:row>
      <xdr:rowOff>12841</xdr:rowOff>
    </xdr:to>
    <xdr:sp macro="" textlink="">
      <xdr:nvSpPr>
        <xdr:cNvPr id="6" name="TextBox 5">
          <a:extLst>
            <a:ext uri="{FF2B5EF4-FFF2-40B4-BE49-F238E27FC236}">
              <a16:creationId xmlns:a16="http://schemas.microsoft.com/office/drawing/2014/main" id="{1AB43641-C13C-4DB6-BDC5-9E598B3A4BFD}"/>
            </a:ext>
          </a:extLst>
        </xdr:cNvPr>
        <xdr:cNvSpPr txBox="1"/>
      </xdr:nvSpPr>
      <xdr:spPr>
        <a:xfrm>
          <a:off x="2105025" y="783590"/>
          <a:ext cx="139420" cy="13412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6</xdr:col>
      <xdr:colOff>0</xdr:colOff>
      <xdr:row>5</xdr:row>
      <xdr:rowOff>2540</xdr:rowOff>
    </xdr:from>
    <xdr:to>
      <xdr:col>6</xdr:col>
      <xdr:colOff>139420</xdr:colOff>
      <xdr:row>6</xdr:row>
      <xdr:rowOff>12841</xdr:rowOff>
    </xdr:to>
    <xdr:sp macro="" textlink="">
      <xdr:nvSpPr>
        <xdr:cNvPr id="7" name="TextBox 6">
          <a:extLst>
            <a:ext uri="{FF2B5EF4-FFF2-40B4-BE49-F238E27FC236}">
              <a16:creationId xmlns:a16="http://schemas.microsoft.com/office/drawing/2014/main" id="{0D44E687-8FFB-4B6D-9982-913638A9DC67}"/>
            </a:ext>
          </a:extLst>
        </xdr:cNvPr>
        <xdr:cNvSpPr txBox="1"/>
      </xdr:nvSpPr>
      <xdr:spPr>
        <a:xfrm>
          <a:off x="2105025" y="783590"/>
          <a:ext cx="139420" cy="13412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6</xdr:col>
      <xdr:colOff>447675</xdr:colOff>
      <xdr:row>4</xdr:row>
      <xdr:rowOff>247650</xdr:rowOff>
    </xdr:from>
    <xdr:to>
      <xdr:col>7</xdr:col>
      <xdr:colOff>0</xdr:colOff>
      <xdr:row>5</xdr:row>
      <xdr:rowOff>161925</xdr:rowOff>
    </xdr:to>
    <xdr:sp macro="" textlink="">
      <xdr:nvSpPr>
        <xdr:cNvPr id="8" name="TextBox 7">
          <a:extLst>
            <a:ext uri="{FF2B5EF4-FFF2-40B4-BE49-F238E27FC236}">
              <a16:creationId xmlns:a16="http://schemas.microsoft.com/office/drawing/2014/main" id="{600AC78E-8087-4AE5-A39E-0DA4CF3619F9}"/>
            </a:ext>
          </a:extLst>
        </xdr:cNvPr>
        <xdr:cNvSpPr txBox="1"/>
      </xdr:nvSpPr>
      <xdr:spPr>
        <a:xfrm>
          <a:off x="2552700" y="781050"/>
          <a:ext cx="38100" cy="1238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6</xdr:col>
      <xdr:colOff>0</xdr:colOff>
      <xdr:row>4</xdr:row>
      <xdr:rowOff>247650</xdr:rowOff>
    </xdr:from>
    <xdr:to>
      <xdr:col>6</xdr:col>
      <xdr:colOff>142875</xdr:colOff>
      <xdr:row>5</xdr:row>
      <xdr:rowOff>161925</xdr:rowOff>
    </xdr:to>
    <xdr:sp macro="" textlink="">
      <xdr:nvSpPr>
        <xdr:cNvPr id="9" name="TextBox 8">
          <a:extLst>
            <a:ext uri="{FF2B5EF4-FFF2-40B4-BE49-F238E27FC236}">
              <a16:creationId xmlns:a16="http://schemas.microsoft.com/office/drawing/2014/main" id="{C94E166A-32CB-4776-B922-CDB9798E0D00}"/>
            </a:ext>
          </a:extLst>
        </xdr:cNvPr>
        <xdr:cNvSpPr txBox="1"/>
      </xdr:nvSpPr>
      <xdr:spPr>
        <a:xfrm>
          <a:off x="2105025" y="781050"/>
          <a:ext cx="142875" cy="1238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6</xdr:col>
      <xdr:colOff>447675</xdr:colOff>
      <xdr:row>4</xdr:row>
      <xdr:rowOff>247650</xdr:rowOff>
    </xdr:from>
    <xdr:to>
      <xdr:col>7</xdr:col>
      <xdr:colOff>0</xdr:colOff>
      <xdr:row>5</xdr:row>
      <xdr:rowOff>161925</xdr:rowOff>
    </xdr:to>
    <xdr:sp macro="" textlink="">
      <xdr:nvSpPr>
        <xdr:cNvPr id="10" name="TextBox 9">
          <a:extLst>
            <a:ext uri="{FF2B5EF4-FFF2-40B4-BE49-F238E27FC236}">
              <a16:creationId xmlns:a16="http://schemas.microsoft.com/office/drawing/2014/main" id="{B0FC342E-81D2-451B-90EC-ADB82FC959FD}"/>
            </a:ext>
          </a:extLst>
        </xdr:cNvPr>
        <xdr:cNvSpPr txBox="1"/>
      </xdr:nvSpPr>
      <xdr:spPr>
        <a:xfrm>
          <a:off x="2552700" y="781050"/>
          <a:ext cx="38100" cy="1238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6</xdr:col>
      <xdr:colOff>0</xdr:colOff>
      <xdr:row>4</xdr:row>
      <xdr:rowOff>247650</xdr:rowOff>
    </xdr:from>
    <xdr:to>
      <xdr:col>6</xdr:col>
      <xdr:colOff>142875</xdr:colOff>
      <xdr:row>5</xdr:row>
      <xdr:rowOff>161925</xdr:rowOff>
    </xdr:to>
    <xdr:sp macro="" textlink="">
      <xdr:nvSpPr>
        <xdr:cNvPr id="11" name="TextBox 10">
          <a:extLst>
            <a:ext uri="{FF2B5EF4-FFF2-40B4-BE49-F238E27FC236}">
              <a16:creationId xmlns:a16="http://schemas.microsoft.com/office/drawing/2014/main" id="{FCC7554A-13D9-44F9-A8FF-CFA8BFECBE1E}"/>
            </a:ext>
          </a:extLst>
        </xdr:cNvPr>
        <xdr:cNvSpPr txBox="1"/>
      </xdr:nvSpPr>
      <xdr:spPr>
        <a:xfrm>
          <a:off x="2105025" y="781050"/>
          <a:ext cx="142875" cy="1238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6</xdr:col>
      <xdr:colOff>0</xdr:colOff>
      <xdr:row>4</xdr:row>
      <xdr:rowOff>247650</xdr:rowOff>
    </xdr:from>
    <xdr:to>
      <xdr:col>6</xdr:col>
      <xdr:colOff>142875</xdr:colOff>
      <xdr:row>5</xdr:row>
      <xdr:rowOff>161925</xdr:rowOff>
    </xdr:to>
    <xdr:sp macro="" textlink="">
      <xdr:nvSpPr>
        <xdr:cNvPr id="12" name="TextBox 11">
          <a:extLst>
            <a:ext uri="{FF2B5EF4-FFF2-40B4-BE49-F238E27FC236}">
              <a16:creationId xmlns:a16="http://schemas.microsoft.com/office/drawing/2014/main" id="{9404D14F-53A4-4D90-8632-AB494E380809}"/>
            </a:ext>
          </a:extLst>
        </xdr:cNvPr>
        <xdr:cNvSpPr txBox="1"/>
      </xdr:nvSpPr>
      <xdr:spPr>
        <a:xfrm>
          <a:off x="2105025" y="781050"/>
          <a:ext cx="142875" cy="1238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6</xdr:col>
      <xdr:colOff>415019</xdr:colOff>
      <xdr:row>3</xdr:row>
      <xdr:rowOff>40821</xdr:rowOff>
    </xdr:from>
    <xdr:to>
      <xdr:col>7</xdr:col>
      <xdr:colOff>88447</xdr:colOff>
      <xdr:row>5</xdr:row>
      <xdr:rowOff>6803</xdr:rowOff>
    </xdr:to>
    <xdr:sp macro="" textlink="">
      <xdr:nvSpPr>
        <xdr:cNvPr id="13" name="TextBox 12">
          <a:extLst>
            <a:ext uri="{FF2B5EF4-FFF2-40B4-BE49-F238E27FC236}">
              <a16:creationId xmlns:a16="http://schemas.microsoft.com/office/drawing/2014/main" id="{9C488651-97D0-4E1A-B7D0-BCEF7626D4FC}"/>
            </a:ext>
          </a:extLst>
        </xdr:cNvPr>
        <xdr:cNvSpPr txBox="1"/>
      </xdr:nvSpPr>
      <xdr:spPr>
        <a:xfrm>
          <a:off x="2520044" y="574221"/>
          <a:ext cx="159203" cy="2136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sz="800"/>
        </a:p>
      </xdr:txBody>
    </xdr:sp>
    <xdr:clientData/>
  </xdr:twoCellAnchor>
  <xdr:twoCellAnchor editAs="oneCell">
    <xdr:from>
      <xdr:col>0</xdr:col>
      <xdr:colOff>0</xdr:colOff>
      <xdr:row>14</xdr:row>
      <xdr:rowOff>40822</xdr:rowOff>
    </xdr:from>
    <xdr:to>
      <xdr:col>7</xdr:col>
      <xdr:colOff>578303</xdr:colOff>
      <xdr:row>20</xdr:row>
      <xdr:rowOff>108857</xdr:rowOff>
    </xdr:to>
    <xdr:pic>
      <xdr:nvPicPr>
        <xdr:cNvPr id="14" name="Picture 13">
          <a:extLst>
            <a:ext uri="{FF2B5EF4-FFF2-40B4-BE49-F238E27FC236}">
              <a16:creationId xmlns:a16="http://schemas.microsoft.com/office/drawing/2014/main" id="{2B10C350-83A5-4690-8B73-8F8232EB78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955347"/>
          <a:ext cx="3169103" cy="14396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0</xdr:colOff>
      <xdr:row>5</xdr:row>
      <xdr:rowOff>1</xdr:rowOff>
    </xdr:from>
    <xdr:to>
      <xdr:col>5</xdr:col>
      <xdr:colOff>129868</xdr:colOff>
      <xdr:row>6</xdr:row>
      <xdr:rowOff>1</xdr:rowOff>
    </xdr:to>
    <xdr:sp macro="" textlink="">
      <xdr:nvSpPr>
        <xdr:cNvPr id="15" name="TextBox 14">
          <a:extLst>
            <a:ext uri="{FF2B5EF4-FFF2-40B4-BE49-F238E27FC236}">
              <a16:creationId xmlns:a16="http://schemas.microsoft.com/office/drawing/2014/main" id="{D12E81BF-F633-43CC-8C6C-F13FBE72B321}"/>
            </a:ext>
          </a:extLst>
        </xdr:cNvPr>
        <xdr:cNvSpPr txBox="1"/>
      </xdr:nvSpPr>
      <xdr:spPr>
        <a:xfrm>
          <a:off x="1619250" y="781051"/>
          <a:ext cx="129868" cy="1238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5</xdr:col>
      <xdr:colOff>0</xdr:colOff>
      <xdr:row>5</xdr:row>
      <xdr:rowOff>1905</xdr:rowOff>
    </xdr:from>
    <xdr:to>
      <xdr:col>5</xdr:col>
      <xdr:colOff>110745</xdr:colOff>
      <xdr:row>6</xdr:row>
      <xdr:rowOff>0</xdr:rowOff>
    </xdr:to>
    <xdr:sp macro="" textlink="">
      <xdr:nvSpPr>
        <xdr:cNvPr id="16" name="TextBox 15">
          <a:extLst>
            <a:ext uri="{FF2B5EF4-FFF2-40B4-BE49-F238E27FC236}">
              <a16:creationId xmlns:a16="http://schemas.microsoft.com/office/drawing/2014/main" id="{97534B31-057E-4EE2-9637-1E10E88408A3}"/>
            </a:ext>
          </a:extLst>
        </xdr:cNvPr>
        <xdr:cNvSpPr txBox="1"/>
      </xdr:nvSpPr>
      <xdr:spPr>
        <a:xfrm>
          <a:off x="1619250" y="782955"/>
          <a:ext cx="110745" cy="12192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5</xdr:col>
      <xdr:colOff>0</xdr:colOff>
      <xdr:row>5</xdr:row>
      <xdr:rowOff>1905</xdr:rowOff>
    </xdr:from>
    <xdr:to>
      <xdr:col>5</xdr:col>
      <xdr:colOff>110745</xdr:colOff>
      <xdr:row>6</xdr:row>
      <xdr:rowOff>0</xdr:rowOff>
    </xdr:to>
    <xdr:sp macro="" textlink="">
      <xdr:nvSpPr>
        <xdr:cNvPr id="17" name="TextBox 16">
          <a:extLst>
            <a:ext uri="{FF2B5EF4-FFF2-40B4-BE49-F238E27FC236}">
              <a16:creationId xmlns:a16="http://schemas.microsoft.com/office/drawing/2014/main" id="{488563E9-ED58-4FD1-9FA9-6D9CE3E32D44}"/>
            </a:ext>
          </a:extLst>
        </xdr:cNvPr>
        <xdr:cNvSpPr txBox="1"/>
      </xdr:nvSpPr>
      <xdr:spPr>
        <a:xfrm>
          <a:off x="1619250" y="782955"/>
          <a:ext cx="110745" cy="12192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5</xdr:col>
      <xdr:colOff>449580</xdr:colOff>
      <xdr:row>5</xdr:row>
      <xdr:rowOff>2540</xdr:rowOff>
    </xdr:from>
    <xdr:to>
      <xdr:col>6</xdr:col>
      <xdr:colOff>139420</xdr:colOff>
      <xdr:row>6</xdr:row>
      <xdr:rowOff>12841</xdr:rowOff>
    </xdr:to>
    <xdr:sp macro="" textlink="">
      <xdr:nvSpPr>
        <xdr:cNvPr id="18" name="TextBox 17">
          <a:extLst>
            <a:ext uri="{FF2B5EF4-FFF2-40B4-BE49-F238E27FC236}">
              <a16:creationId xmlns:a16="http://schemas.microsoft.com/office/drawing/2014/main" id="{B24EB450-BF57-4B4F-B643-5618C812599D}"/>
            </a:ext>
          </a:extLst>
        </xdr:cNvPr>
        <xdr:cNvSpPr txBox="1"/>
      </xdr:nvSpPr>
      <xdr:spPr>
        <a:xfrm>
          <a:off x="2068830" y="783590"/>
          <a:ext cx="175615" cy="13412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5</xdr:col>
      <xdr:colOff>0</xdr:colOff>
      <xdr:row>5</xdr:row>
      <xdr:rowOff>1</xdr:rowOff>
    </xdr:from>
    <xdr:to>
      <xdr:col>5</xdr:col>
      <xdr:colOff>129868</xdr:colOff>
      <xdr:row>6</xdr:row>
      <xdr:rowOff>1</xdr:rowOff>
    </xdr:to>
    <xdr:sp macro="" textlink="">
      <xdr:nvSpPr>
        <xdr:cNvPr id="19" name="TextBox 18">
          <a:extLst>
            <a:ext uri="{FF2B5EF4-FFF2-40B4-BE49-F238E27FC236}">
              <a16:creationId xmlns:a16="http://schemas.microsoft.com/office/drawing/2014/main" id="{648ED136-2448-4BF2-AC6E-7BEEE61970A2}"/>
            </a:ext>
          </a:extLst>
        </xdr:cNvPr>
        <xdr:cNvSpPr txBox="1"/>
      </xdr:nvSpPr>
      <xdr:spPr>
        <a:xfrm>
          <a:off x="1619250" y="781051"/>
          <a:ext cx="129868" cy="1238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5</xdr:col>
      <xdr:colOff>0</xdr:colOff>
      <xdr:row>5</xdr:row>
      <xdr:rowOff>1905</xdr:rowOff>
    </xdr:from>
    <xdr:to>
      <xdr:col>5</xdr:col>
      <xdr:colOff>110745</xdr:colOff>
      <xdr:row>6</xdr:row>
      <xdr:rowOff>0</xdr:rowOff>
    </xdr:to>
    <xdr:sp macro="" textlink="">
      <xdr:nvSpPr>
        <xdr:cNvPr id="20" name="TextBox 19">
          <a:extLst>
            <a:ext uri="{FF2B5EF4-FFF2-40B4-BE49-F238E27FC236}">
              <a16:creationId xmlns:a16="http://schemas.microsoft.com/office/drawing/2014/main" id="{63FF2CC3-5A74-4D61-BA13-0C5A8891200E}"/>
            </a:ext>
          </a:extLst>
        </xdr:cNvPr>
        <xdr:cNvSpPr txBox="1"/>
      </xdr:nvSpPr>
      <xdr:spPr>
        <a:xfrm>
          <a:off x="1619250" y="782955"/>
          <a:ext cx="110745" cy="12192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5</xdr:col>
      <xdr:colOff>0</xdr:colOff>
      <xdr:row>5</xdr:row>
      <xdr:rowOff>1905</xdr:rowOff>
    </xdr:from>
    <xdr:to>
      <xdr:col>5</xdr:col>
      <xdr:colOff>110745</xdr:colOff>
      <xdr:row>6</xdr:row>
      <xdr:rowOff>0</xdr:rowOff>
    </xdr:to>
    <xdr:sp macro="" textlink="">
      <xdr:nvSpPr>
        <xdr:cNvPr id="21" name="TextBox 20">
          <a:extLst>
            <a:ext uri="{FF2B5EF4-FFF2-40B4-BE49-F238E27FC236}">
              <a16:creationId xmlns:a16="http://schemas.microsoft.com/office/drawing/2014/main" id="{827B057B-5804-416E-A315-86ABEFFE1C45}"/>
            </a:ext>
          </a:extLst>
        </xdr:cNvPr>
        <xdr:cNvSpPr txBox="1"/>
      </xdr:nvSpPr>
      <xdr:spPr>
        <a:xfrm>
          <a:off x="1619250" y="782955"/>
          <a:ext cx="110745" cy="12192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5</xdr:col>
      <xdr:colOff>449580</xdr:colOff>
      <xdr:row>5</xdr:row>
      <xdr:rowOff>2540</xdr:rowOff>
    </xdr:from>
    <xdr:to>
      <xdr:col>6</xdr:col>
      <xdr:colOff>139420</xdr:colOff>
      <xdr:row>6</xdr:row>
      <xdr:rowOff>12841</xdr:rowOff>
    </xdr:to>
    <xdr:sp macro="" textlink="">
      <xdr:nvSpPr>
        <xdr:cNvPr id="22" name="TextBox 21">
          <a:extLst>
            <a:ext uri="{FF2B5EF4-FFF2-40B4-BE49-F238E27FC236}">
              <a16:creationId xmlns:a16="http://schemas.microsoft.com/office/drawing/2014/main" id="{8CF69D56-BD9C-4143-8C09-82C144804EC4}"/>
            </a:ext>
          </a:extLst>
        </xdr:cNvPr>
        <xdr:cNvSpPr txBox="1"/>
      </xdr:nvSpPr>
      <xdr:spPr>
        <a:xfrm>
          <a:off x="2068830" y="783590"/>
          <a:ext cx="175615" cy="13412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5</xdr:col>
      <xdr:colOff>449580</xdr:colOff>
      <xdr:row>5</xdr:row>
      <xdr:rowOff>2540</xdr:rowOff>
    </xdr:from>
    <xdr:to>
      <xdr:col>6</xdr:col>
      <xdr:colOff>139420</xdr:colOff>
      <xdr:row>6</xdr:row>
      <xdr:rowOff>12841</xdr:rowOff>
    </xdr:to>
    <xdr:sp macro="" textlink="">
      <xdr:nvSpPr>
        <xdr:cNvPr id="23" name="TextBox 22">
          <a:extLst>
            <a:ext uri="{FF2B5EF4-FFF2-40B4-BE49-F238E27FC236}">
              <a16:creationId xmlns:a16="http://schemas.microsoft.com/office/drawing/2014/main" id="{03A1AC71-05C0-488F-86B3-E69408EE4BF4}"/>
            </a:ext>
          </a:extLst>
        </xdr:cNvPr>
        <xdr:cNvSpPr txBox="1"/>
      </xdr:nvSpPr>
      <xdr:spPr>
        <a:xfrm>
          <a:off x="2068830" y="783590"/>
          <a:ext cx="175615" cy="13412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5</xdr:col>
      <xdr:colOff>0</xdr:colOff>
      <xdr:row>5</xdr:row>
      <xdr:rowOff>2540</xdr:rowOff>
    </xdr:from>
    <xdr:to>
      <xdr:col>5</xdr:col>
      <xdr:colOff>140096</xdr:colOff>
      <xdr:row>6</xdr:row>
      <xdr:rowOff>12841</xdr:rowOff>
    </xdr:to>
    <xdr:sp macro="" textlink="">
      <xdr:nvSpPr>
        <xdr:cNvPr id="24" name="TextBox 23">
          <a:extLst>
            <a:ext uri="{FF2B5EF4-FFF2-40B4-BE49-F238E27FC236}">
              <a16:creationId xmlns:a16="http://schemas.microsoft.com/office/drawing/2014/main" id="{D7EBF75C-C9B3-4FFB-941D-0195E5907574}"/>
            </a:ext>
          </a:extLst>
        </xdr:cNvPr>
        <xdr:cNvSpPr txBox="1"/>
      </xdr:nvSpPr>
      <xdr:spPr>
        <a:xfrm>
          <a:off x="1619250" y="783590"/>
          <a:ext cx="140096" cy="13412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5</xdr:col>
      <xdr:colOff>0</xdr:colOff>
      <xdr:row>4</xdr:row>
      <xdr:rowOff>266701</xdr:rowOff>
    </xdr:from>
    <xdr:to>
      <xdr:col>5</xdr:col>
      <xdr:colOff>133350</xdr:colOff>
      <xdr:row>5</xdr:row>
      <xdr:rowOff>190501</xdr:rowOff>
    </xdr:to>
    <xdr:sp macro="" textlink="">
      <xdr:nvSpPr>
        <xdr:cNvPr id="25" name="TextBox 24">
          <a:extLst>
            <a:ext uri="{FF2B5EF4-FFF2-40B4-BE49-F238E27FC236}">
              <a16:creationId xmlns:a16="http://schemas.microsoft.com/office/drawing/2014/main" id="{33CFFF33-1FE0-4D0F-854C-8364E8EF3A87}"/>
            </a:ext>
          </a:extLst>
        </xdr:cNvPr>
        <xdr:cNvSpPr txBox="1"/>
      </xdr:nvSpPr>
      <xdr:spPr>
        <a:xfrm>
          <a:off x="1619250" y="781051"/>
          <a:ext cx="133350" cy="1238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5</xdr:col>
      <xdr:colOff>0</xdr:colOff>
      <xdr:row>4</xdr:row>
      <xdr:rowOff>238125</xdr:rowOff>
    </xdr:from>
    <xdr:to>
      <xdr:col>5</xdr:col>
      <xdr:colOff>123825</xdr:colOff>
      <xdr:row>5</xdr:row>
      <xdr:rowOff>152400</xdr:rowOff>
    </xdr:to>
    <xdr:sp macro="" textlink="">
      <xdr:nvSpPr>
        <xdr:cNvPr id="26" name="TextBox 25">
          <a:extLst>
            <a:ext uri="{FF2B5EF4-FFF2-40B4-BE49-F238E27FC236}">
              <a16:creationId xmlns:a16="http://schemas.microsoft.com/office/drawing/2014/main" id="{17732E43-2153-405F-8BF6-D8872AE9B65C}"/>
            </a:ext>
          </a:extLst>
        </xdr:cNvPr>
        <xdr:cNvSpPr txBox="1"/>
      </xdr:nvSpPr>
      <xdr:spPr>
        <a:xfrm>
          <a:off x="1619250" y="781050"/>
          <a:ext cx="123825" cy="1238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5</xdr:col>
      <xdr:colOff>0</xdr:colOff>
      <xdr:row>4</xdr:row>
      <xdr:rowOff>238125</xdr:rowOff>
    </xdr:from>
    <xdr:to>
      <xdr:col>5</xdr:col>
      <xdr:colOff>123825</xdr:colOff>
      <xdr:row>5</xdr:row>
      <xdr:rowOff>152400</xdr:rowOff>
    </xdr:to>
    <xdr:sp macro="" textlink="">
      <xdr:nvSpPr>
        <xdr:cNvPr id="27" name="TextBox 26">
          <a:extLst>
            <a:ext uri="{FF2B5EF4-FFF2-40B4-BE49-F238E27FC236}">
              <a16:creationId xmlns:a16="http://schemas.microsoft.com/office/drawing/2014/main" id="{F4DC3267-0146-4EAB-9E46-822841027645}"/>
            </a:ext>
          </a:extLst>
        </xdr:cNvPr>
        <xdr:cNvSpPr txBox="1"/>
      </xdr:nvSpPr>
      <xdr:spPr>
        <a:xfrm>
          <a:off x="1619250" y="781050"/>
          <a:ext cx="123825" cy="1238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5</xdr:col>
      <xdr:colOff>447675</xdr:colOff>
      <xdr:row>4</xdr:row>
      <xdr:rowOff>247650</xdr:rowOff>
    </xdr:from>
    <xdr:to>
      <xdr:col>6</xdr:col>
      <xdr:colOff>142875</xdr:colOff>
      <xdr:row>5</xdr:row>
      <xdr:rowOff>161925</xdr:rowOff>
    </xdr:to>
    <xdr:sp macro="" textlink="">
      <xdr:nvSpPr>
        <xdr:cNvPr id="28" name="TextBox 27">
          <a:extLst>
            <a:ext uri="{FF2B5EF4-FFF2-40B4-BE49-F238E27FC236}">
              <a16:creationId xmlns:a16="http://schemas.microsoft.com/office/drawing/2014/main" id="{9163B1C9-5BE0-461A-8734-BFB3FA5FED3E}"/>
            </a:ext>
          </a:extLst>
        </xdr:cNvPr>
        <xdr:cNvSpPr txBox="1"/>
      </xdr:nvSpPr>
      <xdr:spPr>
        <a:xfrm>
          <a:off x="2066925" y="781050"/>
          <a:ext cx="180975" cy="1238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5</xdr:col>
      <xdr:colOff>0</xdr:colOff>
      <xdr:row>4</xdr:row>
      <xdr:rowOff>266701</xdr:rowOff>
    </xdr:from>
    <xdr:to>
      <xdr:col>5</xdr:col>
      <xdr:colOff>133350</xdr:colOff>
      <xdr:row>5</xdr:row>
      <xdr:rowOff>190501</xdr:rowOff>
    </xdr:to>
    <xdr:sp macro="" textlink="">
      <xdr:nvSpPr>
        <xdr:cNvPr id="29" name="TextBox 28">
          <a:extLst>
            <a:ext uri="{FF2B5EF4-FFF2-40B4-BE49-F238E27FC236}">
              <a16:creationId xmlns:a16="http://schemas.microsoft.com/office/drawing/2014/main" id="{23BC37DC-E975-44C0-91F8-6549CE560A3E}"/>
            </a:ext>
          </a:extLst>
        </xdr:cNvPr>
        <xdr:cNvSpPr txBox="1"/>
      </xdr:nvSpPr>
      <xdr:spPr>
        <a:xfrm>
          <a:off x="1619250" y="781051"/>
          <a:ext cx="133350" cy="1238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5</xdr:col>
      <xdr:colOff>0</xdr:colOff>
      <xdr:row>4</xdr:row>
      <xdr:rowOff>238125</xdr:rowOff>
    </xdr:from>
    <xdr:to>
      <xdr:col>5</xdr:col>
      <xdr:colOff>123825</xdr:colOff>
      <xdr:row>5</xdr:row>
      <xdr:rowOff>152400</xdr:rowOff>
    </xdr:to>
    <xdr:sp macro="" textlink="">
      <xdr:nvSpPr>
        <xdr:cNvPr id="30" name="TextBox 29">
          <a:extLst>
            <a:ext uri="{FF2B5EF4-FFF2-40B4-BE49-F238E27FC236}">
              <a16:creationId xmlns:a16="http://schemas.microsoft.com/office/drawing/2014/main" id="{3A63FA08-3EF0-4915-965D-6A0E0777CB70}"/>
            </a:ext>
          </a:extLst>
        </xdr:cNvPr>
        <xdr:cNvSpPr txBox="1"/>
      </xdr:nvSpPr>
      <xdr:spPr>
        <a:xfrm>
          <a:off x="1619250" y="781050"/>
          <a:ext cx="123825" cy="1238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5</xdr:col>
      <xdr:colOff>0</xdr:colOff>
      <xdr:row>4</xdr:row>
      <xdr:rowOff>238125</xdr:rowOff>
    </xdr:from>
    <xdr:to>
      <xdr:col>5</xdr:col>
      <xdr:colOff>123825</xdr:colOff>
      <xdr:row>5</xdr:row>
      <xdr:rowOff>152400</xdr:rowOff>
    </xdr:to>
    <xdr:sp macro="" textlink="">
      <xdr:nvSpPr>
        <xdr:cNvPr id="31" name="TextBox 30">
          <a:extLst>
            <a:ext uri="{FF2B5EF4-FFF2-40B4-BE49-F238E27FC236}">
              <a16:creationId xmlns:a16="http://schemas.microsoft.com/office/drawing/2014/main" id="{6770DB04-AEA8-4FEF-BE75-7548A977DC40}"/>
            </a:ext>
          </a:extLst>
        </xdr:cNvPr>
        <xdr:cNvSpPr txBox="1"/>
      </xdr:nvSpPr>
      <xdr:spPr>
        <a:xfrm>
          <a:off x="1619250" y="781050"/>
          <a:ext cx="123825" cy="1238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5</xdr:col>
      <xdr:colOff>447675</xdr:colOff>
      <xdr:row>4</xdr:row>
      <xdr:rowOff>247650</xdr:rowOff>
    </xdr:from>
    <xdr:to>
      <xdr:col>6</xdr:col>
      <xdr:colOff>142875</xdr:colOff>
      <xdr:row>5</xdr:row>
      <xdr:rowOff>161925</xdr:rowOff>
    </xdr:to>
    <xdr:sp macro="" textlink="">
      <xdr:nvSpPr>
        <xdr:cNvPr id="32" name="TextBox 31">
          <a:extLst>
            <a:ext uri="{FF2B5EF4-FFF2-40B4-BE49-F238E27FC236}">
              <a16:creationId xmlns:a16="http://schemas.microsoft.com/office/drawing/2014/main" id="{0831C4AD-12D5-4D80-9598-80C9C763E04D}"/>
            </a:ext>
          </a:extLst>
        </xdr:cNvPr>
        <xdr:cNvSpPr txBox="1"/>
      </xdr:nvSpPr>
      <xdr:spPr>
        <a:xfrm>
          <a:off x="2066925" y="781050"/>
          <a:ext cx="180975" cy="1238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5</xdr:col>
      <xdr:colOff>447675</xdr:colOff>
      <xdr:row>4</xdr:row>
      <xdr:rowOff>247650</xdr:rowOff>
    </xdr:from>
    <xdr:to>
      <xdr:col>6</xdr:col>
      <xdr:colOff>142875</xdr:colOff>
      <xdr:row>5</xdr:row>
      <xdr:rowOff>161925</xdr:rowOff>
    </xdr:to>
    <xdr:sp macro="" textlink="">
      <xdr:nvSpPr>
        <xdr:cNvPr id="33" name="TextBox 32">
          <a:extLst>
            <a:ext uri="{FF2B5EF4-FFF2-40B4-BE49-F238E27FC236}">
              <a16:creationId xmlns:a16="http://schemas.microsoft.com/office/drawing/2014/main" id="{E3860926-529A-43DF-9E6A-8EA997812A6D}"/>
            </a:ext>
          </a:extLst>
        </xdr:cNvPr>
        <xdr:cNvSpPr txBox="1"/>
      </xdr:nvSpPr>
      <xdr:spPr>
        <a:xfrm>
          <a:off x="2066925" y="781050"/>
          <a:ext cx="180975" cy="1238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twoCellAnchor>
    <xdr:from>
      <xdr:col>5</xdr:col>
      <xdr:colOff>0</xdr:colOff>
      <xdr:row>4</xdr:row>
      <xdr:rowOff>247650</xdr:rowOff>
    </xdr:from>
    <xdr:to>
      <xdr:col>5</xdr:col>
      <xdr:colOff>142875</xdr:colOff>
      <xdr:row>5</xdr:row>
      <xdr:rowOff>161925</xdr:rowOff>
    </xdr:to>
    <xdr:sp macro="" textlink="">
      <xdr:nvSpPr>
        <xdr:cNvPr id="34" name="TextBox 33">
          <a:extLst>
            <a:ext uri="{FF2B5EF4-FFF2-40B4-BE49-F238E27FC236}">
              <a16:creationId xmlns:a16="http://schemas.microsoft.com/office/drawing/2014/main" id="{DF45B3FD-682B-4E2C-A0BD-357BD00E4735}"/>
            </a:ext>
          </a:extLst>
        </xdr:cNvPr>
        <xdr:cNvSpPr txBox="1"/>
      </xdr:nvSpPr>
      <xdr:spPr>
        <a:xfrm>
          <a:off x="1619250" y="781050"/>
          <a:ext cx="142875" cy="12382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82550</xdr:colOff>
      <xdr:row>1</xdr:row>
      <xdr:rowOff>0</xdr:rowOff>
    </xdr:from>
    <xdr:to>
      <xdr:col>2</xdr:col>
      <xdr:colOff>82550</xdr:colOff>
      <xdr:row>1</xdr:row>
      <xdr:rowOff>0</xdr:rowOff>
    </xdr:to>
    <xdr:sp macro="" textlink="">
      <xdr:nvSpPr>
        <xdr:cNvPr id="2" name="Text 14">
          <a:extLst>
            <a:ext uri="{FF2B5EF4-FFF2-40B4-BE49-F238E27FC236}">
              <a16:creationId xmlns:a16="http://schemas.microsoft.com/office/drawing/2014/main" id="{1CF74D14-F13C-4EFA-A6C7-90CAE7FC50EC}"/>
            </a:ext>
          </a:extLst>
        </xdr:cNvPr>
        <xdr:cNvSpPr txBox="1">
          <a:spLocks noChangeArrowheads="1"/>
        </xdr:cNvSpPr>
      </xdr:nvSpPr>
      <xdr:spPr bwMode="auto">
        <a:xfrm>
          <a:off x="301625" y="16192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en-US" sz="600" b="1" i="0" strike="noStrike">
              <a:solidFill>
                <a:srgbClr val="000000"/>
              </a:solidFill>
              <a:latin typeface="Times New Roman"/>
              <a:cs typeface="Times New Roman"/>
            </a:rPr>
            <a:t>Female</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80645</xdr:colOff>
      <xdr:row>0</xdr:row>
      <xdr:rowOff>0</xdr:rowOff>
    </xdr:from>
    <xdr:to>
      <xdr:col>2</xdr:col>
      <xdr:colOff>61595</xdr:colOff>
      <xdr:row>0</xdr:row>
      <xdr:rowOff>0</xdr:rowOff>
    </xdr:to>
    <xdr:sp macro="" textlink="">
      <xdr:nvSpPr>
        <xdr:cNvPr id="2" name="Text 14">
          <a:extLst>
            <a:ext uri="{FF2B5EF4-FFF2-40B4-BE49-F238E27FC236}">
              <a16:creationId xmlns:a16="http://schemas.microsoft.com/office/drawing/2014/main" id="{BBC3E21E-45D8-4FEA-A4DA-02753BAB211D}"/>
            </a:ext>
          </a:extLst>
        </xdr:cNvPr>
        <xdr:cNvSpPr txBox="1">
          <a:spLocks noChangeArrowheads="1"/>
        </xdr:cNvSpPr>
      </xdr:nvSpPr>
      <xdr:spPr bwMode="auto">
        <a:xfrm>
          <a:off x="347345" y="0"/>
          <a:ext cx="0" cy="0"/>
        </a:xfrm>
        <a:prstGeom prst="rect">
          <a:avLst/>
        </a:prstGeom>
        <a:solidFill>
          <a:srgbClr val="FFFFFF"/>
        </a:solidFill>
        <a:ln>
          <a:noFill/>
        </a:ln>
      </xdr:spPr>
      <xdr:txBody>
        <a:bodyPr vertOverflow="clip" wrap="square" lIns="27432" tIns="18288" rIns="0" bIns="0" anchor="t" upright="1"/>
        <a:lstStyle/>
        <a:p>
          <a:pPr algn="l" rtl="0">
            <a:defRPr sz="1000"/>
          </a:pPr>
          <a:r>
            <a:rPr lang="en-US" sz="600" b="1" i="0" u="none" strike="noStrike" baseline="0">
              <a:solidFill>
                <a:srgbClr val="000000"/>
              </a:solidFill>
              <a:latin typeface="Times New Roman"/>
              <a:cs typeface="Times New Roman"/>
            </a:rPr>
            <a:t>Female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4"/>
  <dimension ref="V2:V12"/>
  <sheetViews>
    <sheetView showGridLines="0" zoomScale="130" zoomScaleNormal="130" workbookViewId="0"/>
  </sheetViews>
  <sheetFormatPr defaultColWidth="8.7109375" defaultRowHeight="9.9499999999999993" customHeight="1" x14ac:dyDescent="0.2"/>
  <cols>
    <col min="1" max="17" width="2.7109375" style="68" customWidth="1"/>
    <col min="18" max="16384" width="8.7109375" style="68"/>
  </cols>
  <sheetData>
    <row r="2" spans="22:22" ht="9.9499999999999993" customHeight="1" x14ac:dyDescent="0.2">
      <c r="V2" s="955"/>
    </row>
    <row r="3" spans="22:22" ht="9.9499999999999993" customHeight="1" x14ac:dyDescent="0.2">
      <c r="V3" s="956"/>
    </row>
    <row r="12" spans="22:22" s="67" customFormat="1" ht="9.9499999999999993" customHeight="1" x14ac:dyDescent="0.2"/>
  </sheetData>
  <printOptions horizontalCentered="1" verticalCentered="1"/>
  <pageMargins left="0.2" right="0.2" top="0.2" bottom="0.2" header="0.2" footer="0.2"/>
  <pageSetup paperSize="7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3"/>
  <sheetViews>
    <sheetView showGridLines="0" topLeftCell="A3" zoomScale="130" zoomScaleNormal="130" workbookViewId="0">
      <selection sqref="A1:E1"/>
    </sheetView>
  </sheetViews>
  <sheetFormatPr defaultRowHeight="12.75" x14ac:dyDescent="0.2"/>
  <cols>
    <col min="1" max="4" width="1.140625" style="77" customWidth="1"/>
    <col min="5" max="5" width="21.28515625" style="77" customWidth="1"/>
    <col min="6" max="7" width="7.28515625" style="77" customWidth="1"/>
    <col min="8" max="8" width="7.28515625" style="577" customWidth="1"/>
    <col min="9" max="16384" width="9.140625" style="77"/>
  </cols>
  <sheetData>
    <row r="1" spans="1:8" s="604" customFormat="1" x14ac:dyDescent="0.2">
      <c r="A1" s="965" t="s">
        <v>57</v>
      </c>
      <c r="B1" s="965"/>
      <c r="C1" s="965"/>
      <c r="D1" s="965"/>
      <c r="E1" s="965"/>
      <c r="F1" s="965"/>
      <c r="G1" s="965"/>
      <c r="H1" s="965"/>
    </row>
    <row r="2" spans="1:8" ht="24" customHeight="1" x14ac:dyDescent="0.2">
      <c r="A2" s="989" t="s">
        <v>424</v>
      </c>
      <c r="B2" s="989"/>
      <c r="C2" s="989"/>
      <c r="D2" s="989"/>
      <c r="E2" s="989"/>
      <c r="F2" s="989"/>
      <c r="G2" s="989"/>
      <c r="H2" s="989"/>
    </row>
    <row r="3" spans="1:8" ht="6" customHeight="1" x14ac:dyDescent="0.2">
      <c r="A3" s="123"/>
      <c r="B3" s="123"/>
      <c r="C3" s="123"/>
      <c r="D3" s="123"/>
      <c r="E3" s="123"/>
      <c r="F3" s="123"/>
      <c r="G3" s="123"/>
      <c r="H3" s="585"/>
    </row>
    <row r="4" spans="1:8" ht="14.25" customHeight="1" x14ac:dyDescent="0.2">
      <c r="A4" s="124"/>
      <c r="B4" s="124"/>
      <c r="C4" s="124"/>
      <c r="D4" s="124"/>
      <c r="E4" s="124"/>
      <c r="F4" s="125">
        <v>2019</v>
      </c>
      <c r="G4" s="125">
        <v>2020</v>
      </c>
      <c r="H4" s="584">
        <v>2021</v>
      </c>
    </row>
    <row r="5" spans="1:8" ht="19.5" customHeight="1" x14ac:dyDescent="0.2">
      <c r="A5" s="990" t="s">
        <v>425</v>
      </c>
      <c r="B5" s="991"/>
      <c r="C5" s="991"/>
      <c r="D5" s="991"/>
      <c r="E5" s="991"/>
      <c r="F5" s="127">
        <v>1265.711</v>
      </c>
      <c r="G5" s="127">
        <v>1265.711</v>
      </c>
      <c r="H5" s="583">
        <v>1266.0999999999999</v>
      </c>
    </row>
    <row r="6" spans="1:8" ht="12" customHeight="1" x14ac:dyDescent="0.2">
      <c r="A6" s="124"/>
      <c r="B6" s="128" t="s">
        <v>426</v>
      </c>
      <c r="C6" s="124"/>
      <c r="D6" s="124"/>
      <c r="E6" s="87"/>
      <c r="F6" s="129">
        <v>626.16700000000003</v>
      </c>
      <c r="G6" s="129">
        <v>626</v>
      </c>
      <c r="H6" s="582">
        <v>626</v>
      </c>
    </row>
    <row r="7" spans="1:8" ht="12" customHeight="1" x14ac:dyDescent="0.2">
      <c r="A7" s="124"/>
      <c r="B7" s="128" t="s">
        <v>427</v>
      </c>
      <c r="C7" s="124"/>
      <c r="D7" s="124"/>
      <c r="E7" s="87"/>
      <c r="F7" s="130">
        <v>639.54399999999998</v>
      </c>
      <c r="G7" s="130">
        <v>639.70000000000005</v>
      </c>
      <c r="H7" s="581">
        <v>640.1</v>
      </c>
    </row>
    <row r="8" spans="1:8" ht="12" customHeight="1" x14ac:dyDescent="0.2">
      <c r="A8" s="131" t="s">
        <v>428</v>
      </c>
      <c r="B8" s="124"/>
      <c r="C8" s="124"/>
      <c r="D8" s="124"/>
      <c r="E8" s="87"/>
      <c r="F8" s="124"/>
      <c r="G8" s="124"/>
      <c r="H8" s="606"/>
    </row>
    <row r="9" spans="1:8" ht="12" customHeight="1" x14ac:dyDescent="0.2">
      <c r="A9" s="124"/>
      <c r="B9" s="124" t="s">
        <v>429</v>
      </c>
      <c r="C9" s="124"/>
      <c r="D9" s="124"/>
      <c r="E9" s="87"/>
      <c r="F9" s="132">
        <v>17.5</v>
      </c>
      <c r="G9" s="132">
        <v>17</v>
      </c>
      <c r="H9" s="580">
        <v>16.600000000000001</v>
      </c>
    </row>
    <row r="10" spans="1:8" ht="12" customHeight="1" x14ac:dyDescent="0.2">
      <c r="A10" s="124"/>
      <c r="B10" s="124" t="s">
        <v>430</v>
      </c>
      <c r="C10" s="124"/>
      <c r="D10" s="124"/>
      <c r="E10" s="87"/>
      <c r="F10" s="132">
        <v>65.099999999999994</v>
      </c>
      <c r="G10" s="132">
        <v>64.900000000000006</v>
      </c>
      <c r="H10" s="580">
        <v>64.7</v>
      </c>
    </row>
    <row r="11" spans="1:8" ht="12" customHeight="1" x14ac:dyDescent="0.2">
      <c r="A11" s="124"/>
      <c r="B11" s="133" t="s">
        <v>431</v>
      </c>
      <c r="C11" s="124"/>
      <c r="D11" s="124"/>
      <c r="E11" s="87"/>
      <c r="F11" s="132">
        <v>5.9</v>
      </c>
      <c r="G11" s="132">
        <v>6.1</v>
      </c>
      <c r="H11" s="580">
        <v>6.1</v>
      </c>
    </row>
    <row r="12" spans="1:8" ht="12" customHeight="1" x14ac:dyDescent="0.2">
      <c r="A12" s="124"/>
      <c r="B12" s="124" t="s">
        <v>432</v>
      </c>
      <c r="C12" s="124"/>
      <c r="D12" s="124"/>
      <c r="E12" s="87"/>
      <c r="F12" s="132">
        <v>11.5</v>
      </c>
      <c r="G12" s="132">
        <v>12</v>
      </c>
      <c r="H12" s="580">
        <v>12.6</v>
      </c>
    </row>
    <row r="13" spans="1:8" ht="12" customHeight="1" x14ac:dyDescent="0.2">
      <c r="A13" s="131" t="s">
        <v>433</v>
      </c>
      <c r="B13" s="124"/>
      <c r="C13" s="131"/>
      <c r="D13" s="131"/>
      <c r="E13" s="87"/>
      <c r="F13" s="134">
        <v>36.92</v>
      </c>
      <c r="G13" s="134">
        <v>37.299999999999997</v>
      </c>
      <c r="H13" s="579">
        <v>37.700000000000003</v>
      </c>
    </row>
    <row r="14" spans="1:8" ht="12" customHeight="1" x14ac:dyDescent="0.2">
      <c r="A14" s="131" t="s">
        <v>30</v>
      </c>
      <c r="B14" s="124"/>
      <c r="C14" s="131"/>
      <c r="D14" s="131"/>
      <c r="E14" s="87"/>
      <c r="F14" s="134">
        <v>408.53</v>
      </c>
      <c r="G14" s="134">
        <v>409</v>
      </c>
      <c r="H14" s="579">
        <v>413</v>
      </c>
    </row>
    <row r="15" spans="1:8" ht="12" customHeight="1" x14ac:dyDescent="0.2">
      <c r="A15" s="131" t="s">
        <v>434</v>
      </c>
      <c r="B15" s="124"/>
      <c r="C15" s="131"/>
      <c r="D15" s="131"/>
      <c r="E15" s="87"/>
      <c r="F15" s="135">
        <v>639.70000000000005</v>
      </c>
      <c r="G15" s="135">
        <v>640</v>
      </c>
      <c r="H15" s="607">
        <v>640</v>
      </c>
    </row>
    <row r="16" spans="1:8" ht="12" customHeight="1" x14ac:dyDescent="0.2">
      <c r="A16" s="131" t="s">
        <v>435</v>
      </c>
      <c r="B16" s="124"/>
      <c r="C16" s="124"/>
      <c r="D16" s="124"/>
      <c r="E16" s="87"/>
      <c r="F16" s="124"/>
      <c r="G16" s="124"/>
      <c r="H16" s="606"/>
    </row>
    <row r="17" spans="1:8" ht="12" customHeight="1" x14ac:dyDescent="0.2">
      <c r="A17" s="124"/>
      <c r="B17" s="124" t="s">
        <v>436</v>
      </c>
      <c r="C17" s="124"/>
      <c r="D17" s="124"/>
      <c r="E17" s="87"/>
      <c r="F17" s="136">
        <v>118.455</v>
      </c>
      <c r="G17" s="136">
        <v>117.9</v>
      </c>
      <c r="H17" s="578">
        <v>117.5</v>
      </c>
    </row>
    <row r="18" spans="1:8" ht="12" customHeight="1" x14ac:dyDescent="0.2">
      <c r="A18" s="124"/>
      <c r="B18" s="124" t="s">
        <v>437</v>
      </c>
      <c r="C18" s="124"/>
      <c r="D18" s="124"/>
      <c r="E18" s="87"/>
      <c r="F18" s="136">
        <v>141.58600000000001</v>
      </c>
      <c r="G18" s="136">
        <v>142</v>
      </c>
      <c r="H18" s="578">
        <v>142.4</v>
      </c>
    </row>
    <row r="19" spans="1:8" ht="12" customHeight="1" x14ac:dyDescent="0.2">
      <c r="A19" s="124"/>
      <c r="B19" s="124" t="s">
        <v>438</v>
      </c>
      <c r="C19" s="124"/>
      <c r="D19" s="124"/>
      <c r="E19" s="87"/>
      <c r="F19" s="136">
        <v>108.009</v>
      </c>
      <c r="G19" s="136">
        <v>108</v>
      </c>
      <c r="H19" s="578">
        <v>108.1</v>
      </c>
    </row>
    <row r="20" spans="1:8" ht="12" customHeight="1" x14ac:dyDescent="0.2">
      <c r="A20" s="124"/>
      <c r="B20" s="124" t="s">
        <v>439</v>
      </c>
      <c r="C20" s="124"/>
      <c r="D20" s="124"/>
      <c r="E20" s="87"/>
      <c r="F20" s="136">
        <v>138.73599999999999</v>
      </c>
      <c r="G20" s="136">
        <v>138.69999999999999</v>
      </c>
      <c r="H20" s="578">
        <v>138.69999999999999</v>
      </c>
    </row>
    <row r="21" spans="1:8" ht="12" customHeight="1" x14ac:dyDescent="0.2">
      <c r="A21" s="124"/>
      <c r="B21" s="124" t="s">
        <v>440</v>
      </c>
      <c r="C21" s="124"/>
      <c r="D21" s="124"/>
      <c r="E21" s="87"/>
      <c r="F21" s="136">
        <v>112.84699999999999</v>
      </c>
      <c r="G21" s="136">
        <v>112.7</v>
      </c>
      <c r="H21" s="578">
        <v>112.6</v>
      </c>
    </row>
    <row r="22" spans="1:8" ht="12" customHeight="1" x14ac:dyDescent="0.2">
      <c r="A22" s="124"/>
      <c r="B22" s="124" t="s">
        <v>441</v>
      </c>
      <c r="C22" s="124"/>
      <c r="D22" s="124"/>
      <c r="E22" s="87"/>
      <c r="F22" s="136">
        <v>68.308999999999997</v>
      </c>
      <c r="G22" s="136">
        <v>68.3</v>
      </c>
      <c r="H22" s="578">
        <v>68.2</v>
      </c>
    </row>
    <row r="23" spans="1:8" ht="12" customHeight="1" x14ac:dyDescent="0.2">
      <c r="A23" s="124"/>
      <c r="B23" s="124" t="s">
        <v>442</v>
      </c>
      <c r="C23" s="124"/>
      <c r="D23" s="124"/>
      <c r="E23" s="87"/>
      <c r="F23" s="136">
        <v>366.96100000000001</v>
      </c>
      <c r="G23" s="136">
        <v>366.1</v>
      </c>
      <c r="H23" s="578">
        <v>365.4</v>
      </c>
    </row>
    <row r="24" spans="1:8" ht="12" customHeight="1" x14ac:dyDescent="0.2">
      <c r="A24" s="124"/>
      <c r="B24" s="124" t="s">
        <v>443</v>
      </c>
      <c r="C24" s="124"/>
      <c r="D24" s="124"/>
      <c r="E24" s="87"/>
      <c r="F24" s="136">
        <v>83.671999999999997</v>
      </c>
      <c r="G24" s="136">
        <v>83.7</v>
      </c>
      <c r="H24" s="578">
        <v>83.8</v>
      </c>
    </row>
    <row r="25" spans="1:8" ht="12" customHeight="1" x14ac:dyDescent="0.2">
      <c r="A25" s="124"/>
      <c r="B25" s="124" t="s">
        <v>444</v>
      </c>
      <c r="C25" s="124"/>
      <c r="D25" s="124"/>
      <c r="E25" s="87"/>
      <c r="F25" s="136">
        <v>83.765000000000001</v>
      </c>
      <c r="G25" s="136">
        <v>84.5</v>
      </c>
      <c r="H25" s="578">
        <v>85.2</v>
      </c>
    </row>
    <row r="26" spans="1:8" ht="12" customHeight="1" x14ac:dyDescent="0.2">
      <c r="A26" s="124"/>
      <c r="B26" s="124" t="s">
        <v>445</v>
      </c>
      <c r="C26" s="124"/>
      <c r="D26" s="124"/>
      <c r="E26" s="87"/>
      <c r="F26" s="136">
        <v>43.371000000000002</v>
      </c>
      <c r="G26" s="136">
        <v>43.8</v>
      </c>
      <c r="H26" s="578">
        <v>44.2</v>
      </c>
    </row>
    <row r="27" spans="1:8" ht="12" customHeight="1" x14ac:dyDescent="0.2">
      <c r="A27" s="131" t="s">
        <v>446</v>
      </c>
      <c r="B27" s="124"/>
      <c r="C27" s="124"/>
      <c r="D27" s="124"/>
      <c r="E27" s="87"/>
      <c r="F27" s="124"/>
      <c r="G27" s="124"/>
      <c r="H27" s="606"/>
    </row>
    <row r="28" spans="1:8" ht="12" customHeight="1" x14ac:dyDescent="0.2">
      <c r="A28" s="124"/>
      <c r="B28" s="124" t="s">
        <v>447</v>
      </c>
      <c r="C28" s="124"/>
      <c r="D28" s="124"/>
      <c r="E28" s="124"/>
      <c r="F28" s="137">
        <v>12862</v>
      </c>
      <c r="G28" s="137">
        <v>13465</v>
      </c>
      <c r="H28" s="608">
        <v>12982</v>
      </c>
    </row>
    <row r="29" spans="1:8" ht="12" customHeight="1" x14ac:dyDescent="0.2">
      <c r="A29" s="124"/>
      <c r="B29" s="124" t="s">
        <v>448</v>
      </c>
      <c r="C29" s="124"/>
      <c r="D29" s="124"/>
      <c r="E29" s="124"/>
      <c r="F29" s="137">
        <v>11174</v>
      </c>
      <c r="G29" s="137">
        <v>11060</v>
      </c>
      <c r="H29" s="608">
        <v>13274</v>
      </c>
    </row>
    <row r="30" spans="1:8" ht="12" customHeight="1" x14ac:dyDescent="0.2">
      <c r="A30" s="124"/>
      <c r="B30" s="124" t="s">
        <v>449</v>
      </c>
      <c r="C30" s="124"/>
      <c r="D30" s="124"/>
      <c r="E30" s="124"/>
      <c r="F30" s="137">
        <v>9709</v>
      </c>
      <c r="G30" s="137">
        <v>6929</v>
      </c>
      <c r="H30" s="608">
        <v>8186</v>
      </c>
    </row>
    <row r="31" spans="1:8" ht="12" customHeight="1" x14ac:dyDescent="0.2">
      <c r="A31" s="124"/>
      <c r="B31" s="124" t="s">
        <v>450</v>
      </c>
      <c r="C31" s="124"/>
      <c r="D31" s="124"/>
      <c r="E31" s="124"/>
      <c r="F31" s="138">
        <v>2174</v>
      </c>
      <c r="G31" s="138">
        <v>1995</v>
      </c>
      <c r="H31" s="589">
        <v>2110</v>
      </c>
    </row>
    <row r="32" spans="1:8" x14ac:dyDescent="0.2">
      <c r="A32" s="124"/>
      <c r="B32" s="124"/>
      <c r="C32" s="124"/>
      <c r="D32" s="124"/>
      <c r="E32" s="124"/>
      <c r="F32" s="139"/>
      <c r="G32" s="138"/>
      <c r="H32" s="589"/>
    </row>
    <row r="33" spans="1:8" x14ac:dyDescent="0.2">
      <c r="A33" s="992">
        <v>9</v>
      </c>
      <c r="B33" s="992"/>
      <c r="C33" s="992"/>
      <c r="D33" s="992"/>
      <c r="E33" s="992"/>
      <c r="F33" s="992"/>
      <c r="G33" s="992"/>
      <c r="H33" s="992"/>
    </row>
  </sheetData>
  <mergeCells count="4">
    <mergeCell ref="A2:H2"/>
    <mergeCell ref="A5:E5"/>
    <mergeCell ref="A33:H33"/>
    <mergeCell ref="A1:H1"/>
  </mergeCells>
  <hyperlinks>
    <hyperlink ref="A1" location="Contents!A1" display="Contents" xr:uid="{D66B95F6-76AE-4E22-9EBC-4D1C316C0360}"/>
  </hyperlinks>
  <pageMargins left="0.2" right="0.2" top="0.2" bottom="0.2" header="0.2" footer="0.2"/>
  <pageSetup paperSize="7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45"/>
  <sheetViews>
    <sheetView showGridLines="0" topLeftCell="A3" zoomScale="130" zoomScaleNormal="130" workbookViewId="0">
      <selection sqref="A1:E1"/>
    </sheetView>
  </sheetViews>
  <sheetFormatPr defaultRowHeight="15" x14ac:dyDescent="0.2"/>
  <cols>
    <col min="1" max="1" width="1.7109375" style="78" customWidth="1"/>
    <col min="2" max="5" width="1.140625" style="78" customWidth="1"/>
    <col min="6" max="6" width="16.5703125" style="78" customWidth="1"/>
    <col min="7" max="9" width="7.7109375" style="78" customWidth="1"/>
    <col min="10" max="10" width="9.140625" style="78"/>
    <col min="11" max="11" width="1.5703125" style="78" customWidth="1"/>
    <col min="12" max="16384" width="9.140625" style="78"/>
  </cols>
  <sheetData>
    <row r="1" spans="1:10" s="604" customFormat="1" ht="12.75" x14ac:dyDescent="0.2">
      <c r="A1" s="965" t="s">
        <v>57</v>
      </c>
      <c r="B1" s="965"/>
      <c r="C1" s="965"/>
      <c r="D1" s="965"/>
      <c r="E1" s="965"/>
      <c r="F1" s="965"/>
      <c r="G1" s="965"/>
      <c r="H1" s="965"/>
      <c r="I1" s="965"/>
    </row>
    <row r="2" spans="1:10" ht="11.1" customHeight="1" x14ac:dyDescent="0.2">
      <c r="G2" s="576" t="s">
        <v>451</v>
      </c>
      <c r="H2" s="576">
        <v>2020</v>
      </c>
      <c r="I2" s="576">
        <v>2021</v>
      </c>
      <c r="J2" s="141"/>
    </row>
    <row r="3" spans="1:10" ht="11.1" customHeight="1" x14ac:dyDescent="0.2">
      <c r="B3" s="82" t="s">
        <v>452</v>
      </c>
      <c r="C3" s="79"/>
      <c r="D3" s="79"/>
      <c r="E3" s="79"/>
      <c r="F3" s="79"/>
      <c r="G3" s="588"/>
      <c r="H3" s="588"/>
      <c r="I3" s="588"/>
    </row>
    <row r="4" spans="1:10" ht="11.1" customHeight="1" x14ac:dyDescent="0.2">
      <c r="B4" s="124"/>
      <c r="C4" s="79" t="s">
        <v>29</v>
      </c>
      <c r="D4" s="79"/>
      <c r="E4" s="79"/>
      <c r="F4" s="79"/>
      <c r="G4" s="590">
        <v>10.199999999999999</v>
      </c>
      <c r="H4" s="590">
        <v>10.6</v>
      </c>
      <c r="I4" s="590">
        <v>10.3</v>
      </c>
    </row>
    <row r="5" spans="1:10" ht="11.1" customHeight="1" x14ac:dyDescent="0.2">
      <c r="B5" s="124"/>
      <c r="C5" s="79" t="s">
        <v>28</v>
      </c>
      <c r="D5" s="79"/>
      <c r="E5" s="79"/>
      <c r="F5" s="79"/>
      <c r="G5" s="575">
        <v>1.4</v>
      </c>
      <c r="H5" s="575">
        <v>1.4</v>
      </c>
      <c r="I5" s="575">
        <v>1.4</v>
      </c>
    </row>
    <row r="6" spans="1:10" ht="11.1" customHeight="1" x14ac:dyDescent="0.2">
      <c r="B6" s="124"/>
      <c r="C6" s="79" t="s">
        <v>27</v>
      </c>
      <c r="D6" s="79"/>
      <c r="E6" s="79"/>
      <c r="F6" s="79"/>
      <c r="G6" s="590">
        <v>8.8000000000000007</v>
      </c>
      <c r="H6" s="590">
        <v>8.6999999999999993</v>
      </c>
      <c r="I6" s="590">
        <v>10.5</v>
      </c>
    </row>
    <row r="7" spans="1:10" ht="11.1" customHeight="1" x14ac:dyDescent="0.2">
      <c r="B7" s="124"/>
      <c r="C7" s="79" t="s">
        <v>26</v>
      </c>
      <c r="D7" s="79"/>
      <c r="E7" s="79"/>
      <c r="F7" s="79"/>
      <c r="G7" s="590">
        <v>15.3</v>
      </c>
      <c r="H7" s="590">
        <v>10.9</v>
      </c>
      <c r="I7" s="590">
        <v>12.9</v>
      </c>
    </row>
    <row r="8" spans="1:10" ht="11.1" customHeight="1" x14ac:dyDescent="0.2">
      <c r="B8" s="124"/>
      <c r="C8" s="79" t="s">
        <v>25</v>
      </c>
      <c r="D8" s="79"/>
      <c r="E8" s="79"/>
      <c r="F8" s="79"/>
      <c r="G8" s="575">
        <v>3.4</v>
      </c>
      <c r="H8" s="575">
        <v>3.2</v>
      </c>
      <c r="I8" s="575">
        <v>3.3</v>
      </c>
    </row>
    <row r="9" spans="1:10" ht="11.1" customHeight="1" x14ac:dyDescent="0.2">
      <c r="B9" s="124"/>
      <c r="C9" s="124"/>
      <c r="D9" s="124"/>
      <c r="E9" s="124"/>
      <c r="F9" s="124"/>
      <c r="G9" s="574">
        <v>2035</v>
      </c>
      <c r="H9" s="574">
        <v>2036</v>
      </c>
      <c r="I9" s="574">
        <v>2046</v>
      </c>
    </row>
    <row r="10" spans="1:10" ht="11.1" customHeight="1" x14ac:dyDescent="0.2">
      <c r="B10" s="82" t="s">
        <v>453</v>
      </c>
      <c r="C10" s="79"/>
      <c r="D10" s="79"/>
      <c r="E10" s="79"/>
      <c r="F10" s="79"/>
      <c r="G10" s="573"/>
      <c r="H10" s="573"/>
      <c r="I10" s="573"/>
    </row>
    <row r="11" spans="1:10" ht="11.1" customHeight="1" x14ac:dyDescent="0.2">
      <c r="B11" s="124"/>
      <c r="C11" s="79" t="s">
        <v>426</v>
      </c>
      <c r="D11" s="79"/>
      <c r="E11" s="79"/>
      <c r="F11" s="79"/>
      <c r="G11" s="572">
        <v>602.79999999999995</v>
      </c>
      <c r="H11" s="572">
        <v>596.79999999999995</v>
      </c>
      <c r="I11" s="571" t="s">
        <v>454</v>
      </c>
    </row>
    <row r="12" spans="1:10" ht="11.1" customHeight="1" x14ac:dyDescent="0.2">
      <c r="B12" s="124"/>
      <c r="C12" s="79" t="s">
        <v>427</v>
      </c>
      <c r="D12" s="79"/>
      <c r="E12" s="79"/>
      <c r="F12" s="79"/>
      <c r="G12" s="572">
        <v>618.6</v>
      </c>
      <c r="H12" s="572">
        <v>610.9</v>
      </c>
      <c r="I12" s="572">
        <v>560.29999999999995</v>
      </c>
    </row>
    <row r="13" spans="1:10" ht="11.1" customHeight="1" x14ac:dyDescent="0.2">
      <c r="B13" s="82" t="s">
        <v>428</v>
      </c>
      <c r="C13" s="124"/>
      <c r="D13" s="124"/>
      <c r="E13" s="124"/>
      <c r="F13" s="124"/>
      <c r="G13" s="572"/>
      <c r="H13" s="572"/>
      <c r="I13" s="572"/>
    </row>
    <row r="14" spans="1:10" ht="11.1" customHeight="1" x14ac:dyDescent="0.2">
      <c r="B14" s="124"/>
      <c r="C14" s="79" t="s">
        <v>429</v>
      </c>
      <c r="D14" s="79"/>
      <c r="E14" s="79"/>
      <c r="F14" s="79"/>
      <c r="G14" s="572">
        <v>14.8</v>
      </c>
      <c r="H14" s="570">
        <v>14.513546780470421</v>
      </c>
      <c r="I14" s="570">
        <v>12.831993152070503</v>
      </c>
    </row>
    <row r="15" spans="1:10" ht="11.1" customHeight="1" x14ac:dyDescent="0.2">
      <c r="B15" s="124"/>
      <c r="C15" s="143" t="s">
        <v>455</v>
      </c>
      <c r="D15" s="79"/>
      <c r="E15" s="79"/>
      <c r="F15" s="79"/>
      <c r="G15" s="572">
        <v>59.3</v>
      </c>
      <c r="H15" s="570">
        <v>59.395551418132897</v>
      </c>
      <c r="I15" s="570">
        <v>57.268263205729141</v>
      </c>
    </row>
    <row r="16" spans="1:10" ht="11.1" customHeight="1" x14ac:dyDescent="0.2">
      <c r="B16" s="124"/>
      <c r="C16" s="143" t="s">
        <v>456</v>
      </c>
      <c r="D16" s="79"/>
      <c r="E16" s="79"/>
      <c r="F16" s="79"/>
      <c r="G16" s="572">
        <v>6</v>
      </c>
      <c r="H16" s="570">
        <v>6.1398530673767251</v>
      </c>
      <c r="I16" s="570">
        <v>6.868556693870417</v>
      </c>
    </row>
    <row r="17" spans="1:11" ht="11.1" customHeight="1" x14ac:dyDescent="0.2">
      <c r="B17" s="124"/>
      <c r="C17" s="79" t="s">
        <v>432</v>
      </c>
      <c r="D17" s="79"/>
      <c r="E17" s="79"/>
      <c r="F17" s="79"/>
      <c r="G17" s="572">
        <v>19.899999999999999</v>
      </c>
      <c r="H17" s="570">
        <v>19.951048734019956</v>
      </c>
      <c r="I17" s="570">
        <v>23.031186948329939</v>
      </c>
    </row>
    <row r="18" spans="1:11" ht="11.1" customHeight="1" x14ac:dyDescent="0.2">
      <c r="B18" s="82" t="s">
        <v>457</v>
      </c>
      <c r="C18" s="79"/>
      <c r="D18" s="79"/>
      <c r="E18" s="79"/>
      <c r="F18" s="79"/>
      <c r="G18" s="136"/>
      <c r="H18" s="136"/>
      <c r="I18" s="136"/>
    </row>
    <row r="31" spans="1:11" s="829" customFormat="1" x14ac:dyDescent="0.2"/>
    <row r="32" spans="1:11" s="144" customFormat="1" ht="12.75" x14ac:dyDescent="0.2">
      <c r="A32" s="992">
        <v>10</v>
      </c>
      <c r="B32" s="992"/>
      <c r="C32" s="992"/>
      <c r="D32" s="992"/>
      <c r="E32" s="992"/>
      <c r="F32" s="992"/>
      <c r="G32" s="992"/>
      <c r="H32" s="992"/>
      <c r="I32" s="992"/>
      <c r="K32" s="77"/>
    </row>
    <row r="38" spans="1:12" x14ac:dyDescent="0.2">
      <c r="C38" s="145"/>
      <c r="D38" s="146"/>
      <c r="E38" s="146"/>
      <c r="F38" s="147"/>
      <c r="G38" s="79"/>
      <c r="H38" s="145"/>
    </row>
    <row r="39" spans="1:12" x14ac:dyDescent="0.2">
      <c r="L39" s="148"/>
    </row>
    <row r="45" spans="1:12" s="144" customFormat="1" ht="12.75" x14ac:dyDescent="0.2">
      <c r="A45" s="993"/>
      <c r="B45" s="993"/>
      <c r="C45" s="993"/>
      <c r="D45" s="993"/>
      <c r="E45" s="993"/>
      <c r="F45" s="993"/>
      <c r="G45" s="993"/>
      <c r="H45" s="993"/>
      <c r="I45" s="993"/>
      <c r="J45" s="993"/>
      <c r="K45" s="77"/>
    </row>
  </sheetData>
  <mergeCells count="3">
    <mergeCell ref="A32:I32"/>
    <mergeCell ref="A45:J45"/>
    <mergeCell ref="A1:I1"/>
  </mergeCells>
  <hyperlinks>
    <hyperlink ref="A1" location="Contents!A1" display="Contents" xr:uid="{339E7F8A-D5E8-43D9-B05A-6F9AEAA4DA3F}"/>
  </hyperlinks>
  <pageMargins left="0.2" right="0.2" top="0.2" bottom="0.2" header="0.2" footer="0.2"/>
  <pageSetup paperSize="70" orientation="portrait" r:id="rId1"/>
  <ignoredErrors>
    <ignoredError sqref="G2"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31"/>
  <sheetViews>
    <sheetView showGridLines="0" topLeftCell="A3" zoomScale="130" zoomScaleNormal="130" workbookViewId="0">
      <selection sqref="A1:E1"/>
    </sheetView>
  </sheetViews>
  <sheetFormatPr defaultRowHeight="18" customHeight="1" x14ac:dyDescent="0.2"/>
  <cols>
    <col min="1" max="1" width="4.28515625" style="77" customWidth="1"/>
    <col min="2" max="4" width="1.140625" style="77" customWidth="1"/>
    <col min="5" max="5" width="16.5703125" style="77" customWidth="1"/>
    <col min="6" max="7" width="7.28515625" style="77" customWidth="1"/>
    <col min="8" max="16384" width="9.140625" style="77"/>
  </cols>
  <sheetData>
    <row r="1" spans="1:9" s="604" customFormat="1" ht="12.75" x14ac:dyDescent="0.2">
      <c r="A1" s="965" t="s">
        <v>57</v>
      </c>
      <c r="B1" s="965"/>
      <c r="C1" s="965"/>
      <c r="D1" s="965"/>
      <c r="E1" s="965"/>
      <c r="F1" s="965"/>
      <c r="G1" s="965"/>
      <c r="H1" s="965"/>
      <c r="I1" s="220"/>
    </row>
    <row r="2" spans="1:9" s="78" customFormat="1" x14ac:dyDescent="0.2">
      <c r="A2" s="994" t="s">
        <v>458</v>
      </c>
      <c r="B2" s="994"/>
      <c r="C2" s="994"/>
      <c r="D2" s="994"/>
      <c r="E2" s="994"/>
      <c r="F2" s="994"/>
      <c r="G2" s="994"/>
      <c r="H2" s="994"/>
    </row>
    <row r="3" spans="1:9" s="78" customFormat="1" ht="15" customHeight="1" x14ac:dyDescent="0.25">
      <c r="A3" s="149"/>
      <c r="B3" s="149"/>
      <c r="C3" s="149"/>
      <c r="D3" s="149"/>
      <c r="E3" s="150"/>
      <c r="F3" s="151" t="s">
        <v>459</v>
      </c>
      <c r="G3" s="151">
        <v>2020</v>
      </c>
      <c r="H3" s="152" t="s">
        <v>460</v>
      </c>
    </row>
    <row r="4" spans="1:9" s="79" customFormat="1" ht="9.9499999999999993" customHeight="1" x14ac:dyDescent="0.2">
      <c r="A4" s="88" t="s">
        <v>461</v>
      </c>
      <c r="B4" s="88"/>
      <c r="C4" s="88"/>
      <c r="D4" s="88"/>
      <c r="E4" s="88"/>
      <c r="F4" s="153"/>
      <c r="G4" s="153"/>
      <c r="H4" s="154"/>
    </row>
    <row r="5" spans="1:9" s="79" customFormat="1" ht="9.9499999999999993" customHeight="1" x14ac:dyDescent="0.2">
      <c r="A5" s="88"/>
      <c r="B5" s="88"/>
      <c r="C5" s="155" t="s">
        <v>426</v>
      </c>
      <c r="D5" s="156"/>
      <c r="E5" s="157"/>
      <c r="F5" s="158">
        <v>70.900000000000006</v>
      </c>
      <c r="G5" s="569" t="s">
        <v>462</v>
      </c>
      <c r="H5" s="588">
        <v>70.400000000000006</v>
      </c>
    </row>
    <row r="6" spans="1:9" s="79" customFormat="1" ht="9.9499999999999993" customHeight="1" x14ac:dyDescent="0.2">
      <c r="A6" s="88"/>
      <c r="B6" s="88"/>
      <c r="C6" s="155" t="s">
        <v>427</v>
      </c>
      <c r="D6" s="156"/>
      <c r="E6" s="157"/>
      <c r="F6" s="158">
        <v>77.7</v>
      </c>
      <c r="G6" s="569" t="s">
        <v>463</v>
      </c>
      <c r="H6" s="588">
        <v>77.3</v>
      </c>
    </row>
    <row r="7" spans="1:9" s="79" customFormat="1" ht="9.9499999999999993" customHeight="1" x14ac:dyDescent="0.2">
      <c r="A7" s="88" t="s">
        <v>464</v>
      </c>
      <c r="B7" s="88"/>
      <c r="C7" s="88"/>
      <c r="D7" s="88"/>
      <c r="E7" s="88"/>
      <c r="F7" s="159">
        <v>7.2</v>
      </c>
      <c r="G7" s="159">
        <v>5.9</v>
      </c>
      <c r="H7" s="79">
        <v>7.5</v>
      </c>
    </row>
    <row r="8" spans="1:9" s="79" customFormat="1" ht="9.9499999999999993" customHeight="1" x14ac:dyDescent="0.2">
      <c r="A8" s="88" t="s">
        <v>465</v>
      </c>
      <c r="B8" s="88"/>
      <c r="C8" s="88"/>
      <c r="D8" s="88"/>
      <c r="E8" s="88"/>
      <c r="F8" s="159">
        <v>3.2</v>
      </c>
      <c r="G8" s="159">
        <v>4.4000000000000004</v>
      </c>
      <c r="H8" s="79">
        <v>2.2000000000000002</v>
      </c>
    </row>
    <row r="9" spans="1:9" s="79" customFormat="1" ht="9.9499999999999993" customHeight="1" x14ac:dyDescent="0.2">
      <c r="A9" s="88" t="s">
        <v>466</v>
      </c>
      <c r="B9" s="88"/>
      <c r="C9" s="88"/>
      <c r="D9" s="88"/>
      <c r="E9" s="88"/>
      <c r="F9" s="159">
        <v>17.8</v>
      </c>
      <c r="G9" s="159">
        <v>16.2</v>
      </c>
      <c r="H9" s="79">
        <v>17.5</v>
      </c>
    </row>
    <row r="10" spans="1:9" s="79" customFormat="1" ht="9.9499999999999993" customHeight="1" x14ac:dyDescent="0.2">
      <c r="A10" s="88" t="s">
        <v>467</v>
      </c>
      <c r="B10" s="88"/>
      <c r="C10" s="88"/>
      <c r="D10" s="88"/>
      <c r="E10" s="88"/>
      <c r="F10" s="159">
        <v>14.5</v>
      </c>
      <c r="G10" s="159">
        <v>14.9</v>
      </c>
      <c r="H10" s="79">
        <v>13.8</v>
      </c>
    </row>
    <row r="11" spans="1:9" s="79" customFormat="1" ht="9.9499999999999993" customHeight="1" x14ac:dyDescent="0.2">
      <c r="A11" s="88" t="s">
        <v>468</v>
      </c>
      <c r="B11" s="88"/>
      <c r="C11" s="88"/>
      <c r="D11" s="88"/>
      <c r="E11" s="88"/>
      <c r="F11" s="88"/>
      <c r="G11" s="88"/>
    </row>
    <row r="12" spans="1:9" s="79" customFormat="1" ht="9.9499999999999993" customHeight="1" x14ac:dyDescent="0.2">
      <c r="A12" s="88"/>
      <c r="B12" s="88"/>
      <c r="C12" s="155" t="s">
        <v>426</v>
      </c>
      <c r="D12" s="88"/>
      <c r="E12" s="160"/>
      <c r="F12" s="160">
        <v>1263</v>
      </c>
      <c r="G12" s="160">
        <v>1227</v>
      </c>
      <c r="H12" s="161">
        <v>1402</v>
      </c>
    </row>
    <row r="13" spans="1:9" s="79" customFormat="1" ht="9.9499999999999993" customHeight="1" x14ac:dyDescent="0.2">
      <c r="A13" s="88"/>
      <c r="B13" s="88"/>
      <c r="C13" s="155" t="s">
        <v>427</v>
      </c>
      <c r="D13" s="88"/>
      <c r="E13" s="160"/>
      <c r="F13" s="160">
        <v>654</v>
      </c>
      <c r="G13" s="160">
        <v>604</v>
      </c>
      <c r="H13" s="79">
        <v>733</v>
      </c>
    </row>
    <row r="14" spans="1:9" s="78" customFormat="1" ht="11.25" customHeight="1" x14ac:dyDescent="0.2">
      <c r="A14" s="162" t="s">
        <v>461</v>
      </c>
      <c r="B14" s="149"/>
      <c r="C14" s="149"/>
      <c r="D14" s="149"/>
      <c r="E14" s="149"/>
      <c r="F14" s="163"/>
      <c r="G14" s="164"/>
    </row>
    <row r="15" spans="1:9" s="78" customFormat="1" ht="18" customHeight="1" x14ac:dyDescent="0.2">
      <c r="A15" s="154"/>
      <c r="B15" s="154"/>
      <c r="C15" s="154"/>
      <c r="D15" s="154"/>
      <c r="E15" s="154"/>
      <c r="F15" s="154"/>
      <c r="G15" s="165"/>
    </row>
    <row r="16" spans="1:9" s="78" customFormat="1" ht="18" customHeight="1" x14ac:dyDescent="0.2">
      <c r="A16" s="154"/>
      <c r="B16" s="154"/>
      <c r="C16" s="154"/>
      <c r="D16" s="154"/>
      <c r="E16" s="154"/>
      <c r="F16" s="154"/>
      <c r="G16" s="165"/>
    </row>
    <row r="17" spans="1:12" s="78" customFormat="1" ht="18" customHeight="1" x14ac:dyDescent="0.2">
      <c r="A17" s="154"/>
      <c r="B17" s="154"/>
      <c r="C17" s="154"/>
      <c r="D17" s="154"/>
      <c r="E17" s="154"/>
      <c r="F17" s="154"/>
      <c r="G17" s="165"/>
    </row>
    <row r="18" spans="1:12" s="78" customFormat="1" ht="18" customHeight="1" x14ac:dyDescent="0.2">
      <c r="A18" s="154"/>
      <c r="B18" s="154"/>
      <c r="C18" s="154"/>
      <c r="D18" s="154"/>
      <c r="E18" s="154"/>
      <c r="F18" s="154"/>
      <c r="G18" s="165"/>
    </row>
    <row r="19" spans="1:12" s="78" customFormat="1" ht="18" customHeight="1" x14ac:dyDescent="0.2">
      <c r="A19" s="154"/>
      <c r="B19" s="154"/>
      <c r="C19" s="154"/>
      <c r="D19" s="154"/>
      <c r="E19" s="154"/>
      <c r="F19" s="154"/>
      <c r="G19" s="165"/>
    </row>
    <row r="20" spans="1:12" s="78" customFormat="1" ht="18" customHeight="1" x14ac:dyDescent="0.2">
      <c r="A20" s="154"/>
      <c r="B20" s="154"/>
      <c r="C20" s="154"/>
      <c r="D20" s="154"/>
      <c r="E20" s="154"/>
      <c r="F20" s="154"/>
      <c r="G20" s="165"/>
    </row>
    <row r="21" spans="1:12" s="78" customFormat="1" ht="12.75" customHeight="1" x14ac:dyDescent="0.2">
      <c r="A21" s="166"/>
      <c r="B21" s="154"/>
      <c r="C21" s="154"/>
      <c r="D21" s="154"/>
      <c r="E21" s="154"/>
      <c r="F21" s="154"/>
      <c r="G21" s="165"/>
    </row>
    <row r="22" spans="1:12" s="78" customFormat="1" ht="12" customHeight="1" x14ac:dyDescent="0.25">
      <c r="A22" s="149"/>
      <c r="B22" s="149"/>
      <c r="C22" s="149"/>
      <c r="D22" s="149"/>
      <c r="E22" s="150"/>
      <c r="F22" s="151">
        <v>2019</v>
      </c>
      <c r="G22" s="151">
        <v>2020</v>
      </c>
      <c r="H22" s="167">
        <v>2021</v>
      </c>
    </row>
    <row r="23" spans="1:12" s="78" customFormat="1" ht="18" customHeight="1" x14ac:dyDescent="0.2">
      <c r="A23" s="162" t="s">
        <v>469</v>
      </c>
      <c r="B23" s="168"/>
      <c r="C23" s="168"/>
      <c r="D23" s="168"/>
      <c r="E23" s="168"/>
      <c r="F23" s="169"/>
      <c r="G23" s="169"/>
    </row>
    <row r="24" spans="1:12" s="79" customFormat="1" ht="9.9499999999999993" customHeight="1" x14ac:dyDescent="0.2">
      <c r="A24" s="88" t="s">
        <v>470</v>
      </c>
      <c r="C24" s="88"/>
      <c r="D24" s="88"/>
      <c r="E24" s="170"/>
      <c r="F24" s="568">
        <v>15</v>
      </c>
      <c r="G24" s="567" t="s">
        <v>471</v>
      </c>
      <c r="H24" s="586">
        <v>16</v>
      </c>
      <c r="I24" s="171"/>
      <c r="J24" s="171"/>
      <c r="K24" s="171"/>
    </row>
    <row r="25" spans="1:12" s="79" customFormat="1" ht="9.9499999999999993" customHeight="1" x14ac:dyDescent="0.2">
      <c r="A25" s="88" t="s">
        <v>472</v>
      </c>
      <c r="C25" s="88"/>
      <c r="D25" s="88"/>
      <c r="E25" s="170"/>
      <c r="F25" s="566">
        <v>4709</v>
      </c>
      <c r="G25" s="567" t="s">
        <v>473</v>
      </c>
      <c r="H25" s="566">
        <v>4816</v>
      </c>
      <c r="I25" s="172"/>
      <c r="J25" s="172"/>
      <c r="K25" s="172"/>
      <c r="L25" s="172"/>
    </row>
    <row r="26" spans="1:12" s="79" customFormat="1" ht="9.9499999999999993" customHeight="1" x14ac:dyDescent="0.2">
      <c r="A26" s="88" t="s">
        <v>474</v>
      </c>
      <c r="B26" s="88"/>
      <c r="C26" s="88"/>
      <c r="D26" s="88"/>
      <c r="E26" s="170"/>
      <c r="F26" s="568">
        <v>23</v>
      </c>
      <c r="G26" s="567" t="s">
        <v>475</v>
      </c>
      <c r="H26" s="588">
        <v>24</v>
      </c>
    </row>
    <row r="27" spans="1:12" s="79" customFormat="1" ht="9.9499999999999993" customHeight="1" x14ac:dyDescent="0.2">
      <c r="A27" s="88" t="s">
        <v>476</v>
      </c>
      <c r="C27" s="88"/>
      <c r="D27" s="88"/>
      <c r="E27" s="173"/>
      <c r="F27" s="568">
        <v>5</v>
      </c>
      <c r="G27" s="568">
        <v>6</v>
      </c>
      <c r="H27" s="588">
        <v>6</v>
      </c>
    </row>
    <row r="28" spans="1:12" s="79" customFormat="1" ht="13.5" customHeight="1" x14ac:dyDescent="0.2">
      <c r="A28" s="88" t="s">
        <v>477</v>
      </c>
      <c r="B28" s="88"/>
      <c r="C28" s="88"/>
      <c r="D28" s="88"/>
      <c r="E28" s="170"/>
      <c r="F28" s="568">
        <v>130</v>
      </c>
      <c r="G28" s="567" t="s">
        <v>478</v>
      </c>
      <c r="H28" s="565" t="s">
        <v>479</v>
      </c>
    </row>
    <row r="29" spans="1:12" s="79" customFormat="1" ht="10.5" customHeight="1" x14ac:dyDescent="0.2">
      <c r="A29" s="88" t="s">
        <v>480</v>
      </c>
      <c r="C29" s="88"/>
      <c r="D29" s="88"/>
      <c r="E29" s="170"/>
      <c r="F29" s="568">
        <v>19</v>
      </c>
      <c r="G29" s="568">
        <v>18</v>
      </c>
      <c r="H29" s="588">
        <v>18</v>
      </c>
    </row>
    <row r="30" spans="1:12" s="79" customFormat="1" ht="49.5" customHeight="1" x14ac:dyDescent="0.2">
      <c r="A30" s="995" t="s">
        <v>1075</v>
      </c>
      <c r="B30" s="995"/>
      <c r="C30" s="995"/>
      <c r="D30" s="995"/>
      <c r="E30" s="995"/>
      <c r="F30" s="995"/>
      <c r="G30" s="995"/>
      <c r="H30" s="995"/>
    </row>
    <row r="31" spans="1:12" ht="12.75" x14ac:dyDescent="0.2">
      <c r="A31" s="992">
        <v>11</v>
      </c>
      <c r="B31" s="992"/>
      <c r="C31" s="992"/>
      <c r="D31" s="992"/>
      <c r="E31" s="992"/>
      <c r="F31" s="992"/>
      <c r="G31" s="992"/>
      <c r="H31" s="992"/>
    </row>
  </sheetData>
  <mergeCells count="4">
    <mergeCell ref="A2:H2"/>
    <mergeCell ref="A31:H31"/>
    <mergeCell ref="A1:H1"/>
    <mergeCell ref="A30:H30"/>
  </mergeCells>
  <hyperlinks>
    <hyperlink ref="A1" location="Contents!A1" display="Contents" xr:uid="{E1156705-5AF0-4FA1-B163-80D2CBD28AAD}"/>
  </hyperlinks>
  <pageMargins left="0.2" right="0.2" top="0.2" bottom="0.2" header="0.2" footer="0.2"/>
  <pageSetup paperSize="70" scale="95" orientation="portrait" r:id="rId1"/>
  <ignoredErrors>
    <ignoredError sqref="H3 G24:H29"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29"/>
  <sheetViews>
    <sheetView showGridLines="0" topLeftCell="A3" zoomScale="130" zoomScaleNormal="130" workbookViewId="0">
      <selection sqref="A1:E1"/>
    </sheetView>
  </sheetViews>
  <sheetFormatPr defaultRowHeight="15" customHeight="1" x14ac:dyDescent="0.2"/>
  <cols>
    <col min="1" max="1" width="2.28515625" style="77" customWidth="1"/>
    <col min="2" max="4" width="1.140625" style="77" customWidth="1"/>
    <col min="5" max="5" width="19.5703125" style="77" customWidth="1"/>
    <col min="6" max="7" width="7.5703125" style="77" customWidth="1"/>
    <col min="8" max="8" width="7.140625" style="77" customWidth="1"/>
    <col min="9" max="16384" width="9.140625" style="77"/>
  </cols>
  <sheetData>
    <row r="1" spans="1:9" s="604" customFormat="1" ht="12.75" x14ac:dyDescent="0.2">
      <c r="A1" s="965" t="s">
        <v>57</v>
      </c>
      <c r="B1" s="965"/>
      <c r="C1" s="965"/>
      <c r="D1" s="965"/>
      <c r="E1" s="965"/>
      <c r="F1" s="965"/>
      <c r="G1" s="965"/>
      <c r="H1" s="965"/>
      <c r="I1" s="220"/>
    </row>
    <row r="2" spans="1:9" ht="14.25" customHeight="1" x14ac:dyDescent="0.2">
      <c r="A2" s="174"/>
      <c r="B2" s="174"/>
      <c r="C2" s="174"/>
      <c r="D2" s="174"/>
      <c r="E2" s="175"/>
      <c r="F2" s="176" t="s">
        <v>481</v>
      </c>
      <c r="G2" s="177" t="s">
        <v>482</v>
      </c>
      <c r="H2" s="178" t="s">
        <v>483</v>
      </c>
    </row>
    <row r="3" spans="1:9" ht="10.5" customHeight="1" x14ac:dyDescent="0.2">
      <c r="A3" s="179" t="s">
        <v>484</v>
      </c>
      <c r="B3" s="174"/>
      <c r="C3" s="174"/>
      <c r="D3" s="174"/>
      <c r="E3" s="174"/>
      <c r="F3" s="153"/>
      <c r="G3" s="180"/>
      <c r="H3" s="174"/>
    </row>
    <row r="4" spans="1:9" ht="15" customHeight="1" x14ac:dyDescent="0.2">
      <c r="A4" s="174"/>
      <c r="B4" s="174" t="s">
        <v>485</v>
      </c>
      <c r="C4" s="174"/>
      <c r="D4" s="174"/>
      <c r="E4" s="181"/>
      <c r="F4" s="568">
        <v>3290</v>
      </c>
      <c r="G4" s="564">
        <v>3450</v>
      </c>
      <c r="H4" s="564">
        <v>3775</v>
      </c>
    </row>
    <row r="5" spans="1:9" ht="15" customHeight="1" x14ac:dyDescent="0.2">
      <c r="A5" s="174"/>
      <c r="B5" s="174" t="s">
        <v>486</v>
      </c>
      <c r="C5" s="174"/>
      <c r="D5" s="174"/>
      <c r="E5" s="181"/>
      <c r="F5" s="568">
        <v>412</v>
      </c>
      <c r="G5" s="564">
        <v>428</v>
      </c>
      <c r="H5" s="563">
        <v>449</v>
      </c>
    </row>
    <row r="6" spans="1:9" ht="15" customHeight="1" x14ac:dyDescent="0.2">
      <c r="A6" s="174"/>
      <c r="B6" s="174" t="s">
        <v>487</v>
      </c>
      <c r="C6" s="174"/>
      <c r="D6" s="174"/>
      <c r="E6" s="181"/>
      <c r="F6" s="568">
        <v>4306</v>
      </c>
      <c r="G6" s="564">
        <v>4400</v>
      </c>
      <c r="H6" s="564">
        <v>4386</v>
      </c>
    </row>
    <row r="7" spans="1:9" ht="15" customHeight="1" x14ac:dyDescent="0.2">
      <c r="A7" s="174"/>
      <c r="B7" s="174" t="s">
        <v>488</v>
      </c>
      <c r="C7" s="174"/>
      <c r="D7" s="174"/>
      <c r="E7" s="181"/>
      <c r="F7" s="562">
        <v>548</v>
      </c>
      <c r="G7" s="561" t="s">
        <v>489</v>
      </c>
      <c r="H7" s="563">
        <v>555</v>
      </c>
    </row>
    <row r="8" spans="1:9" ht="15" customHeight="1" x14ac:dyDescent="0.2">
      <c r="A8" s="179" t="s">
        <v>490</v>
      </c>
      <c r="B8" s="174"/>
      <c r="C8" s="174"/>
      <c r="D8" s="174"/>
      <c r="E8" s="182"/>
      <c r="F8" s="560">
        <v>26</v>
      </c>
      <c r="G8" s="559">
        <v>27.3</v>
      </c>
      <c r="H8" s="558">
        <v>29.9</v>
      </c>
    </row>
    <row r="9" spans="1:9" ht="15" customHeight="1" x14ac:dyDescent="0.2">
      <c r="A9" s="179" t="s">
        <v>491</v>
      </c>
      <c r="B9" s="174"/>
      <c r="C9" s="174"/>
      <c r="D9" s="174"/>
      <c r="E9" s="182"/>
      <c r="F9" s="560">
        <v>3.3</v>
      </c>
      <c r="G9" s="559">
        <v>3.4</v>
      </c>
      <c r="H9" s="558">
        <v>3.6</v>
      </c>
    </row>
    <row r="10" spans="1:9" ht="15" customHeight="1" x14ac:dyDescent="0.2">
      <c r="A10" s="179" t="s">
        <v>492</v>
      </c>
      <c r="B10" s="174"/>
      <c r="C10" s="174"/>
      <c r="D10" s="174"/>
      <c r="E10" s="183"/>
      <c r="F10" s="557"/>
      <c r="G10" s="552"/>
      <c r="H10" s="563"/>
    </row>
    <row r="11" spans="1:9" ht="15" customHeight="1" x14ac:dyDescent="0.2">
      <c r="A11" s="174"/>
      <c r="B11" s="174" t="s">
        <v>493</v>
      </c>
      <c r="C11" s="174"/>
      <c r="D11" s="174"/>
      <c r="E11" s="181"/>
      <c r="F11" s="562">
        <v>279</v>
      </c>
      <c r="G11" s="556">
        <v>287</v>
      </c>
      <c r="H11" s="563">
        <v>362</v>
      </c>
    </row>
    <row r="12" spans="1:9" ht="15" customHeight="1" x14ac:dyDescent="0.2">
      <c r="A12" s="174"/>
      <c r="B12" s="174" t="s">
        <v>494</v>
      </c>
      <c r="C12" s="174"/>
      <c r="D12" s="174"/>
      <c r="E12" s="181"/>
      <c r="F12" s="562">
        <v>112</v>
      </c>
      <c r="G12" s="556">
        <v>95</v>
      </c>
      <c r="H12" s="563">
        <v>96</v>
      </c>
    </row>
    <row r="13" spans="1:9" ht="15" customHeight="1" x14ac:dyDescent="0.2">
      <c r="A13" s="174"/>
      <c r="B13" s="174" t="s">
        <v>495</v>
      </c>
      <c r="C13" s="174"/>
      <c r="D13" s="174"/>
      <c r="E13" s="181"/>
      <c r="F13" s="562">
        <v>117</v>
      </c>
      <c r="G13" s="556">
        <v>113</v>
      </c>
      <c r="H13" s="563">
        <v>112</v>
      </c>
    </row>
    <row r="14" spans="1:9" ht="15" customHeight="1" x14ac:dyDescent="0.2">
      <c r="A14" s="174"/>
      <c r="B14" s="174" t="s">
        <v>496</v>
      </c>
      <c r="C14" s="174"/>
      <c r="D14" s="174"/>
      <c r="E14" s="181"/>
      <c r="F14" s="562">
        <v>41</v>
      </c>
      <c r="G14" s="556">
        <v>40</v>
      </c>
      <c r="H14" s="563">
        <v>37</v>
      </c>
    </row>
    <row r="15" spans="1:9" ht="15" customHeight="1" x14ac:dyDescent="0.2">
      <c r="A15" s="174"/>
      <c r="B15" s="174" t="s">
        <v>497</v>
      </c>
      <c r="C15" s="174"/>
      <c r="D15" s="174"/>
      <c r="E15" s="181"/>
      <c r="F15" s="562">
        <v>194</v>
      </c>
      <c r="G15" s="556">
        <v>183</v>
      </c>
      <c r="H15" s="563">
        <v>207</v>
      </c>
    </row>
    <row r="16" spans="1:9" ht="15" customHeight="1" x14ac:dyDescent="0.2">
      <c r="A16" s="179" t="s">
        <v>498</v>
      </c>
      <c r="B16" s="174"/>
      <c r="C16" s="174"/>
      <c r="D16" s="174"/>
      <c r="E16" s="174"/>
      <c r="F16" s="562"/>
      <c r="G16" s="556"/>
      <c r="H16" s="563"/>
    </row>
    <row r="17" spans="1:8" ht="15" customHeight="1" x14ac:dyDescent="0.2">
      <c r="A17" s="174"/>
      <c r="B17" s="174" t="s">
        <v>493</v>
      </c>
      <c r="C17" s="174"/>
      <c r="D17" s="174"/>
      <c r="E17" s="181"/>
      <c r="F17" s="562">
        <v>32</v>
      </c>
      <c r="G17" s="556">
        <v>33</v>
      </c>
      <c r="H17" s="563">
        <v>35</v>
      </c>
    </row>
    <row r="18" spans="1:8" ht="15" customHeight="1" x14ac:dyDescent="0.2">
      <c r="A18" s="174"/>
      <c r="B18" s="174" t="s">
        <v>494</v>
      </c>
      <c r="C18" s="174"/>
      <c r="D18" s="174"/>
      <c r="E18" s="181"/>
      <c r="F18" s="562">
        <v>13</v>
      </c>
      <c r="G18" s="556">
        <v>11</v>
      </c>
      <c r="H18" s="563">
        <v>9</v>
      </c>
    </row>
    <row r="19" spans="1:8" ht="15" customHeight="1" x14ac:dyDescent="0.2">
      <c r="A19" s="174"/>
      <c r="B19" s="174" t="s">
        <v>495</v>
      </c>
      <c r="C19" s="174"/>
      <c r="D19" s="174"/>
      <c r="E19" s="181"/>
      <c r="F19" s="562">
        <v>13</v>
      </c>
      <c r="G19" s="556">
        <v>13</v>
      </c>
      <c r="H19" s="563">
        <v>11</v>
      </c>
    </row>
    <row r="20" spans="1:8" ht="15" customHeight="1" x14ac:dyDescent="0.2">
      <c r="A20" s="174"/>
      <c r="B20" s="174" t="s">
        <v>496</v>
      </c>
      <c r="C20" s="174"/>
      <c r="D20" s="174"/>
      <c r="E20" s="181"/>
      <c r="F20" s="562">
        <v>5</v>
      </c>
      <c r="G20" s="556">
        <v>5</v>
      </c>
      <c r="H20" s="563">
        <v>4</v>
      </c>
    </row>
    <row r="21" spans="1:8" ht="15" customHeight="1" x14ac:dyDescent="0.2">
      <c r="A21" s="174"/>
      <c r="B21" s="174" t="s">
        <v>497</v>
      </c>
      <c r="C21" s="174"/>
      <c r="D21" s="174"/>
      <c r="E21" s="181"/>
      <c r="F21" s="562">
        <v>22</v>
      </c>
      <c r="G21" s="556">
        <v>21</v>
      </c>
      <c r="H21" s="563">
        <v>20</v>
      </c>
    </row>
    <row r="22" spans="1:8" ht="15" customHeight="1" x14ac:dyDescent="0.2">
      <c r="A22" s="179" t="s">
        <v>499</v>
      </c>
      <c r="B22" s="179"/>
      <c r="C22" s="179"/>
      <c r="D22" s="179"/>
      <c r="E22" s="182"/>
      <c r="F22" s="555"/>
      <c r="G22" s="554"/>
      <c r="H22" s="563"/>
    </row>
    <row r="23" spans="1:8" ht="15" customHeight="1" x14ac:dyDescent="0.2">
      <c r="A23" s="174"/>
      <c r="B23" s="184" t="s">
        <v>500</v>
      </c>
      <c r="C23" s="185"/>
      <c r="D23" s="174"/>
      <c r="E23" s="183"/>
      <c r="F23" s="951" t="s">
        <v>501</v>
      </c>
      <c r="G23" s="561" t="s">
        <v>1113</v>
      </c>
      <c r="H23" s="561" t="s">
        <v>1114</v>
      </c>
    </row>
    <row r="24" spans="1:8" ht="15" customHeight="1" x14ac:dyDescent="0.2">
      <c r="A24" s="174"/>
      <c r="B24" s="184" t="s">
        <v>31</v>
      </c>
      <c r="C24" s="185"/>
      <c r="D24" s="174"/>
      <c r="E24" s="183"/>
      <c r="F24" s="951" t="s">
        <v>502</v>
      </c>
      <c r="G24" s="952" t="s">
        <v>1115</v>
      </c>
      <c r="H24" s="561" t="s">
        <v>1116</v>
      </c>
    </row>
    <row r="25" spans="1:8" ht="15" customHeight="1" x14ac:dyDescent="0.2">
      <c r="A25" s="146" t="s">
        <v>503</v>
      </c>
      <c r="B25" s="146"/>
      <c r="C25" s="186"/>
      <c r="D25" s="187"/>
      <c r="E25" s="188"/>
      <c r="F25" s="188"/>
      <c r="G25" s="189"/>
      <c r="H25" s="141"/>
    </row>
    <row r="26" spans="1:8" ht="15" customHeight="1" x14ac:dyDescent="0.2">
      <c r="A26" s="996" t="s">
        <v>1117</v>
      </c>
      <c r="B26" s="997"/>
      <c r="C26" s="997"/>
      <c r="D26" s="997"/>
      <c r="E26" s="997"/>
      <c r="F26" s="997"/>
      <c r="G26" s="997"/>
      <c r="H26" s="141"/>
    </row>
    <row r="27" spans="1:8" s="604" customFormat="1" ht="15" customHeight="1" x14ac:dyDescent="0.2">
      <c r="A27" s="996" t="s">
        <v>1118</v>
      </c>
      <c r="B27" s="997"/>
      <c r="C27" s="997"/>
      <c r="D27" s="997"/>
      <c r="E27" s="997"/>
      <c r="F27" s="997"/>
      <c r="G27" s="997"/>
      <c r="H27" s="190"/>
    </row>
    <row r="28" spans="1:8" ht="15" customHeight="1" x14ac:dyDescent="0.2">
      <c r="A28" s="996" t="s">
        <v>1126</v>
      </c>
      <c r="B28" s="997"/>
      <c r="C28" s="997"/>
      <c r="D28" s="997"/>
      <c r="E28" s="997"/>
      <c r="F28" s="997"/>
      <c r="G28" s="997"/>
      <c r="H28" s="190"/>
    </row>
    <row r="29" spans="1:8" ht="12.75" customHeight="1" x14ac:dyDescent="0.2">
      <c r="A29" s="992">
        <v>12</v>
      </c>
      <c r="B29" s="992"/>
      <c r="C29" s="992"/>
      <c r="D29" s="992"/>
      <c r="E29" s="992"/>
      <c r="F29" s="992"/>
      <c r="G29" s="992"/>
      <c r="H29" s="992"/>
    </row>
  </sheetData>
  <mergeCells count="5">
    <mergeCell ref="A26:G26"/>
    <mergeCell ref="A28:G28"/>
    <mergeCell ref="A29:H29"/>
    <mergeCell ref="A1:H1"/>
    <mergeCell ref="A27:G27"/>
  </mergeCells>
  <hyperlinks>
    <hyperlink ref="A1" location="Contents!A1" display="Contents" xr:uid="{AD25D70A-A156-4FC7-AB78-2AC885A8347D}"/>
  </hyperlinks>
  <pageMargins left="0.2" right="0.2" top="0.2" bottom="0.2" header="0.2" footer="0.2"/>
  <pageSetup paperSize="70" orientation="portrait" r:id="rId1"/>
  <ignoredErrors>
    <ignoredError sqref="G7 F2 H2"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30"/>
  <sheetViews>
    <sheetView showGridLines="0" topLeftCell="A3" zoomScale="130" zoomScaleNormal="130" workbookViewId="0">
      <selection sqref="A1:E1"/>
    </sheetView>
  </sheetViews>
  <sheetFormatPr defaultRowHeight="15.95" customHeight="1" x14ac:dyDescent="0.2"/>
  <cols>
    <col min="1" max="1" width="1.28515625" style="476" customWidth="1"/>
    <col min="2" max="2" width="2.7109375" style="476" customWidth="1"/>
    <col min="3" max="3" width="1.42578125" style="476" customWidth="1"/>
    <col min="4" max="4" width="1.140625" style="476" customWidth="1"/>
    <col min="5" max="5" width="22.28515625" style="476" customWidth="1"/>
    <col min="6" max="8" width="6.28515625" style="476" bestFit="1" customWidth="1"/>
    <col min="9" max="16384" width="9.140625" style="476"/>
  </cols>
  <sheetData>
    <row r="1" spans="1:9" s="854" customFormat="1" ht="12.75" x14ac:dyDescent="0.2">
      <c r="A1" s="965" t="s">
        <v>57</v>
      </c>
      <c r="B1" s="965"/>
      <c r="C1" s="965"/>
      <c r="D1" s="965"/>
      <c r="E1" s="965"/>
      <c r="F1" s="965"/>
      <c r="G1" s="965"/>
      <c r="H1" s="965"/>
      <c r="I1" s="220"/>
    </row>
    <row r="2" spans="1:9" ht="14.25" customHeight="1" x14ac:dyDescent="0.2">
      <c r="A2" s="999" t="s">
        <v>504</v>
      </c>
      <c r="B2" s="999"/>
      <c r="C2" s="999"/>
      <c r="D2" s="999"/>
      <c r="E2" s="999"/>
      <c r="F2" s="999"/>
      <c r="G2" s="999"/>
      <c r="H2" s="999"/>
    </row>
    <row r="3" spans="1:9" ht="10.5" customHeight="1" x14ac:dyDescent="0.2">
      <c r="A3" s="192"/>
      <c r="B3" s="192"/>
      <c r="C3" s="192"/>
      <c r="D3" s="192"/>
      <c r="E3" s="193"/>
      <c r="F3" s="194">
        <v>2019</v>
      </c>
      <c r="G3" s="194">
        <v>2020</v>
      </c>
      <c r="H3" s="194">
        <v>2021</v>
      </c>
    </row>
    <row r="4" spans="1:9" ht="12.95" customHeight="1" x14ac:dyDescent="0.2">
      <c r="A4" s="477" t="s">
        <v>505</v>
      </c>
      <c r="B4" s="192"/>
      <c r="C4" s="192"/>
      <c r="D4" s="192"/>
      <c r="E4" s="192"/>
      <c r="F4" s="192"/>
      <c r="G4" s="192"/>
      <c r="H4" s="192"/>
    </row>
    <row r="5" spans="1:9" ht="12.95" customHeight="1" x14ac:dyDescent="0.2">
      <c r="A5" s="478"/>
      <c r="B5" s="192" t="s">
        <v>506</v>
      </c>
      <c r="C5" s="192"/>
      <c r="D5" s="192"/>
      <c r="E5" s="197"/>
      <c r="F5" s="197">
        <v>851</v>
      </c>
      <c r="G5" s="197">
        <v>828</v>
      </c>
      <c r="H5" s="192">
        <v>789</v>
      </c>
    </row>
    <row r="6" spans="1:9" ht="12.95" customHeight="1" x14ac:dyDescent="0.2">
      <c r="A6" s="478"/>
      <c r="B6" s="192" t="s">
        <v>507</v>
      </c>
      <c r="C6" s="192"/>
      <c r="D6" s="192"/>
      <c r="E6" s="197"/>
      <c r="F6" s="197">
        <v>25479</v>
      </c>
      <c r="G6" s="197">
        <v>26162</v>
      </c>
      <c r="H6" s="200">
        <v>23603</v>
      </c>
    </row>
    <row r="7" spans="1:9" ht="12.95" customHeight="1" x14ac:dyDescent="0.2">
      <c r="A7" s="478"/>
      <c r="B7" s="198"/>
      <c r="C7" s="199" t="s">
        <v>426</v>
      </c>
      <c r="D7" s="192"/>
      <c r="E7" s="200"/>
      <c r="F7" s="200">
        <v>13010</v>
      </c>
      <c r="G7" s="200">
        <v>13633</v>
      </c>
      <c r="H7" s="200">
        <v>12089</v>
      </c>
    </row>
    <row r="8" spans="1:9" ht="12.95" customHeight="1" x14ac:dyDescent="0.2">
      <c r="A8" s="478"/>
      <c r="B8" s="192"/>
      <c r="C8" s="199" t="s">
        <v>427</v>
      </c>
      <c r="D8" s="192"/>
      <c r="E8" s="200"/>
      <c r="F8" s="200">
        <v>12469</v>
      </c>
      <c r="G8" s="200">
        <v>12529</v>
      </c>
      <c r="H8" s="200">
        <v>11514</v>
      </c>
    </row>
    <row r="9" spans="1:9" ht="12.95" customHeight="1" x14ac:dyDescent="0.2">
      <c r="A9" s="478"/>
      <c r="B9" s="192" t="s">
        <v>508</v>
      </c>
      <c r="C9" s="192"/>
      <c r="D9" s="192"/>
      <c r="E9" s="197"/>
      <c r="F9" s="197">
        <v>96</v>
      </c>
      <c r="G9" s="197">
        <v>102</v>
      </c>
      <c r="H9" s="200">
        <v>92</v>
      </c>
    </row>
    <row r="10" spans="1:9" ht="12.95" customHeight="1" x14ac:dyDescent="0.2">
      <c r="A10" s="478"/>
      <c r="B10" s="192"/>
      <c r="C10" s="199" t="s">
        <v>426</v>
      </c>
      <c r="D10" s="192"/>
      <c r="E10" s="197"/>
      <c r="F10" s="200">
        <v>97</v>
      </c>
      <c r="G10" s="200">
        <v>104</v>
      </c>
      <c r="H10" s="200">
        <v>92</v>
      </c>
    </row>
    <row r="11" spans="1:9" ht="12.95" customHeight="1" x14ac:dyDescent="0.2">
      <c r="A11" s="478"/>
      <c r="B11" s="192"/>
      <c r="C11" s="199" t="s">
        <v>427</v>
      </c>
      <c r="D11" s="192"/>
      <c r="E11" s="197"/>
      <c r="F11" s="200">
        <v>96</v>
      </c>
      <c r="G11" s="200">
        <v>100</v>
      </c>
      <c r="H11" s="200">
        <v>93</v>
      </c>
    </row>
    <row r="12" spans="1:9" ht="12.95" customHeight="1" x14ac:dyDescent="0.2">
      <c r="A12" s="478"/>
      <c r="B12" s="192" t="s">
        <v>509</v>
      </c>
      <c r="C12" s="192"/>
      <c r="D12" s="192"/>
      <c r="E12" s="197"/>
      <c r="F12" s="197">
        <v>2134</v>
      </c>
      <c r="G12" s="197">
        <v>2103</v>
      </c>
      <c r="H12" s="200">
        <v>1831</v>
      </c>
    </row>
    <row r="13" spans="1:9" ht="12.95" customHeight="1" x14ac:dyDescent="0.2">
      <c r="A13" s="478"/>
      <c r="B13" s="192" t="s">
        <v>510</v>
      </c>
      <c r="C13" s="192"/>
      <c r="D13" s="192"/>
      <c r="E13" s="197"/>
      <c r="F13" s="197">
        <v>12</v>
      </c>
      <c r="G13" s="197">
        <v>12</v>
      </c>
      <c r="H13" s="200">
        <v>13</v>
      </c>
    </row>
    <row r="14" spans="1:9" ht="14.1" customHeight="1" x14ac:dyDescent="0.2">
      <c r="A14" s="477" t="s">
        <v>511</v>
      </c>
      <c r="B14" s="192"/>
      <c r="C14" s="192"/>
      <c r="D14" s="192"/>
      <c r="E14" s="192"/>
      <c r="F14" s="192"/>
      <c r="G14" s="192"/>
      <c r="H14" s="200"/>
    </row>
    <row r="15" spans="1:9" ht="14.1" customHeight="1" x14ac:dyDescent="0.2">
      <c r="A15" s="478"/>
      <c r="B15" s="192" t="s">
        <v>506</v>
      </c>
      <c r="C15" s="192"/>
      <c r="D15" s="192"/>
      <c r="E15" s="197"/>
      <c r="F15" s="197">
        <v>319</v>
      </c>
      <c r="G15" s="197">
        <v>318</v>
      </c>
      <c r="H15" s="200">
        <v>319</v>
      </c>
    </row>
    <row r="16" spans="1:9" ht="14.1" customHeight="1" x14ac:dyDescent="0.2">
      <c r="A16" s="478"/>
      <c r="B16" s="192" t="s">
        <v>507</v>
      </c>
      <c r="C16" s="192"/>
      <c r="D16" s="201"/>
      <c r="E16" s="197"/>
      <c r="F16" s="197">
        <v>85730</v>
      </c>
      <c r="G16" s="197">
        <v>82514</v>
      </c>
      <c r="H16" s="200">
        <v>84129</v>
      </c>
    </row>
    <row r="17" spans="1:8" ht="14.1" customHeight="1" x14ac:dyDescent="0.2">
      <c r="A17" s="478"/>
      <c r="B17" s="198"/>
      <c r="C17" s="199" t="s">
        <v>426</v>
      </c>
      <c r="D17" s="201"/>
      <c r="E17" s="200"/>
      <c r="F17" s="200">
        <v>43133</v>
      </c>
      <c r="G17" s="200">
        <v>41562</v>
      </c>
      <c r="H17" s="200">
        <v>42306</v>
      </c>
    </row>
    <row r="18" spans="1:8" ht="14.1" customHeight="1" x14ac:dyDescent="0.2">
      <c r="A18" s="478"/>
      <c r="B18" s="192"/>
      <c r="C18" s="199" t="s">
        <v>427</v>
      </c>
      <c r="D18" s="192"/>
      <c r="E18" s="200"/>
      <c r="F18" s="200">
        <v>42597</v>
      </c>
      <c r="G18" s="200">
        <v>40952</v>
      </c>
      <c r="H18" s="200">
        <v>41823</v>
      </c>
    </row>
    <row r="19" spans="1:8" ht="14.1" customHeight="1" x14ac:dyDescent="0.2">
      <c r="A19" s="478"/>
      <c r="B19" s="192" t="s">
        <v>512</v>
      </c>
      <c r="C19" s="192"/>
      <c r="D19" s="192"/>
      <c r="E19" s="197"/>
      <c r="F19" s="197">
        <v>95</v>
      </c>
      <c r="G19" s="197">
        <v>95</v>
      </c>
      <c r="H19" s="200">
        <v>100</v>
      </c>
    </row>
    <row r="20" spans="1:8" ht="14.1" customHeight="1" x14ac:dyDescent="0.2">
      <c r="A20" s="478"/>
      <c r="B20" s="192"/>
      <c r="C20" s="199" t="s">
        <v>426</v>
      </c>
      <c r="D20" s="192"/>
      <c r="E20" s="197"/>
      <c r="F20" s="200">
        <v>95</v>
      </c>
      <c r="G20" s="200">
        <v>95</v>
      </c>
      <c r="H20" s="200">
        <v>99</v>
      </c>
    </row>
    <row r="21" spans="1:8" ht="14.1" customHeight="1" x14ac:dyDescent="0.2">
      <c r="A21" s="478"/>
      <c r="B21" s="192"/>
      <c r="C21" s="199" t="s">
        <v>427</v>
      </c>
      <c r="D21" s="192"/>
      <c r="E21" s="197"/>
      <c r="F21" s="200">
        <v>96</v>
      </c>
      <c r="G21" s="200">
        <v>96</v>
      </c>
      <c r="H21" s="200">
        <v>101</v>
      </c>
    </row>
    <row r="22" spans="1:8" ht="14.1" customHeight="1" x14ac:dyDescent="0.2">
      <c r="A22" s="477" t="s">
        <v>513</v>
      </c>
      <c r="B22" s="192"/>
      <c r="C22" s="192"/>
      <c r="D22" s="201"/>
      <c r="E22" s="197"/>
      <c r="F22" s="197">
        <v>5639</v>
      </c>
      <c r="G22" s="197">
        <v>5903</v>
      </c>
      <c r="H22" s="197">
        <v>5936</v>
      </c>
    </row>
    <row r="23" spans="1:8" ht="14.1" customHeight="1" x14ac:dyDescent="0.2">
      <c r="A23" s="478"/>
      <c r="B23" s="198"/>
      <c r="C23" s="199" t="s">
        <v>426</v>
      </c>
      <c r="D23" s="201"/>
      <c r="E23" s="200"/>
      <c r="F23" s="200">
        <v>1118</v>
      </c>
      <c r="G23" s="200">
        <v>1141</v>
      </c>
      <c r="H23" s="200">
        <v>1101</v>
      </c>
    </row>
    <row r="24" spans="1:8" ht="14.1" customHeight="1" x14ac:dyDescent="0.2">
      <c r="A24" s="478"/>
      <c r="B24" s="192"/>
      <c r="C24" s="199" t="s">
        <v>427</v>
      </c>
      <c r="D24" s="201"/>
      <c r="E24" s="200"/>
      <c r="F24" s="200">
        <v>4521</v>
      </c>
      <c r="G24" s="200">
        <v>4762</v>
      </c>
      <c r="H24" s="200">
        <v>4835</v>
      </c>
    </row>
    <row r="25" spans="1:8" s="1079" customFormat="1" ht="14.1" customHeight="1" x14ac:dyDescent="0.2">
      <c r="A25" s="1076"/>
      <c r="B25" s="1077" t="s">
        <v>514</v>
      </c>
      <c r="C25" s="1077"/>
      <c r="D25" s="1077"/>
      <c r="E25" s="1078"/>
      <c r="F25" s="1078">
        <v>20</v>
      </c>
      <c r="G25" s="1078">
        <v>18</v>
      </c>
      <c r="H25" s="1078">
        <v>18</v>
      </c>
    </row>
    <row r="26" spans="1:8" ht="20.25" customHeight="1" x14ac:dyDescent="0.2">
      <c r="A26" s="478"/>
      <c r="B26" s="998" t="s">
        <v>1007</v>
      </c>
      <c r="C26" s="998"/>
      <c r="D26" s="998"/>
      <c r="E26" s="998"/>
      <c r="F26" s="202">
        <v>77.3</v>
      </c>
      <c r="G26" s="553" t="s">
        <v>55</v>
      </c>
      <c r="H26" s="217">
        <v>78</v>
      </c>
    </row>
    <row r="27" spans="1:8" ht="14.1" customHeight="1" x14ac:dyDescent="0.2">
      <c r="A27" s="478"/>
      <c r="B27" s="198"/>
      <c r="C27" s="199" t="s">
        <v>426</v>
      </c>
      <c r="D27" s="192"/>
      <c r="E27" s="203"/>
      <c r="F27" s="202">
        <v>71.7</v>
      </c>
      <c r="G27" s="553" t="s">
        <v>55</v>
      </c>
      <c r="H27" s="209">
        <v>72.8</v>
      </c>
    </row>
    <row r="28" spans="1:8" ht="14.1" customHeight="1" x14ac:dyDescent="0.2">
      <c r="A28" s="478"/>
      <c r="B28" s="192"/>
      <c r="C28" s="199" t="s">
        <v>427</v>
      </c>
      <c r="D28" s="192"/>
      <c r="E28" s="203"/>
      <c r="F28" s="202">
        <v>82.8</v>
      </c>
      <c r="G28" s="553" t="s">
        <v>55</v>
      </c>
      <c r="H28" s="209">
        <v>83.4</v>
      </c>
    </row>
    <row r="29" spans="1:8" s="221" customFormat="1" ht="11.1" customHeight="1" x14ac:dyDescent="0.15">
      <c r="A29" s="885" t="s">
        <v>1076</v>
      </c>
      <c r="B29" s="626"/>
      <c r="C29" s="626"/>
      <c r="D29" s="626"/>
    </row>
    <row r="30" spans="1:8" s="613" customFormat="1" ht="12" customHeight="1" x14ac:dyDescent="0.2">
      <c r="A30" s="992">
        <v>13</v>
      </c>
      <c r="B30" s="992"/>
      <c r="C30" s="992"/>
      <c r="D30" s="992"/>
      <c r="E30" s="992"/>
      <c r="F30" s="992"/>
      <c r="G30" s="992"/>
      <c r="H30" s="992"/>
    </row>
  </sheetData>
  <mergeCells count="4">
    <mergeCell ref="B26:E26"/>
    <mergeCell ref="A2:H2"/>
    <mergeCell ref="A30:H30"/>
    <mergeCell ref="A1:H1"/>
  </mergeCells>
  <hyperlinks>
    <hyperlink ref="A1" location="Contents!A1" display="Contents" xr:uid="{E20D8689-C481-4D5C-B7C3-A1DA6D22BAC4}"/>
  </hyperlinks>
  <pageMargins left="0.2" right="0.2" top="0.2" bottom="0.2" header="0.2" footer="0.2"/>
  <pageSetup paperSize="7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156"/>
  <sheetViews>
    <sheetView showGridLines="0" topLeftCell="A3" zoomScale="130" zoomScaleNormal="130" workbookViewId="0">
      <selection sqref="A1:E1"/>
    </sheetView>
  </sheetViews>
  <sheetFormatPr defaultRowHeight="15" x14ac:dyDescent="0.2"/>
  <cols>
    <col min="1" max="4" width="1.140625" style="205" customWidth="1"/>
    <col min="5" max="5" width="22" style="205" customWidth="1"/>
    <col min="6" max="8" width="7.140625" style="205" customWidth="1"/>
    <col min="9" max="16384" width="9.140625" style="205"/>
  </cols>
  <sheetData>
    <row r="1" spans="1:9" s="604" customFormat="1" ht="12.75" x14ac:dyDescent="0.2">
      <c r="A1" s="965" t="s">
        <v>57</v>
      </c>
      <c r="B1" s="965"/>
      <c r="C1" s="965"/>
      <c r="D1" s="965"/>
      <c r="E1" s="965"/>
      <c r="F1" s="965"/>
      <c r="G1" s="965"/>
      <c r="H1" s="965"/>
      <c r="I1" s="220"/>
    </row>
    <row r="2" spans="1:9" ht="19.5" customHeight="1" x14ac:dyDescent="0.2">
      <c r="A2" s="191"/>
      <c r="B2" s="191"/>
      <c r="C2" s="191"/>
      <c r="D2" s="191"/>
      <c r="E2" s="193"/>
      <c r="F2" s="204">
        <v>2019</v>
      </c>
      <c r="G2" s="204">
        <v>2020</v>
      </c>
      <c r="H2" s="204">
        <v>2021</v>
      </c>
    </row>
    <row r="3" spans="1:9" ht="11.25" customHeight="1" x14ac:dyDescent="0.2">
      <c r="A3" s="206" t="s">
        <v>515</v>
      </c>
      <c r="B3" s="192"/>
      <c r="C3" s="192"/>
      <c r="D3" s="192"/>
      <c r="E3" s="192"/>
      <c r="F3" s="478"/>
      <c r="G3" s="478"/>
    </row>
    <row r="4" spans="1:9" ht="12.95" customHeight="1" x14ac:dyDescent="0.2">
      <c r="A4" s="204"/>
      <c r="B4" s="192" t="s">
        <v>506</v>
      </c>
      <c r="C4" s="192"/>
      <c r="D4" s="192"/>
      <c r="E4" s="197"/>
      <c r="F4" s="197">
        <v>180</v>
      </c>
      <c r="G4" s="197">
        <v>179</v>
      </c>
      <c r="H4" s="197">
        <v>178</v>
      </c>
    </row>
    <row r="5" spans="1:9" ht="12.95" customHeight="1" x14ac:dyDescent="0.2">
      <c r="A5" s="204"/>
      <c r="B5" s="192" t="s">
        <v>507</v>
      </c>
      <c r="C5" s="192"/>
      <c r="D5" s="201"/>
      <c r="E5" s="197"/>
      <c r="F5" s="197">
        <v>108562</v>
      </c>
      <c r="G5" s="197">
        <v>105606</v>
      </c>
      <c r="H5" s="197">
        <v>102722</v>
      </c>
    </row>
    <row r="6" spans="1:9" ht="12.95" customHeight="1" x14ac:dyDescent="0.2">
      <c r="A6" s="204"/>
      <c r="B6" s="198"/>
      <c r="C6" s="199" t="s">
        <v>426</v>
      </c>
      <c r="D6" s="201"/>
      <c r="E6" s="200"/>
      <c r="F6" s="200">
        <v>52547</v>
      </c>
      <c r="G6" s="200">
        <v>51259</v>
      </c>
      <c r="H6" s="197">
        <v>50341</v>
      </c>
    </row>
    <row r="7" spans="1:9" ht="12.95" customHeight="1" x14ac:dyDescent="0.2">
      <c r="A7" s="192"/>
      <c r="B7" s="192"/>
      <c r="C7" s="199" t="s">
        <v>427</v>
      </c>
      <c r="D7" s="192"/>
      <c r="E7" s="200"/>
      <c r="F7" s="200">
        <v>56015</v>
      </c>
      <c r="G7" s="200">
        <v>54347</v>
      </c>
      <c r="H7" s="197">
        <v>52381</v>
      </c>
    </row>
    <row r="8" spans="1:9" ht="3" customHeight="1" x14ac:dyDescent="0.2">
      <c r="A8" s="192"/>
      <c r="B8" s="192"/>
      <c r="C8" s="199"/>
      <c r="D8" s="192"/>
      <c r="E8" s="200"/>
      <c r="F8" s="200"/>
      <c r="G8" s="200"/>
    </row>
    <row r="9" spans="1:9" ht="12.95" customHeight="1" x14ac:dyDescent="0.2">
      <c r="A9" s="192"/>
      <c r="B9" s="105" t="s">
        <v>516</v>
      </c>
      <c r="C9" s="105"/>
      <c r="D9" s="105"/>
      <c r="E9" s="207"/>
      <c r="F9" s="197">
        <v>72</v>
      </c>
      <c r="G9" s="197">
        <v>72</v>
      </c>
      <c r="H9" s="197">
        <v>72</v>
      </c>
    </row>
    <row r="10" spans="1:9" ht="12.95" customHeight="1" x14ac:dyDescent="0.2">
      <c r="A10" s="192"/>
      <c r="B10" s="105"/>
      <c r="C10" s="208" t="s">
        <v>426</v>
      </c>
      <c r="D10" s="105"/>
      <c r="E10" s="207"/>
      <c r="F10" s="200">
        <v>69</v>
      </c>
      <c r="G10" s="200">
        <v>69</v>
      </c>
      <c r="H10" s="200">
        <v>69</v>
      </c>
    </row>
    <row r="11" spans="1:9" ht="12.95" customHeight="1" x14ac:dyDescent="0.2">
      <c r="A11" s="192"/>
      <c r="B11" s="105"/>
      <c r="C11" s="208" t="s">
        <v>427</v>
      </c>
      <c r="D11" s="105"/>
      <c r="E11" s="207"/>
      <c r="F11" s="200">
        <v>76</v>
      </c>
      <c r="G11" s="200">
        <v>76</v>
      </c>
      <c r="H11" s="200">
        <v>74</v>
      </c>
    </row>
    <row r="12" spans="1:9" ht="12.95" customHeight="1" x14ac:dyDescent="0.2">
      <c r="A12" s="192"/>
      <c r="B12" s="192" t="s">
        <v>509</v>
      </c>
      <c r="C12" s="192"/>
      <c r="D12" s="201"/>
      <c r="E12" s="197"/>
      <c r="F12" s="197">
        <v>8813</v>
      </c>
      <c r="G12" s="197">
        <v>9542</v>
      </c>
      <c r="H12" s="197">
        <v>9379</v>
      </c>
    </row>
    <row r="13" spans="1:9" ht="12.95" customHeight="1" x14ac:dyDescent="0.2">
      <c r="A13" s="192"/>
      <c r="B13" s="198"/>
      <c r="C13" s="199" t="s">
        <v>426</v>
      </c>
      <c r="D13" s="192"/>
      <c r="E13" s="200"/>
      <c r="F13" s="200">
        <v>3199</v>
      </c>
      <c r="G13" s="200">
        <v>3468</v>
      </c>
      <c r="H13" s="200">
        <v>3296</v>
      </c>
    </row>
    <row r="14" spans="1:9" ht="12.95" customHeight="1" x14ac:dyDescent="0.2">
      <c r="A14" s="206"/>
      <c r="B14" s="192"/>
      <c r="C14" s="199" t="s">
        <v>427</v>
      </c>
      <c r="D14" s="192"/>
      <c r="E14" s="200"/>
      <c r="F14" s="200">
        <v>5614</v>
      </c>
      <c r="G14" s="200">
        <v>6074</v>
      </c>
      <c r="H14" s="200">
        <v>6083</v>
      </c>
    </row>
    <row r="15" spans="1:9" ht="12.95" customHeight="1" x14ac:dyDescent="0.2">
      <c r="A15" s="192"/>
      <c r="B15" s="192" t="s">
        <v>510</v>
      </c>
      <c r="C15" s="192"/>
      <c r="D15" s="206"/>
      <c r="E15" s="197"/>
      <c r="F15" s="197">
        <f>F5/F12</f>
        <v>12.31839328265063</v>
      </c>
      <c r="G15" s="197">
        <v>11</v>
      </c>
      <c r="H15" s="197">
        <v>11</v>
      </c>
    </row>
    <row r="16" spans="1:9" ht="12.95" customHeight="1" x14ac:dyDescent="0.2">
      <c r="A16" s="192"/>
      <c r="B16" s="192" t="s">
        <v>517</v>
      </c>
      <c r="C16" s="192"/>
      <c r="D16" s="201"/>
      <c r="E16" s="209"/>
      <c r="F16" s="202">
        <v>70.900000000000006</v>
      </c>
      <c r="G16" s="202" t="s">
        <v>518</v>
      </c>
      <c r="H16" s="202">
        <v>85.7</v>
      </c>
    </row>
    <row r="17" spans="1:8" ht="12.95" customHeight="1" x14ac:dyDescent="0.2">
      <c r="A17" s="192"/>
      <c r="B17" s="198"/>
      <c r="C17" s="199" t="s">
        <v>426</v>
      </c>
      <c r="D17" s="201"/>
      <c r="E17" s="203"/>
      <c r="F17" s="210">
        <v>67.900000000000006</v>
      </c>
      <c r="G17" s="210" t="s">
        <v>518</v>
      </c>
      <c r="H17" s="210">
        <v>83.1</v>
      </c>
    </row>
    <row r="18" spans="1:8" ht="12.95" customHeight="1" x14ac:dyDescent="0.2">
      <c r="A18" s="206"/>
      <c r="B18" s="192"/>
      <c r="C18" s="199" t="s">
        <v>427</v>
      </c>
      <c r="D18" s="206"/>
      <c r="E18" s="203"/>
      <c r="F18" s="210">
        <v>73.3</v>
      </c>
      <c r="G18" s="210" t="s">
        <v>518</v>
      </c>
      <c r="H18" s="210">
        <v>87.7</v>
      </c>
    </row>
    <row r="19" spans="1:8" ht="12.95" customHeight="1" x14ac:dyDescent="0.2">
      <c r="A19" s="192"/>
      <c r="B19" s="192" t="s">
        <v>519</v>
      </c>
      <c r="C19" s="192"/>
      <c r="D19" s="201"/>
      <c r="E19" s="209"/>
      <c r="F19" s="202">
        <v>75</v>
      </c>
      <c r="G19" s="202" t="s">
        <v>518</v>
      </c>
      <c r="H19" s="202">
        <v>90</v>
      </c>
    </row>
    <row r="20" spans="1:8" ht="12.95" customHeight="1" x14ac:dyDescent="0.2">
      <c r="A20" s="192"/>
      <c r="B20" s="198"/>
      <c r="C20" s="199" t="s">
        <v>426</v>
      </c>
      <c r="D20" s="201"/>
      <c r="E20" s="203"/>
      <c r="F20" s="210">
        <v>70.8</v>
      </c>
      <c r="G20" s="210" t="s">
        <v>518</v>
      </c>
      <c r="H20" s="210">
        <v>87.3</v>
      </c>
    </row>
    <row r="21" spans="1:8" ht="12.95" customHeight="1" x14ac:dyDescent="0.2">
      <c r="A21" s="192"/>
      <c r="B21" s="192"/>
      <c r="C21" s="199" t="s">
        <v>427</v>
      </c>
      <c r="D21" s="201"/>
      <c r="E21" s="203"/>
      <c r="F21" s="210">
        <v>77.8</v>
      </c>
      <c r="G21" s="210" t="s">
        <v>518</v>
      </c>
      <c r="H21" s="210">
        <v>92</v>
      </c>
    </row>
    <row r="22" spans="1:8" ht="11.25" customHeight="1" x14ac:dyDescent="0.2">
      <c r="A22" s="206" t="s">
        <v>520</v>
      </c>
      <c r="B22" s="192"/>
      <c r="C22" s="199"/>
      <c r="D22" s="201"/>
      <c r="E22" s="203"/>
      <c r="F22" s="203"/>
      <c r="G22" s="203"/>
      <c r="H22" s="203"/>
    </row>
    <row r="23" spans="1:8" ht="12.95" customHeight="1" x14ac:dyDescent="0.2">
      <c r="A23" s="204"/>
      <c r="B23" s="192" t="s">
        <v>506</v>
      </c>
      <c r="C23" s="192"/>
      <c r="D23" s="201"/>
      <c r="E23" s="197"/>
      <c r="F23" s="197">
        <v>111</v>
      </c>
      <c r="G23" s="211" t="s">
        <v>518</v>
      </c>
      <c r="H23" s="211" t="s">
        <v>518</v>
      </c>
    </row>
    <row r="24" spans="1:8" ht="12.95" customHeight="1" x14ac:dyDescent="0.2">
      <c r="A24" s="204"/>
      <c r="B24" s="192" t="s">
        <v>507</v>
      </c>
      <c r="C24" s="192"/>
      <c r="D24" s="201"/>
      <c r="E24" s="197"/>
      <c r="F24" s="197">
        <v>3781</v>
      </c>
      <c r="G24" s="197">
        <v>1443</v>
      </c>
      <c r="H24" s="211" t="s">
        <v>518</v>
      </c>
    </row>
    <row r="25" spans="1:8" ht="12.95" customHeight="1" x14ac:dyDescent="0.2">
      <c r="A25" s="212"/>
      <c r="B25" s="198"/>
      <c r="C25" s="199" t="s">
        <v>426</v>
      </c>
      <c r="D25" s="201"/>
      <c r="E25" s="200"/>
      <c r="F25" s="200">
        <v>2471</v>
      </c>
      <c r="G25" s="200">
        <v>966</v>
      </c>
      <c r="H25" s="211" t="s">
        <v>518</v>
      </c>
    </row>
    <row r="26" spans="1:8" ht="12.95" customHeight="1" x14ac:dyDescent="0.2">
      <c r="A26" s="199"/>
      <c r="B26" s="199"/>
      <c r="C26" s="199" t="s">
        <v>427</v>
      </c>
      <c r="D26" s="201"/>
      <c r="E26" s="200"/>
      <c r="F26" s="200">
        <v>1310</v>
      </c>
      <c r="G26" s="200">
        <v>477</v>
      </c>
      <c r="H26" s="211" t="s">
        <v>518</v>
      </c>
    </row>
    <row r="27" spans="1:8" ht="12.95" customHeight="1" x14ac:dyDescent="0.2">
      <c r="A27" s="192"/>
      <c r="B27" s="192" t="s">
        <v>509</v>
      </c>
      <c r="C27" s="192"/>
      <c r="D27" s="201"/>
      <c r="E27" s="197"/>
      <c r="F27" s="197">
        <v>970</v>
      </c>
      <c r="G27" s="211" t="s">
        <v>518</v>
      </c>
      <c r="H27" s="211" t="s">
        <v>518</v>
      </c>
    </row>
    <row r="28" spans="1:8" ht="12.95" customHeight="1" x14ac:dyDescent="0.2">
      <c r="A28" s="199"/>
      <c r="B28" s="198"/>
      <c r="C28" s="199" t="s">
        <v>426</v>
      </c>
      <c r="D28" s="201"/>
      <c r="E28" s="200"/>
      <c r="F28" s="200">
        <v>390</v>
      </c>
      <c r="G28" s="213" t="s">
        <v>518</v>
      </c>
      <c r="H28" s="211" t="s">
        <v>518</v>
      </c>
    </row>
    <row r="29" spans="1:8" x14ac:dyDescent="0.2">
      <c r="A29" s="199"/>
      <c r="B29" s="199"/>
      <c r="C29" s="199" t="s">
        <v>427</v>
      </c>
      <c r="D29" s="201"/>
      <c r="E29" s="200"/>
      <c r="F29" s="200">
        <v>580</v>
      </c>
      <c r="G29" s="213" t="s">
        <v>518</v>
      </c>
      <c r="H29" s="211" t="s">
        <v>518</v>
      </c>
    </row>
    <row r="30" spans="1:8" x14ac:dyDescent="0.2">
      <c r="A30" s="192"/>
      <c r="B30" s="192" t="s">
        <v>510</v>
      </c>
      <c r="C30" s="192"/>
      <c r="D30" s="201"/>
      <c r="E30" s="197"/>
      <c r="F30" s="197">
        <v>4</v>
      </c>
      <c r="G30" s="211" t="s">
        <v>518</v>
      </c>
      <c r="H30" s="211" t="s">
        <v>518</v>
      </c>
    </row>
    <row r="31" spans="1:8" s="221" customFormat="1" ht="11.1" customHeight="1" x14ac:dyDescent="0.15">
      <c r="A31" s="885" t="s">
        <v>1076</v>
      </c>
      <c r="B31" s="626"/>
      <c r="C31" s="626"/>
      <c r="D31" s="626"/>
    </row>
    <row r="32" spans="1:8" s="144" customFormat="1" ht="19.5" customHeight="1" x14ac:dyDescent="0.2">
      <c r="A32" s="992">
        <v>14</v>
      </c>
      <c r="B32" s="992"/>
      <c r="C32" s="992"/>
      <c r="D32" s="992"/>
      <c r="E32" s="992"/>
      <c r="F32" s="992"/>
      <c r="G32" s="992"/>
      <c r="H32" s="992"/>
    </row>
    <row r="33" ht="13.5" customHeight="1" x14ac:dyDescent="0.2"/>
    <row r="34" ht="9.75" customHeight="1" x14ac:dyDescent="0.2"/>
    <row r="35" ht="9.75" customHeight="1" x14ac:dyDescent="0.2"/>
    <row r="36" ht="9.75" customHeight="1" x14ac:dyDescent="0.2"/>
    <row r="37" ht="9.75" customHeight="1" x14ac:dyDescent="0.2"/>
    <row r="38" ht="9.75" customHeight="1" x14ac:dyDescent="0.2"/>
    <row r="39" ht="9.75" customHeight="1" x14ac:dyDescent="0.2"/>
    <row r="40" ht="9.75" customHeight="1" x14ac:dyDescent="0.2"/>
    <row r="41" ht="9.75" customHeight="1" x14ac:dyDescent="0.2"/>
    <row r="42" ht="9.75" customHeight="1" x14ac:dyDescent="0.2"/>
    <row r="43" ht="9.75" customHeight="1" x14ac:dyDescent="0.2"/>
    <row r="44" ht="9.75" customHeight="1" x14ac:dyDescent="0.2"/>
    <row r="45" ht="9.75" customHeight="1" x14ac:dyDescent="0.2"/>
    <row r="46" ht="9.75" customHeight="1" x14ac:dyDescent="0.2"/>
    <row r="47" ht="9.75" customHeight="1" x14ac:dyDescent="0.2"/>
    <row r="48" ht="9.75" customHeight="1" x14ac:dyDescent="0.2"/>
    <row r="49" ht="9.75" customHeight="1" x14ac:dyDescent="0.2"/>
    <row r="50" ht="9.75" customHeight="1" x14ac:dyDescent="0.2"/>
    <row r="51" ht="9.75" customHeight="1" x14ac:dyDescent="0.2"/>
    <row r="52" ht="9.75" customHeight="1" x14ac:dyDescent="0.2"/>
    <row r="53" ht="9.75" customHeight="1" x14ac:dyDescent="0.2"/>
    <row r="54" ht="9.75" customHeight="1" x14ac:dyDescent="0.2"/>
    <row r="55" ht="9.75" customHeight="1" x14ac:dyDescent="0.2"/>
    <row r="56" ht="9.75" customHeight="1" x14ac:dyDescent="0.2"/>
    <row r="57" ht="9.75" customHeight="1" x14ac:dyDescent="0.2"/>
    <row r="58" ht="9.75" customHeight="1" x14ac:dyDescent="0.2"/>
    <row r="59" ht="9.75" customHeight="1" x14ac:dyDescent="0.2"/>
    <row r="60" ht="9.75" customHeight="1" x14ac:dyDescent="0.2"/>
    <row r="61" ht="9.75" customHeight="1" x14ac:dyDescent="0.2"/>
    <row r="62" ht="9.75" customHeight="1" x14ac:dyDescent="0.2"/>
    <row r="63" ht="9.75" customHeight="1" x14ac:dyDescent="0.2"/>
    <row r="64" ht="9.75" customHeight="1" x14ac:dyDescent="0.2"/>
    <row r="65" ht="9.75" customHeight="1" x14ac:dyDescent="0.2"/>
    <row r="66" ht="9.75" customHeight="1" x14ac:dyDescent="0.2"/>
    <row r="67" ht="9.75" customHeight="1" x14ac:dyDescent="0.2"/>
    <row r="68" ht="9.75" customHeight="1" x14ac:dyDescent="0.2"/>
    <row r="69" ht="9.75" customHeight="1" x14ac:dyDescent="0.2"/>
    <row r="70" ht="9.75" customHeight="1" x14ac:dyDescent="0.2"/>
    <row r="71" ht="9.75" customHeight="1" x14ac:dyDescent="0.2"/>
    <row r="72" ht="9.75" customHeight="1" x14ac:dyDescent="0.2"/>
    <row r="73" ht="9.75" customHeight="1" x14ac:dyDescent="0.2"/>
    <row r="74" ht="9.75" customHeight="1" x14ac:dyDescent="0.2"/>
    <row r="75" ht="9.75" customHeight="1" x14ac:dyDescent="0.2"/>
    <row r="76" ht="9.75" customHeight="1" x14ac:dyDescent="0.2"/>
    <row r="77" ht="9.75" customHeight="1" x14ac:dyDescent="0.2"/>
    <row r="78" ht="9.75" customHeight="1" x14ac:dyDescent="0.2"/>
    <row r="79" ht="9.75" customHeight="1" x14ac:dyDescent="0.2"/>
    <row r="80" ht="9.75" customHeight="1" x14ac:dyDescent="0.2"/>
    <row r="81" ht="9.75" customHeight="1" x14ac:dyDescent="0.2"/>
    <row r="82" ht="9.75" customHeight="1" x14ac:dyDescent="0.2"/>
    <row r="83" ht="9.75" customHeight="1" x14ac:dyDescent="0.2"/>
    <row r="84" ht="9.75" customHeight="1" x14ac:dyDescent="0.2"/>
    <row r="85" ht="9.75" customHeight="1" x14ac:dyDescent="0.2"/>
    <row r="86" ht="9.75" customHeight="1" x14ac:dyDescent="0.2"/>
    <row r="87" ht="9.75" customHeight="1" x14ac:dyDescent="0.2"/>
    <row r="88" ht="9.75" customHeight="1" x14ac:dyDescent="0.2"/>
    <row r="89" ht="9.75" customHeight="1" x14ac:dyDescent="0.2"/>
    <row r="90" ht="9.75" customHeight="1" x14ac:dyDescent="0.2"/>
    <row r="91" ht="9.75" customHeight="1" x14ac:dyDescent="0.2"/>
    <row r="92" ht="9.75" customHeight="1" x14ac:dyDescent="0.2"/>
    <row r="93" ht="9.75" customHeight="1" x14ac:dyDescent="0.2"/>
    <row r="94" ht="9.75" customHeight="1" x14ac:dyDescent="0.2"/>
    <row r="95" ht="9.75" customHeight="1" x14ac:dyDescent="0.2"/>
    <row r="96" ht="9.75" customHeight="1" x14ac:dyDescent="0.2"/>
    <row r="97" ht="9.75" customHeight="1" x14ac:dyDescent="0.2"/>
    <row r="98" ht="9.75" customHeight="1" x14ac:dyDescent="0.2"/>
    <row r="99" ht="9.75" customHeight="1" x14ac:dyDescent="0.2"/>
    <row r="100" ht="9.75" customHeight="1" x14ac:dyDescent="0.2"/>
    <row r="101" ht="9.75" customHeight="1" x14ac:dyDescent="0.2"/>
    <row r="102" ht="9.75" customHeight="1" x14ac:dyDescent="0.2"/>
    <row r="103" ht="9.75" customHeight="1" x14ac:dyDescent="0.2"/>
    <row r="104" ht="9.75" customHeight="1" x14ac:dyDescent="0.2"/>
    <row r="105" ht="9.75" customHeight="1" x14ac:dyDescent="0.2"/>
    <row r="106" ht="9.75" customHeight="1" x14ac:dyDescent="0.2"/>
    <row r="107" ht="9.75" customHeight="1" x14ac:dyDescent="0.2"/>
    <row r="108" ht="9.75" customHeight="1" x14ac:dyDescent="0.2"/>
    <row r="109" ht="9.75" customHeight="1" x14ac:dyDescent="0.2"/>
    <row r="110" ht="9.75" customHeight="1" x14ac:dyDescent="0.2"/>
    <row r="111" ht="9.75" customHeight="1" x14ac:dyDescent="0.2"/>
    <row r="112" ht="9.75" customHeight="1" x14ac:dyDescent="0.2"/>
    <row r="113" ht="9.75" customHeight="1" x14ac:dyDescent="0.2"/>
    <row r="114" ht="9.75" customHeight="1" x14ac:dyDescent="0.2"/>
    <row r="115" ht="9.75" customHeight="1" x14ac:dyDescent="0.2"/>
    <row r="116" ht="9.75" customHeight="1" x14ac:dyDescent="0.2"/>
    <row r="117" ht="9.75" customHeight="1" x14ac:dyDescent="0.2"/>
    <row r="118" ht="9.75" customHeight="1" x14ac:dyDescent="0.2"/>
    <row r="119" ht="9.75" customHeight="1" x14ac:dyDescent="0.2"/>
    <row r="120" ht="9.75" customHeight="1" x14ac:dyDescent="0.2"/>
    <row r="121" ht="9.75" customHeight="1" x14ac:dyDescent="0.2"/>
    <row r="122" ht="9.75" customHeight="1" x14ac:dyDescent="0.2"/>
    <row r="123" ht="9.75" customHeight="1" x14ac:dyDescent="0.2"/>
    <row r="124" ht="9.75" customHeight="1" x14ac:dyDescent="0.2"/>
    <row r="125" ht="9.75" customHeight="1" x14ac:dyDescent="0.2"/>
    <row r="126" ht="9.75" customHeight="1" x14ac:dyDescent="0.2"/>
    <row r="127" ht="9.75" customHeight="1" x14ac:dyDescent="0.2"/>
    <row r="128" ht="9.75" customHeight="1" x14ac:dyDescent="0.2"/>
    <row r="129" ht="9.75" customHeight="1" x14ac:dyDescent="0.2"/>
    <row r="130" ht="9.75" customHeight="1" x14ac:dyDescent="0.2"/>
    <row r="131" ht="9.75" customHeight="1" x14ac:dyDescent="0.2"/>
    <row r="132" ht="9.75" customHeight="1" x14ac:dyDescent="0.2"/>
    <row r="133" ht="9.75" customHeight="1" x14ac:dyDescent="0.2"/>
    <row r="134" ht="9.75" customHeight="1" x14ac:dyDescent="0.2"/>
    <row r="135" ht="9.75" customHeight="1" x14ac:dyDescent="0.2"/>
    <row r="136" ht="9.75" customHeight="1" x14ac:dyDescent="0.2"/>
    <row r="137" ht="9.75" customHeight="1" x14ac:dyDescent="0.2"/>
    <row r="138" ht="9.75" customHeight="1" x14ac:dyDescent="0.2"/>
    <row r="139" ht="9.75" customHeight="1" x14ac:dyDescent="0.2"/>
    <row r="140" ht="9.75" customHeight="1" x14ac:dyDescent="0.2"/>
    <row r="141" ht="9.75" customHeight="1" x14ac:dyDescent="0.2"/>
    <row r="142" ht="9.75" customHeight="1" x14ac:dyDescent="0.2"/>
    <row r="143" ht="9.75" customHeight="1" x14ac:dyDescent="0.2"/>
    <row r="144" ht="9.75" customHeight="1" x14ac:dyDescent="0.2"/>
    <row r="145" ht="9.75" customHeight="1" x14ac:dyDescent="0.2"/>
    <row r="146" ht="9.75" customHeight="1" x14ac:dyDescent="0.2"/>
    <row r="147" ht="9.75" customHeight="1" x14ac:dyDescent="0.2"/>
    <row r="148" ht="9.75" customHeight="1" x14ac:dyDescent="0.2"/>
    <row r="149" ht="9.75" customHeight="1" x14ac:dyDescent="0.2"/>
    <row r="150" ht="9.75" customHeight="1" x14ac:dyDescent="0.2"/>
    <row r="151" ht="9.75" customHeight="1" x14ac:dyDescent="0.2"/>
    <row r="152" ht="9.75" customHeight="1" x14ac:dyDescent="0.2"/>
    <row r="153" ht="9.75" customHeight="1" x14ac:dyDescent="0.2"/>
    <row r="154" ht="9.75" customHeight="1" x14ac:dyDescent="0.2"/>
    <row r="155" ht="9.75" customHeight="1" x14ac:dyDescent="0.2"/>
    <row r="156" ht="9.75" customHeight="1" x14ac:dyDescent="0.2"/>
  </sheetData>
  <mergeCells count="2">
    <mergeCell ref="A32:H32"/>
    <mergeCell ref="A1:H1"/>
  </mergeCells>
  <hyperlinks>
    <hyperlink ref="A1" location="Contents!A1" display="Contents" xr:uid="{E20440ED-DEF0-4E5A-B6BD-BB05B5D5D49A}"/>
  </hyperlinks>
  <pageMargins left="0.2" right="0.2" top="0.2" bottom="0.2" header="0.2" footer="0.2"/>
  <pageSetup paperSize="7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35"/>
  <sheetViews>
    <sheetView showGridLines="0" topLeftCell="A3" zoomScale="130" zoomScaleNormal="130" workbookViewId="0">
      <selection sqref="A1:E1"/>
    </sheetView>
  </sheetViews>
  <sheetFormatPr defaultRowHeight="12" customHeight="1" x14ac:dyDescent="0.2"/>
  <cols>
    <col min="1" max="4" width="1.140625" style="191" customWidth="1"/>
    <col min="5" max="5" width="23.85546875" style="191" customWidth="1"/>
    <col min="6" max="8" width="6.28515625" style="476" bestFit="1" customWidth="1"/>
    <col min="9" max="16384" width="9.140625" style="191"/>
  </cols>
  <sheetData>
    <row r="1" spans="1:9" s="604" customFormat="1" ht="12.75" x14ac:dyDescent="0.2">
      <c r="A1" s="965" t="s">
        <v>57</v>
      </c>
      <c r="B1" s="965"/>
      <c r="C1" s="965"/>
      <c r="D1" s="965"/>
      <c r="E1" s="965"/>
      <c r="F1" s="965"/>
      <c r="G1" s="965"/>
      <c r="H1" s="965"/>
      <c r="I1" s="220"/>
    </row>
    <row r="2" spans="1:9" ht="12.75" customHeight="1" x14ac:dyDescent="0.2">
      <c r="A2" s="1000" t="s">
        <v>521</v>
      </c>
      <c r="B2" s="1001"/>
      <c r="C2" s="1001"/>
      <c r="D2" s="1001"/>
      <c r="E2" s="1001"/>
      <c r="F2" s="214">
        <v>2019</v>
      </c>
      <c r="G2" s="214">
        <v>2020</v>
      </c>
      <c r="H2" s="214">
        <v>2021</v>
      </c>
    </row>
    <row r="3" spans="1:9" ht="11.45" customHeight="1" x14ac:dyDescent="0.2">
      <c r="A3" s="204"/>
      <c r="B3" s="192" t="s">
        <v>506</v>
      </c>
      <c r="C3" s="192"/>
      <c r="D3" s="206"/>
      <c r="E3" s="197"/>
      <c r="F3" s="211">
        <v>15</v>
      </c>
      <c r="G3" s="211">
        <v>15</v>
      </c>
      <c r="H3" s="210" t="s">
        <v>518</v>
      </c>
    </row>
    <row r="4" spans="1:9" ht="11.45" customHeight="1" x14ac:dyDescent="0.2">
      <c r="A4" s="204"/>
      <c r="B4" s="192" t="s">
        <v>522</v>
      </c>
      <c r="C4" s="192"/>
      <c r="D4" s="201"/>
      <c r="E4" s="215"/>
      <c r="F4" s="211">
        <v>8024</v>
      </c>
      <c r="G4" s="211">
        <v>7328</v>
      </c>
      <c r="H4" s="210" t="s">
        <v>518</v>
      </c>
    </row>
    <row r="5" spans="1:9" ht="11.45" customHeight="1" x14ac:dyDescent="0.2">
      <c r="A5" s="204"/>
      <c r="B5" s="198"/>
      <c r="C5" s="199" t="s">
        <v>426</v>
      </c>
      <c r="D5" s="206"/>
      <c r="E5" s="213"/>
      <c r="F5" s="211">
        <v>6135</v>
      </c>
      <c r="G5" s="211">
        <v>5607</v>
      </c>
      <c r="H5" s="210" t="s">
        <v>518</v>
      </c>
    </row>
    <row r="6" spans="1:9" ht="11.45" customHeight="1" x14ac:dyDescent="0.2">
      <c r="A6" s="192"/>
      <c r="B6" s="192"/>
      <c r="C6" s="199" t="s">
        <v>427</v>
      </c>
      <c r="D6" s="201"/>
      <c r="E6" s="213"/>
      <c r="F6" s="211">
        <v>1889</v>
      </c>
      <c r="G6" s="211">
        <v>1721</v>
      </c>
      <c r="H6" s="210" t="s">
        <v>518</v>
      </c>
    </row>
    <row r="7" spans="1:9" ht="11.45" customHeight="1" x14ac:dyDescent="0.2">
      <c r="A7" s="195" t="s">
        <v>523</v>
      </c>
      <c r="B7" s="192"/>
      <c r="C7" s="192"/>
      <c r="D7" s="192"/>
      <c r="E7" s="192"/>
      <c r="F7" s="216" t="s">
        <v>524</v>
      </c>
      <c r="G7" s="216" t="s">
        <v>525</v>
      </c>
      <c r="H7" s="216" t="s">
        <v>526</v>
      </c>
    </row>
    <row r="8" spans="1:9" ht="11.45" customHeight="1" x14ac:dyDescent="0.2">
      <c r="A8" s="204"/>
      <c r="B8" s="192" t="s">
        <v>506</v>
      </c>
      <c r="C8" s="192"/>
      <c r="D8" s="206"/>
      <c r="E8" s="197"/>
      <c r="F8" s="197">
        <v>8</v>
      </c>
      <c r="G8" s="197">
        <v>8</v>
      </c>
      <c r="H8" s="197">
        <v>8</v>
      </c>
    </row>
    <row r="9" spans="1:9" ht="11.45" customHeight="1" x14ac:dyDescent="0.2">
      <c r="A9" s="204"/>
      <c r="B9" s="192" t="s">
        <v>507</v>
      </c>
      <c r="C9" s="192"/>
      <c r="D9" s="201"/>
      <c r="E9" s="197"/>
      <c r="F9" s="197">
        <v>28125</v>
      </c>
      <c r="G9" s="197">
        <v>31432</v>
      </c>
      <c r="H9" s="197">
        <v>32554</v>
      </c>
    </row>
    <row r="10" spans="1:9" ht="11.45" customHeight="1" x14ac:dyDescent="0.2">
      <c r="A10" s="204"/>
      <c r="B10" s="198"/>
      <c r="C10" s="199" t="s">
        <v>426</v>
      </c>
      <c r="D10" s="206"/>
      <c r="E10" s="200"/>
      <c r="F10" s="200">
        <v>11067</v>
      </c>
      <c r="G10" s="200">
        <v>13205</v>
      </c>
      <c r="H10" s="200">
        <v>12208</v>
      </c>
    </row>
    <row r="11" spans="1:9" ht="11.45" customHeight="1" x14ac:dyDescent="0.2">
      <c r="A11" s="192"/>
      <c r="B11" s="192"/>
      <c r="C11" s="199" t="s">
        <v>427</v>
      </c>
      <c r="D11" s="201"/>
      <c r="E11" s="200"/>
      <c r="F11" s="200">
        <v>17058</v>
      </c>
      <c r="G11" s="200">
        <v>18227</v>
      </c>
      <c r="H11" s="200">
        <v>20346</v>
      </c>
    </row>
    <row r="12" spans="1:9" ht="11.45" customHeight="1" x14ac:dyDescent="0.2">
      <c r="A12" s="192"/>
      <c r="B12" s="199" t="s">
        <v>527</v>
      </c>
      <c r="C12" s="199"/>
      <c r="D12" s="201"/>
      <c r="E12" s="200"/>
      <c r="F12" s="200"/>
      <c r="G12" s="200"/>
    </row>
    <row r="13" spans="1:9" ht="11.45" customHeight="1" x14ac:dyDescent="0.2">
      <c r="A13" s="195" t="s">
        <v>528</v>
      </c>
      <c r="B13" s="192"/>
      <c r="C13" s="192"/>
      <c r="D13" s="192"/>
      <c r="E13" s="192"/>
      <c r="F13" s="192"/>
      <c r="G13" s="192"/>
    </row>
    <row r="14" spans="1:9" ht="11.45" customHeight="1" x14ac:dyDescent="0.2">
      <c r="A14" s="206"/>
      <c r="B14" s="192" t="s">
        <v>507</v>
      </c>
      <c r="C14" s="192"/>
      <c r="D14" s="201"/>
      <c r="E14" s="192"/>
      <c r="F14" s="197">
        <v>1310</v>
      </c>
      <c r="G14" s="197">
        <v>1375</v>
      </c>
      <c r="H14" s="213">
        <v>1267</v>
      </c>
    </row>
    <row r="15" spans="1:9" ht="11.45" customHeight="1" x14ac:dyDescent="0.2">
      <c r="A15" s="192"/>
      <c r="B15" s="198"/>
      <c r="C15" s="199" t="s">
        <v>426</v>
      </c>
      <c r="D15" s="206"/>
      <c r="E15" s="213"/>
      <c r="F15" s="200">
        <v>875</v>
      </c>
      <c r="G15" s="200">
        <v>899</v>
      </c>
      <c r="H15" s="213">
        <v>781</v>
      </c>
    </row>
    <row r="16" spans="1:9" ht="11.45" customHeight="1" x14ac:dyDescent="0.2">
      <c r="A16" s="192"/>
      <c r="B16" s="192"/>
      <c r="C16" s="199" t="s">
        <v>427</v>
      </c>
      <c r="D16" s="201"/>
      <c r="E16" s="213"/>
      <c r="F16" s="200">
        <v>435</v>
      </c>
      <c r="G16" s="200">
        <v>476</v>
      </c>
      <c r="H16" s="213">
        <v>486</v>
      </c>
    </row>
    <row r="17" spans="1:8" ht="11.45" customHeight="1" x14ac:dyDescent="0.2">
      <c r="A17" s="195" t="s">
        <v>529</v>
      </c>
      <c r="B17" s="192"/>
      <c r="C17" s="192"/>
      <c r="D17" s="192"/>
      <c r="E17" s="213"/>
      <c r="F17" s="197"/>
      <c r="G17" s="197"/>
    </row>
    <row r="18" spans="1:8" ht="11.45" customHeight="1" x14ac:dyDescent="0.2">
      <c r="A18" s="195" t="s">
        <v>530</v>
      </c>
      <c r="B18" s="192"/>
      <c r="C18" s="192"/>
      <c r="D18" s="192"/>
      <c r="E18" s="213"/>
      <c r="F18" s="197"/>
      <c r="G18" s="197"/>
    </row>
    <row r="19" spans="1:8" ht="11.45" customHeight="1" x14ac:dyDescent="0.2">
      <c r="A19" s="192"/>
      <c r="B19" s="192" t="s">
        <v>507</v>
      </c>
      <c r="C19" s="192"/>
      <c r="D19" s="201"/>
      <c r="E19" s="213"/>
      <c r="F19" s="197">
        <v>9947</v>
      </c>
      <c r="G19" s="197">
        <v>12677</v>
      </c>
      <c r="H19" s="213">
        <v>14158</v>
      </c>
    </row>
    <row r="20" spans="1:8" ht="11.45" customHeight="1" x14ac:dyDescent="0.2">
      <c r="A20" s="192"/>
      <c r="B20" s="198"/>
      <c r="C20" s="199" t="s">
        <v>426</v>
      </c>
      <c r="D20" s="206"/>
      <c r="E20" s="213"/>
      <c r="F20" s="200">
        <v>3703</v>
      </c>
      <c r="G20" s="200">
        <v>5759</v>
      </c>
      <c r="H20" s="213">
        <v>4804</v>
      </c>
    </row>
    <row r="21" spans="1:8" ht="11.45" customHeight="1" x14ac:dyDescent="0.2">
      <c r="A21" s="192"/>
      <c r="B21" s="192"/>
      <c r="C21" s="199" t="s">
        <v>427</v>
      </c>
      <c r="D21" s="201"/>
      <c r="E21" s="213"/>
      <c r="F21" s="200">
        <v>6244</v>
      </c>
      <c r="G21" s="200">
        <v>6918</v>
      </c>
      <c r="H21" s="213">
        <v>9354</v>
      </c>
    </row>
    <row r="22" spans="1:8" ht="11.45" customHeight="1" x14ac:dyDescent="0.2">
      <c r="A22" s="195" t="s">
        <v>60</v>
      </c>
      <c r="B22" s="192"/>
      <c r="C22" s="192"/>
      <c r="D22" s="192"/>
      <c r="E22" s="213"/>
      <c r="F22" s="204">
        <v>2019</v>
      </c>
      <c r="G22" s="214">
        <v>2020</v>
      </c>
      <c r="H22" s="214">
        <v>2021</v>
      </c>
    </row>
    <row r="23" spans="1:8" ht="11.45" customHeight="1" x14ac:dyDescent="0.2">
      <c r="A23" s="206"/>
      <c r="B23" s="192"/>
      <c r="C23" s="192" t="s">
        <v>61</v>
      </c>
      <c r="D23" s="192"/>
      <c r="E23" s="213"/>
      <c r="F23" s="210" t="s">
        <v>518</v>
      </c>
      <c r="G23" s="210" t="s">
        <v>518</v>
      </c>
      <c r="H23" s="210" t="s">
        <v>518</v>
      </c>
    </row>
    <row r="24" spans="1:8" ht="11.45" customHeight="1" x14ac:dyDescent="0.2">
      <c r="A24" s="192"/>
      <c r="B24" s="192"/>
      <c r="C24" s="199" t="s">
        <v>426</v>
      </c>
      <c r="D24" s="192"/>
      <c r="E24" s="210"/>
      <c r="F24" s="210" t="s">
        <v>518</v>
      </c>
      <c r="G24" s="210" t="s">
        <v>518</v>
      </c>
      <c r="H24" s="210" t="s">
        <v>518</v>
      </c>
    </row>
    <row r="25" spans="1:8" ht="11.45" customHeight="1" x14ac:dyDescent="0.2">
      <c r="A25" s="192"/>
      <c r="B25" s="192"/>
      <c r="C25" s="199" t="s">
        <v>427</v>
      </c>
      <c r="D25" s="192"/>
      <c r="E25" s="210"/>
      <c r="F25" s="210" t="s">
        <v>518</v>
      </c>
      <c r="G25" s="210" t="s">
        <v>518</v>
      </c>
      <c r="H25" s="210" t="s">
        <v>518</v>
      </c>
    </row>
    <row r="26" spans="1:8" ht="11.25" customHeight="1" x14ac:dyDescent="0.2">
      <c r="A26" s="195" t="s">
        <v>531</v>
      </c>
      <c r="B26" s="192"/>
      <c r="C26" s="199"/>
      <c r="D26" s="192"/>
      <c r="E26" s="202"/>
      <c r="F26" s="209"/>
      <c r="G26" s="209"/>
    </row>
    <row r="27" spans="1:8" ht="12" customHeight="1" x14ac:dyDescent="0.2">
      <c r="A27" s="195" t="s">
        <v>532</v>
      </c>
      <c r="B27" s="192"/>
      <c r="C27" s="192"/>
      <c r="D27" s="192"/>
      <c r="E27" s="202"/>
      <c r="F27" s="204" t="s">
        <v>533</v>
      </c>
      <c r="G27" s="204" t="s">
        <v>524</v>
      </c>
      <c r="H27" s="214" t="s">
        <v>525</v>
      </c>
    </row>
    <row r="28" spans="1:8" ht="12" customHeight="1" x14ac:dyDescent="0.2">
      <c r="A28" s="206"/>
      <c r="B28" s="192" t="s">
        <v>500</v>
      </c>
      <c r="C28" s="201"/>
      <c r="D28" s="192"/>
      <c r="E28" s="202"/>
      <c r="F28" s="217">
        <v>10.8</v>
      </c>
      <c r="G28" s="217">
        <v>8.3000000000000007</v>
      </c>
      <c r="H28" s="217">
        <v>6.9</v>
      </c>
    </row>
    <row r="29" spans="1:8" ht="12" customHeight="1" x14ac:dyDescent="0.2">
      <c r="A29" s="206"/>
      <c r="B29" s="192" t="s">
        <v>31</v>
      </c>
      <c r="C29" s="201"/>
      <c r="D29" s="192"/>
      <c r="E29" s="202"/>
      <c r="F29" s="202">
        <v>3.3</v>
      </c>
      <c r="G29" s="202">
        <v>3.6</v>
      </c>
      <c r="H29" s="217">
        <v>3.4</v>
      </c>
    </row>
    <row r="30" spans="1:8" s="218" customFormat="1" ht="19.5" customHeight="1" x14ac:dyDescent="0.2">
      <c r="A30" s="863"/>
      <c r="B30" s="921">
        <v>1</v>
      </c>
      <c r="C30" s="218" t="s">
        <v>534</v>
      </c>
      <c r="D30" s="863"/>
      <c r="E30" s="863"/>
      <c r="H30" s="864"/>
    </row>
    <row r="31" spans="1:8" s="218" customFormat="1" ht="12" customHeight="1" x14ac:dyDescent="0.2">
      <c r="A31" s="219" t="s">
        <v>535</v>
      </c>
      <c r="B31" s="921">
        <v>2</v>
      </c>
      <c r="C31" s="218" t="s">
        <v>536</v>
      </c>
    </row>
    <row r="32" spans="1:8" s="218" customFormat="1" ht="12" customHeight="1" x14ac:dyDescent="0.2">
      <c r="A32" s="219"/>
      <c r="B32" s="922">
        <v>3</v>
      </c>
      <c r="C32" s="218" t="s">
        <v>537</v>
      </c>
    </row>
    <row r="33" spans="1:8" s="218" customFormat="1" ht="12" customHeight="1" x14ac:dyDescent="0.2">
      <c r="A33" s="219"/>
      <c r="B33" s="922">
        <v>4</v>
      </c>
      <c r="C33" s="1002" t="s">
        <v>1077</v>
      </c>
      <c r="D33" s="1002"/>
      <c r="E33" s="1002"/>
      <c r="F33" s="856"/>
      <c r="G33" s="856"/>
    </row>
    <row r="34" spans="1:8" s="218" customFormat="1" ht="12" customHeight="1" x14ac:dyDescent="0.2">
      <c r="A34" s="219"/>
      <c r="B34" s="922">
        <v>5</v>
      </c>
      <c r="C34" s="1002" t="s">
        <v>1078</v>
      </c>
      <c r="D34" s="1002"/>
      <c r="E34" s="1002"/>
      <c r="F34" s="856"/>
      <c r="G34" s="856"/>
    </row>
    <row r="35" spans="1:8" s="77" customFormat="1" ht="12" customHeight="1" x14ac:dyDescent="0.2">
      <c r="A35" s="992">
        <v>15</v>
      </c>
      <c r="B35" s="992"/>
      <c r="C35" s="992"/>
      <c r="D35" s="992"/>
      <c r="E35" s="992"/>
      <c r="F35" s="992"/>
      <c r="G35" s="992"/>
      <c r="H35" s="992"/>
    </row>
  </sheetData>
  <mergeCells count="5">
    <mergeCell ref="A2:E2"/>
    <mergeCell ref="C33:E33"/>
    <mergeCell ref="A35:H35"/>
    <mergeCell ref="A1:H1"/>
    <mergeCell ref="C34:E34"/>
  </mergeCells>
  <hyperlinks>
    <hyperlink ref="A1" location="Contents!A1" display="Contents" xr:uid="{252CB16B-01BD-48EF-BCF8-30355EF82291}"/>
  </hyperlinks>
  <pageMargins left="0.2" right="0.2" top="0.2" bottom="0.2" header="0.2" footer="0.2"/>
  <pageSetup paperSize="70"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N67"/>
  <sheetViews>
    <sheetView showGridLines="0" topLeftCell="A3" zoomScale="130" zoomScaleNormal="130" workbookViewId="0">
      <selection sqref="A1:J1"/>
    </sheetView>
  </sheetViews>
  <sheetFormatPr defaultRowHeight="15" x14ac:dyDescent="0.2"/>
  <cols>
    <col min="1" max="1" width="0.140625" style="205" customWidth="1"/>
    <col min="2" max="2" width="1.140625" style="205" hidden="1" customWidth="1"/>
    <col min="3" max="3" width="1.140625" style="205" customWidth="1"/>
    <col min="4" max="4" width="1.85546875" style="205" customWidth="1"/>
    <col min="5" max="5" width="1.7109375" style="205" customWidth="1"/>
    <col min="6" max="6" width="1.85546875" style="205" customWidth="1"/>
    <col min="7" max="7" width="20.42578125" style="205" customWidth="1"/>
    <col min="8" max="9" width="8.140625" style="238" bestFit="1" customWidth="1"/>
    <col min="10" max="10" width="7.140625" style="238" customWidth="1"/>
    <col min="11" max="16384" width="9.140625" style="205"/>
  </cols>
  <sheetData>
    <row r="1" spans="1:14" s="604" customFormat="1" ht="12.75" x14ac:dyDescent="0.2">
      <c r="A1" s="965" t="s">
        <v>57</v>
      </c>
      <c r="B1" s="965"/>
      <c r="C1" s="965"/>
      <c r="D1" s="965"/>
      <c r="E1" s="965"/>
      <c r="F1" s="965"/>
      <c r="G1" s="965"/>
      <c r="H1" s="965"/>
      <c r="I1" s="965"/>
      <c r="J1" s="965"/>
    </row>
    <row r="2" spans="1:14" ht="15" customHeight="1" x14ac:dyDescent="0.2">
      <c r="A2" s="999" t="s">
        <v>574</v>
      </c>
      <c r="B2" s="999"/>
      <c r="C2" s="999"/>
      <c r="D2" s="999"/>
      <c r="E2" s="999"/>
      <c r="F2" s="999"/>
      <c r="G2" s="999"/>
      <c r="H2" s="999"/>
      <c r="I2" s="999"/>
      <c r="J2" s="999"/>
    </row>
    <row r="3" spans="1:14" s="191" customFormat="1" x14ac:dyDescent="0.2">
      <c r="H3" s="235">
        <v>2019</v>
      </c>
      <c r="I3" s="235">
        <v>2020</v>
      </c>
      <c r="J3" s="235">
        <v>2021</v>
      </c>
      <c r="K3" s="236"/>
    </row>
    <row r="4" spans="1:14" s="105" customFormat="1" ht="11.1" customHeight="1" x14ac:dyDescent="0.2">
      <c r="A4" s="865" t="s">
        <v>1031</v>
      </c>
      <c r="B4" s="865"/>
      <c r="C4" s="865"/>
      <c r="H4" s="866"/>
      <c r="I4" s="866"/>
      <c r="J4" s="866"/>
    </row>
    <row r="5" spans="1:14" s="105" customFormat="1" ht="11.1" customHeight="1" x14ac:dyDescent="0.2">
      <c r="A5" s="865" t="s">
        <v>575</v>
      </c>
      <c r="B5" s="865"/>
      <c r="C5" s="865"/>
      <c r="E5" s="865"/>
      <c r="H5" s="866"/>
      <c r="I5" s="866"/>
      <c r="J5" s="866"/>
    </row>
    <row r="6" spans="1:14" s="105" customFormat="1" ht="11.1" customHeight="1" x14ac:dyDescent="0.2">
      <c r="D6" s="865" t="s">
        <v>576</v>
      </c>
      <c r="H6" s="866"/>
      <c r="I6" s="866"/>
      <c r="J6" s="866"/>
    </row>
    <row r="7" spans="1:14" s="105" customFormat="1" ht="11.1" customHeight="1" x14ac:dyDescent="0.2">
      <c r="E7" s="105" t="s">
        <v>577</v>
      </c>
      <c r="H7" s="867">
        <v>4264.2</v>
      </c>
      <c r="I7" s="867">
        <v>3653.96</v>
      </c>
      <c r="J7" s="867" t="s">
        <v>518</v>
      </c>
    </row>
    <row r="8" spans="1:14" s="105" customFormat="1" ht="11.1" customHeight="1" x14ac:dyDescent="0.2">
      <c r="E8" s="105" t="s">
        <v>578</v>
      </c>
      <c r="H8" s="866">
        <v>63.86</v>
      </c>
      <c r="I8" s="866">
        <v>65.64</v>
      </c>
      <c r="J8" s="866" t="s">
        <v>518</v>
      </c>
    </row>
    <row r="9" spans="1:14" s="105" customFormat="1" ht="11.1" customHeight="1" x14ac:dyDescent="0.2">
      <c r="E9" s="105" t="s">
        <v>579</v>
      </c>
      <c r="H9" s="866">
        <v>0.52</v>
      </c>
      <c r="I9" s="866">
        <v>0.49</v>
      </c>
      <c r="J9" s="866" t="s">
        <v>518</v>
      </c>
    </row>
    <row r="10" spans="1:14" s="105" customFormat="1" ht="11.1" customHeight="1" x14ac:dyDescent="0.2">
      <c r="E10" s="105" t="s">
        <v>1032</v>
      </c>
      <c r="H10" s="866">
        <v>12.05</v>
      </c>
      <c r="I10" s="866">
        <v>14.76</v>
      </c>
      <c r="J10" s="866" t="s">
        <v>518</v>
      </c>
      <c r="M10" s="868"/>
    </row>
    <row r="11" spans="1:14" s="105" customFormat="1" ht="11.1" customHeight="1" x14ac:dyDescent="0.2">
      <c r="D11" s="865" t="s">
        <v>580</v>
      </c>
      <c r="H11" s="866"/>
      <c r="I11" s="866"/>
      <c r="J11" s="866"/>
      <c r="L11" s="865"/>
    </row>
    <row r="12" spans="1:14" s="105" customFormat="1" ht="11.1" customHeight="1" x14ac:dyDescent="0.2">
      <c r="A12" s="105" t="s">
        <v>535</v>
      </c>
      <c r="E12" s="105" t="s">
        <v>577</v>
      </c>
      <c r="H12" s="869">
        <v>360.9</v>
      </c>
      <c r="I12" s="869">
        <v>363.01</v>
      </c>
      <c r="J12" s="869" t="s">
        <v>518</v>
      </c>
    </row>
    <row r="13" spans="1:14" s="105" customFormat="1" ht="11.1" customHeight="1" x14ac:dyDescent="0.2">
      <c r="D13" s="865" t="s">
        <v>581</v>
      </c>
      <c r="H13" s="866"/>
      <c r="I13" s="866"/>
      <c r="J13" s="866"/>
    </row>
    <row r="14" spans="1:14" s="105" customFormat="1" ht="11.1" customHeight="1" x14ac:dyDescent="0.2">
      <c r="E14" s="105" t="s">
        <v>577</v>
      </c>
      <c r="H14" s="870">
        <v>3903.3</v>
      </c>
      <c r="I14" s="871">
        <v>3291</v>
      </c>
      <c r="J14" s="871" t="s">
        <v>518</v>
      </c>
      <c r="L14" s="872"/>
      <c r="M14" s="873"/>
      <c r="N14" s="873"/>
    </row>
    <row r="15" spans="1:14" s="105" customFormat="1" ht="11.1" customHeight="1" x14ac:dyDescent="0.2">
      <c r="D15" s="865" t="s">
        <v>582</v>
      </c>
      <c r="E15" s="865"/>
      <c r="H15" s="874"/>
      <c r="I15" s="874"/>
      <c r="J15" s="874"/>
    </row>
    <row r="16" spans="1:14" s="105" customFormat="1" ht="24" customHeight="1" x14ac:dyDescent="0.2">
      <c r="D16" s="1003" t="s">
        <v>583</v>
      </c>
      <c r="E16" s="1004"/>
      <c r="F16" s="1004"/>
      <c r="G16" s="1004"/>
      <c r="H16" s="875">
        <v>4227.4799999999996</v>
      </c>
      <c r="I16" s="875">
        <v>3617.51</v>
      </c>
      <c r="J16" s="875" t="s">
        <v>518</v>
      </c>
    </row>
    <row r="17" spans="1:10" s="105" customFormat="1" ht="11.1" customHeight="1" x14ac:dyDescent="0.2">
      <c r="E17" s="331" t="s">
        <v>584</v>
      </c>
      <c r="H17" s="876">
        <v>2417.54</v>
      </c>
      <c r="I17" s="876">
        <v>2187.13</v>
      </c>
      <c r="J17" s="876" t="s">
        <v>518</v>
      </c>
    </row>
    <row r="18" spans="1:10" s="105" customFormat="1" ht="11.1" customHeight="1" x14ac:dyDescent="0.2">
      <c r="E18" s="192" t="s">
        <v>585</v>
      </c>
      <c r="H18" s="877">
        <v>352.11</v>
      </c>
      <c r="I18" s="877">
        <v>335.85</v>
      </c>
      <c r="J18" s="877" t="s">
        <v>518</v>
      </c>
    </row>
    <row r="19" spans="1:10" s="105" customFormat="1" ht="11.1" customHeight="1" x14ac:dyDescent="0.2">
      <c r="E19" s="105" t="s">
        <v>56</v>
      </c>
      <c r="H19" s="878">
        <v>1108.8800000000001</v>
      </c>
      <c r="I19" s="878">
        <v>841.75</v>
      </c>
      <c r="J19" s="878" t="s">
        <v>518</v>
      </c>
    </row>
    <row r="20" spans="1:10" s="105" customFormat="1" ht="11.1" customHeight="1" x14ac:dyDescent="0.2">
      <c r="E20" s="105" t="s">
        <v>586</v>
      </c>
      <c r="H20" s="878">
        <v>348.95</v>
      </c>
      <c r="I20" s="878">
        <v>252.78</v>
      </c>
      <c r="J20" s="878" t="s">
        <v>518</v>
      </c>
    </row>
    <row r="21" spans="1:10" s="192" customFormat="1" ht="11.1" customHeight="1" x14ac:dyDescent="0.2">
      <c r="A21" s="206" t="s">
        <v>587</v>
      </c>
      <c r="B21" s="206"/>
      <c r="C21" s="206"/>
      <c r="H21" s="879">
        <v>543197</v>
      </c>
      <c r="I21" s="879">
        <v>509094</v>
      </c>
      <c r="J21" s="879">
        <v>501167</v>
      </c>
    </row>
    <row r="22" spans="1:10" s="105" customFormat="1" ht="11.1" customHeight="1" x14ac:dyDescent="0.2">
      <c r="A22" s="865" t="s">
        <v>1033</v>
      </c>
      <c r="B22" s="865"/>
      <c r="C22" s="865"/>
      <c r="H22" s="879">
        <v>34</v>
      </c>
      <c r="I22" s="879">
        <v>26</v>
      </c>
      <c r="J22" s="879">
        <v>24</v>
      </c>
    </row>
    <row r="23" spans="1:10" s="105" customFormat="1" ht="11.1" customHeight="1" x14ac:dyDescent="0.2">
      <c r="D23" s="105" t="s">
        <v>588</v>
      </c>
      <c r="H23" s="866">
        <v>8</v>
      </c>
      <c r="I23" s="866">
        <v>6</v>
      </c>
      <c r="J23" s="866">
        <v>8</v>
      </c>
    </row>
    <row r="24" spans="1:10" s="105" customFormat="1" ht="11.1" customHeight="1" x14ac:dyDescent="0.2">
      <c r="D24" s="105" t="s">
        <v>589</v>
      </c>
      <c r="H24" s="866" t="s">
        <v>55</v>
      </c>
      <c r="I24" s="866" t="s">
        <v>55</v>
      </c>
      <c r="J24" s="866" t="s">
        <v>55</v>
      </c>
    </row>
    <row r="25" spans="1:10" s="105" customFormat="1" ht="11.1" customHeight="1" x14ac:dyDescent="0.2">
      <c r="D25" s="105" t="s">
        <v>590</v>
      </c>
      <c r="H25" s="866">
        <v>2</v>
      </c>
      <c r="I25" s="866">
        <v>3</v>
      </c>
      <c r="J25" s="866">
        <v>2</v>
      </c>
    </row>
    <row r="26" spans="1:10" s="105" customFormat="1" ht="11.1" customHeight="1" x14ac:dyDescent="0.2">
      <c r="D26" s="105" t="s">
        <v>591</v>
      </c>
      <c r="H26" s="866">
        <v>12</v>
      </c>
      <c r="I26" s="866">
        <v>8</v>
      </c>
      <c r="J26" s="866">
        <v>3</v>
      </c>
    </row>
    <row r="27" spans="1:10" s="105" customFormat="1" ht="11.1" customHeight="1" x14ac:dyDescent="0.2">
      <c r="D27" s="105" t="s">
        <v>592</v>
      </c>
      <c r="H27" s="866" t="s">
        <v>55</v>
      </c>
      <c r="I27" s="866">
        <v>2</v>
      </c>
      <c r="J27" s="866" t="s">
        <v>55</v>
      </c>
    </row>
    <row r="28" spans="1:10" s="105" customFormat="1" ht="9" customHeight="1" x14ac:dyDescent="0.2">
      <c r="D28" s="1005" t="s">
        <v>593</v>
      </c>
      <c r="E28" s="1005"/>
      <c r="F28" s="1005"/>
      <c r="G28" s="1005"/>
      <c r="H28" s="866">
        <v>7</v>
      </c>
      <c r="I28" s="866">
        <v>1</v>
      </c>
      <c r="J28" s="866">
        <v>2</v>
      </c>
    </row>
    <row r="29" spans="1:10" s="105" customFormat="1" ht="13.5" customHeight="1" x14ac:dyDescent="0.2">
      <c r="D29" s="1005"/>
      <c r="E29" s="1005"/>
      <c r="F29" s="1005"/>
      <c r="G29" s="1005"/>
      <c r="H29" s="866"/>
      <c r="I29" s="866"/>
      <c r="J29" s="866"/>
    </row>
    <row r="30" spans="1:10" s="105" customFormat="1" ht="11.1" customHeight="1" x14ac:dyDescent="0.2">
      <c r="D30" s="880" t="s">
        <v>594</v>
      </c>
      <c r="E30" s="881"/>
      <c r="F30" s="881"/>
      <c r="G30" s="881"/>
      <c r="H30" s="866" t="s">
        <v>55</v>
      </c>
      <c r="I30" s="866" t="s">
        <v>55</v>
      </c>
      <c r="J30" s="866">
        <v>1</v>
      </c>
    </row>
    <row r="31" spans="1:10" s="105" customFormat="1" ht="11.1" customHeight="1" x14ac:dyDescent="0.2">
      <c r="D31" s="880" t="s">
        <v>595</v>
      </c>
      <c r="E31" s="881"/>
      <c r="F31" s="881"/>
      <c r="G31" s="881"/>
      <c r="H31" s="866">
        <v>1</v>
      </c>
      <c r="I31" s="866">
        <v>2</v>
      </c>
      <c r="J31" s="866" t="s">
        <v>55</v>
      </c>
    </row>
    <row r="32" spans="1:10" s="105" customFormat="1" ht="11.1" customHeight="1" x14ac:dyDescent="0.2">
      <c r="D32" s="880" t="s">
        <v>596</v>
      </c>
      <c r="E32" s="881"/>
      <c r="F32" s="881"/>
      <c r="G32" s="881"/>
      <c r="H32" s="866" t="s">
        <v>55</v>
      </c>
      <c r="I32" s="866">
        <v>1</v>
      </c>
      <c r="J32" s="866" t="s">
        <v>55</v>
      </c>
    </row>
    <row r="33" spans="1:11" s="105" customFormat="1" ht="11.1" customHeight="1" x14ac:dyDescent="0.2">
      <c r="D33" s="105" t="s">
        <v>54</v>
      </c>
      <c r="H33" s="866">
        <v>4</v>
      </c>
      <c r="I33" s="866">
        <v>3</v>
      </c>
      <c r="J33" s="866">
        <v>8</v>
      </c>
    </row>
    <row r="34" spans="1:11" s="614" customFormat="1" ht="11.1" customHeight="1" x14ac:dyDescent="0.2">
      <c r="A34" s="614">
        <v>1</v>
      </c>
      <c r="D34" s="615" t="s">
        <v>597</v>
      </c>
      <c r="E34" s="616"/>
      <c r="F34" s="616"/>
      <c r="G34" s="616"/>
      <c r="H34" s="617"/>
      <c r="I34" s="618"/>
      <c r="J34" s="618"/>
    </row>
    <row r="35" spans="1:11" ht="11.1" customHeight="1" x14ac:dyDescent="0.2">
      <c r="D35" s="1006" t="s">
        <v>598</v>
      </c>
      <c r="E35" s="1006"/>
      <c r="F35" s="1006"/>
      <c r="G35" s="1006"/>
      <c r="H35" s="1006"/>
      <c r="I35" s="1006"/>
      <c r="J35" s="1006"/>
    </row>
    <row r="36" spans="1:11" s="144" customFormat="1" ht="12.75" x14ac:dyDescent="0.2">
      <c r="A36" s="992">
        <v>16</v>
      </c>
      <c r="B36" s="992"/>
      <c r="C36" s="992"/>
      <c r="D36" s="992"/>
      <c r="E36" s="992"/>
      <c r="F36" s="992"/>
      <c r="G36" s="992"/>
      <c r="H36" s="992"/>
      <c r="I36" s="992"/>
      <c r="J36" s="992"/>
      <c r="K36" s="77"/>
    </row>
    <row r="37" spans="1:11" ht="9.75" customHeight="1" x14ac:dyDescent="0.2"/>
    <row r="38" spans="1:11" ht="9.75" customHeight="1" x14ac:dyDescent="0.2"/>
    <row r="39" spans="1:11" ht="9.75" customHeight="1" x14ac:dyDescent="0.2"/>
    <row r="40" spans="1:11" ht="9.75" customHeight="1" x14ac:dyDescent="0.2"/>
    <row r="41" spans="1:11" ht="9.75" customHeight="1" x14ac:dyDescent="0.2"/>
    <row r="42" spans="1:11" ht="9.75" customHeight="1" x14ac:dyDescent="0.2"/>
    <row r="43" spans="1:11" ht="9.75" customHeight="1" x14ac:dyDescent="0.2"/>
    <row r="44" spans="1:11" ht="9.75" customHeight="1" x14ac:dyDescent="0.2"/>
    <row r="45" spans="1:11" ht="9.75" customHeight="1" x14ac:dyDescent="0.2"/>
    <row r="46" spans="1:11" ht="9.75" customHeight="1" x14ac:dyDescent="0.2"/>
    <row r="47" spans="1:11" ht="9.75" customHeight="1" x14ac:dyDescent="0.2"/>
    <row r="48" spans="1:11" ht="9.75" customHeight="1" x14ac:dyDescent="0.2"/>
    <row r="49" ht="9.75" customHeight="1" x14ac:dyDescent="0.2"/>
    <row r="50" ht="9.75" customHeight="1" x14ac:dyDescent="0.2"/>
    <row r="51" ht="9.75" customHeight="1" x14ac:dyDescent="0.2"/>
    <row r="52" ht="9.75" customHeight="1" x14ac:dyDescent="0.2"/>
    <row r="53" ht="9.75" customHeight="1" x14ac:dyDescent="0.2"/>
    <row r="54" ht="9.75" customHeight="1" x14ac:dyDescent="0.2"/>
    <row r="55" ht="9.75" customHeight="1" x14ac:dyDescent="0.2"/>
    <row r="56" ht="9.75" customHeight="1" x14ac:dyDescent="0.2"/>
    <row r="57" ht="9.75" customHeight="1" x14ac:dyDescent="0.2"/>
    <row r="58" ht="9.75" customHeight="1" x14ac:dyDescent="0.2"/>
    <row r="59" ht="9.75" customHeight="1" x14ac:dyDescent="0.2"/>
    <row r="60" ht="9.75" customHeight="1" x14ac:dyDescent="0.2"/>
    <row r="61" ht="9.75" customHeight="1" x14ac:dyDescent="0.2"/>
    <row r="62" ht="9.75" customHeight="1" x14ac:dyDescent="0.2"/>
    <row r="63" ht="9.75" customHeight="1" x14ac:dyDescent="0.2"/>
    <row r="64" ht="9.75" customHeight="1" x14ac:dyDescent="0.2"/>
    <row r="65" ht="9.75" customHeight="1" x14ac:dyDescent="0.2"/>
    <row r="66" ht="9.75" customHeight="1" x14ac:dyDescent="0.2"/>
    <row r="67" ht="9.75" customHeight="1" x14ac:dyDescent="0.2"/>
  </sheetData>
  <mergeCells count="6">
    <mergeCell ref="A1:J1"/>
    <mergeCell ref="A36:J36"/>
    <mergeCell ref="D16:G16"/>
    <mergeCell ref="D28:G29"/>
    <mergeCell ref="D35:J35"/>
    <mergeCell ref="A2:J2"/>
  </mergeCells>
  <hyperlinks>
    <hyperlink ref="A1" location="Contents!A1" display="Contents" xr:uid="{E8C852CB-B5B3-4F7C-B5F0-200DF707676A}"/>
  </hyperlinks>
  <pageMargins left="0.2" right="0.2" top="0.2" bottom="0.2" header="0.2" footer="0.2"/>
  <pageSetup paperSize="70" scale="9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K34"/>
  <sheetViews>
    <sheetView showGridLines="0" topLeftCell="A3" zoomScale="130" zoomScaleNormal="130" workbookViewId="0">
      <selection sqref="A1:E1"/>
    </sheetView>
  </sheetViews>
  <sheetFormatPr defaultRowHeight="12" customHeight="1" x14ac:dyDescent="0.2"/>
  <cols>
    <col min="1" max="1" width="1" style="191" customWidth="1"/>
    <col min="2" max="2" width="1.5703125" style="191" customWidth="1"/>
    <col min="3" max="4" width="1.140625" style="191" customWidth="1"/>
    <col min="5" max="5" width="23.5703125" style="191" customWidth="1"/>
    <col min="6" max="6" width="6.7109375" style="191" customWidth="1"/>
    <col min="7" max="8" width="6.7109375" style="192" customWidth="1"/>
    <col min="9" max="16384" width="9.140625" style="191"/>
  </cols>
  <sheetData>
    <row r="1" spans="1:9" s="604" customFormat="1" ht="12.75" x14ac:dyDescent="0.2">
      <c r="A1" s="965" t="s">
        <v>57</v>
      </c>
      <c r="B1" s="965"/>
      <c r="C1" s="965"/>
      <c r="D1" s="965"/>
      <c r="E1" s="965"/>
      <c r="F1" s="965"/>
      <c r="G1" s="965"/>
      <c r="H1" s="965"/>
      <c r="I1" s="220"/>
    </row>
    <row r="2" spans="1:9" ht="21" customHeight="1" x14ac:dyDescent="0.2">
      <c r="F2" s="239">
        <v>2019</v>
      </c>
      <c r="G2" s="239">
        <v>2020</v>
      </c>
      <c r="H2" s="239">
        <v>2021</v>
      </c>
    </row>
    <row r="3" spans="1:9" s="192" customFormat="1" ht="11.45" customHeight="1" x14ac:dyDescent="0.2">
      <c r="A3" s="206" t="s">
        <v>1034</v>
      </c>
      <c r="F3" s="239">
        <f>SUM(F4:F10)</f>
        <v>36</v>
      </c>
      <c r="G3" s="239">
        <f t="shared" ref="G3:H3" si="0">SUM(G4:G10)</f>
        <v>6</v>
      </c>
      <c r="H3" s="239">
        <f t="shared" si="0"/>
        <v>13</v>
      </c>
    </row>
    <row r="4" spans="1:9" s="192" customFormat="1" ht="11.45" customHeight="1" x14ac:dyDescent="0.2">
      <c r="B4" s="192" t="s">
        <v>588</v>
      </c>
      <c r="F4" s="882">
        <v>1</v>
      </c>
      <c r="G4" s="882">
        <v>0</v>
      </c>
      <c r="H4" s="882">
        <v>0</v>
      </c>
    </row>
    <row r="5" spans="1:9" s="192" customFormat="1" ht="11.45" customHeight="1" x14ac:dyDescent="0.2">
      <c r="B5" s="192" t="s">
        <v>589</v>
      </c>
      <c r="F5" s="882">
        <v>13</v>
      </c>
      <c r="G5" s="882">
        <v>4</v>
      </c>
      <c r="H5" s="882">
        <v>4</v>
      </c>
    </row>
    <row r="6" spans="1:9" s="192" customFormat="1" ht="11.45" customHeight="1" x14ac:dyDescent="0.2">
      <c r="B6" s="192" t="s">
        <v>590</v>
      </c>
      <c r="F6" s="882">
        <v>13</v>
      </c>
      <c r="G6" s="882">
        <v>1</v>
      </c>
      <c r="H6" s="882">
        <v>6</v>
      </c>
    </row>
    <row r="7" spans="1:9" s="192" customFormat="1" ht="11.45" customHeight="1" x14ac:dyDescent="0.2">
      <c r="B7" s="192" t="s">
        <v>591</v>
      </c>
      <c r="F7" s="882" t="s">
        <v>55</v>
      </c>
      <c r="G7" s="882">
        <v>0</v>
      </c>
      <c r="H7" s="882">
        <v>0</v>
      </c>
    </row>
    <row r="8" spans="1:9" s="192" customFormat="1" ht="11.45" customHeight="1" x14ac:dyDescent="0.2">
      <c r="B8" s="192" t="s">
        <v>599</v>
      </c>
      <c r="F8" s="882">
        <v>3</v>
      </c>
      <c r="G8" s="882">
        <v>0</v>
      </c>
      <c r="H8" s="882">
        <v>0</v>
      </c>
    </row>
    <row r="9" spans="1:9" s="192" customFormat="1" ht="19.5" customHeight="1" x14ac:dyDescent="0.2">
      <c r="B9" s="998" t="s">
        <v>600</v>
      </c>
      <c r="C9" s="998"/>
      <c r="D9" s="998"/>
      <c r="E9" s="998"/>
      <c r="F9" s="882">
        <v>3</v>
      </c>
      <c r="G9" s="882">
        <v>1</v>
      </c>
      <c r="H9" s="882">
        <v>2</v>
      </c>
    </row>
    <row r="10" spans="1:9" s="192" customFormat="1" ht="11.45" customHeight="1" x14ac:dyDescent="0.2">
      <c r="B10" s="192" t="s">
        <v>54</v>
      </c>
      <c r="F10" s="882">
        <v>3</v>
      </c>
      <c r="G10" s="882">
        <v>0</v>
      </c>
      <c r="H10" s="882">
        <v>1</v>
      </c>
    </row>
    <row r="11" spans="1:9" s="192" customFormat="1" ht="11.45" customHeight="1" x14ac:dyDescent="0.2">
      <c r="A11" s="1010" t="s">
        <v>601</v>
      </c>
      <c r="B11" s="1010"/>
      <c r="C11" s="1010"/>
      <c r="D11" s="1010"/>
      <c r="E11" s="1010"/>
      <c r="F11" s="882"/>
      <c r="G11" s="882"/>
      <c r="H11" s="882"/>
    </row>
    <row r="12" spans="1:9" s="192" customFormat="1" ht="11.45" customHeight="1" x14ac:dyDescent="0.2">
      <c r="A12" s="1010" t="s">
        <v>602</v>
      </c>
      <c r="B12" s="1010"/>
      <c r="C12" s="1010"/>
      <c r="D12" s="1010"/>
      <c r="E12" s="1010"/>
      <c r="F12" s="239">
        <v>490</v>
      </c>
      <c r="G12" s="239">
        <v>382</v>
      </c>
      <c r="H12" s="239">
        <v>689</v>
      </c>
    </row>
    <row r="13" spans="1:9" s="192" customFormat="1" ht="11.45" customHeight="1" x14ac:dyDescent="0.2">
      <c r="A13" s="883" t="s">
        <v>603</v>
      </c>
      <c r="B13" s="883"/>
      <c r="C13" s="883"/>
      <c r="D13" s="883"/>
      <c r="E13" s="883"/>
      <c r="F13" s="239"/>
      <c r="G13" s="239"/>
      <c r="H13" s="239"/>
    </row>
    <row r="14" spans="1:9" s="192" customFormat="1" ht="11.45" customHeight="1" x14ac:dyDescent="0.2">
      <c r="B14" s="192" t="s">
        <v>604</v>
      </c>
      <c r="F14" s="882">
        <v>57</v>
      </c>
      <c r="G14" s="884">
        <v>50</v>
      </c>
      <c r="H14" s="884">
        <v>148</v>
      </c>
    </row>
    <row r="15" spans="1:9" s="192" customFormat="1" ht="11.45" customHeight="1" x14ac:dyDescent="0.2">
      <c r="B15" s="192" t="s">
        <v>605</v>
      </c>
      <c r="F15" s="882">
        <v>77</v>
      </c>
      <c r="G15" s="884">
        <v>27</v>
      </c>
      <c r="H15" s="884">
        <v>47</v>
      </c>
    </row>
    <row r="16" spans="1:9" s="192" customFormat="1" ht="11.45" customHeight="1" x14ac:dyDescent="0.2">
      <c r="B16" s="192" t="s">
        <v>606</v>
      </c>
      <c r="F16" s="882">
        <v>68</v>
      </c>
      <c r="G16" s="884">
        <v>74</v>
      </c>
      <c r="H16" s="884">
        <v>152</v>
      </c>
    </row>
    <row r="17" spans="1:8" s="192" customFormat="1" ht="11.45" customHeight="1" x14ac:dyDescent="0.2">
      <c r="B17" s="192" t="s">
        <v>607</v>
      </c>
      <c r="F17" s="882">
        <v>32</v>
      </c>
      <c r="G17" s="884">
        <v>41</v>
      </c>
      <c r="H17" s="884">
        <v>60</v>
      </c>
    </row>
    <row r="18" spans="1:8" s="192" customFormat="1" ht="11.45" customHeight="1" x14ac:dyDescent="0.2">
      <c r="B18" s="192" t="s">
        <v>608</v>
      </c>
      <c r="F18" s="882">
        <v>73</v>
      </c>
      <c r="G18" s="884">
        <v>35</v>
      </c>
      <c r="H18" s="884">
        <v>56</v>
      </c>
    </row>
    <row r="19" spans="1:8" s="192" customFormat="1" ht="11.45" customHeight="1" x14ac:dyDescent="0.2">
      <c r="B19" s="192" t="s">
        <v>609</v>
      </c>
      <c r="F19" s="882">
        <v>74</v>
      </c>
      <c r="G19" s="884">
        <v>27</v>
      </c>
      <c r="H19" s="884">
        <v>46</v>
      </c>
    </row>
    <row r="20" spans="1:8" s="192" customFormat="1" ht="11.45" customHeight="1" x14ac:dyDescent="0.2">
      <c r="B20" s="192" t="s">
        <v>610</v>
      </c>
      <c r="F20" s="882">
        <v>23</v>
      </c>
      <c r="G20" s="884">
        <v>11</v>
      </c>
      <c r="H20" s="884">
        <v>30</v>
      </c>
    </row>
    <row r="21" spans="1:8" s="192" customFormat="1" ht="11.45" customHeight="1" x14ac:dyDescent="0.2">
      <c r="B21" s="192" t="s">
        <v>54</v>
      </c>
      <c r="F21" s="882">
        <v>86</v>
      </c>
      <c r="G21" s="884">
        <v>117</v>
      </c>
      <c r="H21" s="884">
        <v>150</v>
      </c>
    </row>
    <row r="22" spans="1:8" s="192" customFormat="1" ht="11.45" customHeight="1" x14ac:dyDescent="0.2">
      <c r="A22" s="206" t="s">
        <v>611</v>
      </c>
      <c r="F22" s="882"/>
      <c r="G22" s="882"/>
      <c r="H22" s="882"/>
    </row>
    <row r="23" spans="1:8" s="192" customFormat="1" ht="21" customHeight="1" x14ac:dyDescent="0.2">
      <c r="B23" s="998" t="s">
        <v>1035</v>
      </c>
      <c r="C23" s="998"/>
      <c r="D23" s="998"/>
      <c r="E23" s="998"/>
      <c r="F23" s="882">
        <v>595</v>
      </c>
      <c r="G23" s="882">
        <v>607</v>
      </c>
      <c r="H23" s="882" t="s">
        <v>518</v>
      </c>
    </row>
    <row r="24" spans="1:8" s="192" customFormat="1" ht="11.45" customHeight="1" x14ac:dyDescent="0.2">
      <c r="C24" s="192" t="s">
        <v>1036</v>
      </c>
      <c r="F24" s="882">
        <v>928</v>
      </c>
      <c r="G24" s="882">
        <v>997</v>
      </c>
      <c r="H24" s="882" t="s">
        <v>518</v>
      </c>
    </row>
    <row r="25" spans="1:8" s="192" customFormat="1" ht="11.45" customHeight="1" x14ac:dyDescent="0.2">
      <c r="C25" s="192" t="s">
        <v>612</v>
      </c>
      <c r="F25" s="882">
        <v>297</v>
      </c>
      <c r="G25" s="882">
        <v>303</v>
      </c>
      <c r="H25" s="882" t="s">
        <v>518</v>
      </c>
    </row>
    <row r="26" spans="1:8" s="192" customFormat="1" ht="11.45" customHeight="1" x14ac:dyDescent="0.2">
      <c r="C26" s="192" t="s">
        <v>613</v>
      </c>
      <c r="F26" s="882">
        <v>301</v>
      </c>
      <c r="G26" s="882">
        <v>305</v>
      </c>
      <c r="H26" s="882" t="s">
        <v>518</v>
      </c>
    </row>
    <row r="27" spans="1:8" s="192" customFormat="1" ht="11.45" customHeight="1" x14ac:dyDescent="0.2">
      <c r="C27" s="192" t="s">
        <v>614</v>
      </c>
      <c r="F27" s="882">
        <v>330</v>
      </c>
      <c r="G27" s="882">
        <v>389</v>
      </c>
      <c r="H27" s="882" t="s">
        <v>518</v>
      </c>
    </row>
    <row r="28" spans="1:8" s="192" customFormat="1" ht="11.45" customHeight="1" x14ac:dyDescent="0.2">
      <c r="C28" s="1007" t="s">
        <v>615</v>
      </c>
      <c r="D28" s="1007"/>
      <c r="E28" s="1007"/>
      <c r="F28" s="1009">
        <v>181</v>
      </c>
      <c r="G28" s="1009">
        <v>182</v>
      </c>
      <c r="H28" s="1009">
        <v>184</v>
      </c>
    </row>
    <row r="29" spans="1:8" s="192" customFormat="1" ht="11.45" customHeight="1" x14ac:dyDescent="0.2">
      <c r="C29" s="1007"/>
      <c r="D29" s="1007"/>
      <c r="E29" s="1007"/>
      <c r="F29" s="1009"/>
      <c r="G29" s="1009"/>
      <c r="H29" s="1009"/>
    </row>
    <row r="30" spans="1:8" s="192" customFormat="1" ht="11.45" customHeight="1" x14ac:dyDescent="0.2">
      <c r="C30" s="1007" t="s">
        <v>1037</v>
      </c>
      <c r="D30" s="1007"/>
      <c r="E30" s="1007"/>
      <c r="F30" s="1008">
        <v>47.1</v>
      </c>
      <c r="G30" s="1008">
        <v>53.22</v>
      </c>
      <c r="H30" s="1008">
        <v>52.12</v>
      </c>
    </row>
    <row r="31" spans="1:8" s="192" customFormat="1" ht="11.45" customHeight="1" x14ac:dyDescent="0.2">
      <c r="C31" s="1007"/>
      <c r="D31" s="1007"/>
      <c r="E31" s="1007"/>
      <c r="F31" s="1008"/>
      <c r="G31" s="1008"/>
      <c r="H31" s="1008"/>
    </row>
    <row r="32" spans="1:8" s="218" customFormat="1" ht="17.25" customHeight="1" x14ac:dyDescent="0.2">
      <c r="B32" s="863" t="s">
        <v>1038</v>
      </c>
    </row>
    <row r="33" spans="1:11" s="144" customFormat="1" ht="21" customHeight="1" x14ac:dyDescent="0.2">
      <c r="A33" s="992">
        <v>17</v>
      </c>
      <c r="B33" s="992"/>
      <c r="C33" s="992"/>
      <c r="D33" s="992"/>
      <c r="E33" s="992"/>
      <c r="F33" s="992"/>
      <c r="G33" s="992"/>
      <c r="H33" s="992"/>
      <c r="I33" s="190"/>
      <c r="J33" s="190"/>
      <c r="K33" s="77"/>
    </row>
    <row r="34" spans="1:11" ht="20.100000000000001" customHeight="1" x14ac:dyDescent="0.2"/>
  </sheetData>
  <mergeCells count="14">
    <mergeCell ref="A33:H33"/>
    <mergeCell ref="A1:H1"/>
    <mergeCell ref="C30:E31"/>
    <mergeCell ref="F30:F31"/>
    <mergeCell ref="G30:G31"/>
    <mergeCell ref="H30:H31"/>
    <mergeCell ref="C28:E29"/>
    <mergeCell ref="F28:F29"/>
    <mergeCell ref="G28:G29"/>
    <mergeCell ref="H28:H29"/>
    <mergeCell ref="B9:E9"/>
    <mergeCell ref="A11:E11"/>
    <mergeCell ref="A12:E12"/>
    <mergeCell ref="B23:E23"/>
  </mergeCells>
  <hyperlinks>
    <hyperlink ref="A1" location="Contents!A1" display="Contents" xr:uid="{238EB605-4CF8-4CAA-AE6B-3715B4052FFC}"/>
  </hyperlinks>
  <pageMargins left="0.2" right="0.2" top="0.2" bottom="0.2" header="0.2" footer="0.2"/>
  <pageSetup paperSize="70" scale="97"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I37"/>
  <sheetViews>
    <sheetView showGridLines="0" topLeftCell="A3" zoomScale="130" zoomScaleNormal="130" workbookViewId="0">
      <selection sqref="A1:E1"/>
    </sheetView>
  </sheetViews>
  <sheetFormatPr defaultRowHeight="9" x14ac:dyDescent="0.15"/>
  <cols>
    <col min="1" max="1" width="26.42578125" style="221" customWidth="1"/>
    <col min="2" max="4" width="7.28515625" style="221" customWidth="1"/>
    <col min="5" max="16384" width="9.140625" style="221"/>
  </cols>
  <sheetData>
    <row r="1" spans="1:9" s="604" customFormat="1" ht="12.75" x14ac:dyDescent="0.2">
      <c r="A1" s="965" t="s">
        <v>57</v>
      </c>
      <c r="B1" s="965"/>
      <c r="C1" s="965"/>
      <c r="D1" s="965"/>
      <c r="E1" s="220"/>
      <c r="F1" s="220"/>
      <c r="G1" s="220"/>
      <c r="H1" s="220"/>
      <c r="I1" s="220"/>
    </row>
    <row r="2" spans="1:9" ht="11.1" customHeight="1" x14ac:dyDescent="0.15">
      <c r="A2" s="1011" t="s">
        <v>538</v>
      </c>
      <c r="B2" s="1011"/>
      <c r="C2" s="1011"/>
      <c r="D2" s="1011"/>
    </row>
    <row r="3" spans="1:9" s="144" customFormat="1" ht="11.1" customHeight="1" x14ac:dyDescent="0.2">
      <c r="B3" s="886" t="s">
        <v>451</v>
      </c>
      <c r="C3" s="887" t="s">
        <v>1040</v>
      </c>
      <c r="D3" s="887" t="s">
        <v>1041</v>
      </c>
    </row>
    <row r="4" spans="1:9" ht="11.1" customHeight="1" x14ac:dyDescent="0.15">
      <c r="A4" s="224" t="s">
        <v>539</v>
      </c>
      <c r="B4" s="619">
        <v>591</v>
      </c>
      <c r="C4" s="619">
        <v>570.1</v>
      </c>
      <c r="D4" s="619">
        <v>532.79999999999995</v>
      </c>
    </row>
    <row r="5" spans="1:9" ht="11.1" customHeight="1" x14ac:dyDescent="0.15">
      <c r="A5" s="225" t="s">
        <v>540</v>
      </c>
      <c r="B5" s="620">
        <v>354.7</v>
      </c>
      <c r="C5" s="620">
        <v>336.6</v>
      </c>
      <c r="D5" s="620">
        <v>318.8</v>
      </c>
    </row>
    <row r="6" spans="1:9" ht="11.1" customHeight="1" x14ac:dyDescent="0.15">
      <c r="A6" s="225" t="s">
        <v>427</v>
      </c>
      <c r="B6" s="620">
        <v>236.3</v>
      </c>
      <c r="C6" s="621">
        <v>233.5</v>
      </c>
      <c r="D6" s="621">
        <v>214</v>
      </c>
    </row>
    <row r="7" spans="1:9" ht="11.1" customHeight="1" x14ac:dyDescent="0.15">
      <c r="A7" s="224" t="s">
        <v>541</v>
      </c>
      <c r="B7" s="622">
        <v>59.3</v>
      </c>
      <c r="C7" s="622">
        <v>56.9</v>
      </c>
      <c r="D7" s="622">
        <v>52.8</v>
      </c>
    </row>
    <row r="8" spans="1:9" ht="11.1" customHeight="1" x14ac:dyDescent="0.15">
      <c r="A8" s="225" t="s">
        <v>540</v>
      </c>
      <c r="B8" s="620">
        <v>73.099999999999994</v>
      </c>
      <c r="C8" s="620">
        <v>69.3</v>
      </c>
      <c r="D8" s="620">
        <v>65.3</v>
      </c>
    </row>
    <row r="9" spans="1:9" ht="11.1" customHeight="1" x14ac:dyDescent="0.15">
      <c r="A9" s="225" t="s">
        <v>427</v>
      </c>
      <c r="B9" s="620">
        <v>46.2</v>
      </c>
      <c r="C9" s="620">
        <v>45.3</v>
      </c>
      <c r="D9" s="620">
        <v>41.1</v>
      </c>
    </row>
    <row r="10" spans="1:9" ht="11.1" customHeight="1" x14ac:dyDescent="0.15">
      <c r="A10" s="224" t="s">
        <v>542</v>
      </c>
      <c r="B10" s="622">
        <v>551.29999999999995</v>
      </c>
      <c r="C10" s="623">
        <v>517.9</v>
      </c>
      <c r="D10" s="623">
        <v>484.4</v>
      </c>
    </row>
    <row r="11" spans="1:9" ht="11.1" customHeight="1" x14ac:dyDescent="0.15">
      <c r="A11" s="225" t="s">
        <v>540</v>
      </c>
      <c r="B11" s="620">
        <v>339.1</v>
      </c>
      <c r="C11" s="621">
        <v>310.3</v>
      </c>
      <c r="D11" s="621">
        <v>293</v>
      </c>
    </row>
    <row r="12" spans="1:9" ht="11.1" customHeight="1" x14ac:dyDescent="0.15">
      <c r="A12" s="225" t="s">
        <v>427</v>
      </c>
      <c r="B12" s="620">
        <v>212.2</v>
      </c>
      <c r="C12" s="621">
        <v>207.6</v>
      </c>
      <c r="D12" s="621">
        <v>191.4</v>
      </c>
    </row>
    <row r="13" spans="1:9" ht="11.1" customHeight="1" x14ac:dyDescent="0.15">
      <c r="A13" s="224" t="s">
        <v>543</v>
      </c>
      <c r="B13" s="622">
        <v>39.700000000000003</v>
      </c>
      <c r="C13" s="623">
        <v>52.2</v>
      </c>
      <c r="D13" s="623">
        <v>48.4</v>
      </c>
    </row>
    <row r="14" spans="1:9" ht="11.1" customHeight="1" x14ac:dyDescent="0.15">
      <c r="A14" s="225" t="s">
        <v>540</v>
      </c>
      <c r="B14" s="620">
        <v>15.6</v>
      </c>
      <c r="C14" s="621">
        <v>26.3</v>
      </c>
      <c r="D14" s="621">
        <v>25.8</v>
      </c>
    </row>
    <row r="15" spans="1:9" ht="11.1" customHeight="1" x14ac:dyDescent="0.15">
      <c r="A15" s="225" t="s">
        <v>427</v>
      </c>
      <c r="B15" s="620">
        <v>24.1</v>
      </c>
      <c r="C15" s="621">
        <v>25.9</v>
      </c>
      <c r="D15" s="621">
        <v>22.6</v>
      </c>
    </row>
    <row r="16" spans="1:9" ht="11.1" customHeight="1" x14ac:dyDescent="0.15">
      <c r="A16" s="224" t="s">
        <v>544</v>
      </c>
      <c r="B16" s="622">
        <v>6.7</v>
      </c>
      <c r="C16" s="622">
        <v>9.1999999999999993</v>
      </c>
      <c r="D16" s="622">
        <v>9.1</v>
      </c>
    </row>
    <row r="17" spans="1:4" ht="11.1" customHeight="1" x14ac:dyDescent="0.15">
      <c r="A17" s="225" t="s">
        <v>540</v>
      </c>
      <c r="B17" s="620">
        <v>4.4000000000000004</v>
      </c>
      <c r="C17" s="620">
        <v>7.8</v>
      </c>
      <c r="D17" s="620">
        <v>8.1</v>
      </c>
    </row>
    <row r="18" spans="1:4" ht="11.1" customHeight="1" x14ac:dyDescent="0.15">
      <c r="A18" s="225" t="s">
        <v>427</v>
      </c>
      <c r="B18" s="620">
        <v>10.199999999999999</v>
      </c>
      <c r="C18" s="620">
        <v>11.1</v>
      </c>
      <c r="D18" s="620">
        <v>10.6</v>
      </c>
    </row>
    <row r="19" spans="1:4" ht="14.25" customHeight="1" x14ac:dyDescent="0.15">
      <c r="A19" s="224" t="s">
        <v>545</v>
      </c>
      <c r="B19" s="624">
        <v>30.9</v>
      </c>
      <c r="C19" s="622">
        <v>33.299999999999997</v>
      </c>
      <c r="D19" s="622">
        <v>30.1</v>
      </c>
    </row>
    <row r="20" spans="1:4" ht="11.1" customHeight="1" x14ac:dyDescent="0.15">
      <c r="A20" s="225" t="s">
        <v>540</v>
      </c>
      <c r="B20" s="625">
        <v>24.7</v>
      </c>
      <c r="C20" s="626">
        <v>26.4</v>
      </c>
      <c r="D20" s="626">
        <v>24</v>
      </c>
    </row>
    <row r="21" spans="1:4" ht="11.1" customHeight="1" x14ac:dyDescent="0.15">
      <c r="A21" s="225" t="s">
        <v>427</v>
      </c>
      <c r="B21" s="627">
        <v>6.2</v>
      </c>
      <c r="C21" s="620">
        <v>6.9</v>
      </c>
      <c r="D21" s="620">
        <v>6.1</v>
      </c>
    </row>
    <row r="22" spans="1:4" ht="11.1" customHeight="1" x14ac:dyDescent="0.15">
      <c r="A22" s="224" t="s">
        <v>546</v>
      </c>
      <c r="B22" s="619">
        <v>582.20000000000005</v>
      </c>
      <c r="C22" s="619">
        <v>549.70000000000005</v>
      </c>
      <c r="D22" s="619">
        <v>514.4</v>
      </c>
    </row>
    <row r="23" spans="1:4" ht="11.1" customHeight="1" x14ac:dyDescent="0.15">
      <c r="A23" s="224" t="s">
        <v>547</v>
      </c>
      <c r="B23" s="622">
        <v>42.6</v>
      </c>
      <c r="C23" s="622">
        <v>37.4</v>
      </c>
      <c r="D23" s="622">
        <v>30.799999999999997</v>
      </c>
    </row>
    <row r="24" spans="1:4" ht="11.1" customHeight="1" x14ac:dyDescent="0.15">
      <c r="A24" s="227" t="s">
        <v>548</v>
      </c>
      <c r="B24" s="622">
        <v>145.80000000000001</v>
      </c>
      <c r="C24" s="622">
        <v>137.19999999999999</v>
      </c>
      <c r="D24" s="622">
        <v>132.30000000000001</v>
      </c>
    </row>
    <row r="25" spans="1:4" ht="11.1" customHeight="1" x14ac:dyDescent="0.15">
      <c r="A25" s="225" t="s">
        <v>86</v>
      </c>
      <c r="B25" s="626">
        <v>96.1</v>
      </c>
      <c r="C25" s="626">
        <v>90.4</v>
      </c>
      <c r="D25" s="626">
        <v>85</v>
      </c>
    </row>
    <row r="26" spans="1:4" ht="11.1" customHeight="1" x14ac:dyDescent="0.15">
      <c r="A26" s="225" t="s">
        <v>549</v>
      </c>
      <c r="B26" s="626">
        <v>2.4</v>
      </c>
      <c r="C26" s="626">
        <v>2.6</v>
      </c>
      <c r="D26" s="626">
        <v>2.6</v>
      </c>
    </row>
    <row r="27" spans="1:4" ht="11.1" customHeight="1" x14ac:dyDescent="0.15">
      <c r="A27" s="228" t="s">
        <v>550</v>
      </c>
      <c r="B27" s="626">
        <v>3</v>
      </c>
      <c r="C27" s="626">
        <v>2.8</v>
      </c>
      <c r="D27" s="626">
        <v>2.8</v>
      </c>
    </row>
    <row r="28" spans="1:4" ht="11.1" customHeight="1" x14ac:dyDescent="0.15">
      <c r="A28" s="225" t="s">
        <v>4</v>
      </c>
      <c r="B28" s="626">
        <v>44.300000000000004</v>
      </c>
      <c r="C28" s="626">
        <v>41.4</v>
      </c>
      <c r="D28" s="626">
        <v>41.9</v>
      </c>
    </row>
    <row r="29" spans="1:4" ht="11.1" customHeight="1" x14ac:dyDescent="0.15">
      <c r="A29" s="224" t="s">
        <v>551</v>
      </c>
      <c r="B29" s="622">
        <v>393.8</v>
      </c>
      <c r="C29" s="622">
        <v>375.1</v>
      </c>
      <c r="D29" s="622">
        <v>351.3</v>
      </c>
    </row>
    <row r="30" spans="1:4" ht="22.5" customHeight="1" x14ac:dyDescent="0.15">
      <c r="A30" s="229" t="s">
        <v>1079</v>
      </c>
      <c r="B30" s="628">
        <v>96.300000000000011</v>
      </c>
      <c r="C30" s="628">
        <v>89</v>
      </c>
      <c r="D30" s="628">
        <v>89.1</v>
      </c>
    </row>
    <row r="31" spans="1:4" ht="11.1" customHeight="1" x14ac:dyDescent="0.15">
      <c r="A31" s="228" t="s">
        <v>552</v>
      </c>
      <c r="B31" s="620">
        <v>39.6</v>
      </c>
      <c r="C31" s="620">
        <v>37.200000000000003</v>
      </c>
      <c r="D31" s="620">
        <v>37.200000000000003</v>
      </c>
    </row>
    <row r="32" spans="1:4" ht="11.1" customHeight="1" x14ac:dyDescent="0.15">
      <c r="A32" s="230" t="s">
        <v>553</v>
      </c>
      <c r="B32" s="626">
        <v>44</v>
      </c>
      <c r="C32" s="626">
        <v>40.1</v>
      </c>
      <c r="D32" s="626">
        <v>36</v>
      </c>
    </row>
    <row r="33" spans="1:4" ht="11.1" customHeight="1" x14ac:dyDescent="0.15">
      <c r="A33" s="225" t="s">
        <v>554</v>
      </c>
      <c r="B33" s="620">
        <v>18.2</v>
      </c>
      <c r="C33" s="620">
        <v>18.3</v>
      </c>
      <c r="D33" s="620">
        <v>18.399999999999999</v>
      </c>
    </row>
    <row r="34" spans="1:4" ht="11.1" customHeight="1" x14ac:dyDescent="0.15">
      <c r="A34" s="231" t="s">
        <v>555</v>
      </c>
      <c r="B34" s="626">
        <v>195.7</v>
      </c>
      <c r="C34" s="626">
        <v>190.5</v>
      </c>
      <c r="D34" s="626">
        <v>170.6</v>
      </c>
    </row>
    <row r="35" spans="1:4" ht="15.75" customHeight="1" x14ac:dyDescent="0.15">
      <c r="A35" s="885" t="s">
        <v>1039</v>
      </c>
      <c r="B35" s="626"/>
      <c r="C35" s="626"/>
      <c r="D35" s="626"/>
    </row>
    <row r="36" spans="1:4" s="144" customFormat="1" ht="15" customHeight="1" x14ac:dyDescent="0.2">
      <c r="A36" s="992">
        <v>18</v>
      </c>
      <c r="B36" s="992"/>
      <c r="C36" s="992"/>
      <c r="D36" s="992"/>
    </row>
    <row r="37" spans="1:4" ht="13.5" customHeight="1" x14ac:dyDescent="0.2">
      <c r="A37" s="475"/>
      <c r="B37" s="190"/>
      <c r="C37" s="190"/>
      <c r="D37" s="144"/>
    </row>
  </sheetData>
  <mergeCells count="3">
    <mergeCell ref="A2:D2"/>
    <mergeCell ref="A36:D36"/>
    <mergeCell ref="A1:D1"/>
  </mergeCells>
  <hyperlinks>
    <hyperlink ref="A1" location="Contents!A1" display="Contents" xr:uid="{F62BCF42-E4F6-4F95-B79B-43C6E53E58C4}"/>
  </hyperlinks>
  <pageMargins left="0.2" right="0.2" top="0.2" bottom="0.2" header="0.2" footer="0.2"/>
  <pageSetup paperSize="70" scale="98" orientation="portrait" r:id="rId1"/>
  <ignoredErrors>
    <ignoredError sqref="B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H28"/>
  <sheetViews>
    <sheetView showGridLines="0" tabSelected="1" zoomScale="130" zoomScaleNormal="130" workbookViewId="0">
      <selection sqref="A1:H1"/>
    </sheetView>
  </sheetViews>
  <sheetFormatPr defaultRowHeight="14.45" customHeight="1" x14ac:dyDescent="0.2"/>
  <cols>
    <col min="1" max="1" width="2.7109375" style="22" customWidth="1"/>
    <col min="2" max="2" width="4" style="22" customWidth="1"/>
    <col min="3" max="3" width="22.28515625" style="22" customWidth="1"/>
    <col min="4" max="6" width="2.5703125" style="22" bestFit="1" customWidth="1"/>
    <col min="7" max="7" width="6.28515625" style="69" bestFit="1" customWidth="1"/>
    <col min="8" max="8" width="2.7109375" style="22" customWidth="1"/>
    <col min="9" max="16384" width="9.140625" style="22"/>
  </cols>
  <sheetData>
    <row r="1" spans="1:8" ht="14.1" customHeight="1" x14ac:dyDescent="0.2">
      <c r="A1" s="957" t="s">
        <v>24</v>
      </c>
      <c r="B1" s="958"/>
      <c r="C1" s="958"/>
      <c r="D1" s="958"/>
      <c r="E1" s="958"/>
      <c r="F1" s="958"/>
      <c r="G1" s="958"/>
      <c r="H1" s="958"/>
    </row>
    <row r="2" spans="1:8" s="96" customFormat="1" ht="14.1" customHeight="1" x14ac:dyDescent="0.2">
      <c r="A2" s="94" t="s">
        <v>58</v>
      </c>
      <c r="B2" s="94"/>
      <c r="C2" s="94"/>
      <c r="D2" s="94"/>
      <c r="E2" s="94"/>
      <c r="F2" s="94"/>
      <c r="G2" s="95" t="s">
        <v>59</v>
      </c>
      <c r="H2" s="97"/>
    </row>
    <row r="3" spans="1:8" s="12" customFormat="1" ht="14.1" customHeight="1" x14ac:dyDescent="0.2">
      <c r="A3" s="14"/>
      <c r="B3" s="14"/>
      <c r="C3" s="853" t="s">
        <v>23</v>
      </c>
      <c r="D3" s="15"/>
      <c r="E3" s="15"/>
      <c r="F3" s="15"/>
      <c r="G3" s="19">
        <v>2</v>
      </c>
      <c r="H3" s="98"/>
    </row>
    <row r="4" spans="1:8" s="12" customFormat="1" ht="14.1" customHeight="1" x14ac:dyDescent="0.2">
      <c r="A4" s="13"/>
      <c r="B4" s="13"/>
      <c r="C4" s="551" t="s">
        <v>22</v>
      </c>
      <c r="D4" s="16"/>
      <c r="E4" s="16"/>
      <c r="F4" s="16"/>
      <c r="G4" s="20">
        <v>3</v>
      </c>
      <c r="H4" s="99"/>
    </row>
    <row r="5" spans="1:8" s="12" customFormat="1" ht="14.1" customHeight="1" x14ac:dyDescent="0.2">
      <c r="A5" s="14"/>
      <c r="B5" s="17">
        <v>1</v>
      </c>
      <c r="C5" s="550" t="s">
        <v>21</v>
      </c>
      <c r="D5" s="15"/>
      <c r="E5" s="15"/>
      <c r="F5" s="15"/>
      <c r="G5" s="21">
        <v>8</v>
      </c>
      <c r="H5" s="100"/>
    </row>
    <row r="6" spans="1:8" s="12" customFormat="1" ht="14.1" customHeight="1" x14ac:dyDescent="0.2">
      <c r="A6" s="13"/>
      <c r="B6" s="18">
        <v>2</v>
      </c>
      <c r="C6" s="551" t="s">
        <v>20</v>
      </c>
      <c r="D6" s="16"/>
      <c r="E6" s="16"/>
      <c r="F6" s="16"/>
      <c r="G6" s="20">
        <v>9</v>
      </c>
      <c r="H6" s="99"/>
    </row>
    <row r="7" spans="1:8" s="12" customFormat="1" ht="14.1" customHeight="1" x14ac:dyDescent="0.2">
      <c r="A7" s="14"/>
      <c r="B7" s="17">
        <v>3</v>
      </c>
      <c r="C7" s="550" t="s">
        <v>19</v>
      </c>
      <c r="D7" s="15"/>
      <c r="E7" s="15"/>
      <c r="F7" s="15"/>
      <c r="G7" s="21">
        <v>11</v>
      </c>
      <c r="H7" s="100"/>
    </row>
    <row r="8" spans="1:8" s="12" customFormat="1" ht="14.1" customHeight="1" x14ac:dyDescent="0.2">
      <c r="A8" s="13"/>
      <c r="B8" s="18">
        <v>4</v>
      </c>
      <c r="C8" s="551" t="s">
        <v>18</v>
      </c>
      <c r="D8" s="16"/>
      <c r="E8" s="16"/>
      <c r="F8" s="16"/>
      <c r="G8" s="20">
        <v>13</v>
      </c>
      <c r="H8" s="99"/>
    </row>
    <row r="9" spans="1:8" s="12" customFormat="1" ht="14.1" customHeight="1" x14ac:dyDescent="0.2">
      <c r="A9" s="14"/>
      <c r="B9" s="17">
        <v>5</v>
      </c>
      <c r="C9" s="550" t="s">
        <v>17</v>
      </c>
      <c r="D9" s="15"/>
      <c r="E9" s="15"/>
      <c r="F9" s="15"/>
      <c r="G9" s="21">
        <v>16</v>
      </c>
      <c r="H9" s="100"/>
    </row>
    <row r="10" spans="1:8" s="12" customFormat="1" ht="14.1" customHeight="1" x14ac:dyDescent="0.2">
      <c r="A10" s="13"/>
      <c r="B10" s="18">
        <v>6</v>
      </c>
      <c r="C10" s="551" t="s">
        <v>16</v>
      </c>
      <c r="D10" s="16"/>
      <c r="E10" s="16"/>
      <c r="F10" s="16"/>
      <c r="G10" s="20">
        <v>18</v>
      </c>
      <c r="H10" s="99"/>
    </row>
    <row r="11" spans="1:8" s="12" customFormat="1" ht="14.1" customHeight="1" x14ac:dyDescent="0.2">
      <c r="A11" s="14"/>
      <c r="B11" s="17">
        <v>7</v>
      </c>
      <c r="C11" s="550" t="s">
        <v>15</v>
      </c>
      <c r="D11" s="15"/>
      <c r="E11" s="15"/>
      <c r="F11" s="15"/>
      <c r="G11" s="21">
        <v>20</v>
      </c>
      <c r="H11" s="100"/>
    </row>
    <row r="12" spans="1:8" s="12" customFormat="1" ht="14.1" customHeight="1" x14ac:dyDescent="0.2">
      <c r="A12" s="13"/>
      <c r="B12" s="18">
        <v>8</v>
      </c>
      <c r="C12" s="551" t="s">
        <v>14</v>
      </c>
      <c r="D12" s="16"/>
      <c r="E12" s="16"/>
      <c r="F12" s="16"/>
      <c r="G12" s="20">
        <v>22</v>
      </c>
      <c r="H12" s="99"/>
    </row>
    <row r="13" spans="1:8" s="12" customFormat="1" ht="14.1" customHeight="1" x14ac:dyDescent="0.2">
      <c r="A13" s="14"/>
      <c r="B13" s="17">
        <v>9</v>
      </c>
      <c r="C13" s="550" t="s">
        <v>13</v>
      </c>
      <c r="D13" s="15"/>
      <c r="E13" s="15"/>
      <c r="F13" s="15"/>
      <c r="G13" s="21">
        <v>24</v>
      </c>
      <c r="H13" s="100"/>
    </row>
    <row r="14" spans="1:8" s="12" customFormat="1" ht="14.1" customHeight="1" x14ac:dyDescent="0.2">
      <c r="A14" s="13"/>
      <c r="B14" s="10">
        <v>10</v>
      </c>
      <c r="C14" s="551" t="s">
        <v>12</v>
      </c>
      <c r="D14" s="16"/>
      <c r="E14" s="16"/>
      <c r="F14" s="16"/>
      <c r="G14" s="20">
        <v>26</v>
      </c>
      <c r="H14" s="99"/>
    </row>
    <row r="15" spans="1:8" s="12" customFormat="1" ht="14.1" customHeight="1" x14ac:dyDescent="0.2">
      <c r="A15" s="14"/>
      <c r="B15" s="11">
        <v>11</v>
      </c>
      <c r="C15" s="550" t="s">
        <v>11</v>
      </c>
      <c r="D15" s="15"/>
      <c r="E15" s="15"/>
      <c r="F15" s="15"/>
      <c r="G15" s="21">
        <v>28</v>
      </c>
      <c r="H15" s="100"/>
    </row>
    <row r="16" spans="1:8" s="12" customFormat="1" ht="14.1" customHeight="1" x14ac:dyDescent="0.2">
      <c r="A16" s="13"/>
      <c r="B16" s="10">
        <v>12</v>
      </c>
      <c r="C16" s="551" t="s">
        <v>10</v>
      </c>
      <c r="D16" s="16"/>
      <c r="E16" s="16"/>
      <c r="F16" s="16"/>
      <c r="G16" s="20">
        <v>29</v>
      </c>
      <c r="H16" s="99"/>
    </row>
    <row r="17" spans="1:8" s="12" customFormat="1" ht="14.1" customHeight="1" x14ac:dyDescent="0.2">
      <c r="A17" s="14"/>
      <c r="B17" s="11">
        <v>13</v>
      </c>
      <c r="C17" s="550" t="s">
        <v>9</v>
      </c>
      <c r="D17" s="15"/>
      <c r="E17" s="15"/>
      <c r="F17" s="15"/>
      <c r="G17" s="21">
        <v>30</v>
      </c>
      <c r="H17" s="100"/>
    </row>
    <row r="18" spans="1:8" s="12" customFormat="1" ht="14.1" customHeight="1" x14ac:dyDescent="0.2">
      <c r="A18" s="13"/>
      <c r="B18" s="10">
        <v>14</v>
      </c>
      <c r="C18" s="551" t="s">
        <v>8</v>
      </c>
      <c r="D18" s="16"/>
      <c r="E18" s="16"/>
      <c r="F18" s="16"/>
      <c r="G18" s="20">
        <v>31</v>
      </c>
      <c r="H18" s="99"/>
    </row>
    <row r="19" spans="1:8" s="12" customFormat="1" ht="14.1" customHeight="1" x14ac:dyDescent="0.2">
      <c r="A19" s="14"/>
      <c r="B19" s="11">
        <v>15</v>
      </c>
      <c r="C19" s="550" t="s">
        <v>7</v>
      </c>
      <c r="D19" s="15"/>
      <c r="E19" s="15"/>
      <c r="F19" s="15"/>
      <c r="G19" s="21">
        <v>32</v>
      </c>
      <c r="H19" s="100"/>
    </row>
    <row r="20" spans="1:8" s="12" customFormat="1" ht="14.1" customHeight="1" x14ac:dyDescent="0.2">
      <c r="A20" s="13"/>
      <c r="B20" s="10">
        <v>16</v>
      </c>
      <c r="C20" s="551" t="s">
        <v>6</v>
      </c>
      <c r="D20" s="16"/>
      <c r="E20" s="16"/>
      <c r="F20" s="16"/>
      <c r="G20" s="20">
        <v>34</v>
      </c>
      <c r="H20" s="99"/>
    </row>
    <row r="21" spans="1:8" s="12" customFormat="1" ht="14.1" customHeight="1" x14ac:dyDescent="0.2">
      <c r="A21" s="14"/>
      <c r="B21" s="11">
        <v>17</v>
      </c>
      <c r="C21" s="550" t="s">
        <v>5</v>
      </c>
      <c r="D21" s="15"/>
      <c r="E21" s="15"/>
      <c r="F21" s="15"/>
      <c r="G21" s="21">
        <v>35</v>
      </c>
      <c r="H21" s="100"/>
    </row>
    <row r="22" spans="1:8" s="12" customFormat="1" ht="14.1" customHeight="1" x14ac:dyDescent="0.2">
      <c r="A22" s="13"/>
      <c r="B22" s="10">
        <v>18</v>
      </c>
      <c r="C22" s="551" t="s">
        <v>4</v>
      </c>
      <c r="D22" s="16"/>
      <c r="E22" s="16"/>
      <c r="F22" s="16"/>
      <c r="G22" s="20">
        <v>38</v>
      </c>
      <c r="H22" s="99"/>
    </row>
    <row r="23" spans="1:8" s="12" customFormat="1" ht="14.1" customHeight="1" x14ac:dyDescent="0.2">
      <c r="A23" s="14"/>
      <c r="B23" s="11">
        <v>19</v>
      </c>
      <c r="C23" s="550" t="s">
        <v>3</v>
      </c>
      <c r="D23" s="15"/>
      <c r="E23" s="15"/>
      <c r="F23" s="15"/>
      <c r="G23" s="21">
        <v>39</v>
      </c>
      <c r="H23" s="100"/>
    </row>
    <row r="24" spans="1:8" s="12" customFormat="1" ht="14.1" customHeight="1" x14ac:dyDescent="0.2">
      <c r="A24" s="13"/>
      <c r="B24" s="10">
        <v>20</v>
      </c>
      <c r="C24" s="551" t="s">
        <v>2</v>
      </c>
      <c r="D24" s="16"/>
      <c r="E24" s="16"/>
      <c r="F24" s="16"/>
      <c r="G24" s="20">
        <v>43</v>
      </c>
      <c r="H24" s="99"/>
    </row>
    <row r="25" spans="1:8" s="12" customFormat="1" ht="14.1" customHeight="1" x14ac:dyDescent="0.2">
      <c r="A25" s="14"/>
      <c r="B25" s="11">
        <v>21</v>
      </c>
      <c r="C25" s="550" t="s">
        <v>1</v>
      </c>
      <c r="D25" s="15"/>
      <c r="E25" s="15"/>
      <c r="F25" s="15"/>
      <c r="G25" s="21">
        <v>44</v>
      </c>
      <c r="H25" s="100"/>
    </row>
    <row r="26" spans="1:8" s="12" customFormat="1" ht="14.1" customHeight="1" x14ac:dyDescent="0.2">
      <c r="A26" s="13"/>
      <c r="B26" s="10">
        <v>22</v>
      </c>
      <c r="C26" s="551" t="s">
        <v>0</v>
      </c>
      <c r="D26" s="16"/>
      <c r="E26" s="16"/>
      <c r="F26" s="16"/>
      <c r="G26" s="20">
        <v>46</v>
      </c>
      <c r="H26" s="99"/>
    </row>
    <row r="27" spans="1:8" s="12" customFormat="1" ht="14.1" customHeight="1" x14ac:dyDescent="0.2">
      <c r="A27" s="14"/>
      <c r="B27" s="11">
        <v>23</v>
      </c>
      <c r="C27" s="550" t="s">
        <v>1006</v>
      </c>
      <c r="D27" s="15"/>
      <c r="E27" s="15"/>
      <c r="F27" s="15"/>
      <c r="G27" s="21">
        <v>47</v>
      </c>
      <c r="H27" s="100"/>
    </row>
    <row r="28" spans="1:8" s="12" customFormat="1" ht="14.1" customHeight="1" x14ac:dyDescent="0.2">
      <c r="A28" s="13"/>
      <c r="B28" s="10">
        <v>24</v>
      </c>
      <c r="C28" s="551" t="s">
        <v>984</v>
      </c>
      <c r="D28" s="16"/>
      <c r="E28" s="16"/>
      <c r="F28" s="16"/>
      <c r="G28" s="20">
        <v>48</v>
      </c>
      <c r="H28" s="99"/>
    </row>
  </sheetData>
  <mergeCells count="1">
    <mergeCell ref="A1:H1"/>
  </mergeCells>
  <hyperlinks>
    <hyperlink ref="C3" location="'2'!A1" display="Introduction" xr:uid="{00000000-0004-0000-0100-000000000000}"/>
    <hyperlink ref="C4" location="'3'!A1" display="Concepts and definitions" xr:uid="{00000000-0004-0000-0100-000001000000}"/>
    <hyperlink ref="C5" location="'8'!A1" display="Climate" xr:uid="{00000000-0004-0000-0100-000002000000}"/>
    <hyperlink ref="C6" location="'9'!A1" display="Population &amp; Vital statistics" xr:uid="{00000000-0004-0000-0100-000003000000}"/>
    <hyperlink ref="C7" location="'11'!A1" display="Health" xr:uid="{00000000-0004-0000-0100-000004000000}"/>
    <hyperlink ref="C8" location="'13'!A1" display="Education" xr:uid="{00000000-0004-0000-0100-000005000000}"/>
    <hyperlink ref="C9" location="'16'!A1" display="Environment" xr:uid="{00000000-0004-0000-0100-000006000000}"/>
    <hyperlink ref="C11" location="'20'!A1" display="Price Indices" xr:uid="{00000000-0004-0000-0100-000007000000}"/>
    <hyperlink ref="C12" location="'22'!A1" display="Housing &amp; Households" xr:uid="{00000000-0004-0000-0100-000008000000}"/>
    <hyperlink ref="C13" location="'24'!A1" display="Household Income &amp; Expenditure" xr:uid="{00000000-0004-0000-0100-000009000000}"/>
    <hyperlink ref="C14" location="'26'!A1" display="Transport &amp; Communications" xr:uid="{00000000-0004-0000-0100-00000A000000}"/>
    <hyperlink ref="C15" location="'28'!A1" display="Land Utilization" xr:uid="{00000000-0004-0000-0100-00000B000000}"/>
    <hyperlink ref="C16" location="'29'!A1" display="Agricultural Production" xr:uid="{00000000-0004-0000-0100-00000C000000}"/>
    <hyperlink ref="C17" location="'30'!A1" display="Industrial Production" xr:uid="{00000000-0004-0000-0100-00000D000000}"/>
    <hyperlink ref="C18" location="'31'!A1" display="Energy" xr:uid="{00000000-0004-0000-0100-00000E000000}"/>
    <hyperlink ref="C19" location="'32'!A1" display="Government Finance" xr:uid="{00000000-0004-0000-0100-00000F000000}"/>
    <hyperlink ref="C21" location="'35'!A1" display="National Accounts" xr:uid="{00000000-0004-0000-0100-000010000000}"/>
    <hyperlink ref="C22" location="'38'!A1" display="Construction" xr:uid="{00000000-0004-0000-0100-000011000000}"/>
    <hyperlink ref="C23" location="'39'!A1" display="External Trade" xr:uid="{00000000-0004-0000-0100-000012000000}"/>
    <hyperlink ref="C24" location="'43'!A1" display="Balance of Payments" xr:uid="{00000000-0004-0000-0100-000013000000}"/>
    <hyperlink ref="C25" location="'44'!A1" display="International Travel &amp; Tourism" xr:uid="{00000000-0004-0000-0100-000014000000}"/>
    <hyperlink ref="C26" location="'46'!A1" display="Social Security" xr:uid="{00000000-0004-0000-0100-000015000000}"/>
    <hyperlink ref="C10" location="'18'!A1" display="Labour" xr:uid="{00000000-0004-0000-0100-000016000000}"/>
    <hyperlink ref="C20" location="'34'!A1" display="Money &amp; Banking" xr:uid="{00000000-0004-0000-0100-000017000000}"/>
    <hyperlink ref="C27" location="'47'!A1" display="Gender" xr:uid="{00000000-0004-0000-0100-000018000000}"/>
    <hyperlink ref="C28" location="'48'!A1" display="Crime, Justice &amp; Security" xr:uid="{00000000-0004-0000-0100-000019000000}"/>
  </hyperlinks>
  <printOptions horizontalCentered="1" verticalCentered="1"/>
  <pageMargins left="0.2" right="0.2" top="0.2" bottom="0.2" header="0.2" footer="0.2"/>
  <pageSetup paperSize="7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G29"/>
  <sheetViews>
    <sheetView showGridLines="0" topLeftCell="A2" zoomScale="130" zoomScaleNormal="130" workbookViewId="0">
      <selection sqref="A1:E1"/>
    </sheetView>
  </sheetViews>
  <sheetFormatPr defaultRowHeight="9" x14ac:dyDescent="0.2"/>
  <cols>
    <col min="1" max="1" width="26.5703125" style="233" customWidth="1"/>
    <col min="2" max="2" width="1.7109375" style="233" customWidth="1"/>
    <col min="3" max="5" width="6.7109375" style="233" customWidth="1"/>
    <col min="6" max="16384" width="9.140625" style="233"/>
  </cols>
  <sheetData>
    <row r="1" spans="1:6" s="220" customFormat="1" ht="12.75" customHeight="1" x14ac:dyDescent="0.2">
      <c r="A1" s="965" t="s">
        <v>57</v>
      </c>
      <c r="B1" s="965"/>
      <c r="C1" s="965"/>
      <c r="D1" s="965"/>
      <c r="E1" s="965"/>
    </row>
    <row r="2" spans="1:6" ht="13.5" customHeight="1" x14ac:dyDescent="0.2">
      <c r="A2" s="232" t="s">
        <v>556</v>
      </c>
    </row>
    <row r="3" spans="1:6" ht="15" customHeight="1" x14ac:dyDescent="0.2">
      <c r="B3" s="222"/>
      <c r="C3" s="222">
        <v>2019</v>
      </c>
      <c r="D3" s="222" t="s">
        <v>557</v>
      </c>
      <c r="E3" s="222" t="s">
        <v>558</v>
      </c>
    </row>
    <row r="4" spans="1:6" s="234" customFormat="1" ht="10.5" customHeight="1" x14ac:dyDescent="0.2">
      <c r="A4" s="629" t="s">
        <v>559</v>
      </c>
      <c r="B4" s="630"/>
      <c r="C4" s="631">
        <v>31813</v>
      </c>
      <c r="D4" s="631">
        <v>33544</v>
      </c>
      <c r="E4" s="631">
        <v>33773</v>
      </c>
      <c r="F4" s="629"/>
    </row>
    <row r="5" spans="1:6" s="234" customFormat="1" ht="10.5" customHeight="1" x14ac:dyDescent="0.2">
      <c r="A5" s="629" t="s">
        <v>560</v>
      </c>
      <c r="B5" s="630"/>
      <c r="C5" s="632">
        <v>24559</v>
      </c>
      <c r="D5" s="632">
        <v>25307</v>
      </c>
      <c r="E5" s="632">
        <v>25406</v>
      </c>
      <c r="F5" s="629"/>
    </row>
    <row r="6" spans="1:6" s="234" customFormat="1" ht="9.75" customHeight="1" x14ac:dyDescent="0.2">
      <c r="A6" s="633" t="s">
        <v>561</v>
      </c>
      <c r="B6" s="630"/>
      <c r="C6" s="632"/>
      <c r="D6" s="632"/>
      <c r="E6" s="632"/>
      <c r="F6" s="629"/>
    </row>
    <row r="7" spans="1:6" ht="9" customHeight="1" x14ac:dyDescent="0.2">
      <c r="A7" s="634" t="s">
        <v>562</v>
      </c>
      <c r="B7" s="635"/>
      <c r="C7" s="636">
        <v>24077</v>
      </c>
      <c r="D7" s="636">
        <v>24646</v>
      </c>
      <c r="E7" s="636">
        <v>24553</v>
      </c>
      <c r="F7" s="637"/>
    </row>
    <row r="8" spans="1:6" s="234" customFormat="1" ht="14.1" customHeight="1" x14ac:dyDescent="0.2">
      <c r="A8" s="629" t="s">
        <v>548</v>
      </c>
      <c r="B8" s="630"/>
      <c r="C8" s="632">
        <v>23172</v>
      </c>
      <c r="D8" s="632">
        <v>25562</v>
      </c>
      <c r="E8" s="632">
        <v>26115</v>
      </c>
      <c r="F8" s="629"/>
    </row>
    <row r="9" spans="1:6" ht="14.1" customHeight="1" x14ac:dyDescent="0.2">
      <c r="A9" s="637" t="s">
        <v>563</v>
      </c>
      <c r="B9" s="635"/>
      <c r="C9" s="636">
        <v>19395</v>
      </c>
      <c r="D9" s="636">
        <v>20586</v>
      </c>
      <c r="E9" s="636">
        <v>21536</v>
      </c>
      <c r="F9" s="637"/>
    </row>
    <row r="10" spans="1:6" ht="18.75" customHeight="1" x14ac:dyDescent="0.2">
      <c r="A10" s="638" t="s">
        <v>564</v>
      </c>
      <c r="B10" s="639"/>
      <c r="C10" s="636">
        <v>56105</v>
      </c>
      <c r="D10" s="636">
        <v>57825</v>
      </c>
      <c r="E10" s="636">
        <v>55418</v>
      </c>
      <c r="F10" s="637"/>
    </row>
    <row r="11" spans="1:6" ht="20.25" customHeight="1" x14ac:dyDescent="0.2">
      <c r="A11" s="638" t="s">
        <v>565</v>
      </c>
      <c r="B11" s="639"/>
      <c r="C11" s="640">
        <v>32964</v>
      </c>
      <c r="D11" s="640">
        <v>33098</v>
      </c>
      <c r="E11" s="640">
        <v>25881</v>
      </c>
      <c r="F11" s="637"/>
    </row>
    <row r="12" spans="1:6" ht="14.1" customHeight="1" x14ac:dyDescent="0.2">
      <c r="A12" s="634" t="s">
        <v>566</v>
      </c>
      <c r="B12" s="639"/>
      <c r="C12" s="636">
        <v>26174</v>
      </c>
      <c r="D12" s="636">
        <v>30581</v>
      </c>
      <c r="E12" s="636">
        <v>30024</v>
      </c>
      <c r="F12" s="637"/>
    </row>
    <row r="13" spans="1:6" s="234" customFormat="1" ht="14.1" customHeight="1" x14ac:dyDescent="0.2">
      <c r="A13" s="629" t="s">
        <v>551</v>
      </c>
      <c r="B13" s="630"/>
      <c r="C13" s="641">
        <v>34388</v>
      </c>
      <c r="D13" s="641">
        <v>35548</v>
      </c>
      <c r="E13" s="641">
        <v>35648</v>
      </c>
      <c r="F13" s="629"/>
    </row>
    <row r="14" spans="1:6" s="234" customFormat="1" ht="10.5" customHeight="1" x14ac:dyDescent="0.2">
      <c r="A14" s="633" t="s">
        <v>561</v>
      </c>
      <c r="B14" s="630"/>
      <c r="C14" s="641"/>
      <c r="D14" s="641"/>
      <c r="E14" s="641"/>
      <c r="F14" s="629"/>
    </row>
    <row r="15" spans="1:6" ht="20.25" customHeight="1" x14ac:dyDescent="0.2">
      <c r="A15" s="638" t="s">
        <v>567</v>
      </c>
      <c r="B15" s="635"/>
      <c r="C15" s="636">
        <v>23628</v>
      </c>
      <c r="D15" s="636">
        <v>24384</v>
      </c>
      <c r="E15" s="636">
        <v>26378</v>
      </c>
      <c r="F15" s="637"/>
    </row>
    <row r="16" spans="1:6" ht="14.1" customHeight="1" x14ac:dyDescent="0.2">
      <c r="A16" s="634" t="s">
        <v>568</v>
      </c>
      <c r="B16" s="630"/>
      <c r="C16" s="636">
        <v>40098</v>
      </c>
      <c r="D16" s="636">
        <v>42801</v>
      </c>
      <c r="E16" s="636">
        <v>34849</v>
      </c>
      <c r="F16" s="637"/>
    </row>
    <row r="17" spans="1:7" ht="14.1" customHeight="1" x14ac:dyDescent="0.2">
      <c r="A17" s="634" t="s">
        <v>569</v>
      </c>
      <c r="B17" s="635"/>
      <c r="C17" s="636">
        <v>21586</v>
      </c>
      <c r="D17" s="636">
        <v>20963</v>
      </c>
      <c r="E17" s="636">
        <v>20502</v>
      </c>
      <c r="F17" s="637"/>
    </row>
    <row r="18" spans="1:7" ht="14.1" customHeight="1" x14ac:dyDescent="0.2">
      <c r="A18" s="634" t="s">
        <v>570</v>
      </c>
      <c r="B18" s="635"/>
      <c r="C18" s="636">
        <v>39879</v>
      </c>
      <c r="D18" s="636">
        <v>45279</v>
      </c>
      <c r="E18" s="636">
        <v>44246</v>
      </c>
      <c r="F18" s="637"/>
    </row>
    <row r="19" spans="1:7" ht="14.1" customHeight="1" x14ac:dyDescent="0.2">
      <c r="A19" s="634" t="s">
        <v>571</v>
      </c>
      <c r="B19" s="637"/>
      <c r="C19" s="636">
        <v>54382</v>
      </c>
      <c r="D19" s="636">
        <v>55144</v>
      </c>
      <c r="E19" s="636">
        <v>56750</v>
      </c>
      <c r="F19" s="637"/>
    </row>
    <row r="20" spans="1:7" ht="11.25" customHeight="1" x14ac:dyDescent="0.2">
      <c r="A20" s="634" t="s">
        <v>572</v>
      </c>
      <c r="B20" s="635"/>
      <c r="C20" s="636">
        <v>43861</v>
      </c>
      <c r="D20" s="636">
        <v>46645</v>
      </c>
      <c r="E20" s="636">
        <v>47583</v>
      </c>
      <c r="F20" s="637"/>
    </row>
    <row r="21" spans="1:7" ht="15" customHeight="1" x14ac:dyDescent="0.2">
      <c r="A21" s="642" t="s">
        <v>573</v>
      </c>
      <c r="B21" s="643"/>
      <c r="C21" s="629">
        <v>112.9</v>
      </c>
      <c r="D21" s="629">
        <v>113.9</v>
      </c>
      <c r="E21" s="629">
        <v>117.4</v>
      </c>
      <c r="F21" s="637"/>
    </row>
    <row r="22" spans="1:7" ht="8.25" customHeight="1" x14ac:dyDescent="0.2">
      <c r="A22" s="629"/>
      <c r="B22" s="643"/>
      <c r="C22" s="643"/>
      <c r="D22" s="637"/>
      <c r="E22" s="637"/>
      <c r="F22" s="637"/>
    </row>
    <row r="23" spans="1:7" s="890" customFormat="1" ht="34.5" customHeight="1" x14ac:dyDescent="0.2">
      <c r="A23" s="1012" t="s">
        <v>1042</v>
      </c>
      <c r="B23" s="1012"/>
      <c r="C23" s="1012"/>
      <c r="D23" s="1012"/>
      <c r="E23" s="1012"/>
      <c r="F23" s="889"/>
    </row>
    <row r="24" spans="1:7" s="890" customFormat="1" ht="15.75" customHeight="1" x14ac:dyDescent="0.2">
      <c r="A24" s="1013" t="s">
        <v>1043</v>
      </c>
      <c r="B24" s="1013"/>
      <c r="C24" s="1013"/>
      <c r="D24" s="1013"/>
      <c r="E24" s="1013"/>
    </row>
    <row r="25" spans="1:7" s="890" customFormat="1" ht="9.75" customHeight="1" x14ac:dyDescent="0.2">
      <c r="A25" s="1013" t="s">
        <v>1044</v>
      </c>
      <c r="B25" s="1013"/>
      <c r="C25" s="1013"/>
      <c r="D25" s="1013"/>
      <c r="E25" s="1013"/>
    </row>
    <row r="26" spans="1:7" s="890" customFormat="1" ht="9.75" customHeight="1" x14ac:dyDescent="0.2">
      <c r="A26" s="1014" t="s">
        <v>1045</v>
      </c>
      <c r="B26" s="1014"/>
      <c r="C26" s="1014"/>
      <c r="D26" s="1014"/>
      <c r="E26" s="1014"/>
    </row>
    <row r="27" spans="1:7" s="890" customFormat="1" ht="10.5" customHeight="1" x14ac:dyDescent="0.2">
      <c r="A27" s="1014" t="s">
        <v>1046</v>
      </c>
      <c r="B27" s="1014"/>
      <c r="C27" s="1014"/>
      <c r="D27" s="1014"/>
      <c r="E27" s="1014"/>
    </row>
    <row r="28" spans="1:7" s="144" customFormat="1" ht="20.25" customHeight="1" x14ac:dyDescent="0.2">
      <c r="A28" s="992">
        <v>19</v>
      </c>
      <c r="B28" s="992"/>
      <c r="C28" s="992"/>
      <c r="D28" s="992"/>
      <c r="E28" s="992"/>
      <c r="F28" s="190"/>
      <c r="G28" s="77"/>
    </row>
    <row r="29" spans="1:7" ht="12.75" customHeight="1" x14ac:dyDescent="0.2"/>
  </sheetData>
  <mergeCells count="7">
    <mergeCell ref="A28:E28"/>
    <mergeCell ref="A1:E1"/>
    <mergeCell ref="A23:E23"/>
    <mergeCell ref="A24:E24"/>
    <mergeCell ref="A25:E25"/>
    <mergeCell ref="A26:E26"/>
    <mergeCell ref="A27:E27"/>
  </mergeCells>
  <hyperlinks>
    <hyperlink ref="A1" location="Contents!A1" display="Contents" xr:uid="{FB64192F-ADA8-4953-AA09-DBDC24D43CBB}"/>
  </hyperlinks>
  <pageMargins left="0.2" right="0.2" top="0.2" bottom="0.2" header="0.2" footer="0.2"/>
  <pageSetup paperSize="70" scale="9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N27"/>
  <sheetViews>
    <sheetView showGridLines="0" topLeftCell="A4" zoomScale="130" zoomScaleNormal="130" workbookViewId="0">
      <selection sqref="A1:E1"/>
    </sheetView>
  </sheetViews>
  <sheetFormatPr defaultColWidth="9.140625" defaultRowHeight="15" customHeight="1" x14ac:dyDescent="0.2"/>
  <cols>
    <col min="1" max="1" width="0.5703125" style="141" customWidth="1"/>
    <col min="2" max="4" width="1.140625" style="141" customWidth="1"/>
    <col min="5" max="5" width="20.28515625" style="141" customWidth="1"/>
    <col min="6" max="6" width="6.28515625" style="600" customWidth="1"/>
    <col min="7" max="9" width="7.28515625" style="600" customWidth="1"/>
    <col min="10" max="10" width="9.140625" style="577"/>
    <col min="11" max="14" width="9.140625" style="77"/>
    <col min="15" max="16384" width="9.140625" style="141"/>
  </cols>
  <sheetData>
    <row r="1" spans="1:13" s="604" customFormat="1" ht="12.75" x14ac:dyDescent="0.2">
      <c r="A1" s="965" t="s">
        <v>57</v>
      </c>
      <c r="B1" s="965"/>
      <c r="C1" s="965"/>
      <c r="D1" s="965"/>
      <c r="E1" s="965"/>
      <c r="F1" s="965"/>
      <c r="G1" s="965"/>
      <c r="H1" s="965"/>
      <c r="I1" s="965"/>
    </row>
    <row r="2" spans="1:13" ht="15" customHeight="1" x14ac:dyDescent="0.2">
      <c r="A2" s="989" t="s">
        <v>62</v>
      </c>
      <c r="B2" s="989"/>
      <c r="C2" s="989"/>
      <c r="D2" s="989"/>
      <c r="E2" s="989"/>
      <c r="F2" s="989"/>
      <c r="G2" s="989"/>
      <c r="H2" s="989"/>
      <c r="I2" s="989"/>
    </row>
    <row r="3" spans="1:13" ht="17.100000000000001" customHeight="1" x14ac:dyDescent="0.2">
      <c r="A3" s="88"/>
      <c r="B3" s="88"/>
      <c r="C3" s="88"/>
      <c r="D3" s="88"/>
      <c r="E3" s="80"/>
      <c r="F3" s="645" t="s">
        <v>63</v>
      </c>
      <c r="G3" s="842">
        <v>2019</v>
      </c>
      <c r="H3" s="842">
        <v>2020</v>
      </c>
      <c r="I3" s="842">
        <v>2021</v>
      </c>
    </row>
    <row r="4" spans="1:13" ht="17.100000000000001" customHeight="1" x14ac:dyDescent="0.2">
      <c r="A4" s="240" t="s">
        <v>64</v>
      </c>
      <c r="B4" s="241"/>
      <c r="C4" s="242"/>
      <c r="D4" s="240"/>
      <c r="E4" s="187"/>
      <c r="F4" s="647">
        <v>1000</v>
      </c>
      <c r="G4" s="843">
        <v>103.7</v>
      </c>
      <c r="H4" s="843">
        <v>106.3</v>
      </c>
      <c r="I4" s="843">
        <v>110.6</v>
      </c>
      <c r="J4" s="649"/>
      <c r="K4" s="244"/>
      <c r="L4" s="244"/>
      <c r="M4" s="244"/>
    </row>
    <row r="5" spans="1:13" ht="17.100000000000001" customHeight="1" x14ac:dyDescent="0.2">
      <c r="A5" s="240"/>
      <c r="B5" s="146" t="s">
        <v>422</v>
      </c>
      <c r="C5" s="187"/>
      <c r="D5" s="240"/>
      <c r="E5" s="187"/>
      <c r="F5" s="647"/>
      <c r="G5" s="844"/>
      <c r="H5" s="844"/>
      <c r="I5" s="844"/>
      <c r="J5" s="649"/>
      <c r="K5" s="244"/>
      <c r="L5" s="244"/>
      <c r="M5" s="244"/>
    </row>
    <row r="6" spans="1:13" ht="17.100000000000001" customHeight="1" x14ac:dyDescent="0.2">
      <c r="A6" s="240"/>
      <c r="B6" s="187" t="s">
        <v>65</v>
      </c>
      <c r="C6" s="242"/>
      <c r="D6" s="240"/>
      <c r="E6" s="187"/>
      <c r="F6" s="647">
        <v>248</v>
      </c>
      <c r="G6" s="845">
        <v>106.6</v>
      </c>
      <c r="H6" s="845">
        <v>113.2</v>
      </c>
      <c r="I6" s="845">
        <v>118.1</v>
      </c>
      <c r="J6" s="649"/>
      <c r="K6" s="244"/>
      <c r="L6" s="244"/>
      <c r="M6" s="244"/>
    </row>
    <row r="7" spans="1:13" ht="17.100000000000001" customHeight="1" x14ac:dyDescent="0.2">
      <c r="A7" s="187"/>
      <c r="B7" s="187" t="s">
        <v>66</v>
      </c>
      <c r="C7" s="242"/>
      <c r="D7" s="240"/>
      <c r="E7" s="187"/>
      <c r="F7" s="647">
        <v>110</v>
      </c>
      <c r="G7" s="845">
        <v>105</v>
      </c>
      <c r="H7" s="845">
        <v>106.4</v>
      </c>
      <c r="I7" s="845">
        <v>113.6</v>
      </c>
      <c r="J7" s="649"/>
      <c r="K7" s="244"/>
      <c r="L7" s="244"/>
      <c r="M7" s="244"/>
    </row>
    <row r="8" spans="1:13" ht="17.100000000000001" customHeight="1" x14ac:dyDescent="0.2">
      <c r="A8" s="187"/>
      <c r="B8" s="187" t="s">
        <v>67</v>
      </c>
      <c r="C8" s="242"/>
      <c r="D8" s="240"/>
      <c r="E8" s="187"/>
      <c r="F8" s="647">
        <v>46</v>
      </c>
      <c r="G8" s="845">
        <v>104.8</v>
      </c>
      <c r="H8" s="845">
        <v>106.6</v>
      </c>
      <c r="I8" s="845">
        <v>109.1</v>
      </c>
      <c r="J8" s="649"/>
      <c r="K8" s="244"/>
      <c r="L8" s="244"/>
      <c r="M8" s="244"/>
    </row>
    <row r="9" spans="1:13" ht="17.100000000000001" customHeight="1" x14ac:dyDescent="0.2">
      <c r="A9" s="187"/>
      <c r="B9" s="1015" t="s">
        <v>68</v>
      </c>
      <c r="C9" s="1015"/>
      <c r="D9" s="1015"/>
      <c r="E9" s="1015"/>
      <c r="F9" s="647">
        <v>112</v>
      </c>
      <c r="G9" s="845">
        <v>97.8</v>
      </c>
      <c r="H9" s="845">
        <v>94.9</v>
      </c>
      <c r="I9" s="845">
        <v>92.1</v>
      </c>
      <c r="J9" s="649"/>
      <c r="K9" s="244"/>
      <c r="L9" s="244"/>
      <c r="M9" s="244"/>
    </row>
    <row r="10" spans="1:13" ht="17.100000000000001" customHeight="1" x14ac:dyDescent="0.2">
      <c r="A10" s="240"/>
      <c r="B10" s="1015" t="s">
        <v>69</v>
      </c>
      <c r="C10" s="1015"/>
      <c r="D10" s="1015"/>
      <c r="E10" s="1015"/>
      <c r="F10" s="647">
        <v>59</v>
      </c>
      <c r="G10" s="845">
        <v>103.7</v>
      </c>
      <c r="H10" s="845">
        <v>107.6</v>
      </c>
      <c r="I10" s="845">
        <v>114.4</v>
      </c>
      <c r="J10" s="649"/>
      <c r="K10" s="244"/>
      <c r="L10" s="244"/>
      <c r="M10" s="244"/>
    </row>
    <row r="11" spans="1:13" ht="17.100000000000001" customHeight="1" x14ac:dyDescent="0.2">
      <c r="A11" s="240"/>
      <c r="B11" s="187" t="s">
        <v>19</v>
      </c>
      <c r="C11" s="186"/>
      <c r="D11" s="187"/>
      <c r="E11" s="187"/>
      <c r="F11" s="647">
        <v>38</v>
      </c>
      <c r="G11" s="845">
        <v>105.2</v>
      </c>
      <c r="H11" s="845">
        <v>108.3</v>
      </c>
      <c r="I11" s="845">
        <v>114.3</v>
      </c>
      <c r="J11" s="649"/>
      <c r="K11" s="244"/>
      <c r="L11" s="244"/>
      <c r="M11" s="244"/>
    </row>
    <row r="12" spans="1:13" ht="17.100000000000001" customHeight="1" x14ac:dyDescent="0.2">
      <c r="A12" s="187"/>
      <c r="B12" s="146" t="s">
        <v>56</v>
      </c>
      <c r="C12" s="186"/>
      <c r="D12" s="187"/>
      <c r="E12" s="187"/>
      <c r="F12" s="647">
        <v>147</v>
      </c>
      <c r="G12" s="845">
        <v>104.1</v>
      </c>
      <c r="H12" s="845">
        <v>105.5</v>
      </c>
      <c r="I12" s="845">
        <v>111.5</v>
      </c>
      <c r="J12" s="649"/>
      <c r="K12" s="244"/>
      <c r="L12" s="244"/>
      <c r="M12" s="244"/>
    </row>
    <row r="13" spans="1:13" ht="17.100000000000001" customHeight="1" x14ac:dyDescent="0.2">
      <c r="A13" s="240"/>
      <c r="B13" s="187" t="s">
        <v>70</v>
      </c>
      <c r="C13" s="186"/>
      <c r="D13" s="187"/>
      <c r="E13" s="187"/>
      <c r="F13" s="647">
        <v>44</v>
      </c>
      <c r="G13" s="845">
        <v>99.1</v>
      </c>
      <c r="H13" s="845">
        <v>98.7</v>
      </c>
      <c r="I13" s="845">
        <v>98.8</v>
      </c>
      <c r="J13" s="649"/>
      <c r="K13" s="244"/>
      <c r="L13" s="244"/>
      <c r="M13" s="244"/>
    </row>
    <row r="14" spans="1:13" ht="17.100000000000001" customHeight="1" x14ac:dyDescent="0.2">
      <c r="A14" s="240"/>
      <c r="B14" s="187" t="s">
        <v>71</v>
      </c>
      <c r="C14" s="186"/>
      <c r="D14" s="187"/>
      <c r="E14" s="187"/>
      <c r="F14" s="647">
        <v>42</v>
      </c>
      <c r="G14" s="845">
        <v>102</v>
      </c>
      <c r="H14" s="845">
        <v>104.1</v>
      </c>
      <c r="I14" s="845">
        <v>108.8</v>
      </c>
      <c r="J14" s="649"/>
      <c r="K14" s="244"/>
      <c r="L14" s="244"/>
      <c r="M14" s="244"/>
    </row>
    <row r="15" spans="1:13" ht="17.100000000000001" customHeight="1" x14ac:dyDescent="0.2">
      <c r="A15" s="240"/>
      <c r="B15" s="187" t="s">
        <v>18</v>
      </c>
      <c r="C15" s="186"/>
      <c r="D15" s="187"/>
      <c r="E15" s="187"/>
      <c r="F15" s="647">
        <v>50</v>
      </c>
      <c r="G15" s="845">
        <v>100.9</v>
      </c>
      <c r="H15" s="845">
        <v>103.5</v>
      </c>
      <c r="I15" s="845">
        <v>108.9</v>
      </c>
      <c r="J15" s="649"/>
      <c r="K15" s="244"/>
      <c r="L15" s="244"/>
      <c r="M15" s="244"/>
    </row>
    <row r="16" spans="1:13" ht="17.100000000000001" customHeight="1" x14ac:dyDescent="0.2">
      <c r="A16" s="240"/>
      <c r="B16" s="187" t="s">
        <v>72</v>
      </c>
      <c r="C16" s="186"/>
      <c r="D16" s="187"/>
      <c r="E16" s="187"/>
      <c r="F16" s="647">
        <v>54</v>
      </c>
      <c r="G16" s="845">
        <v>105.2</v>
      </c>
      <c r="H16" s="845">
        <v>108</v>
      </c>
      <c r="I16" s="845">
        <v>112.3</v>
      </c>
      <c r="J16" s="649"/>
      <c r="K16" s="244"/>
      <c r="L16" s="244"/>
      <c r="M16" s="244"/>
    </row>
    <row r="17" spans="1:14" ht="17.100000000000001" customHeight="1" x14ac:dyDescent="0.2">
      <c r="A17" s="240"/>
      <c r="B17" s="187" t="s">
        <v>73</v>
      </c>
      <c r="C17" s="186"/>
      <c r="D17" s="187"/>
      <c r="E17" s="187"/>
      <c r="F17" s="647">
        <v>50</v>
      </c>
      <c r="G17" s="845">
        <v>103</v>
      </c>
      <c r="H17" s="845">
        <v>106.7</v>
      </c>
      <c r="I17" s="845">
        <v>111.6</v>
      </c>
      <c r="J17" s="649"/>
      <c r="K17" s="244"/>
      <c r="L17" s="244"/>
      <c r="M17" s="244"/>
    </row>
    <row r="18" spans="1:14" ht="17.100000000000001" customHeight="1" x14ac:dyDescent="0.2">
      <c r="A18" s="187"/>
      <c r="B18" s="240" t="s">
        <v>74</v>
      </c>
      <c r="C18" s="240"/>
      <c r="D18" s="187"/>
      <c r="E18" s="187"/>
      <c r="F18" s="611"/>
      <c r="G18" s="843">
        <v>0.5</v>
      </c>
      <c r="H18" s="843">
        <v>2.5</v>
      </c>
      <c r="I18" s="843">
        <v>4</v>
      </c>
    </row>
    <row r="19" spans="1:14" ht="17.100000000000001" customHeight="1" x14ac:dyDescent="0.2">
      <c r="A19" s="187"/>
      <c r="B19" s="240"/>
      <c r="C19" s="240"/>
      <c r="D19" s="187"/>
      <c r="E19" s="187"/>
      <c r="F19" s="645" t="s">
        <v>63</v>
      </c>
      <c r="G19" s="842">
        <v>2019</v>
      </c>
      <c r="H19" s="842">
        <v>2020</v>
      </c>
      <c r="I19" s="842">
        <v>2021</v>
      </c>
    </row>
    <row r="20" spans="1:14" ht="17.100000000000001" customHeight="1" x14ac:dyDescent="0.2">
      <c r="A20" s="1016" t="s">
        <v>616</v>
      </c>
      <c r="B20" s="1017"/>
      <c r="C20" s="1017"/>
      <c r="D20" s="1017"/>
      <c r="E20" s="1017"/>
      <c r="F20" s="647">
        <v>10000</v>
      </c>
      <c r="G20" s="843">
        <v>102.3</v>
      </c>
      <c r="H20" s="843">
        <v>117.7</v>
      </c>
      <c r="I20" s="843">
        <v>129.19999999999999</v>
      </c>
    </row>
    <row r="21" spans="1:14" ht="17.100000000000001" customHeight="1" x14ac:dyDescent="0.2">
      <c r="A21" s="187"/>
      <c r="B21" s="187" t="s">
        <v>75</v>
      </c>
      <c r="C21" s="187"/>
      <c r="D21" s="187"/>
      <c r="E21" s="187"/>
      <c r="F21" s="647">
        <v>4055</v>
      </c>
      <c r="G21" s="846">
        <v>96.2</v>
      </c>
      <c r="H21" s="846">
        <v>106.9</v>
      </c>
      <c r="I21" s="846">
        <v>118.4</v>
      </c>
    </row>
    <row r="22" spans="1:14" ht="17.100000000000001" customHeight="1" x14ac:dyDescent="0.2">
      <c r="A22" s="187"/>
      <c r="B22" s="246"/>
      <c r="C22" s="247" t="s">
        <v>617</v>
      </c>
      <c r="D22" s="248"/>
      <c r="E22" s="187"/>
      <c r="F22" s="599">
        <v>2617</v>
      </c>
      <c r="G22" s="847">
        <v>95.9</v>
      </c>
      <c r="H22" s="847">
        <v>105.9</v>
      </c>
      <c r="I22" s="847">
        <v>114.9</v>
      </c>
    </row>
    <row r="23" spans="1:14" ht="17.100000000000001" customHeight="1" x14ac:dyDescent="0.2">
      <c r="A23" s="187"/>
      <c r="B23" s="249"/>
      <c r="C23" s="247" t="s">
        <v>76</v>
      </c>
      <c r="D23" s="248"/>
      <c r="E23" s="248"/>
      <c r="F23" s="599">
        <v>898</v>
      </c>
      <c r="G23" s="847">
        <v>94.8</v>
      </c>
      <c r="H23" s="847">
        <v>110.8</v>
      </c>
      <c r="I23" s="847">
        <v>129.4</v>
      </c>
    </row>
    <row r="24" spans="1:14" ht="17.100000000000001" customHeight="1" x14ac:dyDescent="0.2">
      <c r="A24" s="187"/>
      <c r="B24" s="1015" t="s">
        <v>77</v>
      </c>
      <c r="C24" s="1015"/>
      <c r="D24" s="1015"/>
      <c r="E24" s="1015"/>
      <c r="F24" s="647">
        <v>866</v>
      </c>
      <c r="G24" s="847">
        <v>107.2</v>
      </c>
      <c r="H24" s="847">
        <v>120.1</v>
      </c>
      <c r="I24" s="847">
        <v>131.19999999999999</v>
      </c>
    </row>
    <row r="25" spans="1:14" ht="17.100000000000001" customHeight="1" x14ac:dyDescent="0.2">
      <c r="A25" s="187"/>
      <c r="B25" s="187" t="s">
        <v>78</v>
      </c>
      <c r="C25" s="187"/>
      <c r="D25" s="187"/>
      <c r="E25" s="187"/>
      <c r="F25" s="647">
        <v>4525</v>
      </c>
      <c r="G25" s="846">
        <v>107</v>
      </c>
      <c r="H25" s="846">
        <v>127.8</v>
      </c>
      <c r="I25" s="846">
        <v>140.19999999999999</v>
      </c>
    </row>
    <row r="26" spans="1:14" ht="17.100000000000001" customHeight="1" x14ac:dyDescent="0.2">
      <c r="A26" s="187"/>
      <c r="B26" s="249"/>
      <c r="C26" s="247" t="s">
        <v>79</v>
      </c>
      <c r="D26" s="187"/>
      <c r="E26" s="187"/>
      <c r="F26" s="647">
        <v>3869</v>
      </c>
      <c r="G26" s="846">
        <v>108.6</v>
      </c>
      <c r="H26" s="846">
        <v>131.1</v>
      </c>
      <c r="I26" s="846">
        <v>143.19999999999999</v>
      </c>
    </row>
    <row r="27" spans="1:14" s="144" customFormat="1" ht="17.100000000000001" customHeight="1" x14ac:dyDescent="0.2">
      <c r="A27" s="992">
        <v>20</v>
      </c>
      <c r="B27" s="992"/>
      <c r="C27" s="992"/>
      <c r="D27" s="992"/>
      <c r="E27" s="992"/>
      <c r="F27" s="992"/>
      <c r="G27" s="992"/>
      <c r="H27" s="992"/>
      <c r="I27" s="992"/>
      <c r="J27" s="577"/>
      <c r="K27" s="77"/>
      <c r="L27" s="77"/>
      <c r="M27" s="77"/>
      <c r="N27" s="77"/>
    </row>
  </sheetData>
  <mergeCells count="7">
    <mergeCell ref="A2:I2"/>
    <mergeCell ref="A1:I1"/>
    <mergeCell ref="A27:I27"/>
    <mergeCell ref="B9:E9"/>
    <mergeCell ref="B10:E10"/>
    <mergeCell ref="A20:E20"/>
    <mergeCell ref="B24:E24"/>
  </mergeCells>
  <hyperlinks>
    <hyperlink ref="A1" location="Contents!A1" display="Contents" xr:uid="{55FE0125-2E65-4100-A2EF-AF6CB7297180}"/>
  </hyperlinks>
  <pageMargins left="0.2" right="0.2" top="0.2" bottom="0.2" header="0.2" footer="0.2"/>
  <pageSetup paperSize="70" scale="8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I31"/>
  <sheetViews>
    <sheetView showGridLines="0" topLeftCell="A3" zoomScale="130" zoomScaleNormal="130" workbookViewId="0">
      <selection sqref="A1:E1"/>
    </sheetView>
  </sheetViews>
  <sheetFormatPr defaultRowHeight="12.75" x14ac:dyDescent="0.2"/>
  <cols>
    <col min="1" max="1" width="2.5703125" style="79" customWidth="1"/>
    <col min="2" max="4" width="1.140625" style="79" customWidth="1"/>
    <col min="5" max="5" width="19" style="79" customWidth="1"/>
    <col min="6" max="6" width="5.28515625" style="79" customWidth="1"/>
    <col min="7" max="7" width="5.7109375" style="79" customWidth="1"/>
    <col min="8" max="9" width="6.28515625" style="604" customWidth="1"/>
    <col min="10" max="16384" width="9.140625" style="604"/>
  </cols>
  <sheetData>
    <row r="1" spans="1:9" x14ac:dyDescent="0.2">
      <c r="A1" s="965" t="s">
        <v>57</v>
      </c>
      <c r="B1" s="965"/>
      <c r="C1" s="965"/>
      <c r="D1" s="965"/>
      <c r="E1" s="965"/>
      <c r="F1" s="965"/>
      <c r="G1" s="965"/>
      <c r="H1" s="965"/>
      <c r="I1" s="965"/>
    </row>
    <row r="2" spans="1:9" s="577" customFormat="1" x14ac:dyDescent="0.2">
      <c r="A2" s="587"/>
      <c r="B2" s="587"/>
      <c r="C2" s="587"/>
      <c r="D2" s="587"/>
      <c r="E2" s="652"/>
      <c r="F2" s="653" t="s">
        <v>63</v>
      </c>
      <c r="G2" s="646">
        <v>2019</v>
      </c>
      <c r="H2" s="646">
        <v>2020</v>
      </c>
      <c r="I2" s="646">
        <v>2021</v>
      </c>
    </row>
    <row r="3" spans="1:9" s="577" customFormat="1" ht="18.75" customHeight="1" x14ac:dyDescent="0.2">
      <c r="A3" s="1016" t="s">
        <v>618</v>
      </c>
      <c r="B3" s="1017"/>
      <c r="C3" s="1017"/>
      <c r="D3" s="1017"/>
      <c r="E3" s="1017"/>
      <c r="F3" s="653">
        <v>10000</v>
      </c>
      <c r="G3" s="648">
        <v>99.1</v>
      </c>
      <c r="H3" s="648">
        <v>109.2</v>
      </c>
      <c r="I3" s="648">
        <v>129.9</v>
      </c>
    </row>
    <row r="4" spans="1:9" s="577" customFormat="1" x14ac:dyDescent="0.2">
      <c r="A4" s="606"/>
      <c r="B4" s="610" t="s">
        <v>75</v>
      </c>
      <c r="C4" s="591"/>
      <c r="D4" s="606"/>
      <c r="E4" s="606"/>
      <c r="F4" s="653">
        <v>2169</v>
      </c>
      <c r="G4" s="651">
        <v>101.3</v>
      </c>
      <c r="H4" s="651">
        <v>110.7</v>
      </c>
      <c r="I4" s="651">
        <v>128.69999999999999</v>
      </c>
    </row>
    <row r="5" spans="1:9" s="577" customFormat="1" ht="16.5" customHeight="1" x14ac:dyDescent="0.2">
      <c r="A5" s="606"/>
      <c r="B5" s="1017" t="s">
        <v>80</v>
      </c>
      <c r="C5" s="1017"/>
      <c r="D5" s="1017"/>
      <c r="E5" s="1017"/>
      <c r="F5" s="653">
        <v>3766</v>
      </c>
      <c r="G5" s="651">
        <v>94.4</v>
      </c>
      <c r="H5" s="651">
        <v>104.6</v>
      </c>
      <c r="I5" s="651">
        <v>131.30000000000001</v>
      </c>
    </row>
    <row r="6" spans="1:9" s="577" customFormat="1" ht="19.5" customHeight="1" x14ac:dyDescent="0.2">
      <c r="A6" s="606"/>
      <c r="B6" s="654"/>
      <c r="C6" s="1022" t="s">
        <v>81</v>
      </c>
      <c r="D6" s="1022"/>
      <c r="E6" s="1022"/>
      <c r="F6" s="655">
        <v>3218</v>
      </c>
      <c r="G6" s="656">
        <v>95.9</v>
      </c>
      <c r="H6" s="656">
        <v>107.1</v>
      </c>
      <c r="I6" s="656">
        <v>130.4</v>
      </c>
    </row>
    <row r="7" spans="1:9" s="577" customFormat="1" ht="17.25" customHeight="1" x14ac:dyDescent="0.2">
      <c r="A7" s="606"/>
      <c r="B7" s="1023" t="s">
        <v>82</v>
      </c>
      <c r="C7" s="1023"/>
      <c r="D7" s="1023"/>
      <c r="E7" s="1023"/>
      <c r="F7" s="653">
        <v>852</v>
      </c>
      <c r="G7" s="651">
        <v>104.1</v>
      </c>
      <c r="H7" s="651">
        <v>114.9</v>
      </c>
      <c r="I7" s="651">
        <v>144.80000000000001</v>
      </c>
    </row>
    <row r="8" spans="1:9" s="577" customFormat="1" ht="20.25" customHeight="1" x14ac:dyDescent="0.2">
      <c r="A8" s="606"/>
      <c r="B8" s="654"/>
      <c r="C8" s="1024" t="s">
        <v>83</v>
      </c>
      <c r="D8" s="1017"/>
      <c r="E8" s="1017"/>
      <c r="F8" s="655">
        <v>254</v>
      </c>
      <c r="G8" s="656">
        <v>101</v>
      </c>
      <c r="H8" s="651">
        <v>113.4</v>
      </c>
      <c r="I8" s="651">
        <v>144.9</v>
      </c>
    </row>
    <row r="9" spans="1:9" s="577" customFormat="1" x14ac:dyDescent="0.2">
      <c r="A9" s="606"/>
      <c r="B9" s="1020" t="s">
        <v>84</v>
      </c>
      <c r="C9" s="1020"/>
      <c r="D9" s="1020"/>
      <c r="E9" s="1020"/>
      <c r="F9" s="653">
        <v>1515</v>
      </c>
      <c r="G9" s="651">
        <v>104.3</v>
      </c>
      <c r="H9" s="651">
        <v>115</v>
      </c>
      <c r="I9" s="651">
        <v>122.3</v>
      </c>
    </row>
    <row r="10" spans="1:9" s="577" customFormat="1" x14ac:dyDescent="0.2">
      <c r="A10" s="657" t="s">
        <v>85</v>
      </c>
      <c r="B10" s="658"/>
      <c r="C10" s="657"/>
      <c r="D10" s="657"/>
      <c r="E10" s="610"/>
      <c r="F10" s="659"/>
      <c r="G10" s="650"/>
    </row>
    <row r="11" spans="1:9" s="577" customFormat="1" x14ac:dyDescent="0.2">
      <c r="A11" s="605"/>
      <c r="B11" s="606" t="s">
        <v>619</v>
      </c>
      <c r="C11" s="606"/>
      <c r="D11" s="612"/>
      <c r="E11" s="606"/>
      <c r="F11" s="659"/>
      <c r="G11" s="660"/>
    </row>
    <row r="12" spans="1:9" s="577" customFormat="1" x14ac:dyDescent="0.2">
      <c r="A12" s="657"/>
      <c r="B12" s="661" t="s">
        <v>86</v>
      </c>
      <c r="C12" s="657"/>
      <c r="D12" s="657"/>
      <c r="E12" s="657"/>
      <c r="F12" s="653">
        <v>1000</v>
      </c>
      <c r="G12" s="646">
        <v>101.8</v>
      </c>
      <c r="H12" s="648">
        <v>107.6</v>
      </c>
      <c r="I12" s="648">
        <v>119.8</v>
      </c>
    </row>
    <row r="13" spans="1:9" s="577" customFormat="1" x14ac:dyDescent="0.2">
      <c r="A13" s="610"/>
      <c r="B13" s="658" t="s">
        <v>87</v>
      </c>
      <c r="C13" s="657"/>
      <c r="D13" s="657"/>
      <c r="E13" s="610"/>
      <c r="F13" s="653">
        <v>283</v>
      </c>
      <c r="G13" s="650">
        <v>102.5</v>
      </c>
      <c r="H13" s="651">
        <v>107.3</v>
      </c>
      <c r="I13" s="651">
        <v>117.9</v>
      </c>
    </row>
    <row r="14" spans="1:9" s="577" customFormat="1" x14ac:dyDescent="0.2">
      <c r="A14" s="610"/>
      <c r="B14" s="658" t="s">
        <v>88</v>
      </c>
      <c r="C14" s="657"/>
      <c r="D14" s="657"/>
      <c r="E14" s="610"/>
      <c r="F14" s="653">
        <v>164</v>
      </c>
      <c r="G14" s="651">
        <v>101</v>
      </c>
      <c r="H14" s="651">
        <v>104.7</v>
      </c>
      <c r="I14" s="651">
        <v>111.1</v>
      </c>
    </row>
    <row r="15" spans="1:9" s="577" customFormat="1" x14ac:dyDescent="0.2">
      <c r="A15" s="610"/>
      <c r="B15" s="658" t="s">
        <v>54</v>
      </c>
      <c r="C15" s="657"/>
      <c r="D15" s="657"/>
      <c r="E15" s="610"/>
      <c r="F15" s="653">
        <v>553</v>
      </c>
      <c r="G15" s="650">
        <v>101.7</v>
      </c>
      <c r="H15" s="651">
        <v>108.6</v>
      </c>
      <c r="I15" s="651">
        <v>123.4</v>
      </c>
    </row>
    <row r="16" spans="1:9" s="577" customFormat="1" x14ac:dyDescent="0.2">
      <c r="A16" s="657" t="s">
        <v>620</v>
      </c>
      <c r="B16" s="658"/>
      <c r="C16" s="657"/>
      <c r="D16" s="657"/>
      <c r="E16" s="610"/>
      <c r="F16" s="653"/>
      <c r="G16" s="650"/>
      <c r="H16" s="651"/>
      <c r="I16" s="651"/>
    </row>
    <row r="17" spans="1:9" s="577" customFormat="1" x14ac:dyDescent="0.2">
      <c r="A17" s="605"/>
      <c r="B17" s="605" t="s">
        <v>619</v>
      </c>
      <c r="C17" s="606"/>
      <c r="D17" s="612"/>
      <c r="E17" s="606"/>
      <c r="F17" s="662"/>
      <c r="G17" s="650"/>
      <c r="H17" s="651"/>
      <c r="I17" s="651"/>
    </row>
    <row r="18" spans="1:9" s="577" customFormat="1" x14ac:dyDescent="0.2">
      <c r="A18" s="605"/>
      <c r="B18" s="1021" t="s">
        <v>621</v>
      </c>
      <c r="C18" s="1021"/>
      <c r="D18" s="1021"/>
      <c r="E18" s="1021"/>
      <c r="F18" s="653">
        <v>1000</v>
      </c>
      <c r="G18" s="646">
        <v>99.8</v>
      </c>
      <c r="H18" s="648">
        <v>110.1</v>
      </c>
      <c r="I18" s="648">
        <v>116.3</v>
      </c>
    </row>
    <row r="19" spans="1:9" s="577" customFormat="1" x14ac:dyDescent="0.2">
      <c r="A19" s="605"/>
      <c r="B19" s="610" t="s">
        <v>141</v>
      </c>
      <c r="C19" s="606"/>
      <c r="D19" s="612"/>
      <c r="E19" s="606"/>
      <c r="F19" s="653">
        <v>559</v>
      </c>
      <c r="G19" s="650">
        <v>102.8</v>
      </c>
      <c r="H19" s="651">
        <v>122.4</v>
      </c>
      <c r="I19" s="651">
        <v>129.1</v>
      </c>
    </row>
    <row r="20" spans="1:9" s="577" customFormat="1" x14ac:dyDescent="0.2">
      <c r="A20" s="610"/>
      <c r="B20" s="610" t="s">
        <v>622</v>
      </c>
      <c r="C20" s="657"/>
      <c r="D20" s="657"/>
      <c r="E20" s="610"/>
      <c r="F20" s="653">
        <v>441</v>
      </c>
      <c r="G20" s="650">
        <v>95.9</v>
      </c>
      <c r="H20" s="651">
        <v>94.5</v>
      </c>
      <c r="I20" s="651">
        <v>99.7</v>
      </c>
    </row>
    <row r="21" spans="1:9" x14ac:dyDescent="0.2">
      <c r="A21" s="775" t="s">
        <v>89</v>
      </c>
      <c r="B21" s="776"/>
      <c r="C21" s="779"/>
      <c r="D21" s="775"/>
      <c r="E21" s="773"/>
      <c r="F21" s="771">
        <v>100</v>
      </c>
      <c r="G21" s="780">
        <v>102</v>
      </c>
      <c r="H21" s="771">
        <v>105.7</v>
      </c>
      <c r="I21" s="770">
        <v>113.4</v>
      </c>
    </row>
    <row r="22" spans="1:9" s="256" customFormat="1" x14ac:dyDescent="0.2">
      <c r="A22" s="775" t="s">
        <v>1119</v>
      </c>
      <c r="B22" s="56"/>
      <c r="C22" s="56"/>
      <c r="D22" s="56"/>
      <c r="E22" s="56"/>
      <c r="F22" s="783"/>
      <c r="G22" s="1019"/>
      <c r="H22" s="1019"/>
      <c r="I22" s="1019"/>
    </row>
    <row r="23" spans="1:9" s="256" customFormat="1" x14ac:dyDescent="0.2">
      <c r="A23" s="778"/>
      <c r="B23" s="781" t="s">
        <v>16</v>
      </c>
      <c r="C23" s="784"/>
      <c r="D23" s="778"/>
      <c r="E23" s="772"/>
      <c r="F23" s="820">
        <v>24.1</v>
      </c>
      <c r="G23" s="782">
        <v>101.89999999999999</v>
      </c>
      <c r="H23" s="782">
        <v>103.29999999999997</v>
      </c>
      <c r="I23" s="777">
        <v>105.1</v>
      </c>
    </row>
    <row r="24" spans="1:9" s="256" customFormat="1" x14ac:dyDescent="0.2">
      <c r="A24" s="778"/>
      <c r="B24" s="781" t="s">
        <v>90</v>
      </c>
      <c r="C24" s="784"/>
      <c r="D24" s="778"/>
      <c r="E24" s="772"/>
      <c r="F24" s="820">
        <v>5</v>
      </c>
      <c r="G24" s="782">
        <v>101.70000000000003</v>
      </c>
      <c r="H24" s="782">
        <v>103.10000000000002</v>
      </c>
      <c r="I24" s="777">
        <v>104.7</v>
      </c>
    </row>
    <row r="25" spans="1:9" s="256" customFormat="1" x14ac:dyDescent="0.2">
      <c r="A25" s="778"/>
      <c r="B25" s="781" t="s">
        <v>91</v>
      </c>
      <c r="C25" s="784"/>
      <c r="D25" s="778"/>
      <c r="E25" s="772"/>
      <c r="F25" s="820">
        <v>68.7</v>
      </c>
      <c r="G25" s="782">
        <v>102.10833333333335</v>
      </c>
      <c r="H25" s="782">
        <v>106.56666666666666</v>
      </c>
      <c r="I25" s="774">
        <v>117</v>
      </c>
    </row>
    <row r="26" spans="1:9" s="256" customFormat="1" x14ac:dyDescent="0.2">
      <c r="A26" s="778"/>
      <c r="B26" s="781" t="s">
        <v>56</v>
      </c>
      <c r="C26" s="784"/>
      <c r="D26" s="778"/>
      <c r="E26" s="772"/>
      <c r="F26" s="820">
        <v>2.2000000000000002</v>
      </c>
      <c r="G26" s="782">
        <v>100</v>
      </c>
      <c r="H26" s="782">
        <v>109.53333333333335</v>
      </c>
      <c r="I26" s="777">
        <v>113.6</v>
      </c>
    </row>
    <row r="27" spans="1:9" s="923" customFormat="1" ht="9" x14ac:dyDescent="0.15">
      <c r="A27" s="900" t="s">
        <v>1120</v>
      </c>
      <c r="B27" s="807"/>
      <c r="C27" s="807"/>
      <c r="D27" s="807"/>
      <c r="E27" s="807"/>
      <c r="F27" s="807"/>
      <c r="G27" s="807"/>
    </row>
    <row r="28" spans="1:9" s="923" customFormat="1" ht="9" x14ac:dyDescent="0.15">
      <c r="A28" s="900"/>
      <c r="B28" s="807"/>
      <c r="C28" s="807"/>
      <c r="D28" s="807"/>
      <c r="E28" s="807"/>
      <c r="F28" s="807"/>
      <c r="G28" s="807"/>
    </row>
    <row r="29" spans="1:9" s="923" customFormat="1" ht="9" x14ac:dyDescent="0.15">
      <c r="A29" s="900"/>
      <c r="B29" s="807"/>
      <c r="C29" s="807"/>
      <c r="D29" s="807"/>
      <c r="E29" s="807"/>
      <c r="F29" s="807"/>
      <c r="G29" s="807"/>
    </row>
    <row r="30" spans="1:9" s="923" customFormat="1" ht="9" x14ac:dyDescent="0.15">
      <c r="A30" s="900"/>
      <c r="B30" s="807"/>
      <c r="C30" s="807"/>
      <c r="D30" s="807"/>
      <c r="E30" s="807"/>
      <c r="F30" s="807"/>
      <c r="G30" s="807"/>
    </row>
    <row r="31" spans="1:9" s="256" customFormat="1" x14ac:dyDescent="0.2">
      <c r="A31" s="1018">
        <v>21</v>
      </c>
      <c r="B31" s="1018"/>
      <c r="C31" s="1018"/>
      <c r="D31" s="1018"/>
      <c r="E31" s="1018"/>
      <c r="F31" s="1018"/>
      <c r="G31" s="1018"/>
      <c r="H31" s="1018"/>
      <c r="I31" s="1018"/>
    </row>
  </sheetData>
  <mergeCells count="10">
    <mergeCell ref="A1:I1"/>
    <mergeCell ref="A31:I31"/>
    <mergeCell ref="G22:I22"/>
    <mergeCell ref="B9:E9"/>
    <mergeCell ref="B18:E18"/>
    <mergeCell ref="A3:E3"/>
    <mergeCell ref="B5:E5"/>
    <mergeCell ref="C6:E6"/>
    <mergeCell ref="B7:E7"/>
    <mergeCell ref="C8:E8"/>
  </mergeCells>
  <phoneticPr fontId="82" type="noConversion"/>
  <hyperlinks>
    <hyperlink ref="A1" location="Contents!A1" display="Contents" xr:uid="{D8AD89C8-2AF5-4590-9E7A-BF0C967FF4C0}"/>
  </hyperlinks>
  <pageMargins left="0.2" right="0.2" top="0.2" bottom="0.2" header="0.2" footer="0.2"/>
  <pageSetup paperSize="70" scale="9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Q52"/>
  <sheetViews>
    <sheetView showGridLines="0" topLeftCell="A3" zoomScale="130" zoomScaleNormal="130" workbookViewId="0">
      <selection sqref="A1:E1"/>
    </sheetView>
  </sheetViews>
  <sheetFormatPr defaultRowHeight="11.25" x14ac:dyDescent="0.2"/>
  <cols>
    <col min="1" max="1" width="2.140625" style="144" customWidth="1"/>
    <col min="2" max="2" width="3" style="144" customWidth="1"/>
    <col min="3" max="3" width="7.140625" style="144" customWidth="1"/>
    <col min="4" max="4" width="10" style="144" customWidth="1"/>
    <col min="5" max="5" width="7.5703125" style="144" customWidth="1"/>
    <col min="6" max="8" width="5.7109375" style="144" customWidth="1"/>
    <col min="9" max="9" width="8" style="144" customWidth="1"/>
    <col min="10" max="10" width="5.85546875" style="144" customWidth="1"/>
    <col min="11" max="11" width="8" style="144" customWidth="1"/>
    <col min="12" max="12" width="6.28515625" style="144" customWidth="1"/>
    <col min="13" max="13" width="5.7109375" style="144" customWidth="1"/>
    <col min="14" max="14" width="14" style="144" customWidth="1"/>
    <col min="15" max="15" width="7.5703125" style="144" customWidth="1"/>
    <col min="16" max="16" width="6.42578125" style="144" customWidth="1"/>
    <col min="17" max="17" width="1.7109375" style="144" customWidth="1"/>
    <col min="18" max="16384" width="9.140625" style="144"/>
  </cols>
  <sheetData>
    <row r="1" spans="1:17" s="604" customFormat="1" ht="12.75" x14ac:dyDescent="0.2">
      <c r="A1" s="965" t="s">
        <v>57</v>
      </c>
      <c r="B1" s="965"/>
      <c r="C1" s="965"/>
      <c r="D1" s="965"/>
      <c r="E1" s="965"/>
      <c r="F1" s="965"/>
      <c r="G1" s="965"/>
      <c r="H1" s="965"/>
      <c r="I1" s="220"/>
    </row>
    <row r="2" spans="1:17" s="258" customFormat="1" ht="19.5" customHeight="1" x14ac:dyDescent="0.2">
      <c r="A2" s="1025" t="s">
        <v>339</v>
      </c>
      <c r="B2" s="1025"/>
      <c r="C2" s="1025"/>
      <c r="D2" s="1025"/>
      <c r="E2" s="1025"/>
      <c r="F2" s="1025"/>
      <c r="G2" s="1025"/>
      <c r="H2" s="1025"/>
    </row>
    <row r="3" spans="1:17" ht="12" customHeight="1" x14ac:dyDescent="0.2">
      <c r="E3" s="77"/>
      <c r="F3" s="259" t="s">
        <v>340</v>
      </c>
      <c r="G3" s="259" t="s">
        <v>341</v>
      </c>
      <c r="H3" s="259" t="s">
        <v>342</v>
      </c>
      <c r="J3" s="77"/>
      <c r="K3" s="221"/>
      <c r="L3" s="221"/>
      <c r="M3" s="221"/>
      <c r="N3" s="221"/>
      <c r="O3" s="221"/>
      <c r="P3" s="221"/>
      <c r="Q3" s="77"/>
    </row>
    <row r="4" spans="1:17" ht="11.25" customHeight="1" x14ac:dyDescent="0.2">
      <c r="A4" s="224" t="s">
        <v>343</v>
      </c>
      <c r="B4" s="221"/>
      <c r="C4" s="221"/>
      <c r="D4" s="221"/>
      <c r="E4" s="221"/>
      <c r="F4" s="260">
        <v>209.9</v>
      </c>
      <c r="G4" s="260">
        <v>268.3</v>
      </c>
      <c r="H4" s="260">
        <v>311.5</v>
      </c>
      <c r="I4" s="77"/>
      <c r="J4" s="77"/>
      <c r="K4" s="77"/>
      <c r="L4" s="77"/>
      <c r="M4" s="77"/>
      <c r="N4" s="77"/>
      <c r="O4" s="77"/>
      <c r="P4" s="77"/>
      <c r="Q4" s="77"/>
    </row>
    <row r="5" spans="1:17" ht="12" customHeight="1" x14ac:dyDescent="0.2">
      <c r="A5" s="224"/>
      <c r="B5" s="221"/>
      <c r="C5" s="261" t="s">
        <v>344</v>
      </c>
      <c r="D5" s="262" t="s">
        <v>345</v>
      </c>
      <c r="E5" s="221"/>
      <c r="F5" s="263">
        <v>85</v>
      </c>
      <c r="G5" s="264">
        <v>84.81</v>
      </c>
      <c r="H5" s="263">
        <v>83.7</v>
      </c>
      <c r="J5" s="77"/>
      <c r="K5" s="77"/>
      <c r="L5" s="77"/>
      <c r="M5" s="77"/>
      <c r="N5" s="77"/>
      <c r="O5" s="77"/>
      <c r="P5" s="77"/>
      <c r="Q5" s="77"/>
    </row>
    <row r="6" spans="1:17" ht="12" customHeight="1" x14ac:dyDescent="0.2">
      <c r="A6" s="221"/>
      <c r="B6" s="221"/>
      <c r="C6" s="221"/>
      <c r="D6" s="261" t="s">
        <v>346</v>
      </c>
      <c r="E6" s="221"/>
      <c r="F6" s="924" t="s">
        <v>347</v>
      </c>
      <c r="G6" s="924" t="s">
        <v>348</v>
      </c>
      <c r="H6" s="265">
        <v>5.5</v>
      </c>
      <c r="J6" s="77"/>
      <c r="K6" s="77"/>
      <c r="L6" s="77"/>
      <c r="M6" s="77"/>
      <c r="N6" s="77"/>
      <c r="O6" s="77"/>
      <c r="P6" s="77"/>
      <c r="Q6" s="77"/>
    </row>
    <row r="7" spans="1:17" ht="11.25" customHeight="1" x14ac:dyDescent="0.2">
      <c r="A7" s="224" t="s">
        <v>349</v>
      </c>
      <c r="B7" s="231"/>
      <c r="C7" s="221"/>
      <c r="D7" s="221"/>
      <c r="E7" s="221"/>
      <c r="F7" s="925"/>
      <c r="G7" s="926"/>
      <c r="H7" s="266"/>
      <c r="I7" s="267"/>
      <c r="J7" s="77"/>
      <c r="K7" s="77"/>
      <c r="L7" s="77"/>
      <c r="M7" s="77"/>
      <c r="N7" s="77"/>
      <c r="O7" s="77"/>
      <c r="P7" s="77"/>
      <c r="Q7" s="77"/>
    </row>
    <row r="8" spans="1:17" ht="9.75" customHeight="1" x14ac:dyDescent="0.2">
      <c r="A8" s="221"/>
      <c r="B8" s="224" t="s">
        <v>350</v>
      </c>
      <c r="C8" s="221"/>
      <c r="D8" s="221"/>
      <c r="E8" s="221"/>
      <c r="F8" s="925"/>
      <c r="G8" s="926"/>
      <c r="H8" s="266"/>
      <c r="J8" s="77"/>
      <c r="K8" s="77"/>
      <c r="L8" s="77"/>
      <c r="M8" s="77"/>
      <c r="N8" s="77"/>
      <c r="O8" s="77"/>
      <c r="P8" s="77"/>
      <c r="Q8" s="77"/>
    </row>
    <row r="9" spans="1:17" ht="11.25" customHeight="1" x14ac:dyDescent="0.2">
      <c r="A9" s="221"/>
      <c r="B9" s="231"/>
      <c r="C9" s="231" t="s">
        <v>351</v>
      </c>
      <c r="D9" s="221"/>
      <c r="E9" s="221"/>
      <c r="F9" s="927">
        <v>70.599999999999994</v>
      </c>
      <c r="G9" s="927">
        <v>38.9</v>
      </c>
      <c r="H9" s="268">
        <v>28.4</v>
      </c>
      <c r="J9" s="77"/>
      <c r="K9" s="77"/>
      <c r="L9" s="77"/>
      <c r="M9" s="77"/>
      <c r="N9" s="77"/>
      <c r="O9" s="77"/>
      <c r="P9" s="77"/>
      <c r="Q9" s="77"/>
    </row>
    <row r="10" spans="1:17" ht="11.25" customHeight="1" x14ac:dyDescent="0.2">
      <c r="A10" s="221"/>
      <c r="B10" s="231"/>
      <c r="C10" s="221" t="s">
        <v>352</v>
      </c>
      <c r="D10" s="221"/>
      <c r="E10" s="221"/>
      <c r="F10" s="927">
        <v>20.100000000000001</v>
      </c>
      <c r="G10" s="927">
        <v>14.8</v>
      </c>
      <c r="H10" s="268">
        <v>11</v>
      </c>
      <c r="J10" s="77"/>
      <c r="K10" s="77"/>
      <c r="L10" s="77"/>
      <c r="M10" s="77"/>
      <c r="N10" s="77"/>
      <c r="O10" s="77"/>
      <c r="P10" s="77"/>
      <c r="Q10" s="77"/>
    </row>
    <row r="11" spans="1:17" ht="10.5" customHeight="1" x14ac:dyDescent="0.2">
      <c r="A11" s="221"/>
      <c r="B11" s="231"/>
      <c r="C11" s="221" t="s">
        <v>353</v>
      </c>
      <c r="D11" s="221"/>
      <c r="E11" s="221"/>
      <c r="F11" s="928" t="s">
        <v>354</v>
      </c>
      <c r="G11" s="927">
        <v>17.5</v>
      </c>
      <c r="H11" s="268">
        <v>12.2</v>
      </c>
      <c r="J11" s="77"/>
      <c r="K11" s="77"/>
      <c r="L11" s="77"/>
      <c r="M11" s="77"/>
      <c r="N11" s="77"/>
      <c r="O11" s="77"/>
      <c r="P11" s="77"/>
      <c r="Q11" s="77"/>
    </row>
    <row r="12" spans="1:17" ht="10.5" customHeight="1" x14ac:dyDescent="0.2">
      <c r="A12" s="221"/>
      <c r="B12" s="231"/>
      <c r="C12" s="221" t="s">
        <v>355</v>
      </c>
      <c r="D12" s="221"/>
      <c r="E12" s="221"/>
      <c r="F12" s="928" t="s">
        <v>55</v>
      </c>
      <c r="G12" s="927">
        <v>23.3</v>
      </c>
      <c r="H12" s="268">
        <v>12.4</v>
      </c>
      <c r="J12" s="77"/>
      <c r="K12" s="77"/>
      <c r="L12" s="77"/>
      <c r="M12" s="77"/>
      <c r="N12" s="77"/>
      <c r="O12" s="77"/>
      <c r="P12" s="77"/>
      <c r="Q12" s="77"/>
    </row>
    <row r="13" spans="1:17" ht="13.5" customHeight="1" x14ac:dyDescent="0.2">
      <c r="A13" s="221"/>
      <c r="B13" s="231"/>
      <c r="C13" s="221" t="s">
        <v>356</v>
      </c>
      <c r="D13" s="221"/>
      <c r="E13" s="221"/>
      <c r="F13" s="928" t="s">
        <v>55</v>
      </c>
      <c r="G13" s="928" t="s">
        <v>357</v>
      </c>
      <c r="H13" s="268">
        <v>12.3</v>
      </c>
      <c r="J13" s="77"/>
      <c r="K13" s="77"/>
      <c r="L13" s="77"/>
      <c r="M13" s="77"/>
      <c r="N13" s="77"/>
      <c r="O13" s="77"/>
      <c r="P13" s="77"/>
      <c r="Q13" s="77"/>
    </row>
    <row r="14" spans="1:17" ht="10.5" customHeight="1" x14ac:dyDescent="0.2">
      <c r="A14" s="221"/>
      <c r="B14" s="231"/>
      <c r="C14" s="221" t="s">
        <v>358</v>
      </c>
      <c r="D14" s="221"/>
      <c r="E14" s="221"/>
      <c r="F14" s="269" t="s">
        <v>55</v>
      </c>
      <c r="G14" s="269" t="s">
        <v>55</v>
      </c>
      <c r="H14" s="268">
        <v>11.1</v>
      </c>
      <c r="J14" s="77"/>
      <c r="K14" s="77"/>
      <c r="L14" s="77"/>
      <c r="M14" s="77"/>
      <c r="N14" s="77"/>
      <c r="O14" s="77"/>
      <c r="P14" s="77"/>
      <c r="Q14" s="77"/>
    </row>
    <row r="15" spans="1:17" ht="10.5" customHeight="1" x14ac:dyDescent="0.2">
      <c r="A15" s="221"/>
      <c r="B15" s="231"/>
      <c r="C15" s="221" t="s">
        <v>359</v>
      </c>
      <c r="D15" s="221"/>
      <c r="E15" s="221"/>
      <c r="F15" s="269" t="s">
        <v>55</v>
      </c>
      <c r="G15" s="269" t="s">
        <v>55</v>
      </c>
      <c r="H15" s="268">
        <v>3.5</v>
      </c>
      <c r="J15" s="77"/>
      <c r="K15" s="77"/>
      <c r="L15" s="77"/>
      <c r="M15" s="77"/>
      <c r="N15" s="77"/>
      <c r="O15" s="77"/>
      <c r="P15" s="77"/>
      <c r="Q15" s="77"/>
    </row>
    <row r="16" spans="1:17" ht="9.75" customHeight="1" x14ac:dyDescent="0.2">
      <c r="A16" s="221"/>
      <c r="B16" s="231"/>
      <c r="C16" s="221" t="s">
        <v>360</v>
      </c>
      <c r="D16" s="221"/>
      <c r="E16" s="221"/>
      <c r="F16" s="268">
        <v>4.9000000000000004</v>
      </c>
      <c r="G16" s="268">
        <v>2</v>
      </c>
      <c r="H16" s="268">
        <v>1.8</v>
      </c>
      <c r="J16" s="77"/>
      <c r="K16" s="77"/>
      <c r="L16" s="77"/>
      <c r="M16" s="77"/>
      <c r="N16" s="77"/>
      <c r="O16" s="77"/>
      <c r="P16" s="77"/>
      <c r="Q16" s="77"/>
    </row>
    <row r="17" spans="1:17" ht="9.75" customHeight="1" x14ac:dyDescent="0.2">
      <c r="A17" s="221"/>
      <c r="B17" s="231"/>
      <c r="C17" s="221" t="s">
        <v>361</v>
      </c>
      <c r="D17" s="221"/>
      <c r="E17" s="221"/>
      <c r="F17" s="268">
        <v>3.3</v>
      </c>
      <c r="G17" s="268">
        <v>2.5</v>
      </c>
      <c r="H17" s="268">
        <v>7.3</v>
      </c>
      <c r="J17" s="77"/>
      <c r="K17" s="77"/>
      <c r="L17" s="77"/>
      <c r="M17" s="77"/>
      <c r="N17" s="77"/>
      <c r="O17" s="77"/>
      <c r="P17" s="77"/>
      <c r="Q17" s="77"/>
    </row>
    <row r="18" spans="1:17" ht="11.25" customHeight="1" x14ac:dyDescent="0.2">
      <c r="A18" s="221"/>
      <c r="B18" s="224" t="s">
        <v>362</v>
      </c>
      <c r="C18" s="221"/>
      <c r="D18" s="221"/>
      <c r="E18" s="221"/>
      <c r="F18" s="270"/>
      <c r="G18" s="270"/>
      <c r="H18" s="270"/>
      <c r="J18" s="77"/>
      <c r="K18" s="77"/>
      <c r="L18" s="77"/>
      <c r="M18" s="77"/>
      <c r="N18" s="77"/>
      <c r="O18" s="77"/>
      <c r="P18" s="77"/>
      <c r="Q18" s="77"/>
    </row>
    <row r="19" spans="1:17" ht="9.75" customHeight="1" x14ac:dyDescent="0.2">
      <c r="A19" s="221"/>
      <c r="B19" s="221"/>
      <c r="C19" s="221" t="s">
        <v>363</v>
      </c>
      <c r="D19" s="221"/>
      <c r="E19" s="221"/>
      <c r="F19" s="268">
        <v>70.599999999999994</v>
      </c>
      <c r="G19" s="268">
        <v>86.3</v>
      </c>
      <c r="H19" s="268">
        <v>92</v>
      </c>
      <c r="J19" s="77"/>
      <c r="K19" s="77"/>
      <c r="L19" s="77"/>
      <c r="M19" s="77"/>
      <c r="N19" s="77"/>
      <c r="O19" s="77"/>
      <c r="P19" s="77"/>
      <c r="Q19" s="77"/>
    </row>
    <row r="20" spans="1:17" ht="9.75" customHeight="1" x14ac:dyDescent="0.2">
      <c r="A20" s="221"/>
      <c r="B20" s="221"/>
      <c r="C20" s="221" t="s">
        <v>364</v>
      </c>
      <c r="D20" s="221"/>
      <c r="E20" s="221"/>
      <c r="F20" s="268">
        <v>7.3</v>
      </c>
      <c r="G20" s="268">
        <v>3.9</v>
      </c>
      <c r="H20" s="268">
        <v>2.7</v>
      </c>
      <c r="J20" s="77"/>
      <c r="K20" s="77"/>
      <c r="L20" s="77"/>
      <c r="M20" s="77"/>
      <c r="N20" s="77"/>
      <c r="O20" s="77"/>
      <c r="P20" s="77"/>
      <c r="Q20" s="77"/>
    </row>
    <row r="21" spans="1:17" ht="9.75" customHeight="1" x14ac:dyDescent="0.2">
      <c r="A21" s="221"/>
      <c r="B21" s="221"/>
      <c r="C21" s="221" t="s">
        <v>365</v>
      </c>
      <c r="D21" s="221"/>
      <c r="E21" s="221"/>
      <c r="F21" s="268">
        <v>18.2</v>
      </c>
      <c r="G21" s="268">
        <v>8.1</v>
      </c>
      <c r="H21" s="268">
        <v>4.5</v>
      </c>
      <c r="J21" s="77"/>
      <c r="K21" s="77"/>
      <c r="L21" s="77"/>
      <c r="M21" s="77"/>
      <c r="N21" s="77"/>
      <c r="O21" s="77"/>
      <c r="P21" s="77"/>
      <c r="Q21" s="77"/>
    </row>
    <row r="22" spans="1:17" ht="9.75" customHeight="1" x14ac:dyDescent="0.2">
      <c r="A22" s="221"/>
      <c r="B22" s="221"/>
      <c r="C22" s="221" t="s">
        <v>366</v>
      </c>
      <c r="D22" s="221"/>
      <c r="E22" s="221"/>
      <c r="F22" s="268">
        <v>2.2999999999999998</v>
      </c>
      <c r="G22" s="268">
        <v>0.9</v>
      </c>
      <c r="H22" s="268">
        <v>0.4</v>
      </c>
      <c r="J22" s="77"/>
      <c r="K22" s="77"/>
      <c r="L22" s="77"/>
      <c r="M22" s="77"/>
      <c r="N22" s="77"/>
      <c r="O22" s="77"/>
      <c r="P22" s="77"/>
      <c r="Q22" s="77"/>
    </row>
    <row r="23" spans="1:17" ht="9.75" customHeight="1" x14ac:dyDescent="0.2">
      <c r="A23" s="221"/>
      <c r="B23" s="221"/>
      <c r="C23" s="221" t="s">
        <v>54</v>
      </c>
      <c r="D23" s="221"/>
      <c r="E23" s="221"/>
      <c r="F23" s="226">
        <v>1.6</v>
      </c>
      <c r="G23" s="226">
        <v>0.8</v>
      </c>
      <c r="H23" s="226">
        <v>0.4</v>
      </c>
      <c r="J23" s="77"/>
      <c r="K23" s="77"/>
      <c r="L23" s="77"/>
      <c r="M23" s="77"/>
      <c r="N23" s="77"/>
      <c r="O23" s="77"/>
      <c r="P23" s="77"/>
      <c r="Q23" s="77"/>
    </row>
    <row r="24" spans="1:17" ht="11.25" customHeight="1" x14ac:dyDescent="0.2">
      <c r="A24" s="221" t="s">
        <v>367</v>
      </c>
      <c r="B24" s="231"/>
      <c r="C24" s="221"/>
      <c r="D24" s="221"/>
      <c r="E24" s="221"/>
      <c r="F24" s="271">
        <v>1.21</v>
      </c>
      <c r="G24" s="272">
        <v>1.24</v>
      </c>
      <c r="H24" s="272">
        <v>1.29</v>
      </c>
      <c r="J24" s="77"/>
      <c r="K24" s="77"/>
      <c r="L24" s="77"/>
      <c r="M24" s="77"/>
      <c r="N24" s="77"/>
      <c r="O24" s="77"/>
      <c r="P24" s="77"/>
      <c r="Q24" s="77"/>
    </row>
    <row r="25" spans="1:17" ht="11.25" customHeight="1" x14ac:dyDescent="0.2">
      <c r="A25" s="227" t="s">
        <v>368</v>
      </c>
      <c r="B25" s="221"/>
      <c r="C25" s="224"/>
      <c r="D25" s="224"/>
      <c r="E25" s="224"/>
      <c r="F25" s="260">
        <v>223.8</v>
      </c>
      <c r="G25" s="260">
        <v>297.7</v>
      </c>
      <c r="H25" s="260">
        <v>359</v>
      </c>
      <c r="J25" s="77"/>
      <c r="K25" s="77"/>
      <c r="L25" s="77"/>
      <c r="M25" s="77"/>
      <c r="N25" s="77"/>
      <c r="O25" s="77"/>
      <c r="P25" s="77"/>
      <c r="Q25" s="77"/>
    </row>
    <row r="26" spans="1:17" ht="10.5" customHeight="1" x14ac:dyDescent="0.2">
      <c r="A26" s="227"/>
      <c r="B26" s="224" t="s">
        <v>369</v>
      </c>
      <c r="C26" s="224"/>
      <c r="D26" s="224"/>
      <c r="E26" s="224"/>
      <c r="F26" s="260"/>
      <c r="G26" s="260"/>
      <c r="H26" s="260"/>
      <c r="J26" s="77"/>
      <c r="K26" s="77"/>
      <c r="L26" s="77"/>
      <c r="M26" s="77"/>
      <c r="N26" s="77"/>
      <c r="O26" s="77"/>
      <c r="P26" s="77"/>
      <c r="Q26" s="77"/>
    </row>
    <row r="27" spans="1:17" ht="9.75" customHeight="1" x14ac:dyDescent="0.2">
      <c r="A27" s="221"/>
      <c r="B27" s="221"/>
      <c r="C27" s="221" t="s">
        <v>201</v>
      </c>
      <c r="D27" s="221"/>
      <c r="E27" s="221"/>
      <c r="F27" s="268">
        <v>98.6</v>
      </c>
      <c r="G27" s="226">
        <v>99.1</v>
      </c>
      <c r="H27" s="226">
        <v>99.1</v>
      </c>
      <c r="J27" s="77"/>
      <c r="K27" s="77"/>
      <c r="L27" s="77"/>
      <c r="M27" s="77"/>
      <c r="N27" s="77"/>
      <c r="O27" s="77"/>
      <c r="P27" s="77"/>
      <c r="Q27" s="77"/>
    </row>
    <row r="28" spans="1:17" ht="9.75" customHeight="1" x14ac:dyDescent="0.2">
      <c r="A28" s="221"/>
      <c r="B28" s="221"/>
      <c r="C28" s="221" t="s">
        <v>370</v>
      </c>
      <c r="D28" s="221"/>
      <c r="E28" s="221"/>
      <c r="F28" s="268">
        <v>1.3</v>
      </c>
      <c r="G28" s="226">
        <v>0.4</v>
      </c>
      <c r="H28" s="226">
        <v>0.3</v>
      </c>
      <c r="J28" s="77"/>
      <c r="K28" s="77"/>
      <c r="L28" s="77"/>
      <c r="M28" s="77"/>
      <c r="N28" s="77"/>
      <c r="O28" s="77"/>
      <c r="P28" s="77"/>
      <c r="Q28" s="77"/>
    </row>
    <row r="29" spans="1:17" ht="9.75" customHeight="1" x14ac:dyDescent="0.2">
      <c r="A29" s="221"/>
      <c r="B29" s="221"/>
      <c r="C29" s="221" t="s">
        <v>371</v>
      </c>
      <c r="D29" s="221"/>
      <c r="E29" s="221"/>
      <c r="F29" s="268">
        <v>0.1</v>
      </c>
      <c r="G29" s="226">
        <v>0.5</v>
      </c>
      <c r="H29" s="226">
        <v>0.6</v>
      </c>
      <c r="J29" s="77"/>
      <c r="K29" s="77"/>
      <c r="L29" s="77"/>
      <c r="M29" s="77"/>
      <c r="N29" s="77"/>
      <c r="O29" s="77"/>
      <c r="P29" s="77"/>
      <c r="Q29" s="77"/>
    </row>
    <row r="30" spans="1:17" ht="10.5" customHeight="1" x14ac:dyDescent="0.2">
      <c r="A30" s="221"/>
      <c r="B30" s="224" t="s">
        <v>372</v>
      </c>
      <c r="C30" s="221"/>
      <c r="D30" s="221"/>
      <c r="E30" s="221"/>
      <c r="F30" s="268"/>
      <c r="G30" s="226"/>
      <c r="H30" s="226"/>
      <c r="J30" s="77"/>
      <c r="K30" s="77"/>
      <c r="L30" s="77"/>
      <c r="M30" s="77"/>
      <c r="N30" s="77"/>
      <c r="O30" s="77"/>
      <c r="P30" s="77"/>
      <c r="Q30" s="77"/>
    </row>
    <row r="31" spans="1:17" ht="9" customHeight="1" x14ac:dyDescent="0.2">
      <c r="A31" s="221"/>
      <c r="B31" s="221"/>
      <c r="C31" s="221" t="s">
        <v>373</v>
      </c>
      <c r="D31" s="221"/>
      <c r="E31" s="221"/>
      <c r="F31" s="268">
        <v>97.5</v>
      </c>
      <c r="G31" s="226">
        <v>94.8</v>
      </c>
      <c r="H31" s="226">
        <v>92.2</v>
      </c>
      <c r="J31" s="77"/>
      <c r="K31" s="77"/>
      <c r="L31" s="77"/>
      <c r="M31" s="77"/>
      <c r="N31" s="77"/>
      <c r="O31" s="77"/>
      <c r="P31" s="77"/>
      <c r="Q31" s="77"/>
    </row>
    <row r="32" spans="1:17" ht="9.75" customHeight="1" x14ac:dyDescent="0.2">
      <c r="A32" s="221"/>
      <c r="B32" s="221"/>
      <c r="C32" s="221" t="s">
        <v>374</v>
      </c>
      <c r="D32" s="221"/>
      <c r="E32" s="221"/>
      <c r="F32" s="268">
        <v>2.5</v>
      </c>
      <c r="G32" s="226">
        <v>5.2</v>
      </c>
      <c r="H32" s="226">
        <v>3.1</v>
      </c>
      <c r="J32" s="77"/>
      <c r="K32" s="77"/>
      <c r="L32" s="77"/>
      <c r="M32" s="77"/>
      <c r="N32" s="77"/>
      <c r="O32" s="77"/>
      <c r="P32" s="77"/>
      <c r="Q32" s="77"/>
    </row>
    <row r="33" spans="1:17" ht="9" customHeight="1" x14ac:dyDescent="0.2">
      <c r="A33" s="221"/>
      <c r="B33" s="221"/>
      <c r="C33" s="221" t="s">
        <v>375</v>
      </c>
      <c r="D33" s="221"/>
      <c r="E33" s="221"/>
      <c r="F33" s="269" t="s">
        <v>55</v>
      </c>
      <c r="G33" s="273" t="s">
        <v>55</v>
      </c>
      <c r="H33" s="226">
        <v>4.7</v>
      </c>
      <c r="J33" s="77"/>
      <c r="K33" s="77"/>
      <c r="L33" s="77"/>
      <c r="M33" s="77"/>
      <c r="N33" s="77"/>
      <c r="O33" s="77"/>
      <c r="P33" s="77"/>
      <c r="Q33" s="77"/>
    </row>
    <row r="34" spans="1:17" s="857" customFormat="1" ht="10.5" customHeight="1" x14ac:dyDescent="0.15">
      <c r="A34" s="891" t="s">
        <v>376</v>
      </c>
      <c r="F34" s="892"/>
      <c r="G34" s="893"/>
      <c r="H34" s="894"/>
    </row>
    <row r="35" spans="1:17" s="857" customFormat="1" ht="10.5" customHeight="1" x14ac:dyDescent="0.15">
      <c r="A35" s="1026" t="s">
        <v>1047</v>
      </c>
      <c r="B35" s="1026"/>
      <c r="C35" s="1026"/>
      <c r="D35" s="1026"/>
      <c r="E35" s="1026"/>
      <c r="F35" s="1026"/>
      <c r="G35" s="1026"/>
      <c r="H35" s="894"/>
    </row>
    <row r="36" spans="1:17" s="857" customFormat="1" ht="9" customHeight="1" x14ac:dyDescent="0.15">
      <c r="A36" s="1027" t="s">
        <v>1048</v>
      </c>
      <c r="B36" s="1027"/>
      <c r="C36" s="1027"/>
      <c r="D36" s="1027"/>
      <c r="E36" s="1027"/>
      <c r="F36" s="1027"/>
      <c r="G36" s="1027"/>
      <c r="H36" s="894"/>
    </row>
    <row r="37" spans="1:17" ht="24" customHeight="1" x14ac:dyDescent="0.2">
      <c r="A37" s="992">
        <v>22</v>
      </c>
      <c r="B37" s="992"/>
      <c r="C37" s="992"/>
      <c r="D37" s="992"/>
      <c r="E37" s="992"/>
      <c r="F37" s="992"/>
      <c r="G37" s="992"/>
      <c r="H37" s="992"/>
      <c r="I37" s="190"/>
    </row>
    <row r="38" spans="1:17" ht="13.5" customHeight="1" x14ac:dyDescent="0.2">
      <c r="B38" s="221"/>
      <c r="C38" s="221"/>
      <c r="D38" s="221"/>
      <c r="E38" s="221"/>
      <c r="F38" s="221"/>
      <c r="G38" s="221"/>
      <c r="H38" s="221"/>
      <c r="J38" s="77"/>
      <c r="K38" s="77"/>
      <c r="L38" s="77"/>
      <c r="M38" s="77"/>
      <c r="N38" s="77"/>
      <c r="O38" s="77"/>
      <c r="P38" s="77"/>
      <c r="Q38" s="77"/>
    </row>
    <row r="39" spans="1:17" ht="3" customHeight="1" x14ac:dyDescent="0.2">
      <c r="A39" s="77"/>
      <c r="B39" s="77"/>
      <c r="C39" s="77"/>
      <c r="D39" s="77"/>
      <c r="E39" s="77"/>
      <c r="F39" s="77"/>
      <c r="G39" s="77"/>
      <c r="H39" s="77"/>
      <c r="J39" s="77"/>
      <c r="K39" s="77"/>
      <c r="L39" s="77"/>
      <c r="M39" s="77"/>
      <c r="N39" s="77"/>
      <c r="O39" s="77"/>
      <c r="P39" s="77"/>
      <c r="Q39" s="77"/>
    </row>
    <row r="40" spans="1:17" ht="10.5" customHeight="1" x14ac:dyDescent="0.2">
      <c r="A40" s="77"/>
      <c r="B40" s="77"/>
      <c r="C40" s="77"/>
      <c r="D40" s="77"/>
      <c r="E40" s="77"/>
      <c r="F40" s="77"/>
      <c r="G40" s="77"/>
      <c r="H40" s="77"/>
      <c r="J40" s="77"/>
      <c r="K40" s="77"/>
      <c r="L40" s="77"/>
      <c r="M40" s="77"/>
      <c r="N40" s="77"/>
      <c r="O40" s="77"/>
      <c r="P40" s="77"/>
      <c r="Q40" s="77"/>
    </row>
    <row r="41" spans="1:17" ht="9.75" customHeight="1" x14ac:dyDescent="0.2">
      <c r="A41" s="77"/>
      <c r="B41" s="77"/>
      <c r="C41" s="77"/>
      <c r="D41" s="77"/>
      <c r="E41" s="77"/>
      <c r="F41" s="77"/>
      <c r="G41" s="77"/>
      <c r="H41" s="77"/>
      <c r="J41" s="77"/>
      <c r="K41" s="77"/>
      <c r="L41" s="77"/>
      <c r="M41" s="77"/>
      <c r="N41" s="77"/>
      <c r="O41" s="77"/>
      <c r="P41" s="77"/>
      <c r="Q41" s="77"/>
    </row>
    <row r="42" spans="1:17" ht="11.25" customHeight="1" x14ac:dyDescent="0.2">
      <c r="A42" s="77"/>
      <c r="B42" s="77"/>
      <c r="C42" s="77"/>
      <c r="D42" s="77"/>
      <c r="E42" s="77"/>
      <c r="F42" s="77"/>
      <c r="G42" s="77"/>
      <c r="H42" s="77"/>
      <c r="J42" s="77"/>
      <c r="K42" s="77"/>
      <c r="L42" s="77"/>
      <c r="M42" s="77"/>
      <c r="N42" s="77"/>
      <c r="O42" s="77"/>
      <c r="P42" s="77"/>
      <c r="Q42" s="77"/>
    </row>
    <row r="43" spans="1:17" ht="9.75" customHeight="1" x14ac:dyDescent="0.2">
      <c r="A43" s="77"/>
      <c r="B43" s="77"/>
      <c r="C43" s="77"/>
      <c r="D43" s="77"/>
      <c r="E43" s="77"/>
      <c r="F43" s="77"/>
      <c r="G43" s="77"/>
      <c r="H43" s="77"/>
      <c r="J43" s="77"/>
      <c r="K43" s="77"/>
      <c r="L43" s="77"/>
      <c r="M43" s="77"/>
      <c r="N43" s="77"/>
      <c r="O43" s="77"/>
      <c r="P43" s="77"/>
      <c r="Q43" s="77"/>
    </row>
    <row r="44" spans="1:17" ht="9.75" customHeight="1" x14ac:dyDescent="0.2">
      <c r="A44" s="77"/>
      <c r="B44" s="77"/>
      <c r="C44" s="77"/>
      <c r="D44" s="77"/>
      <c r="E44" s="77"/>
      <c r="F44" s="77"/>
      <c r="G44" s="77"/>
      <c r="H44" s="77"/>
      <c r="J44" s="77"/>
      <c r="K44" s="77"/>
      <c r="L44" s="77"/>
      <c r="M44" s="77"/>
      <c r="N44" s="77"/>
      <c r="O44" s="77"/>
      <c r="P44" s="77"/>
      <c r="Q44" s="77"/>
    </row>
    <row r="45" spans="1:17" ht="9.75" customHeight="1" x14ac:dyDescent="0.2">
      <c r="A45" s="77"/>
      <c r="B45" s="77"/>
      <c r="C45" s="77"/>
      <c r="D45" s="77"/>
      <c r="E45" s="77"/>
      <c r="F45" s="77"/>
      <c r="G45" s="77"/>
      <c r="H45" s="77"/>
      <c r="J45" s="77"/>
      <c r="K45" s="77"/>
      <c r="L45" s="77"/>
      <c r="M45" s="77"/>
      <c r="N45" s="77"/>
      <c r="O45" s="77"/>
      <c r="P45" s="77"/>
      <c r="Q45" s="77"/>
    </row>
    <row r="46" spans="1:17" ht="3" customHeight="1" x14ac:dyDescent="0.2">
      <c r="A46" s="77"/>
      <c r="B46" s="77"/>
      <c r="C46" s="77"/>
      <c r="D46" s="77"/>
      <c r="E46" s="77"/>
      <c r="F46" s="77"/>
      <c r="G46" s="77"/>
      <c r="H46" s="77"/>
      <c r="J46" s="77"/>
      <c r="K46" s="77"/>
      <c r="L46" s="77"/>
      <c r="M46" s="77"/>
      <c r="N46" s="77"/>
      <c r="O46" s="77"/>
      <c r="P46" s="77"/>
      <c r="Q46" s="77"/>
    </row>
    <row r="47" spans="1:17" ht="9.75" customHeight="1" x14ac:dyDescent="0.2">
      <c r="A47" s="77"/>
      <c r="B47" s="77"/>
      <c r="C47" s="77"/>
      <c r="D47" s="77"/>
      <c r="E47" s="77"/>
      <c r="F47" s="77"/>
      <c r="G47" s="77"/>
      <c r="H47" s="77"/>
      <c r="J47" s="77"/>
      <c r="K47" s="77"/>
      <c r="L47" s="77"/>
      <c r="M47" s="77"/>
      <c r="N47" s="77"/>
      <c r="O47" s="77"/>
      <c r="P47" s="77"/>
      <c r="Q47" s="77"/>
    </row>
    <row r="48" spans="1:17" ht="3" customHeight="1" x14ac:dyDescent="0.2">
      <c r="A48" s="77"/>
      <c r="B48" s="77"/>
      <c r="C48" s="77"/>
      <c r="D48" s="77"/>
      <c r="E48" s="77"/>
      <c r="F48" s="77"/>
      <c r="G48" s="77"/>
      <c r="H48" s="77"/>
      <c r="J48" s="77"/>
      <c r="K48" s="77"/>
      <c r="L48" s="77"/>
      <c r="M48" s="77"/>
      <c r="N48" s="77"/>
      <c r="O48" s="77"/>
      <c r="P48" s="77"/>
      <c r="Q48" s="77"/>
    </row>
    <row r="49" spans="1:17" ht="12" customHeight="1" x14ac:dyDescent="0.2">
      <c r="A49" s="274"/>
      <c r="E49" s="77"/>
      <c r="F49" s="77"/>
      <c r="G49" s="77"/>
      <c r="H49" s="77"/>
      <c r="J49" s="77"/>
      <c r="K49" s="77"/>
      <c r="L49" s="77"/>
      <c r="M49" s="77"/>
      <c r="N49" s="77"/>
      <c r="O49" s="77"/>
      <c r="P49" s="77"/>
      <c r="Q49" s="77"/>
    </row>
    <row r="50" spans="1:17" ht="16.5" customHeight="1" x14ac:dyDescent="0.2">
      <c r="A50" s="77"/>
      <c r="B50" s="77"/>
      <c r="C50" s="77"/>
      <c r="D50" s="77"/>
      <c r="E50" s="77"/>
      <c r="F50" s="77"/>
      <c r="G50" s="77"/>
      <c r="H50" s="77"/>
      <c r="J50" s="77"/>
      <c r="K50" s="77"/>
    </row>
    <row r="51" spans="1:17" ht="16.5" customHeight="1" x14ac:dyDescent="0.2">
      <c r="A51" s="77"/>
      <c r="B51" s="77"/>
      <c r="C51" s="77"/>
      <c r="D51" s="77"/>
      <c r="E51" s="77"/>
      <c r="F51" s="77"/>
      <c r="G51" s="77"/>
      <c r="H51" s="77"/>
      <c r="J51" s="77"/>
    </row>
    <row r="52" spans="1:17" ht="16.5" customHeight="1" x14ac:dyDescent="0.2">
      <c r="A52" s="77"/>
      <c r="B52" s="77"/>
      <c r="C52" s="77"/>
      <c r="D52" s="77"/>
      <c r="E52" s="77"/>
      <c r="F52" s="77"/>
      <c r="G52" s="77"/>
      <c r="H52" s="77"/>
      <c r="J52" s="77"/>
    </row>
  </sheetData>
  <mergeCells count="5">
    <mergeCell ref="A1:H1"/>
    <mergeCell ref="A2:H2"/>
    <mergeCell ref="A35:G35"/>
    <mergeCell ref="A36:G36"/>
    <mergeCell ref="A37:H37"/>
  </mergeCells>
  <hyperlinks>
    <hyperlink ref="A1" location="Contents!A1" display="Contents" xr:uid="{8A385AB7-6BC6-4330-BA7D-F998259D92A9}"/>
  </hyperlinks>
  <pageMargins left="0.2" right="0.2" top="0.2" bottom="0.2" header="0.2" footer="0.2"/>
  <pageSetup paperSize="70" orientation="portrait" r:id="rId1"/>
  <ignoredErrors>
    <ignoredError sqref="F6:G16" numberStoredAsText="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R53"/>
  <sheetViews>
    <sheetView showGridLines="0" topLeftCell="A3" zoomScale="130" zoomScaleNormal="130" workbookViewId="0">
      <selection sqref="A1:E1"/>
    </sheetView>
  </sheetViews>
  <sheetFormatPr defaultRowHeight="11.25" x14ac:dyDescent="0.2"/>
  <cols>
    <col min="1" max="1" width="2.140625" style="48" customWidth="1"/>
    <col min="2" max="2" width="3" style="48" customWidth="1"/>
    <col min="3" max="3" width="7.140625" style="48" customWidth="1"/>
    <col min="4" max="4" width="10" style="48" customWidth="1"/>
    <col min="5" max="5" width="6.42578125" style="48" customWidth="1"/>
    <col min="6" max="8" width="6.28515625" style="48" customWidth="1"/>
    <col min="9" max="9" width="6" style="48" customWidth="1"/>
    <col min="10" max="10" width="8" style="48" customWidth="1"/>
    <col min="11" max="11" width="5.85546875" style="48" customWidth="1"/>
    <col min="12" max="12" width="8" style="48" customWidth="1"/>
    <col min="13" max="13" width="6.28515625" style="48" customWidth="1"/>
    <col min="14" max="14" width="5.7109375" style="48" customWidth="1"/>
    <col min="15" max="15" width="14" style="48" customWidth="1"/>
    <col min="16" max="16" width="7.5703125" style="48" customWidth="1"/>
    <col min="17" max="17" width="6.42578125" style="48" customWidth="1"/>
    <col min="18" max="18" width="1.7109375" style="48" customWidth="1"/>
    <col min="19" max="16384" width="9.140625" style="48"/>
  </cols>
  <sheetData>
    <row r="1" spans="1:18" s="604" customFormat="1" ht="12.75" x14ac:dyDescent="0.2">
      <c r="A1" s="965" t="s">
        <v>57</v>
      </c>
      <c r="B1" s="965"/>
      <c r="C1" s="965"/>
      <c r="D1" s="965"/>
      <c r="E1" s="965"/>
      <c r="F1" s="965"/>
      <c r="G1" s="965"/>
      <c r="H1" s="965"/>
      <c r="I1" s="220"/>
    </row>
    <row r="2" spans="1:18" ht="14.25" customHeight="1" x14ac:dyDescent="0.2">
      <c r="F2" s="49" t="s">
        <v>340</v>
      </c>
      <c r="G2" s="49" t="s">
        <v>341</v>
      </c>
      <c r="H2" s="49" t="s">
        <v>342</v>
      </c>
    </row>
    <row r="3" spans="1:18" ht="12.95" customHeight="1" x14ac:dyDescent="0.2">
      <c r="A3" s="50" t="s">
        <v>377</v>
      </c>
      <c r="B3" s="50"/>
      <c r="C3" s="50"/>
      <c r="D3" s="50"/>
      <c r="E3" s="50"/>
      <c r="F3" s="275">
        <v>3.9</v>
      </c>
      <c r="G3" s="275">
        <v>4.5999999999999996</v>
      </c>
      <c r="H3" s="275">
        <v>4.8</v>
      </c>
      <c r="K3" s="276"/>
      <c r="L3" s="276"/>
      <c r="M3" s="276"/>
      <c r="N3" s="276"/>
      <c r="O3" s="276"/>
      <c r="P3" s="276"/>
      <c r="Q3" s="276"/>
      <c r="R3" s="276"/>
    </row>
    <row r="4" spans="1:18" ht="12.95" customHeight="1" x14ac:dyDescent="0.2">
      <c r="A4" s="50" t="s">
        <v>378</v>
      </c>
      <c r="B4" s="50"/>
      <c r="C4" s="50"/>
      <c r="D4" s="50"/>
      <c r="E4" s="50"/>
      <c r="F4" s="275">
        <v>1.2</v>
      </c>
      <c r="G4" s="275">
        <v>0.9</v>
      </c>
      <c r="H4" s="275">
        <v>0.8</v>
      </c>
      <c r="I4" s="276"/>
      <c r="K4" s="276"/>
      <c r="L4" s="276"/>
      <c r="M4" s="276"/>
      <c r="N4" s="276"/>
      <c r="O4" s="276"/>
      <c r="P4" s="276"/>
      <c r="Q4" s="276"/>
      <c r="R4" s="276"/>
    </row>
    <row r="5" spans="1:18" ht="12.95" customHeight="1" x14ac:dyDescent="0.2">
      <c r="A5" s="50" t="s">
        <v>379</v>
      </c>
      <c r="B5" s="50"/>
      <c r="C5" s="50"/>
      <c r="D5" s="50"/>
      <c r="E5" s="50"/>
      <c r="F5" s="277">
        <v>1.1000000000000001</v>
      </c>
      <c r="G5" s="277">
        <v>1.07</v>
      </c>
      <c r="H5" s="277">
        <v>1.1000000000000001</v>
      </c>
      <c r="K5" s="276"/>
      <c r="L5" s="276"/>
      <c r="M5" s="276"/>
      <c r="N5" s="276"/>
      <c r="O5" s="276"/>
      <c r="P5" s="276"/>
      <c r="Q5" s="276"/>
      <c r="R5" s="276"/>
    </row>
    <row r="6" spans="1:18" ht="12.95" customHeight="1" x14ac:dyDescent="0.2">
      <c r="A6" s="51" t="s">
        <v>380</v>
      </c>
      <c r="B6" s="50"/>
      <c r="C6" s="50"/>
      <c r="D6" s="50"/>
      <c r="E6" s="50"/>
      <c r="F6" s="278">
        <v>236.1</v>
      </c>
      <c r="G6" s="279" t="s">
        <v>381</v>
      </c>
      <c r="H6" s="278">
        <v>342.3</v>
      </c>
      <c r="K6" s="276"/>
      <c r="L6" s="276"/>
      <c r="M6" s="276"/>
      <c r="N6" s="276"/>
      <c r="O6" s="276"/>
      <c r="P6" s="276"/>
      <c r="Q6" s="276"/>
      <c r="R6" s="276"/>
    </row>
    <row r="7" spans="1:18" ht="10.5" customHeight="1" x14ac:dyDescent="0.2">
      <c r="A7" s="51"/>
      <c r="B7" s="51" t="s">
        <v>382</v>
      </c>
      <c r="C7" s="50"/>
      <c r="D7" s="50"/>
      <c r="E7" s="50"/>
      <c r="F7" s="275"/>
      <c r="G7" s="275"/>
      <c r="H7" s="275"/>
      <c r="K7" s="276"/>
      <c r="L7" s="276"/>
      <c r="M7" s="276"/>
      <c r="N7" s="276"/>
      <c r="O7" s="276"/>
      <c r="P7" s="276"/>
      <c r="Q7" s="276"/>
      <c r="R7" s="276"/>
    </row>
    <row r="8" spans="1:18" ht="9" customHeight="1" x14ac:dyDescent="0.2">
      <c r="A8" s="50"/>
      <c r="B8" s="50"/>
      <c r="C8" s="50" t="s">
        <v>383</v>
      </c>
      <c r="D8" s="50"/>
      <c r="E8" s="50"/>
      <c r="F8" s="275">
        <v>75.900000000000006</v>
      </c>
      <c r="G8" s="275">
        <v>86.5</v>
      </c>
      <c r="H8" s="275">
        <v>88.9</v>
      </c>
      <c r="K8" s="276"/>
      <c r="L8" s="276"/>
      <c r="M8" s="276"/>
      <c r="N8" s="276"/>
      <c r="O8" s="276"/>
      <c r="P8" s="276"/>
      <c r="Q8" s="276"/>
      <c r="R8" s="276"/>
    </row>
    <row r="9" spans="1:18" ht="9.75" customHeight="1" x14ac:dyDescent="0.2">
      <c r="A9" s="50"/>
      <c r="B9" s="50"/>
      <c r="C9" s="50" t="s">
        <v>384</v>
      </c>
      <c r="D9" s="50"/>
      <c r="E9" s="50"/>
      <c r="F9" s="275">
        <v>14.8</v>
      </c>
      <c r="G9" s="275">
        <v>9.4</v>
      </c>
      <c r="H9" s="275">
        <v>7.9</v>
      </c>
      <c r="K9" s="276"/>
      <c r="L9" s="276"/>
      <c r="M9" s="276"/>
      <c r="N9" s="276"/>
      <c r="O9" s="276"/>
      <c r="P9" s="276"/>
      <c r="Q9" s="276"/>
      <c r="R9" s="276"/>
    </row>
    <row r="10" spans="1:18" ht="9.75" customHeight="1" x14ac:dyDescent="0.2">
      <c r="A10" s="50"/>
      <c r="B10" s="50"/>
      <c r="C10" s="50" t="s">
        <v>385</v>
      </c>
      <c r="D10" s="50"/>
      <c r="E10" s="50"/>
      <c r="F10" s="275">
        <v>0.4</v>
      </c>
      <c r="G10" s="280" t="s">
        <v>386</v>
      </c>
      <c r="H10" s="280" t="s">
        <v>386</v>
      </c>
      <c r="K10" s="276"/>
      <c r="L10" s="276"/>
      <c r="M10" s="276"/>
      <c r="N10" s="276"/>
      <c r="O10" s="276"/>
      <c r="P10" s="276"/>
      <c r="Q10" s="276"/>
      <c r="R10" s="276"/>
    </row>
    <row r="11" spans="1:18" ht="9.75" customHeight="1" x14ac:dyDescent="0.2">
      <c r="A11" s="50"/>
      <c r="B11" s="50"/>
      <c r="C11" s="50" t="s">
        <v>387</v>
      </c>
      <c r="D11" s="50"/>
      <c r="E11" s="50"/>
      <c r="F11" s="275">
        <v>8.8000000000000007</v>
      </c>
      <c r="G11" s="275">
        <v>4.0999999999999996</v>
      </c>
      <c r="H11" s="275">
        <v>3</v>
      </c>
      <c r="K11" s="276"/>
      <c r="L11" s="276"/>
      <c r="M11" s="276"/>
      <c r="N11" s="276"/>
      <c r="O11" s="276"/>
      <c r="P11" s="276"/>
      <c r="Q11" s="276"/>
      <c r="R11" s="276"/>
    </row>
    <row r="12" spans="1:18" ht="9.75" customHeight="1" x14ac:dyDescent="0.2">
      <c r="A12" s="50"/>
      <c r="B12" s="50"/>
      <c r="C12" s="50" t="s">
        <v>54</v>
      </c>
      <c r="D12" s="50"/>
      <c r="E12" s="50"/>
      <c r="F12" s="275">
        <v>0.1</v>
      </c>
      <c r="G12" s="280" t="s">
        <v>386</v>
      </c>
      <c r="H12" s="280">
        <v>0.2</v>
      </c>
      <c r="K12" s="276"/>
      <c r="L12" s="276"/>
      <c r="M12" s="276"/>
      <c r="N12" s="276"/>
      <c r="O12" s="276"/>
      <c r="P12" s="276"/>
      <c r="Q12" s="276"/>
      <c r="R12" s="276"/>
    </row>
    <row r="13" spans="1:18" ht="10.5" customHeight="1" x14ac:dyDescent="0.2">
      <c r="A13" s="50"/>
      <c r="B13" s="51" t="s">
        <v>388</v>
      </c>
      <c r="C13" s="50"/>
      <c r="D13" s="50"/>
      <c r="E13" s="50"/>
      <c r="F13" s="275"/>
      <c r="G13" s="275"/>
      <c r="H13" s="275"/>
      <c r="K13" s="276"/>
      <c r="L13" s="276"/>
      <c r="M13" s="276"/>
      <c r="N13" s="276"/>
      <c r="O13" s="276"/>
      <c r="P13" s="276"/>
      <c r="Q13" s="276"/>
      <c r="R13" s="276"/>
    </row>
    <row r="14" spans="1:18" ht="10.5" customHeight="1" x14ac:dyDescent="0.2">
      <c r="A14" s="50"/>
      <c r="B14" s="50"/>
      <c r="C14" s="50" t="s">
        <v>389</v>
      </c>
      <c r="D14" s="50"/>
      <c r="E14" s="50"/>
      <c r="F14" s="275">
        <v>95.2</v>
      </c>
      <c r="G14" s="275">
        <v>98.7</v>
      </c>
      <c r="H14" s="275">
        <v>99.5</v>
      </c>
      <c r="K14" s="276"/>
      <c r="L14" s="276"/>
      <c r="M14" s="276"/>
      <c r="N14" s="276"/>
      <c r="O14" s="276"/>
      <c r="P14" s="276"/>
      <c r="Q14" s="276"/>
      <c r="R14" s="276"/>
    </row>
    <row r="15" spans="1:18" ht="10.5" customHeight="1" x14ac:dyDescent="0.2">
      <c r="A15" s="50"/>
      <c r="B15" s="50"/>
      <c r="C15" s="50" t="s">
        <v>390</v>
      </c>
      <c r="D15" s="50"/>
      <c r="E15" s="50"/>
      <c r="F15" s="275">
        <v>96.9</v>
      </c>
      <c r="G15" s="275">
        <v>99</v>
      </c>
      <c r="H15" s="275">
        <v>99.5</v>
      </c>
      <c r="K15" s="276"/>
      <c r="L15" s="276"/>
      <c r="M15" s="276"/>
      <c r="N15" s="276"/>
      <c r="O15" s="276"/>
      <c r="P15" s="276"/>
      <c r="Q15" s="276"/>
      <c r="R15" s="276"/>
    </row>
    <row r="16" spans="1:18" ht="10.5" customHeight="1" x14ac:dyDescent="0.2">
      <c r="A16" s="50"/>
      <c r="B16" s="50"/>
      <c r="C16" s="50" t="s">
        <v>391</v>
      </c>
      <c r="D16" s="50"/>
      <c r="E16" s="50"/>
      <c r="F16" s="275">
        <v>99.3</v>
      </c>
      <c r="G16" s="275">
        <v>99.8</v>
      </c>
      <c r="H16" s="275">
        <v>99.8</v>
      </c>
      <c r="K16" s="276"/>
      <c r="L16" s="276"/>
      <c r="M16" s="276"/>
      <c r="N16" s="276"/>
      <c r="O16" s="276"/>
      <c r="P16" s="276"/>
      <c r="Q16" s="276"/>
      <c r="R16" s="276"/>
    </row>
    <row r="17" spans="1:18" ht="10.5" customHeight="1" x14ac:dyDescent="0.2">
      <c r="A17" s="50"/>
      <c r="B17" s="50"/>
      <c r="C17" s="52" t="s">
        <v>392</v>
      </c>
      <c r="D17" s="53" t="s">
        <v>393</v>
      </c>
      <c r="E17" s="50"/>
      <c r="F17" s="281">
        <v>62.8</v>
      </c>
      <c r="G17" s="281">
        <v>88.8</v>
      </c>
      <c r="H17" s="281">
        <v>96.4</v>
      </c>
      <c r="K17" s="276"/>
      <c r="L17" s="276"/>
      <c r="M17" s="276"/>
      <c r="N17" s="276"/>
      <c r="O17" s="276"/>
      <c r="P17" s="276"/>
      <c r="Q17" s="276"/>
      <c r="R17" s="276"/>
    </row>
    <row r="18" spans="1:18" ht="9.75" customHeight="1" x14ac:dyDescent="0.2">
      <c r="A18" s="50"/>
      <c r="B18" s="50"/>
      <c r="C18" s="50" t="s">
        <v>394</v>
      </c>
      <c r="D18" s="50"/>
      <c r="E18" s="50"/>
      <c r="F18" s="275">
        <v>94.5</v>
      </c>
      <c r="G18" s="275">
        <v>99</v>
      </c>
      <c r="H18" s="275">
        <v>99.6</v>
      </c>
      <c r="K18" s="276"/>
      <c r="L18" s="276"/>
      <c r="M18" s="276"/>
      <c r="N18" s="276"/>
      <c r="O18" s="276"/>
      <c r="P18" s="276"/>
      <c r="Q18" s="276"/>
      <c r="R18" s="276"/>
    </row>
    <row r="19" spans="1:18" ht="10.5" customHeight="1" x14ac:dyDescent="0.2">
      <c r="A19" s="50"/>
      <c r="B19" s="50"/>
      <c r="C19" s="50" t="s">
        <v>395</v>
      </c>
      <c r="D19" s="50"/>
      <c r="E19" s="50"/>
      <c r="F19" s="275">
        <v>97.5</v>
      </c>
      <c r="G19" s="275">
        <v>99.2</v>
      </c>
      <c r="H19" s="275">
        <v>99.7</v>
      </c>
      <c r="K19" s="276"/>
      <c r="L19" s="276"/>
      <c r="M19" s="276"/>
      <c r="N19" s="276"/>
      <c r="O19" s="276"/>
      <c r="P19" s="276"/>
      <c r="Q19" s="276"/>
      <c r="R19" s="276"/>
    </row>
    <row r="20" spans="1:18" ht="10.5" customHeight="1" x14ac:dyDescent="0.2">
      <c r="A20" s="50"/>
      <c r="B20" s="50"/>
      <c r="C20" s="50" t="s">
        <v>396</v>
      </c>
      <c r="D20" s="50"/>
      <c r="E20" s="50"/>
      <c r="F20" s="275">
        <v>68.400000000000006</v>
      </c>
      <c r="G20" s="275">
        <v>97</v>
      </c>
      <c r="H20" s="275">
        <v>99.1</v>
      </c>
      <c r="K20" s="276"/>
      <c r="L20" s="276"/>
      <c r="M20" s="276"/>
      <c r="N20" s="276"/>
      <c r="O20" s="276"/>
      <c r="P20" s="276"/>
      <c r="Q20" s="276"/>
      <c r="R20" s="276"/>
    </row>
    <row r="21" spans="1:18" ht="10.5" customHeight="1" x14ac:dyDescent="0.2">
      <c r="A21" s="50"/>
      <c r="B21" s="51" t="s">
        <v>397</v>
      </c>
      <c r="C21" s="50"/>
      <c r="D21" s="50"/>
      <c r="E21" s="50"/>
      <c r="F21" s="275"/>
      <c r="G21" s="275"/>
      <c r="H21" s="275"/>
      <c r="K21" s="276"/>
      <c r="L21" s="276"/>
      <c r="M21" s="276"/>
      <c r="N21" s="276"/>
      <c r="O21" s="276"/>
      <c r="P21" s="276"/>
      <c r="Q21" s="276"/>
      <c r="R21" s="276"/>
    </row>
    <row r="22" spans="1:18" ht="9.75" customHeight="1" x14ac:dyDescent="0.2">
      <c r="A22" s="50"/>
      <c r="B22" s="50"/>
      <c r="C22" s="50" t="s">
        <v>398</v>
      </c>
      <c r="D22" s="50"/>
      <c r="E22" s="50"/>
      <c r="F22" s="275">
        <v>26.3</v>
      </c>
      <c r="G22" s="275">
        <v>4.5</v>
      </c>
      <c r="H22" s="275">
        <v>1.9</v>
      </c>
      <c r="K22" s="276"/>
      <c r="L22" s="276"/>
      <c r="M22" s="276"/>
      <c r="N22" s="276"/>
      <c r="O22" s="276"/>
      <c r="P22" s="276"/>
      <c r="Q22" s="276"/>
      <c r="R22" s="276"/>
    </row>
    <row r="23" spans="1:18" ht="9.75" customHeight="1" x14ac:dyDescent="0.2">
      <c r="A23" s="50"/>
      <c r="B23" s="50"/>
      <c r="C23" s="50" t="s">
        <v>399</v>
      </c>
      <c r="D23" s="50"/>
      <c r="E23" s="50"/>
      <c r="F23" s="275">
        <v>21.7</v>
      </c>
      <c r="G23" s="275">
        <v>3.4</v>
      </c>
      <c r="H23" s="275">
        <v>0.1</v>
      </c>
      <c r="K23" s="276"/>
      <c r="L23" s="276"/>
      <c r="M23" s="276"/>
      <c r="N23" s="276"/>
      <c r="O23" s="276"/>
      <c r="P23" s="276"/>
      <c r="Q23" s="276"/>
      <c r="R23" s="276"/>
    </row>
    <row r="24" spans="1:18" ht="9.75" customHeight="1" x14ac:dyDescent="0.2">
      <c r="A24" s="50"/>
      <c r="B24" s="50"/>
      <c r="C24" s="50" t="s">
        <v>390</v>
      </c>
      <c r="D24" s="50"/>
      <c r="E24" s="50"/>
      <c r="F24" s="275">
        <v>1.5</v>
      </c>
      <c r="G24" s="275">
        <v>0.5</v>
      </c>
      <c r="H24" s="275">
        <v>0.3</v>
      </c>
      <c r="K24" s="276"/>
      <c r="L24" s="276"/>
      <c r="M24" s="276"/>
      <c r="N24" s="276"/>
      <c r="O24" s="276"/>
      <c r="P24" s="276"/>
      <c r="Q24" s="276"/>
      <c r="R24" s="276"/>
    </row>
    <row r="25" spans="1:18" ht="9.75" customHeight="1" x14ac:dyDescent="0.2">
      <c r="A25" s="50"/>
      <c r="B25" s="50"/>
      <c r="C25" s="50" t="s">
        <v>400</v>
      </c>
      <c r="D25" s="50"/>
      <c r="E25" s="50"/>
      <c r="F25" s="275">
        <v>50.3</v>
      </c>
      <c r="G25" s="275">
        <v>91.5</v>
      </c>
      <c r="H25" s="275">
        <v>97.6</v>
      </c>
      <c r="K25" s="276"/>
      <c r="L25" s="276"/>
      <c r="M25" s="276"/>
      <c r="N25" s="276"/>
      <c r="O25" s="276"/>
      <c r="P25" s="276"/>
      <c r="Q25" s="276"/>
      <c r="R25" s="276"/>
    </row>
    <row r="26" spans="1:18" ht="9.75" customHeight="1" x14ac:dyDescent="0.2">
      <c r="A26" s="50"/>
      <c r="B26" s="50"/>
      <c r="C26" s="50" t="s">
        <v>54</v>
      </c>
      <c r="D26" s="50"/>
      <c r="E26" s="50"/>
      <c r="F26" s="275">
        <v>0.2</v>
      </c>
      <c r="G26" s="275">
        <v>0.1</v>
      </c>
      <c r="H26" s="275">
        <v>0.1</v>
      </c>
      <c r="K26" s="276"/>
      <c r="L26" s="276"/>
      <c r="M26" s="276"/>
      <c r="N26" s="276"/>
      <c r="O26" s="276"/>
      <c r="P26" s="276"/>
      <c r="Q26" s="276"/>
      <c r="R26" s="276"/>
    </row>
    <row r="27" spans="1:18" ht="10.5" customHeight="1" x14ac:dyDescent="0.2">
      <c r="A27" s="50"/>
      <c r="B27" s="51" t="s">
        <v>401</v>
      </c>
      <c r="C27" s="50"/>
      <c r="D27" s="50"/>
      <c r="E27" s="50"/>
      <c r="F27" s="280"/>
      <c r="G27" s="280"/>
      <c r="H27" s="50"/>
      <c r="K27" s="276"/>
      <c r="L27" s="276"/>
      <c r="M27" s="276"/>
      <c r="N27" s="276"/>
      <c r="O27" s="276"/>
      <c r="P27" s="276"/>
      <c r="Q27" s="276"/>
      <c r="R27" s="276"/>
    </row>
    <row r="28" spans="1:18" ht="9.75" customHeight="1" x14ac:dyDescent="0.2">
      <c r="A28" s="50"/>
      <c r="B28" s="50"/>
      <c r="C28" s="50" t="s">
        <v>402</v>
      </c>
      <c r="D28" s="50"/>
      <c r="E28" s="50"/>
      <c r="F28" s="280" t="s">
        <v>386</v>
      </c>
      <c r="G28" s="280" t="s">
        <v>386</v>
      </c>
      <c r="H28" s="275">
        <v>96</v>
      </c>
      <c r="K28" s="276"/>
      <c r="L28" s="276"/>
      <c r="M28" s="276"/>
      <c r="N28" s="276"/>
      <c r="O28" s="276"/>
      <c r="P28" s="276"/>
      <c r="Q28" s="276"/>
      <c r="R28" s="276"/>
    </row>
    <row r="29" spans="1:18" ht="9" customHeight="1" x14ac:dyDescent="0.2">
      <c r="A29" s="50"/>
      <c r="B29" s="50"/>
      <c r="C29" s="50" t="s">
        <v>403</v>
      </c>
      <c r="D29" s="50"/>
      <c r="E29" s="50"/>
      <c r="F29" s="280" t="s">
        <v>386</v>
      </c>
      <c r="G29" s="280" t="s">
        <v>386</v>
      </c>
      <c r="H29" s="275">
        <v>69.099999999999994</v>
      </c>
      <c r="K29" s="276"/>
      <c r="L29" s="276"/>
      <c r="M29" s="276"/>
      <c r="N29" s="276"/>
      <c r="O29" s="276"/>
      <c r="P29" s="276"/>
      <c r="Q29" s="276"/>
      <c r="R29" s="276"/>
    </row>
    <row r="30" spans="1:18" ht="9.75" customHeight="1" x14ac:dyDescent="0.2">
      <c r="A30" s="50"/>
      <c r="B30" s="50"/>
      <c r="C30" s="50" t="s">
        <v>404</v>
      </c>
      <c r="D30" s="50"/>
      <c r="E30" s="50"/>
      <c r="F30" s="280" t="s">
        <v>386</v>
      </c>
      <c r="G30" s="280" t="s">
        <v>386</v>
      </c>
      <c r="H30" s="275">
        <v>88.1</v>
      </c>
      <c r="K30" s="276"/>
      <c r="L30" s="276"/>
      <c r="M30" s="276"/>
      <c r="N30" s="276"/>
      <c r="O30" s="276"/>
      <c r="P30" s="276"/>
      <c r="Q30" s="276"/>
      <c r="R30" s="276"/>
    </row>
    <row r="31" spans="1:18" ht="9.75" customHeight="1" x14ac:dyDescent="0.2">
      <c r="A31" s="50"/>
      <c r="B31" s="50"/>
      <c r="C31" s="50" t="s">
        <v>405</v>
      </c>
      <c r="D31" s="50"/>
      <c r="E31" s="50"/>
      <c r="F31" s="280" t="s">
        <v>386</v>
      </c>
      <c r="G31" s="280" t="s">
        <v>386</v>
      </c>
      <c r="H31" s="275">
        <v>37.5</v>
      </c>
      <c r="K31" s="276"/>
      <c r="L31" s="276"/>
      <c r="M31" s="276"/>
      <c r="N31" s="276"/>
      <c r="O31" s="276"/>
      <c r="P31" s="276"/>
      <c r="Q31" s="276"/>
      <c r="R31" s="276"/>
    </row>
    <row r="32" spans="1:18" ht="9.75" customHeight="1" x14ac:dyDescent="0.2">
      <c r="A32" s="50"/>
      <c r="B32" s="50"/>
      <c r="C32" s="50" t="s">
        <v>406</v>
      </c>
      <c r="D32" s="50"/>
      <c r="E32" s="50"/>
      <c r="F32" s="280" t="s">
        <v>386</v>
      </c>
      <c r="G32" s="280" t="s">
        <v>386</v>
      </c>
      <c r="H32" s="275">
        <v>27.9</v>
      </c>
      <c r="K32" s="276"/>
      <c r="L32" s="276"/>
      <c r="M32" s="276"/>
      <c r="N32" s="276"/>
      <c r="O32" s="276"/>
      <c r="P32" s="276"/>
      <c r="Q32" s="276"/>
      <c r="R32" s="276"/>
    </row>
    <row r="33" spans="1:18" ht="9.75" customHeight="1" x14ac:dyDescent="0.2">
      <c r="A33" s="50"/>
      <c r="B33" s="50" t="s">
        <v>407</v>
      </c>
      <c r="C33" s="50"/>
      <c r="D33" s="50"/>
      <c r="E33" s="50"/>
      <c r="F33" s="50">
        <v>17.600000000000001</v>
      </c>
      <c r="G33" s="282">
        <v>17.5</v>
      </c>
      <c r="H33" s="280">
        <v>21</v>
      </c>
      <c r="K33" s="276"/>
      <c r="L33" s="276"/>
      <c r="M33" s="276"/>
      <c r="N33" s="276"/>
      <c r="O33" s="276"/>
      <c r="P33" s="276"/>
      <c r="Q33" s="276"/>
      <c r="R33" s="276"/>
    </row>
    <row r="34" spans="1:18" ht="9.75" customHeight="1" x14ac:dyDescent="0.2">
      <c r="A34" s="50"/>
      <c r="B34" s="50" t="s">
        <v>408</v>
      </c>
      <c r="C34" s="50"/>
      <c r="D34" s="50"/>
      <c r="E34" s="50"/>
      <c r="F34" s="50">
        <v>8.1</v>
      </c>
      <c r="G34" s="282">
        <v>7.7</v>
      </c>
      <c r="H34" s="280">
        <v>8.4</v>
      </c>
      <c r="K34" s="276"/>
      <c r="L34" s="276"/>
      <c r="M34" s="276"/>
      <c r="N34" s="276"/>
      <c r="O34" s="276"/>
      <c r="P34" s="276"/>
      <c r="Q34" s="276"/>
      <c r="R34" s="276"/>
    </row>
    <row r="35" spans="1:18" ht="9.75" customHeight="1" x14ac:dyDescent="0.2">
      <c r="A35" s="50"/>
      <c r="B35" s="50" t="s">
        <v>409</v>
      </c>
      <c r="C35" s="50"/>
      <c r="D35" s="50"/>
      <c r="E35" s="50"/>
      <c r="F35" s="50">
        <v>2.8</v>
      </c>
      <c r="G35" s="282">
        <v>3</v>
      </c>
      <c r="H35" s="280">
        <v>4.9000000000000004</v>
      </c>
      <c r="K35" s="276"/>
      <c r="L35" s="276"/>
      <c r="M35" s="276"/>
      <c r="N35" s="276"/>
      <c r="O35" s="276"/>
      <c r="P35" s="276"/>
      <c r="Q35" s="276"/>
      <c r="R35" s="276"/>
    </row>
    <row r="36" spans="1:18" ht="9.75" customHeight="1" x14ac:dyDescent="0.2">
      <c r="A36" s="50"/>
      <c r="B36" s="50" t="s">
        <v>97</v>
      </c>
      <c r="C36" s="51"/>
      <c r="D36" s="51"/>
      <c r="E36" s="51"/>
      <c r="F36" s="50">
        <v>4.5</v>
      </c>
      <c r="G36" s="282">
        <v>3.9</v>
      </c>
      <c r="H36" s="282">
        <v>3.6</v>
      </c>
      <c r="K36" s="276"/>
      <c r="L36" s="276"/>
      <c r="M36" s="276"/>
      <c r="N36" s="276"/>
      <c r="O36" s="276"/>
      <c r="P36" s="276"/>
      <c r="Q36" s="276"/>
      <c r="R36" s="276"/>
    </row>
    <row r="37" spans="1:18" ht="11.25" customHeight="1" x14ac:dyDescent="0.2">
      <c r="A37" s="54" t="s">
        <v>410</v>
      </c>
      <c r="B37" s="50" t="s">
        <v>411</v>
      </c>
      <c r="C37" s="50"/>
      <c r="D37" s="50"/>
      <c r="E37" s="50"/>
      <c r="F37" s="50"/>
      <c r="G37" s="50"/>
      <c r="H37" s="50"/>
      <c r="I37" s="276"/>
      <c r="K37" s="276"/>
      <c r="L37" s="276"/>
      <c r="M37" s="276"/>
      <c r="N37" s="276"/>
      <c r="O37" s="276"/>
      <c r="P37" s="276"/>
      <c r="Q37" s="276"/>
      <c r="R37" s="276"/>
    </row>
    <row r="38" spans="1:18" s="77" customFormat="1" ht="24.75" customHeight="1" x14ac:dyDescent="0.2">
      <c r="A38" s="992">
        <v>23</v>
      </c>
      <c r="B38" s="992"/>
      <c r="C38" s="992"/>
      <c r="D38" s="992"/>
      <c r="E38" s="992"/>
      <c r="F38" s="992"/>
      <c r="G38" s="992"/>
      <c r="H38" s="992"/>
      <c r="I38" s="283"/>
    </row>
    <row r="39" spans="1:18" ht="15" customHeight="1" x14ac:dyDescent="0.2">
      <c r="A39" s="276"/>
      <c r="B39" s="276"/>
      <c r="C39" s="276"/>
      <c r="D39" s="276"/>
      <c r="E39" s="276"/>
      <c r="F39" s="276"/>
      <c r="G39" s="276"/>
      <c r="H39" s="276"/>
      <c r="I39" s="276"/>
      <c r="K39" s="276"/>
      <c r="L39" s="276"/>
      <c r="M39" s="276"/>
      <c r="N39" s="276"/>
      <c r="O39" s="276"/>
      <c r="P39" s="276"/>
      <c r="Q39" s="276"/>
      <c r="R39" s="276"/>
    </row>
    <row r="40" spans="1:18" ht="3" customHeight="1" x14ac:dyDescent="0.2">
      <c r="A40" s="276"/>
      <c r="B40" s="276"/>
      <c r="C40" s="276"/>
      <c r="D40" s="276"/>
      <c r="E40" s="276"/>
      <c r="F40" s="276"/>
      <c r="G40" s="276"/>
      <c r="H40" s="276"/>
      <c r="I40" s="276"/>
      <c r="K40" s="276"/>
      <c r="L40" s="276"/>
      <c r="M40" s="276"/>
      <c r="N40" s="276"/>
      <c r="O40" s="276"/>
      <c r="P40" s="276"/>
      <c r="Q40" s="276"/>
      <c r="R40" s="276"/>
    </row>
    <row r="41" spans="1:18" ht="10.5" customHeight="1" x14ac:dyDescent="0.2">
      <c r="A41" s="276"/>
      <c r="B41" s="276"/>
      <c r="C41" s="276"/>
      <c r="D41" s="276"/>
      <c r="E41" s="276"/>
      <c r="F41" s="276"/>
      <c r="G41" s="276"/>
      <c r="H41" s="276"/>
      <c r="I41" s="276"/>
      <c r="K41" s="276"/>
      <c r="L41" s="276"/>
      <c r="M41" s="276"/>
      <c r="N41" s="276"/>
      <c r="O41" s="276"/>
      <c r="P41" s="276"/>
      <c r="Q41" s="276"/>
      <c r="R41" s="276"/>
    </row>
    <row r="42" spans="1:18" ht="9.75" customHeight="1" x14ac:dyDescent="0.2">
      <c r="A42" s="276"/>
      <c r="B42" s="276"/>
      <c r="C42" s="276"/>
      <c r="D42" s="276"/>
      <c r="E42" s="276"/>
      <c r="F42" s="276"/>
      <c r="G42" s="276"/>
      <c r="H42" s="276"/>
      <c r="I42" s="276"/>
      <c r="K42" s="276"/>
      <c r="L42" s="276"/>
      <c r="M42" s="276"/>
      <c r="N42" s="276"/>
      <c r="O42" s="276"/>
      <c r="P42" s="276"/>
      <c r="Q42" s="276"/>
      <c r="R42" s="276"/>
    </row>
    <row r="43" spans="1:18" ht="9.75" customHeight="1" x14ac:dyDescent="0.2">
      <c r="A43" s="276"/>
      <c r="B43" s="276"/>
      <c r="C43" s="276"/>
      <c r="D43" s="276"/>
      <c r="E43" s="276"/>
      <c r="F43" s="276"/>
      <c r="G43" s="276"/>
      <c r="H43" s="276"/>
      <c r="I43" s="276"/>
      <c r="K43" s="276"/>
      <c r="L43" s="276"/>
      <c r="M43" s="276"/>
      <c r="N43" s="276"/>
      <c r="O43" s="276"/>
      <c r="P43" s="276"/>
      <c r="Q43" s="276"/>
      <c r="R43" s="276"/>
    </row>
    <row r="44" spans="1:18" ht="9.75" customHeight="1" x14ac:dyDescent="0.2">
      <c r="A44" s="276"/>
      <c r="B44" s="276"/>
      <c r="C44" s="276"/>
      <c r="D44" s="276"/>
      <c r="E44" s="276"/>
      <c r="F44" s="276"/>
      <c r="G44" s="276"/>
      <c r="H44" s="276"/>
      <c r="I44" s="276"/>
      <c r="K44" s="276"/>
      <c r="L44" s="276"/>
      <c r="M44" s="276"/>
      <c r="N44" s="276"/>
      <c r="O44" s="276"/>
      <c r="P44" s="276"/>
      <c r="Q44" s="276"/>
      <c r="R44" s="276"/>
    </row>
    <row r="45" spans="1:18" ht="9.75" customHeight="1" x14ac:dyDescent="0.2">
      <c r="A45" s="276"/>
      <c r="B45" s="276"/>
      <c r="C45" s="276"/>
      <c r="D45" s="276"/>
      <c r="E45" s="276"/>
      <c r="F45" s="276"/>
      <c r="G45" s="276"/>
      <c r="H45" s="276"/>
      <c r="I45" s="276"/>
      <c r="K45" s="276"/>
      <c r="L45" s="276"/>
      <c r="M45" s="276"/>
      <c r="N45" s="276"/>
      <c r="O45" s="276"/>
      <c r="P45" s="276"/>
      <c r="Q45" s="276"/>
      <c r="R45" s="276"/>
    </row>
    <row r="46" spans="1:18" ht="9.75" customHeight="1" x14ac:dyDescent="0.2">
      <c r="A46" s="276"/>
      <c r="B46" s="276"/>
      <c r="C46" s="276"/>
      <c r="D46" s="276"/>
      <c r="E46" s="276"/>
      <c r="F46" s="276"/>
      <c r="G46" s="276"/>
      <c r="H46" s="276"/>
      <c r="I46" s="276"/>
      <c r="K46" s="276"/>
      <c r="L46" s="276"/>
      <c r="M46" s="276"/>
      <c r="N46" s="276"/>
      <c r="O46" s="276"/>
      <c r="P46" s="276"/>
      <c r="Q46" s="276"/>
      <c r="R46" s="276"/>
    </row>
    <row r="47" spans="1:18" ht="3" customHeight="1" x14ac:dyDescent="0.2">
      <c r="A47" s="276"/>
      <c r="B47" s="276"/>
      <c r="C47" s="276"/>
      <c r="D47" s="276"/>
      <c r="E47" s="276"/>
      <c r="F47" s="276"/>
      <c r="G47" s="276"/>
      <c r="H47" s="276"/>
      <c r="I47" s="276"/>
      <c r="K47" s="276"/>
      <c r="L47" s="276"/>
      <c r="M47" s="276"/>
      <c r="N47" s="276"/>
      <c r="O47" s="276"/>
      <c r="P47" s="276"/>
      <c r="Q47" s="276"/>
      <c r="R47" s="276"/>
    </row>
    <row r="48" spans="1:18" ht="9.75" customHeight="1" x14ac:dyDescent="0.2">
      <c r="A48" s="276"/>
      <c r="B48" s="276"/>
      <c r="C48" s="276"/>
      <c r="D48" s="276"/>
      <c r="E48" s="276"/>
      <c r="F48" s="276"/>
      <c r="G48" s="276"/>
      <c r="H48" s="276"/>
      <c r="I48" s="276"/>
      <c r="K48" s="276"/>
      <c r="L48" s="276"/>
      <c r="M48" s="276"/>
      <c r="N48" s="276"/>
      <c r="O48" s="276"/>
      <c r="P48" s="276"/>
      <c r="Q48" s="276"/>
      <c r="R48" s="276"/>
    </row>
    <row r="49" spans="1:18" ht="3" customHeight="1" x14ac:dyDescent="0.2">
      <c r="A49" s="276"/>
      <c r="B49" s="276"/>
      <c r="C49" s="276"/>
      <c r="D49" s="276"/>
      <c r="E49" s="276"/>
      <c r="F49" s="276"/>
      <c r="G49" s="276"/>
      <c r="H49" s="276"/>
      <c r="I49" s="276"/>
      <c r="K49" s="276"/>
      <c r="L49" s="276"/>
      <c r="M49" s="276"/>
      <c r="N49" s="276"/>
      <c r="O49" s="276"/>
      <c r="P49" s="276"/>
      <c r="Q49" s="276"/>
      <c r="R49" s="276"/>
    </row>
    <row r="50" spans="1:18" ht="12" customHeight="1" x14ac:dyDescent="0.2">
      <c r="A50" s="55"/>
      <c r="E50" s="276"/>
      <c r="F50" s="276"/>
      <c r="G50" s="276"/>
      <c r="H50" s="276"/>
      <c r="I50" s="276"/>
      <c r="K50" s="276"/>
      <c r="L50" s="276"/>
      <c r="M50" s="276"/>
      <c r="N50" s="276"/>
      <c r="O50" s="276"/>
      <c r="P50" s="276"/>
      <c r="Q50" s="276"/>
      <c r="R50" s="276"/>
    </row>
    <row r="51" spans="1:18" ht="16.5" customHeight="1" x14ac:dyDescent="0.2">
      <c r="A51" s="276"/>
      <c r="B51" s="276"/>
      <c r="C51" s="276"/>
      <c r="D51" s="276"/>
      <c r="E51" s="276"/>
      <c r="F51" s="276"/>
      <c r="G51" s="276"/>
      <c r="H51" s="276"/>
      <c r="I51" s="276"/>
      <c r="K51" s="276"/>
      <c r="L51" s="276"/>
    </row>
    <row r="52" spans="1:18" ht="16.5" customHeight="1" x14ac:dyDescent="0.2">
      <c r="A52" s="276"/>
      <c r="B52" s="276"/>
      <c r="C52" s="276"/>
      <c r="D52" s="276"/>
      <c r="E52" s="276"/>
      <c r="F52" s="276"/>
      <c r="G52" s="276"/>
      <c r="H52" s="276"/>
      <c r="I52" s="276"/>
      <c r="K52" s="276"/>
    </row>
    <row r="53" spans="1:18" ht="16.5" customHeight="1" x14ac:dyDescent="0.2">
      <c r="A53" s="276"/>
      <c r="B53" s="276"/>
      <c r="C53" s="276"/>
      <c r="D53" s="276"/>
      <c r="E53" s="276"/>
      <c r="F53" s="276"/>
      <c r="G53" s="276"/>
      <c r="H53" s="276"/>
      <c r="I53" s="276"/>
      <c r="K53" s="276"/>
    </row>
  </sheetData>
  <mergeCells count="2">
    <mergeCell ref="A1:H1"/>
    <mergeCell ref="A38:H38"/>
  </mergeCells>
  <hyperlinks>
    <hyperlink ref="A1" location="Contents!A1" display="Contents" xr:uid="{1D94DB13-82D4-4343-95E8-A32BA94B8239}"/>
  </hyperlinks>
  <pageMargins left="0.2" right="0.2" top="0.2" bottom="0.2" header="0.2" footer="0.2"/>
  <pageSetup paperSize="70" orientation="portrait" r:id="rId1"/>
  <ignoredErrors>
    <ignoredError sqref="G6:H9" numberStoredAsText="1"/>
  </ignoredError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I37"/>
  <sheetViews>
    <sheetView showGridLines="0" topLeftCell="A3" zoomScale="130" zoomScaleNormal="130" workbookViewId="0">
      <selection sqref="A1:E1"/>
    </sheetView>
  </sheetViews>
  <sheetFormatPr defaultRowHeight="15" x14ac:dyDescent="0.2"/>
  <cols>
    <col min="1" max="1" width="0.140625" style="78" customWidth="1"/>
    <col min="2" max="2" width="1" style="78" customWidth="1"/>
    <col min="3" max="4" width="1.140625" style="78" customWidth="1"/>
    <col min="5" max="5" width="25.5703125" style="78" customWidth="1"/>
    <col min="6" max="8" width="6.28515625" style="78" customWidth="1"/>
    <col min="9" max="16384" width="9.140625" style="78"/>
  </cols>
  <sheetData>
    <row r="1" spans="1:9" s="604" customFormat="1" ht="12.75" x14ac:dyDescent="0.2">
      <c r="A1" s="965" t="s">
        <v>57</v>
      </c>
      <c r="B1" s="965"/>
      <c r="C1" s="965"/>
      <c r="D1" s="965"/>
      <c r="E1" s="965"/>
      <c r="F1" s="965"/>
      <c r="G1" s="965"/>
      <c r="H1" s="965"/>
      <c r="I1" s="220"/>
    </row>
    <row r="2" spans="1:9" s="284" customFormat="1" ht="15.75" customHeight="1" x14ac:dyDescent="0.2">
      <c r="A2" s="1028" t="s">
        <v>92</v>
      </c>
      <c r="B2" s="1029"/>
      <c r="C2" s="1029"/>
      <c r="D2" s="1029"/>
      <c r="E2" s="1029"/>
      <c r="F2" s="1029"/>
      <c r="G2" s="1029"/>
      <c r="H2" s="1029"/>
    </row>
    <row r="3" spans="1:9" ht="11.25" customHeight="1" x14ac:dyDescent="0.2">
      <c r="F3" s="1030" t="s">
        <v>93</v>
      </c>
      <c r="G3" s="1030"/>
      <c r="H3" s="1030"/>
    </row>
    <row r="4" spans="1:9" s="141" customFormat="1" ht="11.1" customHeight="1" x14ac:dyDescent="0.2">
      <c r="A4" s="88"/>
      <c r="B4" s="88"/>
      <c r="C4" s="88"/>
      <c r="D4" s="88"/>
      <c r="E4" s="88"/>
      <c r="F4" s="140" t="s">
        <v>94</v>
      </c>
      <c r="G4" s="140" t="s">
        <v>95</v>
      </c>
      <c r="H4" s="140" t="s">
        <v>96</v>
      </c>
      <c r="I4" s="149"/>
    </row>
    <row r="5" spans="1:9" s="285" customFormat="1" ht="10.5" customHeight="1" x14ac:dyDescent="0.2">
      <c r="A5" s="82"/>
      <c r="B5" s="124" t="s">
        <v>97</v>
      </c>
      <c r="C5" s="124"/>
      <c r="D5" s="124"/>
      <c r="E5" s="87"/>
      <c r="F5" s="124">
        <v>3.7</v>
      </c>
      <c r="G5" s="124">
        <v>3.5</v>
      </c>
      <c r="H5" s="124">
        <v>3.4</v>
      </c>
    </row>
    <row r="6" spans="1:9" s="285" customFormat="1" ht="10.5" customHeight="1" x14ac:dyDescent="0.2">
      <c r="A6" s="82"/>
      <c r="B6" s="124" t="s">
        <v>98</v>
      </c>
      <c r="C6" s="124"/>
      <c r="D6" s="124"/>
      <c r="E6" s="87"/>
      <c r="F6" s="124">
        <v>1.9</v>
      </c>
      <c r="G6" s="132">
        <v>2</v>
      </c>
      <c r="H6" s="132">
        <v>2</v>
      </c>
    </row>
    <row r="7" spans="1:9" s="285" customFormat="1" ht="11.25" customHeight="1" x14ac:dyDescent="0.2">
      <c r="A7" s="82"/>
      <c r="B7" s="124" t="s">
        <v>99</v>
      </c>
      <c r="C7" s="124"/>
      <c r="D7" s="124"/>
      <c r="E7" s="87"/>
      <c r="F7" s="137">
        <v>19083</v>
      </c>
      <c r="G7" s="137">
        <v>29420</v>
      </c>
      <c r="H7" s="135">
        <v>36800</v>
      </c>
    </row>
    <row r="8" spans="1:9" s="285" customFormat="1" ht="10.5" customHeight="1" x14ac:dyDescent="0.2">
      <c r="A8" s="82"/>
      <c r="B8" s="124" t="s">
        <v>100</v>
      </c>
      <c r="C8" s="124"/>
      <c r="D8" s="124"/>
      <c r="E8" s="87"/>
      <c r="F8" s="137">
        <v>14640</v>
      </c>
      <c r="G8" s="137">
        <v>21850</v>
      </c>
      <c r="H8" s="137">
        <v>28250</v>
      </c>
    </row>
    <row r="9" spans="1:9" s="285" customFormat="1" ht="12" customHeight="1" x14ac:dyDescent="0.2">
      <c r="A9" s="82"/>
      <c r="B9" s="133" t="s">
        <v>101</v>
      </c>
      <c r="C9" s="124"/>
      <c r="D9" s="124"/>
      <c r="E9" s="87"/>
      <c r="F9" s="137">
        <v>7320</v>
      </c>
      <c r="G9" s="137">
        <v>10925</v>
      </c>
      <c r="H9" s="137">
        <v>14125</v>
      </c>
    </row>
    <row r="10" spans="1:9" s="285" customFormat="1" ht="10.5" customHeight="1" x14ac:dyDescent="0.2">
      <c r="A10" s="82"/>
      <c r="B10" s="124" t="s">
        <v>102</v>
      </c>
      <c r="C10" s="124"/>
      <c r="D10" s="124"/>
      <c r="E10" s="87"/>
      <c r="F10" s="136">
        <v>14.3</v>
      </c>
      <c r="G10" s="136">
        <v>17.5</v>
      </c>
      <c r="H10" s="136">
        <v>17.8</v>
      </c>
    </row>
    <row r="11" spans="1:9" s="285" customFormat="1" ht="12.75" customHeight="1" x14ac:dyDescent="0.2">
      <c r="A11" s="82"/>
      <c r="B11" s="131" t="s">
        <v>103</v>
      </c>
      <c r="C11" s="131"/>
      <c r="D11" s="131"/>
      <c r="E11" s="87"/>
      <c r="F11" s="131">
        <v>0.38800000000000001</v>
      </c>
      <c r="G11" s="131">
        <v>0.41399999999999998</v>
      </c>
      <c r="H11" s="286">
        <v>0.4</v>
      </c>
    </row>
    <row r="12" spans="1:9" s="285" customFormat="1" ht="8.25" customHeight="1" x14ac:dyDescent="0.2">
      <c r="A12" s="79"/>
      <c r="B12" s="131" t="s">
        <v>104</v>
      </c>
      <c r="C12" s="124"/>
      <c r="D12" s="124"/>
      <c r="E12" s="87"/>
      <c r="F12" s="124"/>
      <c r="G12" s="124"/>
      <c r="H12" s="124"/>
    </row>
    <row r="13" spans="1:9" s="285" customFormat="1" ht="11.25" customHeight="1" x14ac:dyDescent="0.2">
      <c r="A13" s="82"/>
      <c r="B13" s="124" t="s">
        <v>105</v>
      </c>
      <c r="C13" s="124"/>
      <c r="D13" s="124"/>
      <c r="E13" s="87"/>
      <c r="F13" s="137"/>
      <c r="G13" s="137"/>
      <c r="H13" s="137"/>
    </row>
    <row r="14" spans="1:9" s="285" customFormat="1" ht="10.5" customHeight="1" x14ac:dyDescent="0.2">
      <c r="A14" s="82"/>
      <c r="B14" s="124"/>
      <c r="C14" s="124" t="s">
        <v>106</v>
      </c>
      <c r="D14" s="124"/>
      <c r="E14" s="87"/>
      <c r="F14" s="136">
        <v>6.1</v>
      </c>
      <c r="G14" s="136">
        <v>5.3</v>
      </c>
      <c r="H14" s="287">
        <v>5.6</v>
      </c>
    </row>
    <row r="15" spans="1:9" s="285" customFormat="1" ht="11.25" customHeight="1" x14ac:dyDescent="0.2">
      <c r="A15" s="82"/>
      <c r="B15" s="133"/>
      <c r="C15" s="124" t="s">
        <v>107</v>
      </c>
      <c r="D15" s="124"/>
      <c r="E15" s="87"/>
      <c r="F15" s="136">
        <v>45.6</v>
      </c>
      <c r="G15" s="136">
        <v>47.5</v>
      </c>
      <c r="H15" s="136">
        <v>46</v>
      </c>
    </row>
    <row r="16" spans="1:9" s="285" customFormat="1" ht="10.5" customHeight="1" x14ac:dyDescent="0.2">
      <c r="A16" s="82"/>
      <c r="B16" s="124" t="s">
        <v>108</v>
      </c>
      <c r="C16" s="124"/>
      <c r="D16" s="124"/>
      <c r="E16" s="87"/>
      <c r="F16" s="124">
        <v>7.4</v>
      </c>
      <c r="G16" s="132">
        <v>9</v>
      </c>
      <c r="H16" s="131">
        <v>8.1999999999999993</v>
      </c>
    </row>
    <row r="17" spans="1:8" s="141" customFormat="1" ht="11.25" customHeight="1" x14ac:dyDescent="0.2">
      <c r="A17" s="142" t="s">
        <v>109</v>
      </c>
      <c r="B17" s="240" t="s">
        <v>110</v>
      </c>
      <c r="C17" s="187"/>
      <c r="D17" s="187"/>
      <c r="E17" s="187"/>
      <c r="F17" s="187"/>
      <c r="G17" s="187"/>
      <c r="H17" s="187"/>
    </row>
    <row r="18" spans="1:8" s="285" customFormat="1" ht="12" customHeight="1" x14ac:dyDescent="0.2">
      <c r="A18" s="288"/>
      <c r="B18" s="87" t="s">
        <v>111</v>
      </c>
      <c r="C18" s="87"/>
      <c r="D18" s="87"/>
      <c r="E18" s="87"/>
      <c r="F18" s="289">
        <v>15770</v>
      </c>
      <c r="G18" s="289">
        <v>23710</v>
      </c>
      <c r="H18" s="289">
        <v>28670</v>
      </c>
    </row>
    <row r="19" spans="1:8" s="285" customFormat="1" ht="12" customHeight="1" x14ac:dyDescent="0.2">
      <c r="A19" s="288"/>
      <c r="B19" s="87" t="s">
        <v>112</v>
      </c>
      <c r="C19" s="87"/>
      <c r="D19" s="87"/>
      <c r="E19" s="87"/>
      <c r="F19" s="289">
        <v>11270</v>
      </c>
      <c r="G19" s="289">
        <v>17500</v>
      </c>
      <c r="H19" s="289">
        <v>21870</v>
      </c>
    </row>
    <row r="20" spans="1:8" s="285" customFormat="1" ht="12" customHeight="1" x14ac:dyDescent="0.2">
      <c r="A20" s="288"/>
      <c r="B20" s="290" t="s">
        <v>113</v>
      </c>
      <c r="C20" s="87"/>
      <c r="D20" s="87"/>
      <c r="E20" s="87"/>
      <c r="F20" s="289">
        <v>5635</v>
      </c>
      <c r="G20" s="289">
        <v>8750</v>
      </c>
      <c r="H20" s="289">
        <v>10935</v>
      </c>
    </row>
    <row r="21" spans="1:8" s="285" customFormat="1" ht="12" customHeight="1" x14ac:dyDescent="0.2">
      <c r="A21" s="288"/>
      <c r="B21" s="87" t="s">
        <v>114</v>
      </c>
      <c r="C21" s="87"/>
      <c r="D21" s="87"/>
      <c r="E21" s="87"/>
      <c r="F21" s="291">
        <v>12</v>
      </c>
      <c r="G21" s="291">
        <v>14</v>
      </c>
      <c r="H21" s="291">
        <v>15.3</v>
      </c>
    </row>
    <row r="22" spans="1:8" s="285" customFormat="1" ht="11.25" customHeight="1" x14ac:dyDescent="0.2">
      <c r="A22" s="288" t="s">
        <v>115</v>
      </c>
      <c r="B22" s="85" t="s">
        <v>116</v>
      </c>
      <c r="C22" s="87"/>
      <c r="D22" s="87"/>
      <c r="E22" s="87"/>
      <c r="F22" s="292"/>
      <c r="G22" s="292"/>
      <c r="H22" s="292"/>
    </row>
    <row r="23" spans="1:8" s="285" customFormat="1" ht="6" customHeight="1" x14ac:dyDescent="0.2">
      <c r="A23" s="292"/>
      <c r="B23" s="292"/>
      <c r="C23" s="292"/>
      <c r="D23" s="292"/>
      <c r="E23" s="292"/>
      <c r="F23" s="292"/>
      <c r="G23" s="292"/>
      <c r="H23" s="292"/>
    </row>
    <row r="24" spans="1:8" s="285" customFormat="1" ht="9.75" customHeight="1" x14ac:dyDescent="0.2">
      <c r="A24" s="292"/>
      <c r="B24" s="292"/>
      <c r="C24" s="292"/>
      <c r="D24" s="292"/>
      <c r="E24" s="292"/>
      <c r="F24" s="292"/>
      <c r="G24" s="292"/>
      <c r="H24" s="292"/>
    </row>
    <row r="25" spans="1:8" s="285" customFormat="1" ht="9.75" customHeight="1" x14ac:dyDescent="0.2">
      <c r="A25" s="292"/>
      <c r="B25" s="292"/>
      <c r="C25" s="292"/>
      <c r="D25" s="292"/>
      <c r="E25" s="292"/>
      <c r="F25" s="292"/>
      <c r="G25" s="292"/>
      <c r="H25" s="292"/>
    </row>
    <row r="26" spans="1:8" s="285" customFormat="1" ht="9.75" customHeight="1" x14ac:dyDescent="0.2">
      <c r="A26" s="292"/>
      <c r="B26" s="292"/>
      <c r="C26" s="292"/>
      <c r="D26" s="292"/>
      <c r="E26" s="292"/>
      <c r="F26" s="292"/>
      <c r="G26" s="292"/>
      <c r="H26" s="292"/>
    </row>
    <row r="27" spans="1:8" s="285" customFormat="1" ht="9.75" customHeight="1" x14ac:dyDescent="0.2">
      <c r="A27" s="292"/>
      <c r="B27" s="292"/>
      <c r="C27" s="292"/>
      <c r="D27" s="292"/>
      <c r="E27" s="292"/>
      <c r="F27" s="292"/>
      <c r="G27" s="292"/>
      <c r="H27" s="292"/>
    </row>
    <row r="28" spans="1:8" s="285" customFormat="1" ht="9.75" customHeight="1" x14ac:dyDescent="0.2">
      <c r="A28" s="292"/>
      <c r="B28" s="292"/>
      <c r="C28" s="292"/>
      <c r="D28" s="292"/>
      <c r="E28" s="292"/>
      <c r="F28" s="292"/>
      <c r="G28" s="292"/>
      <c r="H28" s="292"/>
    </row>
    <row r="29" spans="1:8" s="285" customFormat="1" ht="9.75" customHeight="1" x14ac:dyDescent="0.2">
      <c r="A29" s="292"/>
      <c r="B29" s="292"/>
      <c r="C29" s="292"/>
      <c r="D29" s="292"/>
      <c r="E29" s="292"/>
      <c r="F29" s="292"/>
      <c r="G29" s="292"/>
      <c r="H29" s="292"/>
    </row>
    <row r="30" spans="1:8" s="285" customFormat="1" ht="9.75" customHeight="1" x14ac:dyDescent="0.2">
      <c r="A30" s="292"/>
      <c r="B30" s="292"/>
      <c r="C30" s="292"/>
      <c r="D30" s="292"/>
      <c r="E30" s="292"/>
      <c r="F30" s="292"/>
      <c r="G30" s="292"/>
      <c r="H30" s="292"/>
    </row>
    <row r="31" spans="1:8" s="285" customFormat="1" ht="9.6" customHeight="1" x14ac:dyDescent="0.2">
      <c r="A31" s="292"/>
      <c r="B31" s="292"/>
      <c r="C31" s="292"/>
      <c r="D31" s="292"/>
      <c r="E31" s="292"/>
      <c r="F31" s="292"/>
      <c r="G31" s="292"/>
      <c r="H31" s="292"/>
    </row>
    <row r="32" spans="1:8" s="285" customFormat="1" ht="9.6" customHeight="1" x14ac:dyDescent="0.2">
      <c r="A32" s="292"/>
      <c r="B32" s="292"/>
      <c r="C32" s="292"/>
      <c r="D32" s="292"/>
      <c r="E32" s="292"/>
      <c r="F32" s="292"/>
      <c r="G32" s="292"/>
      <c r="H32" s="292"/>
    </row>
    <row r="33" spans="1:9" s="285" customFormat="1" ht="9.6" customHeight="1" x14ac:dyDescent="0.2">
      <c r="A33" s="292"/>
      <c r="B33" s="292"/>
      <c r="C33" s="292"/>
      <c r="D33" s="292"/>
      <c r="E33" s="292"/>
      <c r="F33" s="292"/>
      <c r="G33" s="292"/>
      <c r="H33" s="292"/>
    </row>
    <row r="34" spans="1:9" s="285" customFormat="1" ht="8.25" customHeight="1" x14ac:dyDescent="0.2">
      <c r="A34" s="292"/>
      <c r="B34" s="292"/>
      <c r="C34" s="292"/>
      <c r="D34" s="292"/>
      <c r="E34" s="292"/>
      <c r="F34" s="292"/>
      <c r="G34" s="292"/>
      <c r="H34" s="292"/>
    </row>
    <row r="35" spans="1:9" s="285" customFormat="1" ht="24.75" customHeight="1" x14ac:dyDescent="0.2"/>
    <row r="36" spans="1:9" s="77" customFormat="1" ht="24.75" customHeight="1" x14ac:dyDescent="0.2">
      <c r="A36" s="992">
        <v>24</v>
      </c>
      <c r="B36" s="992"/>
      <c r="C36" s="992"/>
      <c r="D36" s="992"/>
      <c r="E36" s="992"/>
      <c r="F36" s="992"/>
      <c r="G36" s="992"/>
      <c r="H36" s="992"/>
      <c r="I36" s="283"/>
    </row>
    <row r="37" spans="1:9" ht="25.5" customHeight="1" x14ac:dyDescent="0.2"/>
  </sheetData>
  <mergeCells count="4">
    <mergeCell ref="A1:H1"/>
    <mergeCell ref="A2:H2"/>
    <mergeCell ref="F3:H3"/>
    <mergeCell ref="A36:H36"/>
  </mergeCells>
  <hyperlinks>
    <hyperlink ref="A1" location="Contents!A1" display="Contents" xr:uid="{EEDBD9AD-44FD-4D34-9D50-548D2099797A}"/>
  </hyperlinks>
  <pageMargins left="0.2" right="0.2" top="0.2" bottom="0.2" header="0.2" footer="0.2"/>
  <pageSetup paperSize="70" orientation="portrait" r:id="rId1"/>
  <ignoredErrors>
    <ignoredError sqref="G4:H4" numberStoredAsText="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00"/>
    <pageSetUpPr fitToPage="1"/>
  </sheetPr>
  <dimension ref="A1:L39"/>
  <sheetViews>
    <sheetView showGridLines="0" topLeftCell="A3" zoomScale="130" zoomScaleNormal="130" workbookViewId="0">
      <selection sqref="A1:E1"/>
    </sheetView>
  </sheetViews>
  <sheetFormatPr defaultRowHeight="10.9" customHeight="1" x14ac:dyDescent="0.2"/>
  <cols>
    <col min="1" max="1" width="3.28515625" style="78" customWidth="1"/>
    <col min="2" max="2" width="0.42578125" style="78" customWidth="1"/>
    <col min="3" max="4" width="1.140625" style="78" customWidth="1"/>
    <col min="5" max="5" width="25.5703125" style="78" customWidth="1"/>
    <col min="6" max="6" width="4.85546875" style="78" customWidth="1"/>
    <col min="7" max="7" width="5.85546875" style="78" customWidth="1"/>
    <col min="8" max="8" width="5.7109375" style="78" customWidth="1"/>
    <col min="9" max="16384" width="9.140625" style="78"/>
  </cols>
  <sheetData>
    <row r="1" spans="1:9" s="604" customFormat="1" ht="12.75" x14ac:dyDescent="0.2">
      <c r="A1" s="965" t="s">
        <v>57</v>
      </c>
      <c r="B1" s="965"/>
      <c r="C1" s="965"/>
      <c r="D1" s="965"/>
      <c r="E1" s="965"/>
      <c r="F1" s="965"/>
      <c r="G1" s="965"/>
      <c r="H1" s="965"/>
      <c r="I1" s="220"/>
    </row>
    <row r="2" spans="1:9" ht="10.9" customHeight="1" x14ac:dyDescent="0.2">
      <c r="A2" s="241" t="s">
        <v>93</v>
      </c>
      <c r="B2" s="241"/>
      <c r="C2" s="241"/>
      <c r="D2" s="187"/>
      <c r="E2" s="187"/>
      <c r="F2" s="125" t="s">
        <v>94</v>
      </c>
      <c r="G2" s="125">
        <v>2012</v>
      </c>
      <c r="H2" s="125">
        <v>2017</v>
      </c>
    </row>
    <row r="3" spans="1:9" ht="10.9" customHeight="1" x14ac:dyDescent="0.2">
      <c r="A3" s="187"/>
      <c r="B3" s="240" t="s">
        <v>221</v>
      </c>
      <c r="C3" s="187"/>
      <c r="D3" s="187"/>
      <c r="E3" s="187"/>
      <c r="F3" s="187"/>
      <c r="G3" s="187"/>
      <c r="H3" s="187"/>
    </row>
    <row r="4" spans="1:9" s="141" customFormat="1" ht="10.9" customHeight="1" x14ac:dyDescent="0.2">
      <c r="A4" s="187"/>
      <c r="B4" s="187" t="s">
        <v>222</v>
      </c>
      <c r="C4" s="187"/>
      <c r="D4" s="187"/>
      <c r="E4" s="187"/>
      <c r="F4" s="187"/>
      <c r="G4" s="187"/>
      <c r="H4" s="187"/>
      <c r="I4" s="149"/>
    </row>
    <row r="5" spans="1:9" ht="10.9" customHeight="1" x14ac:dyDescent="0.2">
      <c r="A5" s="187"/>
      <c r="B5" s="187"/>
      <c r="C5" s="187" t="s">
        <v>65</v>
      </c>
      <c r="D5" s="187"/>
      <c r="E5" s="187"/>
      <c r="F5" s="188">
        <v>28.5</v>
      </c>
      <c r="G5" s="188">
        <v>27.3</v>
      </c>
      <c r="H5" s="188">
        <v>24.8</v>
      </c>
    </row>
    <row r="6" spans="1:9" ht="10.9" customHeight="1" x14ac:dyDescent="0.2">
      <c r="A6" s="187"/>
      <c r="B6" s="187"/>
      <c r="C6" s="187" t="s">
        <v>66</v>
      </c>
      <c r="D6" s="187"/>
      <c r="E6" s="187"/>
      <c r="F6" s="188">
        <v>9.1999999999999993</v>
      </c>
      <c r="G6" s="188">
        <v>9.6</v>
      </c>
      <c r="H6" s="188">
        <v>11</v>
      </c>
    </row>
    <row r="7" spans="1:9" ht="10.9" customHeight="1" x14ac:dyDescent="0.2">
      <c r="A7" s="187"/>
      <c r="B7" s="187"/>
      <c r="C7" s="187" t="s">
        <v>67</v>
      </c>
      <c r="D7" s="187"/>
      <c r="E7" s="187"/>
      <c r="F7" s="188">
        <v>5.0999999999999996</v>
      </c>
      <c r="G7" s="188">
        <v>4.5</v>
      </c>
      <c r="H7" s="188">
        <v>4.7</v>
      </c>
    </row>
    <row r="8" spans="1:9" ht="10.9" customHeight="1" x14ac:dyDescent="0.2">
      <c r="A8" s="187"/>
      <c r="B8" s="187"/>
      <c r="C8" s="187" t="s">
        <v>68</v>
      </c>
      <c r="D8" s="187"/>
      <c r="E8" s="187"/>
      <c r="F8" s="188">
        <v>13.1</v>
      </c>
      <c r="G8" s="188">
        <v>12</v>
      </c>
      <c r="H8" s="188">
        <v>11.1</v>
      </c>
    </row>
    <row r="9" spans="1:9" ht="10.9" customHeight="1" x14ac:dyDescent="0.2">
      <c r="A9" s="187"/>
      <c r="B9" s="187"/>
      <c r="C9" s="187" t="s">
        <v>223</v>
      </c>
      <c r="D9" s="187"/>
      <c r="E9" s="187"/>
      <c r="F9" s="188"/>
      <c r="G9" s="188"/>
      <c r="H9" s="188"/>
    </row>
    <row r="10" spans="1:9" ht="10.9" customHeight="1" x14ac:dyDescent="0.2">
      <c r="A10" s="187"/>
      <c r="B10" s="187"/>
      <c r="C10" s="187" t="s">
        <v>224</v>
      </c>
      <c r="D10" s="187"/>
      <c r="E10" s="187"/>
      <c r="F10" s="188">
        <v>6.5</v>
      </c>
      <c r="G10" s="188">
        <v>6.1</v>
      </c>
      <c r="H10" s="188">
        <v>5.9</v>
      </c>
    </row>
    <row r="11" spans="1:9" ht="10.9" customHeight="1" x14ac:dyDescent="0.2">
      <c r="A11" s="187"/>
      <c r="B11" s="187"/>
      <c r="C11" s="187" t="s">
        <v>19</v>
      </c>
      <c r="D11" s="187"/>
      <c r="E11" s="187"/>
      <c r="F11" s="188">
        <v>3</v>
      </c>
      <c r="G11" s="188">
        <v>3.9</v>
      </c>
      <c r="H11" s="188">
        <v>3.8</v>
      </c>
    </row>
    <row r="12" spans="1:9" ht="10.9" customHeight="1" x14ac:dyDescent="0.2">
      <c r="A12" s="187"/>
      <c r="B12" s="187"/>
      <c r="C12" s="187" t="s">
        <v>56</v>
      </c>
      <c r="D12" s="187"/>
      <c r="E12" s="187"/>
      <c r="F12" s="188">
        <v>14.6</v>
      </c>
      <c r="G12" s="188">
        <v>15.2</v>
      </c>
      <c r="H12" s="188">
        <v>14.6</v>
      </c>
    </row>
    <row r="13" spans="1:9" ht="10.9" customHeight="1" x14ac:dyDescent="0.2">
      <c r="A13" s="187"/>
      <c r="B13" s="187"/>
      <c r="C13" s="187" t="s">
        <v>70</v>
      </c>
      <c r="D13" s="187"/>
      <c r="E13" s="187"/>
      <c r="F13" s="188">
        <v>3.6</v>
      </c>
      <c r="G13" s="188">
        <v>3.9</v>
      </c>
      <c r="H13" s="188">
        <v>4.4000000000000004</v>
      </c>
    </row>
    <row r="14" spans="1:9" ht="10.9" customHeight="1" x14ac:dyDescent="0.2">
      <c r="A14" s="187"/>
      <c r="B14" s="187"/>
      <c r="C14" s="187" t="s">
        <v>71</v>
      </c>
      <c r="D14" s="187"/>
      <c r="E14" s="187"/>
      <c r="F14" s="188">
        <v>4.8</v>
      </c>
      <c r="G14" s="188">
        <v>4.3</v>
      </c>
      <c r="H14" s="188">
        <v>4.2</v>
      </c>
    </row>
    <row r="15" spans="1:9" ht="10.9" customHeight="1" x14ac:dyDescent="0.2">
      <c r="A15" s="187"/>
      <c r="B15" s="187"/>
      <c r="C15" s="187" t="s">
        <v>18</v>
      </c>
      <c r="D15" s="187"/>
      <c r="E15" s="187"/>
      <c r="F15" s="188">
        <v>3.2</v>
      </c>
      <c r="G15" s="188">
        <v>4.5</v>
      </c>
      <c r="H15" s="188">
        <v>5</v>
      </c>
    </row>
    <row r="16" spans="1:9" ht="10.9" customHeight="1" x14ac:dyDescent="0.2">
      <c r="A16" s="187"/>
      <c r="B16" s="187"/>
      <c r="C16" s="187" t="s">
        <v>72</v>
      </c>
      <c r="D16" s="187"/>
      <c r="E16" s="187"/>
      <c r="F16" s="188">
        <v>4.3</v>
      </c>
      <c r="G16" s="188">
        <v>4.5999999999999996</v>
      </c>
      <c r="H16" s="188">
        <v>5.5</v>
      </c>
    </row>
    <row r="17" spans="1:12" ht="10.9" customHeight="1" x14ac:dyDescent="0.2">
      <c r="A17" s="187"/>
      <c r="B17" s="187"/>
      <c r="C17" s="187" t="s">
        <v>73</v>
      </c>
      <c r="D17" s="187"/>
      <c r="E17" s="187"/>
      <c r="F17" s="188">
        <v>4</v>
      </c>
      <c r="G17" s="188">
        <v>4.0999999999999996</v>
      </c>
      <c r="H17" s="188">
        <v>5</v>
      </c>
    </row>
    <row r="18" spans="1:12" s="935" customFormat="1" ht="16.5" customHeight="1" x14ac:dyDescent="0.2">
      <c r="A18" s="930" t="s">
        <v>225</v>
      </c>
      <c r="B18" s="931"/>
      <c r="C18" s="931"/>
      <c r="D18" s="931"/>
      <c r="E18" s="931"/>
      <c r="F18" s="932">
        <v>2018</v>
      </c>
      <c r="G18" s="933" t="s">
        <v>681</v>
      </c>
      <c r="H18" s="933" t="s">
        <v>682</v>
      </c>
      <c r="I18" s="934"/>
      <c r="J18" s="934"/>
      <c r="K18" s="934"/>
      <c r="L18" s="934"/>
    </row>
    <row r="19" spans="1:12" s="285" customFormat="1" ht="10.9" customHeight="1" x14ac:dyDescent="0.2">
      <c r="A19" s="187"/>
      <c r="B19" s="240" t="s">
        <v>226</v>
      </c>
      <c r="C19" s="187"/>
      <c r="D19" s="187"/>
      <c r="E19" s="187"/>
      <c r="F19" s="188"/>
      <c r="G19" s="188"/>
      <c r="H19" s="188"/>
      <c r="I19"/>
      <c r="J19"/>
      <c r="K19"/>
      <c r="L19"/>
    </row>
    <row r="20" spans="1:12" s="601" customFormat="1" ht="10.9" customHeight="1" x14ac:dyDescent="0.2">
      <c r="A20" s="610"/>
      <c r="B20" s="663"/>
      <c r="C20" s="610" t="s">
        <v>227</v>
      </c>
      <c r="D20" s="610"/>
      <c r="E20" s="610"/>
      <c r="F20" s="664">
        <v>85.2</v>
      </c>
      <c r="G20" s="606">
        <v>80.2</v>
      </c>
      <c r="H20" s="606">
        <v>78.2</v>
      </c>
      <c r="I20" s="665"/>
      <c r="J20" s="665"/>
      <c r="K20" s="665"/>
      <c r="L20" s="665"/>
    </row>
    <row r="21" spans="1:12" s="601" customFormat="1" ht="10.9" customHeight="1" x14ac:dyDescent="0.2">
      <c r="A21" s="610"/>
      <c r="B21" s="610"/>
      <c r="C21" s="610" t="s">
        <v>228</v>
      </c>
      <c r="D21" s="610"/>
      <c r="E21" s="610"/>
      <c r="F21" s="664">
        <v>46.2</v>
      </c>
      <c r="G21" s="606">
        <v>46.4</v>
      </c>
      <c r="H21" s="606">
        <v>65.8</v>
      </c>
      <c r="I21" s="665"/>
      <c r="J21" s="665"/>
      <c r="K21" s="665"/>
      <c r="L21" s="665"/>
    </row>
    <row r="22" spans="1:12" s="601" customFormat="1" ht="10.9" customHeight="1" x14ac:dyDescent="0.2">
      <c r="A22" s="610"/>
      <c r="B22" s="610"/>
      <c r="C22" s="610" t="s">
        <v>229</v>
      </c>
      <c r="D22" s="610"/>
      <c r="E22" s="610"/>
      <c r="F22" s="664">
        <v>20.2</v>
      </c>
      <c r="G22" s="606">
        <v>16.8</v>
      </c>
      <c r="H22" s="606">
        <v>17.399999999999999</v>
      </c>
      <c r="I22" s="665"/>
      <c r="J22" s="665"/>
      <c r="K22" s="665"/>
      <c r="L22" s="665"/>
    </row>
    <row r="23" spans="1:12" s="601" customFormat="1" ht="10.9" customHeight="1" x14ac:dyDescent="0.2">
      <c r="A23" s="610"/>
      <c r="B23" s="610"/>
      <c r="C23" s="610" t="s">
        <v>230</v>
      </c>
      <c r="D23" s="610"/>
      <c r="E23" s="610"/>
      <c r="F23" s="664">
        <v>29.1</v>
      </c>
      <c r="G23" s="580">
        <v>29</v>
      </c>
      <c r="H23" s="580">
        <v>26.1</v>
      </c>
      <c r="I23" s="665"/>
      <c r="J23" s="665"/>
      <c r="K23" s="665"/>
      <c r="L23" s="665"/>
    </row>
    <row r="24" spans="1:12" s="601" customFormat="1" ht="10.9" customHeight="1" x14ac:dyDescent="0.2">
      <c r="A24" s="610"/>
      <c r="B24" s="610"/>
      <c r="C24" s="610" t="s">
        <v>231</v>
      </c>
      <c r="D24" s="610"/>
      <c r="E24" s="610"/>
      <c r="F24" s="664">
        <v>67.900000000000006</v>
      </c>
      <c r="G24" s="606">
        <v>68.2</v>
      </c>
      <c r="H24" s="606">
        <v>66.599999999999994</v>
      </c>
      <c r="I24" s="665"/>
      <c r="J24" s="665"/>
      <c r="K24" s="665"/>
      <c r="L24" s="665"/>
    </row>
    <row r="25" spans="1:12" s="601" customFormat="1" ht="10.9" customHeight="1" x14ac:dyDescent="0.2">
      <c r="A25" s="610"/>
      <c r="B25" s="610"/>
      <c r="C25" s="610" t="s">
        <v>232</v>
      </c>
      <c r="D25" s="610"/>
      <c r="E25" s="610"/>
      <c r="F25" s="664">
        <v>30.7</v>
      </c>
      <c r="G25" s="580">
        <v>30</v>
      </c>
      <c r="H25" s="580">
        <v>29.9</v>
      </c>
      <c r="I25" s="665"/>
      <c r="J25" s="665"/>
      <c r="K25" s="665"/>
      <c r="L25" s="665"/>
    </row>
    <row r="26" spans="1:12" s="601" customFormat="1" ht="10.9" customHeight="1" x14ac:dyDescent="0.2">
      <c r="A26" s="610"/>
      <c r="B26" s="610"/>
      <c r="C26" s="610" t="s">
        <v>233</v>
      </c>
      <c r="D26" s="610"/>
      <c r="E26" s="610"/>
      <c r="F26" s="664">
        <v>4.7</v>
      </c>
      <c r="G26" s="606">
        <v>5.2</v>
      </c>
      <c r="H26" s="606">
        <v>5.4</v>
      </c>
      <c r="I26" s="665"/>
      <c r="J26" s="665"/>
      <c r="K26" s="665"/>
      <c r="L26" s="665"/>
    </row>
    <row r="27" spans="1:12" s="601" customFormat="1" ht="10.9" customHeight="1" x14ac:dyDescent="0.2">
      <c r="A27" s="610"/>
      <c r="B27" s="610"/>
      <c r="C27" s="610" t="s">
        <v>234</v>
      </c>
      <c r="D27" s="610"/>
      <c r="E27" s="610"/>
      <c r="F27" s="664">
        <v>12</v>
      </c>
      <c r="G27" s="606">
        <v>10.9</v>
      </c>
      <c r="H27" s="606">
        <v>11.8</v>
      </c>
      <c r="I27" s="665"/>
      <c r="J27" s="665"/>
      <c r="K27" s="665"/>
      <c r="L27" s="665"/>
    </row>
    <row r="28" spans="1:12" s="601" customFormat="1" ht="10.9" customHeight="1" x14ac:dyDescent="0.2">
      <c r="A28" s="610"/>
      <c r="B28" s="610"/>
      <c r="C28" s="610" t="s">
        <v>235</v>
      </c>
      <c r="D28" s="610"/>
      <c r="E28" s="610"/>
      <c r="F28" s="664">
        <v>9</v>
      </c>
      <c r="G28" s="606">
        <v>9.9</v>
      </c>
      <c r="H28" s="606">
        <v>10.8</v>
      </c>
      <c r="I28" s="665"/>
      <c r="J28" s="665"/>
      <c r="K28" s="665"/>
      <c r="L28" s="665"/>
    </row>
    <row r="29" spans="1:12" s="601" customFormat="1" ht="10.9" customHeight="1" x14ac:dyDescent="0.2">
      <c r="A29" s="610"/>
      <c r="B29" s="610"/>
      <c r="C29" s="610" t="s">
        <v>236</v>
      </c>
      <c r="D29" s="610"/>
      <c r="E29" s="610"/>
      <c r="F29" s="664">
        <v>8.5</v>
      </c>
      <c r="G29" s="580">
        <v>8.9600000000000009</v>
      </c>
      <c r="H29" s="580">
        <v>8</v>
      </c>
      <c r="I29" s="665"/>
      <c r="J29" s="665"/>
      <c r="K29" s="665"/>
      <c r="L29" s="665"/>
    </row>
    <row r="30" spans="1:12" s="601" customFormat="1" ht="10.9" customHeight="1" x14ac:dyDescent="0.2">
      <c r="A30" s="610"/>
      <c r="B30" s="610"/>
      <c r="C30" s="610" t="s">
        <v>237</v>
      </c>
      <c r="D30" s="610"/>
      <c r="E30" s="610"/>
      <c r="F30" s="664">
        <v>56.2</v>
      </c>
      <c r="G30" s="606">
        <v>57.8</v>
      </c>
      <c r="H30" s="606">
        <v>56.8</v>
      </c>
      <c r="I30" s="665"/>
      <c r="J30" s="665"/>
      <c r="K30" s="665"/>
      <c r="L30" s="665"/>
    </row>
    <row r="31" spans="1:12" s="601" customFormat="1" ht="10.9" customHeight="1" x14ac:dyDescent="0.2">
      <c r="A31" s="610"/>
      <c r="B31" s="610"/>
      <c r="C31" s="610" t="s">
        <v>238</v>
      </c>
      <c r="D31" s="610"/>
      <c r="E31" s="610"/>
      <c r="F31" s="664">
        <v>5.5</v>
      </c>
      <c r="G31" s="606">
        <v>5.4</v>
      </c>
      <c r="H31" s="606">
        <v>5.9</v>
      </c>
      <c r="I31" s="665"/>
      <c r="J31" s="665"/>
      <c r="K31" s="665"/>
      <c r="L31" s="665"/>
    </row>
    <row r="32" spans="1:12" s="601" customFormat="1" ht="10.9" customHeight="1" x14ac:dyDescent="0.2">
      <c r="A32" s="610"/>
      <c r="B32" s="610"/>
      <c r="C32" s="610" t="s">
        <v>239</v>
      </c>
      <c r="D32" s="610"/>
      <c r="E32" s="610"/>
      <c r="F32" s="664">
        <v>25.1</v>
      </c>
      <c r="G32" s="606">
        <v>25.1</v>
      </c>
      <c r="H32" s="606">
        <v>24.7</v>
      </c>
      <c r="I32" s="665"/>
      <c r="J32" s="665"/>
      <c r="K32" s="665"/>
      <c r="L32" s="665"/>
    </row>
    <row r="33" spans="1:12" s="601" customFormat="1" ht="10.9" customHeight="1" x14ac:dyDescent="0.2">
      <c r="A33" s="610"/>
      <c r="B33" s="610"/>
      <c r="C33" s="610" t="s">
        <v>240</v>
      </c>
      <c r="D33" s="610"/>
      <c r="E33" s="610"/>
      <c r="F33" s="664">
        <v>29.1</v>
      </c>
      <c r="G33" s="606">
        <v>29.2</v>
      </c>
      <c r="H33" s="606">
        <v>27.9</v>
      </c>
      <c r="I33" s="665"/>
      <c r="J33" s="665"/>
      <c r="K33" s="665"/>
      <c r="L33" s="665"/>
    </row>
    <row r="34" spans="1:12" s="592" customFormat="1" ht="15" customHeight="1" x14ac:dyDescent="0.15">
      <c r="A34" s="929" t="s">
        <v>1080</v>
      </c>
      <c r="E34" s="929"/>
      <c r="F34" s="929"/>
      <c r="G34" s="929"/>
      <c r="H34" s="929"/>
    </row>
    <row r="35" spans="1:12" s="592" customFormat="1" ht="10.9" customHeight="1" x14ac:dyDescent="0.15">
      <c r="A35" s="929" t="s">
        <v>1083</v>
      </c>
      <c r="E35" s="929"/>
      <c r="F35" s="929"/>
      <c r="G35" s="929"/>
      <c r="H35" s="929"/>
    </row>
    <row r="36" spans="1:12" s="592" customFormat="1" ht="10.9" customHeight="1" x14ac:dyDescent="0.15">
      <c r="A36" s="929" t="s">
        <v>1084</v>
      </c>
      <c r="E36" s="929"/>
      <c r="F36" s="929"/>
      <c r="G36" s="929"/>
      <c r="H36" s="929"/>
    </row>
    <row r="37" spans="1:12" s="592" customFormat="1" ht="10.9" customHeight="1" x14ac:dyDescent="0.15">
      <c r="A37" s="929" t="s">
        <v>1081</v>
      </c>
      <c r="E37" s="929"/>
      <c r="F37" s="929"/>
      <c r="G37" s="929"/>
      <c r="H37" s="929"/>
    </row>
    <row r="38" spans="1:12" s="592" customFormat="1" ht="10.9" customHeight="1" x14ac:dyDescent="0.15">
      <c r="A38" s="929" t="s">
        <v>1082</v>
      </c>
      <c r="E38" s="929"/>
      <c r="F38" s="929"/>
      <c r="G38" s="929"/>
      <c r="H38" s="929"/>
    </row>
    <row r="39" spans="1:12" s="77" customFormat="1" ht="10.9" customHeight="1" x14ac:dyDescent="0.2">
      <c r="A39" s="992">
        <v>25</v>
      </c>
      <c r="B39" s="992"/>
      <c r="C39" s="992"/>
      <c r="D39" s="992"/>
      <c r="E39" s="992"/>
      <c r="F39" s="992"/>
      <c r="G39" s="992"/>
      <c r="H39" s="992"/>
    </row>
  </sheetData>
  <mergeCells count="2">
    <mergeCell ref="A1:H1"/>
    <mergeCell ref="A39:H39"/>
  </mergeCells>
  <hyperlinks>
    <hyperlink ref="A1" location="Contents!A1" display="Contents" xr:uid="{580E026A-4182-4476-A8B3-9EE84C5267EB}"/>
  </hyperlinks>
  <pageMargins left="0.2" right="0.2" top="0.2" bottom="0.2" header="0.2" footer="0.2"/>
  <pageSetup paperSize="70" scale="95" orientation="portrait" r:id="rId1"/>
  <ignoredErrors>
    <ignoredError sqref="G18:H18" numberStoredAsText="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I38"/>
  <sheetViews>
    <sheetView showGridLines="0" topLeftCell="A4" zoomScale="130" zoomScaleNormal="130" workbookViewId="0">
      <selection sqref="A1:E1"/>
    </sheetView>
  </sheetViews>
  <sheetFormatPr defaultRowHeight="10.5" customHeight="1" x14ac:dyDescent="0.2"/>
  <cols>
    <col min="1" max="1" width="2.140625" style="78" customWidth="1"/>
    <col min="2" max="4" width="1.140625" style="78" customWidth="1"/>
    <col min="5" max="5" width="23.42578125" style="78" customWidth="1"/>
    <col min="6" max="8" width="6" style="601" customWidth="1"/>
    <col min="9" max="16384" width="9.140625" style="78"/>
  </cols>
  <sheetData>
    <row r="1" spans="1:9" s="604" customFormat="1" ht="12.75" x14ac:dyDescent="0.2">
      <c r="A1" s="965" t="s">
        <v>57</v>
      </c>
      <c r="B1" s="965"/>
      <c r="C1" s="965"/>
      <c r="D1" s="965"/>
      <c r="E1" s="965"/>
      <c r="F1" s="965"/>
      <c r="G1" s="965"/>
      <c r="H1" s="965"/>
      <c r="I1" s="220"/>
    </row>
    <row r="2" spans="1:9" s="284" customFormat="1" ht="10.5" customHeight="1" x14ac:dyDescent="0.2">
      <c r="A2" s="989" t="s">
        <v>623</v>
      </c>
      <c r="B2" s="989"/>
      <c r="C2" s="989"/>
      <c r="D2" s="989"/>
      <c r="E2" s="989"/>
      <c r="F2" s="989"/>
      <c r="G2" s="989"/>
      <c r="H2" s="989"/>
    </row>
    <row r="3" spans="1:9" s="124" customFormat="1" ht="13.5" customHeight="1" x14ac:dyDescent="0.2">
      <c r="F3" s="667">
        <v>2019</v>
      </c>
      <c r="G3" s="668" t="s">
        <v>752</v>
      </c>
      <c r="H3" s="668" t="s">
        <v>753</v>
      </c>
    </row>
    <row r="4" spans="1:9" s="87" customFormat="1" ht="10.5" customHeight="1" x14ac:dyDescent="0.2">
      <c r="A4" s="85" t="s">
        <v>624</v>
      </c>
      <c r="B4" s="292"/>
      <c r="C4" s="292"/>
      <c r="D4" s="292"/>
      <c r="E4" s="292"/>
      <c r="F4" s="669"/>
      <c r="G4" s="605"/>
      <c r="H4" s="605"/>
    </row>
    <row r="5" spans="1:9" s="87" customFormat="1" ht="10.5" customHeight="1" x14ac:dyDescent="0.2">
      <c r="B5" s="85" t="s">
        <v>625</v>
      </c>
      <c r="F5" s="670">
        <v>580.6</v>
      </c>
      <c r="G5" s="671">
        <v>600</v>
      </c>
      <c r="H5" s="671">
        <v>623</v>
      </c>
    </row>
    <row r="6" spans="1:9" s="87" customFormat="1" ht="10.5" customHeight="1" x14ac:dyDescent="0.2">
      <c r="C6" s="293"/>
      <c r="D6" s="294" t="s">
        <v>626</v>
      </c>
      <c r="F6" s="672">
        <v>245</v>
      </c>
      <c r="G6" s="673">
        <v>257.2</v>
      </c>
      <c r="H6" s="673">
        <v>270.2</v>
      </c>
    </row>
    <row r="7" spans="1:9" s="87" customFormat="1" ht="10.5" customHeight="1" x14ac:dyDescent="0.2">
      <c r="C7" s="293"/>
      <c r="D7" s="294" t="s">
        <v>627</v>
      </c>
      <c r="F7" s="674">
        <v>6.9</v>
      </c>
      <c r="G7" s="675">
        <v>6.9</v>
      </c>
      <c r="H7" s="675">
        <v>6.9</v>
      </c>
    </row>
    <row r="8" spans="1:9" s="87" customFormat="1" ht="10.5" customHeight="1" x14ac:dyDescent="0.2">
      <c r="C8" s="294" t="s">
        <v>628</v>
      </c>
      <c r="D8" s="87" t="s">
        <v>629</v>
      </c>
      <c r="F8" s="674">
        <v>29.1</v>
      </c>
      <c r="G8" s="675">
        <v>29.7</v>
      </c>
      <c r="H8" s="675">
        <v>30.3</v>
      </c>
    </row>
    <row r="9" spans="1:9" s="87" customFormat="1" ht="10.5" customHeight="1" x14ac:dyDescent="0.2">
      <c r="C9" s="293"/>
      <c r="D9" s="87" t="s">
        <v>630</v>
      </c>
      <c r="F9" s="676">
        <v>48</v>
      </c>
      <c r="G9" s="677">
        <v>47.9</v>
      </c>
      <c r="H9" s="677">
        <v>47.8</v>
      </c>
    </row>
    <row r="10" spans="1:9" s="87" customFormat="1" ht="10.5" customHeight="1" x14ac:dyDescent="0.2">
      <c r="C10" s="293"/>
      <c r="D10" s="87" t="s">
        <v>1085</v>
      </c>
      <c r="F10" s="669">
        <v>7.1</v>
      </c>
      <c r="G10" s="677">
        <v>8</v>
      </c>
      <c r="H10" s="677">
        <v>9.1999999999999993</v>
      </c>
    </row>
    <row r="11" spans="1:9" s="87" customFormat="1" ht="10.5" customHeight="1" x14ac:dyDescent="0.2">
      <c r="D11" s="87" t="s">
        <v>631</v>
      </c>
      <c r="F11" s="669">
        <v>16.100000000000001</v>
      </c>
      <c r="G11" s="605">
        <v>16.5</v>
      </c>
      <c r="H11" s="677">
        <v>17</v>
      </c>
    </row>
    <row r="12" spans="1:9" s="87" customFormat="1" ht="10.5" customHeight="1" x14ac:dyDescent="0.2">
      <c r="D12" s="87" t="s">
        <v>632</v>
      </c>
      <c r="F12" s="669">
        <v>3.1</v>
      </c>
      <c r="G12" s="605">
        <v>3.1</v>
      </c>
      <c r="H12" s="605">
        <v>3.2</v>
      </c>
    </row>
    <row r="13" spans="1:9" s="87" customFormat="1" ht="10.5" customHeight="1" x14ac:dyDescent="0.2">
      <c r="D13" s="87" t="s">
        <v>633</v>
      </c>
      <c r="F13" s="669">
        <v>99.1</v>
      </c>
      <c r="G13" s="605">
        <v>103.6</v>
      </c>
      <c r="H13" s="605">
        <v>107.7</v>
      </c>
    </row>
    <row r="14" spans="1:9" s="87" customFormat="1" ht="10.5" customHeight="1" x14ac:dyDescent="0.2">
      <c r="D14" s="87" t="s">
        <v>634</v>
      </c>
      <c r="F14" s="669">
        <v>117.8</v>
      </c>
      <c r="G14" s="605">
        <v>118.4</v>
      </c>
      <c r="H14" s="605">
        <v>121.8</v>
      </c>
    </row>
    <row r="15" spans="1:9" s="87" customFormat="1" ht="10.5" customHeight="1" x14ac:dyDescent="0.2">
      <c r="D15" s="87" t="s">
        <v>635</v>
      </c>
      <c r="F15" s="669">
        <v>8.4</v>
      </c>
      <c r="G15" s="605">
        <v>8.6</v>
      </c>
      <c r="H15" s="605">
        <v>8.8000000000000007</v>
      </c>
      <c r="I15" s="291"/>
    </row>
    <row r="16" spans="1:9" s="87" customFormat="1" ht="10.5" customHeight="1" x14ac:dyDescent="0.2">
      <c r="B16" s="85" t="s">
        <v>636</v>
      </c>
      <c r="F16" s="678"/>
      <c r="G16" s="596"/>
      <c r="H16" s="596"/>
    </row>
    <row r="17" spans="1:8" s="87" customFormat="1" ht="10.5" customHeight="1" x14ac:dyDescent="0.2">
      <c r="A17" s="85"/>
      <c r="B17" s="85" t="s">
        <v>637</v>
      </c>
      <c r="F17" s="679">
        <v>29644</v>
      </c>
      <c r="G17" s="594">
        <v>28611</v>
      </c>
      <c r="H17" s="594">
        <v>28272</v>
      </c>
    </row>
    <row r="18" spans="1:8" s="87" customFormat="1" ht="10.5" customHeight="1" x14ac:dyDescent="0.2">
      <c r="A18" s="85"/>
      <c r="D18" s="87" t="s">
        <v>638</v>
      </c>
      <c r="F18" s="680">
        <v>2425</v>
      </c>
      <c r="G18" s="681">
        <v>2341</v>
      </c>
      <c r="H18" s="681">
        <v>2314</v>
      </c>
    </row>
    <row r="19" spans="1:8" s="87" customFormat="1" ht="10.5" customHeight="1" x14ac:dyDescent="0.2">
      <c r="A19" s="85"/>
      <c r="D19" s="187" t="s">
        <v>639</v>
      </c>
      <c r="E19" s="187"/>
      <c r="F19" s="682">
        <v>52</v>
      </c>
      <c r="G19" s="683">
        <v>49</v>
      </c>
      <c r="H19" s="683">
        <v>46</v>
      </c>
    </row>
    <row r="20" spans="1:8" s="87" customFormat="1" ht="10.5" customHeight="1" x14ac:dyDescent="0.2">
      <c r="B20" s="85" t="s">
        <v>640</v>
      </c>
      <c r="F20" s="679"/>
      <c r="G20" s="594"/>
      <c r="H20" s="594"/>
    </row>
    <row r="21" spans="1:8" s="87" customFormat="1" ht="10.5" customHeight="1" x14ac:dyDescent="0.2">
      <c r="A21" s="85"/>
      <c r="B21" s="85" t="s">
        <v>641</v>
      </c>
      <c r="F21" s="679">
        <v>58128</v>
      </c>
      <c r="G21" s="594">
        <v>56449</v>
      </c>
      <c r="H21" s="594" t="s">
        <v>518</v>
      </c>
    </row>
    <row r="22" spans="1:8" s="87" customFormat="1" ht="10.5" customHeight="1" x14ac:dyDescent="0.2">
      <c r="A22" s="85"/>
      <c r="D22" s="87" t="s">
        <v>639</v>
      </c>
      <c r="F22" s="680">
        <v>102</v>
      </c>
      <c r="G22" s="681">
        <v>96</v>
      </c>
      <c r="H22" s="681" t="s">
        <v>518</v>
      </c>
    </row>
    <row r="23" spans="1:8" s="87" customFormat="1" ht="10.5" customHeight="1" x14ac:dyDescent="0.2">
      <c r="B23" s="85" t="s">
        <v>642</v>
      </c>
      <c r="F23" s="679"/>
      <c r="G23" s="594"/>
      <c r="H23" s="594"/>
    </row>
    <row r="24" spans="1:8" s="87" customFormat="1" ht="10.5" customHeight="1" x14ac:dyDescent="0.2">
      <c r="A24" s="85"/>
      <c r="B24" s="85" t="s">
        <v>641</v>
      </c>
      <c r="F24" s="679">
        <v>3484</v>
      </c>
      <c r="G24" s="594">
        <v>2802</v>
      </c>
      <c r="H24" s="594" t="s">
        <v>518</v>
      </c>
    </row>
    <row r="25" spans="1:8" s="87" customFormat="1" ht="10.5" customHeight="1" x14ac:dyDescent="0.2">
      <c r="A25" s="85"/>
      <c r="D25" s="87" t="s">
        <v>643</v>
      </c>
      <c r="F25" s="680">
        <v>144</v>
      </c>
      <c r="G25" s="681">
        <v>131</v>
      </c>
      <c r="H25" s="681">
        <v>108</v>
      </c>
    </row>
    <row r="26" spans="1:8" s="87" customFormat="1" ht="10.5" customHeight="1" x14ac:dyDescent="0.2">
      <c r="A26" s="85"/>
      <c r="D26" s="87" t="s">
        <v>644</v>
      </c>
      <c r="F26" s="680" t="s">
        <v>518</v>
      </c>
      <c r="G26" s="681">
        <v>532</v>
      </c>
      <c r="H26" s="681" t="s">
        <v>518</v>
      </c>
    </row>
    <row r="27" spans="1:8" s="87" customFormat="1" ht="10.5" customHeight="1" x14ac:dyDescent="0.2">
      <c r="A27" s="85"/>
      <c r="D27" s="87" t="s">
        <v>645</v>
      </c>
      <c r="F27" s="680" t="s">
        <v>518</v>
      </c>
      <c r="G27" s="681">
        <v>2139</v>
      </c>
      <c r="H27" s="681" t="s">
        <v>518</v>
      </c>
    </row>
    <row r="28" spans="1:8" s="87" customFormat="1" ht="10.5" customHeight="1" x14ac:dyDescent="0.2">
      <c r="B28" s="85" t="s">
        <v>646</v>
      </c>
      <c r="F28" s="680"/>
      <c r="G28" s="681"/>
      <c r="H28" s="681"/>
    </row>
    <row r="29" spans="1:8" s="87" customFormat="1" ht="10.5" customHeight="1" x14ac:dyDescent="0.2">
      <c r="A29" s="85"/>
      <c r="D29" s="87" t="s">
        <v>638</v>
      </c>
      <c r="F29" s="684">
        <v>11.78</v>
      </c>
      <c r="G29" s="685">
        <v>11.78</v>
      </c>
      <c r="H29" s="685">
        <v>11.78</v>
      </c>
    </row>
    <row r="30" spans="1:8" s="87" customFormat="1" ht="10.5" customHeight="1" x14ac:dyDescent="0.2">
      <c r="A30" s="85"/>
      <c r="D30" s="187" t="s">
        <v>639</v>
      </c>
      <c r="E30" s="187"/>
      <c r="F30" s="686">
        <v>0.25</v>
      </c>
      <c r="G30" s="687">
        <v>0.25</v>
      </c>
      <c r="H30" s="687">
        <v>0.25</v>
      </c>
    </row>
    <row r="31" spans="1:8" s="87" customFormat="1" ht="10.5" customHeight="1" x14ac:dyDescent="0.2">
      <c r="A31" s="85"/>
      <c r="D31" s="87" t="s">
        <v>647</v>
      </c>
      <c r="F31" s="684">
        <v>3.87</v>
      </c>
      <c r="G31" s="685">
        <v>3.87</v>
      </c>
      <c r="H31" s="685">
        <v>3.87</v>
      </c>
    </row>
    <row r="32" spans="1:8" s="87" customFormat="1" ht="10.5" customHeight="1" x14ac:dyDescent="0.2">
      <c r="A32" s="85" t="s">
        <v>648</v>
      </c>
      <c r="F32" s="679">
        <v>651</v>
      </c>
      <c r="G32" s="594">
        <v>676</v>
      </c>
      <c r="H32" s="594">
        <v>676</v>
      </c>
    </row>
    <row r="33" spans="1:8" s="87" customFormat="1" ht="10.5" customHeight="1" x14ac:dyDescent="0.2">
      <c r="A33" s="85" t="s">
        <v>649</v>
      </c>
      <c r="F33" s="688">
        <v>2772</v>
      </c>
      <c r="G33" s="689">
        <v>2839</v>
      </c>
      <c r="H33" s="689" t="s">
        <v>518</v>
      </c>
    </row>
    <row r="34" spans="1:8" s="87" customFormat="1" ht="10.5" customHeight="1" x14ac:dyDescent="0.2">
      <c r="A34" s="85" t="s">
        <v>650</v>
      </c>
      <c r="F34" s="688">
        <v>209</v>
      </c>
      <c r="G34" s="689">
        <v>211</v>
      </c>
      <c r="H34" s="689" t="s">
        <v>518</v>
      </c>
    </row>
    <row r="35" spans="1:8" s="807" customFormat="1" ht="12.75" customHeight="1" x14ac:dyDescent="0.15">
      <c r="A35" s="936">
        <v>1</v>
      </c>
      <c r="B35" s="81" t="s">
        <v>1086</v>
      </c>
      <c r="F35" s="592"/>
      <c r="G35" s="592"/>
      <c r="H35" s="592"/>
    </row>
    <row r="36" spans="1:8" s="807" customFormat="1" ht="21" customHeight="1" x14ac:dyDescent="0.15">
      <c r="A36" s="1031" t="s">
        <v>1087</v>
      </c>
      <c r="B36" s="1031"/>
      <c r="C36" s="1031"/>
      <c r="D36" s="1031"/>
      <c r="E36" s="1031"/>
      <c r="F36" s="1031"/>
      <c r="G36" s="1031"/>
      <c r="H36" s="1031"/>
    </row>
    <row r="37" spans="1:8" ht="10.5" customHeight="1" x14ac:dyDescent="0.2">
      <c r="A37" s="297"/>
      <c r="B37" s="79"/>
      <c r="C37" s="79"/>
      <c r="D37" s="79"/>
      <c r="E37" s="79"/>
      <c r="F37" s="588"/>
      <c r="G37" s="588"/>
      <c r="H37" s="588"/>
    </row>
    <row r="38" spans="1:8" s="77" customFormat="1" ht="10.5" customHeight="1" x14ac:dyDescent="0.2">
      <c r="A38" s="992">
        <v>26</v>
      </c>
      <c r="B38" s="992"/>
      <c r="C38" s="992"/>
      <c r="D38" s="992"/>
      <c r="E38" s="992"/>
      <c r="F38" s="992"/>
      <c r="G38" s="992"/>
      <c r="H38" s="992"/>
    </row>
  </sheetData>
  <mergeCells count="4">
    <mergeCell ref="A36:H36"/>
    <mergeCell ref="A38:H38"/>
    <mergeCell ref="A2:H2"/>
    <mergeCell ref="A1:H1"/>
  </mergeCells>
  <hyperlinks>
    <hyperlink ref="A1" location="Contents!A1" display="Contents" xr:uid="{94EF4FF7-049D-46D1-81EA-01D8DEEBBBD3}"/>
  </hyperlinks>
  <pageMargins left="0.2" right="0.2" top="0.2" bottom="0.2" header="0.2" footer="0.2"/>
  <pageSetup paperSize="7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37"/>
  <sheetViews>
    <sheetView showGridLines="0" topLeftCell="A3" zoomScale="130" zoomScaleNormal="130" workbookViewId="0">
      <selection sqref="A1:E1"/>
    </sheetView>
  </sheetViews>
  <sheetFormatPr defaultRowHeight="10.9" customHeight="1" x14ac:dyDescent="0.2"/>
  <cols>
    <col min="1" max="4" width="1.140625" style="78" customWidth="1"/>
    <col min="5" max="5" width="23.28515625" style="78" customWidth="1"/>
    <col min="6" max="8" width="6.42578125" style="601" customWidth="1"/>
    <col min="9" max="9" width="1.5703125" style="601" customWidth="1"/>
    <col min="10" max="16384" width="9.140625" style="78"/>
  </cols>
  <sheetData>
    <row r="1" spans="1:9" s="604" customFormat="1" ht="12.75" x14ac:dyDescent="0.2">
      <c r="A1" s="965" t="s">
        <v>57</v>
      </c>
      <c r="B1" s="965"/>
      <c r="C1" s="965"/>
      <c r="D1" s="965"/>
      <c r="E1" s="965"/>
      <c r="F1" s="965"/>
      <c r="G1" s="965"/>
      <c r="H1" s="965"/>
      <c r="I1" s="220"/>
    </row>
    <row r="2" spans="1:9" ht="9.75" customHeight="1" x14ac:dyDescent="0.2">
      <c r="E2" s="298"/>
      <c r="F2" s="690" t="s">
        <v>1088</v>
      </c>
      <c r="G2" s="690">
        <v>2020</v>
      </c>
      <c r="H2" s="690">
        <v>2021</v>
      </c>
    </row>
    <row r="3" spans="1:9" s="285" customFormat="1" ht="9" customHeight="1" x14ac:dyDescent="0.2">
      <c r="A3" s="85" t="s">
        <v>651</v>
      </c>
      <c r="B3" s="87"/>
      <c r="C3" s="87"/>
      <c r="D3" s="87"/>
      <c r="E3" s="295"/>
      <c r="F3" s="602"/>
      <c r="G3" s="602"/>
      <c r="H3" s="602"/>
      <c r="I3" s="602"/>
    </row>
    <row r="4" spans="1:9" s="299" customFormat="1" ht="10.9" customHeight="1" x14ac:dyDescent="0.2">
      <c r="A4" s="85"/>
      <c r="B4" s="85" t="s">
        <v>652</v>
      </c>
      <c r="C4" s="85"/>
      <c r="D4" s="85"/>
      <c r="E4" s="295"/>
      <c r="F4" s="647">
        <v>12121</v>
      </c>
      <c r="G4" s="647">
        <v>4174</v>
      </c>
      <c r="H4" s="647">
        <v>2323</v>
      </c>
      <c r="I4" s="691"/>
    </row>
    <row r="5" spans="1:9" s="299" customFormat="1" ht="10.9" customHeight="1" x14ac:dyDescent="0.2">
      <c r="A5" s="85"/>
      <c r="B5" s="85" t="s">
        <v>653</v>
      </c>
      <c r="C5" s="85"/>
      <c r="D5" s="85"/>
      <c r="E5" s="295"/>
      <c r="F5" s="692">
        <v>63.7</v>
      </c>
      <c r="G5" s="692">
        <v>25.7</v>
      </c>
      <c r="H5" s="692">
        <v>25.1</v>
      </c>
      <c r="I5" s="691"/>
    </row>
    <row r="6" spans="1:9" s="285" customFormat="1" ht="10.9" customHeight="1" x14ac:dyDescent="0.2">
      <c r="A6" s="85"/>
      <c r="B6" s="87"/>
      <c r="C6" s="87" t="s">
        <v>654</v>
      </c>
      <c r="D6" s="87"/>
      <c r="E6" s="301"/>
      <c r="F6" s="666">
        <v>30.4</v>
      </c>
      <c r="G6" s="666">
        <v>12.9</v>
      </c>
      <c r="H6" s="666">
        <v>13.6</v>
      </c>
      <c r="I6" s="602"/>
    </row>
    <row r="7" spans="1:9" s="285" customFormat="1" ht="10.9" customHeight="1" x14ac:dyDescent="0.2">
      <c r="A7" s="85"/>
      <c r="B7" s="87"/>
      <c r="C7" s="87" t="s">
        <v>655</v>
      </c>
      <c r="D7" s="87"/>
      <c r="E7" s="301"/>
      <c r="F7" s="666">
        <v>33.299999999999997</v>
      </c>
      <c r="G7" s="666">
        <v>12.8</v>
      </c>
      <c r="H7" s="666">
        <v>11.5</v>
      </c>
      <c r="I7" s="602"/>
    </row>
    <row r="8" spans="1:9" s="285" customFormat="1" ht="9" customHeight="1" x14ac:dyDescent="0.2">
      <c r="A8" s="85" t="s">
        <v>656</v>
      </c>
      <c r="B8" s="87"/>
      <c r="C8" s="87"/>
      <c r="D8" s="87"/>
      <c r="E8" s="295"/>
      <c r="F8" s="647"/>
      <c r="G8" s="647"/>
      <c r="H8" s="647"/>
      <c r="I8" s="602"/>
    </row>
    <row r="9" spans="1:9" s="299" customFormat="1" ht="10.9" customHeight="1" x14ac:dyDescent="0.2">
      <c r="A9" s="85"/>
      <c r="B9" s="85" t="s">
        <v>657</v>
      </c>
      <c r="C9" s="85"/>
      <c r="D9" s="85"/>
      <c r="E9" s="295"/>
      <c r="F9" s="647">
        <v>3536</v>
      </c>
      <c r="G9" s="647">
        <v>2776</v>
      </c>
      <c r="H9" s="647">
        <v>2550</v>
      </c>
      <c r="I9" s="691"/>
    </row>
    <row r="10" spans="1:9" s="299" customFormat="1" ht="10.9" customHeight="1" x14ac:dyDescent="0.2">
      <c r="A10" s="85"/>
      <c r="B10" s="85" t="s">
        <v>653</v>
      </c>
      <c r="C10" s="85"/>
      <c r="D10" s="85"/>
      <c r="E10" s="295"/>
      <c r="F10" s="647">
        <v>8516</v>
      </c>
      <c r="G10" s="647">
        <v>7412</v>
      </c>
      <c r="H10" s="647">
        <v>7603</v>
      </c>
      <c r="I10" s="691"/>
    </row>
    <row r="11" spans="1:9" s="285" customFormat="1" ht="10.9" customHeight="1" x14ac:dyDescent="0.2">
      <c r="A11" s="85"/>
      <c r="B11" s="87"/>
      <c r="C11" s="87" t="s">
        <v>654</v>
      </c>
      <c r="D11" s="254"/>
      <c r="E11" s="302"/>
      <c r="F11" s="611">
        <v>1414</v>
      </c>
      <c r="G11" s="611">
        <v>1292</v>
      </c>
      <c r="H11" s="611">
        <v>1271</v>
      </c>
      <c r="I11" s="602"/>
    </row>
    <row r="12" spans="1:9" s="285" customFormat="1" ht="10.9" customHeight="1" x14ac:dyDescent="0.2">
      <c r="A12" s="85"/>
      <c r="B12" s="87" t="s">
        <v>658</v>
      </c>
      <c r="C12" s="87" t="s">
        <v>655</v>
      </c>
      <c r="D12" s="254"/>
      <c r="E12" s="289"/>
      <c r="F12" s="611">
        <v>7102</v>
      </c>
      <c r="G12" s="611">
        <v>6120</v>
      </c>
      <c r="H12" s="611">
        <v>6332</v>
      </c>
      <c r="I12" s="602"/>
    </row>
    <row r="13" spans="1:9" s="285" customFormat="1" ht="9.75" customHeight="1" x14ac:dyDescent="0.2">
      <c r="A13" s="85" t="s">
        <v>70</v>
      </c>
      <c r="B13" s="87"/>
      <c r="C13" s="87"/>
      <c r="D13" s="87"/>
      <c r="E13" s="291"/>
      <c r="F13" s="693"/>
      <c r="G13" s="693"/>
      <c r="H13" s="693"/>
      <c r="I13" s="602"/>
    </row>
    <row r="14" spans="1:9" s="141" customFormat="1" ht="10.9" customHeight="1" x14ac:dyDescent="0.2">
      <c r="A14" s="187"/>
      <c r="B14" s="240" t="s">
        <v>659</v>
      </c>
      <c r="C14" s="187"/>
      <c r="D14" s="187"/>
      <c r="E14" s="243"/>
      <c r="F14" s="647">
        <v>4</v>
      </c>
      <c r="G14" s="647">
        <v>5</v>
      </c>
      <c r="H14" s="647">
        <v>5</v>
      </c>
      <c r="I14" s="600"/>
    </row>
    <row r="15" spans="1:9" s="141" customFormat="1" ht="10.9" customHeight="1" x14ac:dyDescent="0.2">
      <c r="A15" s="187"/>
      <c r="B15" s="240" t="s">
        <v>660</v>
      </c>
      <c r="C15" s="187"/>
      <c r="D15" s="187"/>
      <c r="E15" s="243"/>
      <c r="F15" s="647">
        <v>5</v>
      </c>
      <c r="G15" s="647">
        <v>5</v>
      </c>
      <c r="H15" s="647">
        <v>5</v>
      </c>
      <c r="I15" s="600"/>
    </row>
    <row r="16" spans="1:9" s="141" customFormat="1" ht="10.9" customHeight="1" x14ac:dyDescent="0.2">
      <c r="A16" s="187"/>
      <c r="B16" s="240" t="s">
        <v>661</v>
      </c>
      <c r="C16" s="187"/>
      <c r="D16" s="187"/>
      <c r="E16" s="300"/>
      <c r="F16" s="583">
        <v>350.7</v>
      </c>
      <c r="G16" s="583">
        <v>349.9</v>
      </c>
      <c r="H16" s="583">
        <v>342.9</v>
      </c>
      <c r="I16" s="600"/>
    </row>
    <row r="17" spans="1:9" s="141" customFormat="1" ht="10.9" customHeight="1" x14ac:dyDescent="0.2">
      <c r="A17" s="187"/>
      <c r="B17" s="240" t="s">
        <v>662</v>
      </c>
      <c r="C17" s="187"/>
      <c r="D17" s="187"/>
      <c r="E17" s="300"/>
      <c r="F17" s="692"/>
      <c r="G17" s="692"/>
      <c r="H17" s="692"/>
      <c r="I17" s="600"/>
    </row>
    <row r="18" spans="1:9" s="141" customFormat="1" ht="10.9" customHeight="1" x14ac:dyDescent="0.2">
      <c r="A18" s="187"/>
      <c r="B18" s="240"/>
      <c r="C18" s="187" t="s">
        <v>663</v>
      </c>
      <c r="D18" s="187"/>
      <c r="E18" s="300"/>
      <c r="F18" s="664">
        <v>458.7</v>
      </c>
      <c r="G18" s="664">
        <v>478.7</v>
      </c>
      <c r="H18" s="664">
        <v>469.1</v>
      </c>
      <c r="I18" s="600"/>
    </row>
    <row r="19" spans="1:9" s="141" customFormat="1" ht="10.9" customHeight="1" x14ac:dyDescent="0.2">
      <c r="A19" s="240"/>
      <c r="B19" s="187"/>
      <c r="C19" s="187" t="s">
        <v>1089</v>
      </c>
      <c r="D19" s="187"/>
      <c r="E19" s="303"/>
      <c r="F19" s="664">
        <v>298.10000000000002</v>
      </c>
      <c r="G19" s="664">
        <v>271.3</v>
      </c>
      <c r="H19" s="664">
        <v>259.2</v>
      </c>
      <c r="I19" s="600"/>
    </row>
    <row r="20" spans="1:9" s="299" customFormat="1" ht="10.9" customHeight="1" x14ac:dyDescent="0.2">
      <c r="A20" s="85"/>
      <c r="B20" s="990" t="s">
        <v>664</v>
      </c>
      <c r="C20" s="990"/>
      <c r="D20" s="990"/>
      <c r="E20" s="990"/>
      <c r="F20" s="583">
        <v>1866.6</v>
      </c>
      <c r="G20" s="583">
        <v>1912.9</v>
      </c>
      <c r="H20" s="583">
        <v>1971.3</v>
      </c>
      <c r="I20" s="691"/>
    </row>
    <row r="21" spans="1:9" s="167" customFormat="1" ht="21" customHeight="1" x14ac:dyDescent="0.25">
      <c r="A21" s="131"/>
      <c r="B21" s="1032" t="s">
        <v>665</v>
      </c>
      <c r="C21" s="1032"/>
      <c r="D21" s="1032"/>
      <c r="E21" s="1032"/>
      <c r="F21" s="694">
        <v>41</v>
      </c>
      <c r="G21" s="694">
        <v>34.700000000000003</v>
      </c>
      <c r="H21" s="694">
        <v>30.9</v>
      </c>
      <c r="I21" s="695"/>
    </row>
    <row r="22" spans="1:9" s="285" customFormat="1" ht="10.9" customHeight="1" x14ac:dyDescent="0.2">
      <c r="A22" s="85"/>
      <c r="B22" s="85" t="s">
        <v>666</v>
      </c>
      <c r="C22" s="87"/>
      <c r="D22" s="87"/>
      <c r="E22" s="304"/>
      <c r="F22" s="583">
        <v>1496.3</v>
      </c>
      <c r="G22" s="583">
        <v>1648</v>
      </c>
      <c r="H22" s="583">
        <v>1811.7</v>
      </c>
      <c r="I22" s="602"/>
    </row>
    <row r="23" spans="1:9" s="285" customFormat="1" ht="10.9" customHeight="1" x14ac:dyDescent="0.2">
      <c r="A23" s="85"/>
      <c r="B23" s="87"/>
      <c r="C23" s="87" t="s">
        <v>667</v>
      </c>
      <c r="D23" s="87"/>
      <c r="E23" s="304"/>
      <c r="F23" s="664">
        <v>307.3</v>
      </c>
      <c r="G23" s="664">
        <v>323.3</v>
      </c>
      <c r="H23" s="664">
        <v>329</v>
      </c>
      <c r="I23" s="602"/>
    </row>
    <row r="24" spans="1:9" s="285" customFormat="1" ht="10.9" customHeight="1" x14ac:dyDescent="0.2">
      <c r="A24" s="85"/>
      <c r="B24" s="87"/>
      <c r="C24" s="87" t="s">
        <v>668</v>
      </c>
      <c r="D24" s="87"/>
      <c r="E24" s="304"/>
      <c r="F24" s="664">
        <v>1189</v>
      </c>
      <c r="G24" s="664">
        <v>1324.7</v>
      </c>
      <c r="H24" s="664">
        <v>1482.7</v>
      </c>
      <c r="I24" s="602"/>
    </row>
    <row r="25" spans="1:9" s="285" customFormat="1" ht="10.9" customHeight="1" x14ac:dyDescent="0.2">
      <c r="A25" s="87"/>
      <c r="B25" s="85" t="s">
        <v>669</v>
      </c>
      <c r="C25" s="87"/>
      <c r="D25" s="87"/>
      <c r="E25" s="295"/>
      <c r="F25" s="596">
        <v>73</v>
      </c>
      <c r="G25" s="596">
        <v>70</v>
      </c>
      <c r="H25" s="596">
        <v>63</v>
      </c>
      <c r="I25" s="602"/>
    </row>
    <row r="26" spans="1:9" s="285" customFormat="1" ht="10.9" customHeight="1" x14ac:dyDescent="0.2">
      <c r="A26" s="85"/>
      <c r="B26" s="87"/>
      <c r="C26" s="87" t="s">
        <v>670</v>
      </c>
      <c r="D26" s="87"/>
      <c r="E26" s="289"/>
      <c r="F26" s="696">
        <v>7</v>
      </c>
      <c r="G26" s="696">
        <v>7</v>
      </c>
      <c r="H26" s="696">
        <v>7</v>
      </c>
      <c r="I26" s="602"/>
    </row>
    <row r="27" spans="1:9" s="285" customFormat="1" ht="10.9" customHeight="1" x14ac:dyDescent="0.2">
      <c r="A27" s="85"/>
      <c r="B27" s="305"/>
      <c r="C27" s="306"/>
      <c r="D27" s="307" t="s">
        <v>671</v>
      </c>
      <c r="E27" s="308"/>
      <c r="F27" s="697">
        <v>5</v>
      </c>
      <c r="G27" s="697">
        <v>5</v>
      </c>
      <c r="H27" s="697">
        <v>5</v>
      </c>
      <c r="I27" s="602"/>
    </row>
    <row r="28" spans="1:9" s="285" customFormat="1" ht="10.9" customHeight="1" x14ac:dyDescent="0.2">
      <c r="A28" s="85"/>
      <c r="B28" s="87"/>
      <c r="C28" s="306"/>
      <c r="D28" s="307" t="s">
        <v>54</v>
      </c>
      <c r="E28" s="308"/>
      <c r="F28" s="697">
        <v>2</v>
      </c>
      <c r="G28" s="697">
        <v>2</v>
      </c>
      <c r="H28" s="697">
        <v>2</v>
      </c>
      <c r="I28" s="602"/>
    </row>
    <row r="29" spans="1:9" s="285" customFormat="1" ht="10.9" customHeight="1" x14ac:dyDescent="0.2">
      <c r="A29" s="85"/>
      <c r="B29" s="87"/>
      <c r="C29" s="87" t="s">
        <v>672</v>
      </c>
      <c r="D29" s="87"/>
      <c r="E29" s="289"/>
      <c r="F29" s="696">
        <v>18</v>
      </c>
      <c r="G29" s="696">
        <v>17</v>
      </c>
      <c r="H29" s="696">
        <v>17</v>
      </c>
      <c r="I29" s="602"/>
    </row>
    <row r="30" spans="1:9" s="285" customFormat="1" ht="10.9" customHeight="1" x14ac:dyDescent="0.2">
      <c r="A30" s="85"/>
      <c r="B30" s="305"/>
      <c r="C30" s="306"/>
      <c r="D30" s="307" t="s">
        <v>671</v>
      </c>
      <c r="E30" s="308"/>
      <c r="F30" s="697">
        <v>18</v>
      </c>
      <c r="G30" s="697">
        <v>17</v>
      </c>
      <c r="H30" s="697">
        <v>17</v>
      </c>
      <c r="I30" s="602"/>
    </row>
    <row r="31" spans="1:9" s="285" customFormat="1" ht="9" customHeight="1" x14ac:dyDescent="0.2">
      <c r="A31" s="85"/>
      <c r="B31" s="87"/>
      <c r="C31" s="306"/>
      <c r="D31" s="307" t="s">
        <v>54</v>
      </c>
      <c r="E31" s="308"/>
      <c r="F31" s="697" t="s">
        <v>673</v>
      </c>
      <c r="G31" s="698" t="s">
        <v>673</v>
      </c>
      <c r="H31" s="699" t="s">
        <v>673</v>
      </c>
      <c r="I31" s="602"/>
    </row>
    <row r="32" spans="1:9" s="285" customFormat="1" ht="10.9" customHeight="1" x14ac:dyDescent="0.2">
      <c r="A32" s="85"/>
      <c r="B32" s="87"/>
      <c r="C32" s="87" t="s">
        <v>674</v>
      </c>
      <c r="D32" s="87"/>
      <c r="E32" s="289"/>
      <c r="F32" s="696">
        <v>48</v>
      </c>
      <c r="G32" s="696">
        <v>46</v>
      </c>
      <c r="H32" s="696">
        <v>39</v>
      </c>
      <c r="I32" s="602"/>
    </row>
    <row r="33" spans="1:9" s="285" customFormat="1" ht="10.9" customHeight="1" x14ac:dyDescent="0.2">
      <c r="A33" s="85"/>
      <c r="B33" s="87"/>
      <c r="C33" s="306"/>
      <c r="D33" s="307" t="s">
        <v>671</v>
      </c>
      <c r="E33" s="308"/>
      <c r="F33" s="697">
        <v>45</v>
      </c>
      <c r="G33" s="697">
        <v>43</v>
      </c>
      <c r="H33" s="697">
        <v>36</v>
      </c>
      <c r="I33" s="602"/>
    </row>
    <row r="34" spans="1:9" s="285" customFormat="1" ht="9" customHeight="1" x14ac:dyDescent="0.2">
      <c r="A34" s="85"/>
      <c r="B34" s="87"/>
      <c r="C34" s="306"/>
      <c r="D34" s="307" t="s">
        <v>54</v>
      </c>
      <c r="E34" s="308"/>
      <c r="F34" s="593">
        <v>3</v>
      </c>
      <c r="G34" s="593">
        <v>3</v>
      </c>
      <c r="H34" s="593">
        <v>3</v>
      </c>
      <c r="I34" s="602"/>
    </row>
    <row r="35" spans="1:9" s="938" customFormat="1" ht="15.75" customHeight="1" x14ac:dyDescent="0.15">
      <c r="A35" s="937" t="s">
        <v>1090</v>
      </c>
      <c r="E35" s="939"/>
      <c r="F35" s="940"/>
      <c r="G35" s="940"/>
      <c r="H35" s="940"/>
      <c r="I35" s="940"/>
    </row>
    <row r="36" spans="1:9" s="83" customFormat="1" ht="10.9" customHeight="1" x14ac:dyDescent="0.2">
      <c r="A36" s="349" t="s">
        <v>1091</v>
      </c>
      <c r="E36" s="349"/>
      <c r="F36" s="767"/>
      <c r="G36" s="767"/>
      <c r="H36" s="767"/>
      <c r="I36" s="767"/>
    </row>
    <row r="37" spans="1:9" s="77" customFormat="1" ht="16.5" customHeight="1" x14ac:dyDescent="0.2">
      <c r="A37" s="992">
        <v>27</v>
      </c>
      <c r="B37" s="992"/>
      <c r="C37" s="992"/>
      <c r="D37" s="992"/>
      <c r="E37" s="992"/>
      <c r="F37" s="992"/>
      <c r="G37" s="992"/>
      <c r="H37" s="992"/>
      <c r="I37" s="603"/>
    </row>
  </sheetData>
  <mergeCells count="4">
    <mergeCell ref="B20:E20"/>
    <mergeCell ref="B21:E21"/>
    <mergeCell ref="A37:H37"/>
    <mergeCell ref="A1:H1"/>
  </mergeCells>
  <hyperlinks>
    <hyperlink ref="A1" location="Contents!A1" display="Contents" xr:uid="{678F63BF-C44F-4194-B47E-E24AC52634C7}"/>
  </hyperlinks>
  <pageMargins left="0.2" right="0.2" top="0.2" bottom="0.2" header="0.2" footer="0.2"/>
  <pageSetup paperSize="70"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29"/>
  <sheetViews>
    <sheetView showGridLines="0" topLeftCell="A3" zoomScale="130" zoomScaleNormal="130" workbookViewId="0">
      <selection sqref="A1:E1"/>
    </sheetView>
  </sheetViews>
  <sheetFormatPr defaultRowHeight="11.25" x14ac:dyDescent="0.2"/>
  <cols>
    <col min="1" max="1" width="2" style="144" customWidth="1"/>
    <col min="2" max="2" width="2.5703125" style="144" customWidth="1"/>
    <col min="3" max="3" width="3.85546875" style="144" customWidth="1"/>
    <col min="4" max="4" width="6.7109375" style="144" customWidth="1"/>
    <col min="5" max="5" width="6" style="144" customWidth="1"/>
    <col min="6" max="6" width="14" style="144" customWidth="1"/>
    <col min="7" max="7" width="6.7109375" style="144" customWidth="1"/>
    <col min="8" max="8" width="6.140625" style="144" bestFit="1" customWidth="1"/>
    <col min="9" max="9" width="5.7109375" style="144" customWidth="1"/>
    <col min="10" max="16384" width="9.140625" style="144"/>
  </cols>
  <sheetData>
    <row r="1" spans="1:9" s="78" customFormat="1" ht="12.75" customHeight="1" x14ac:dyDescent="0.2">
      <c r="A1" s="965" t="s">
        <v>57</v>
      </c>
      <c r="B1" s="965"/>
      <c r="C1" s="965"/>
      <c r="D1" s="965"/>
      <c r="E1" s="965"/>
      <c r="F1" s="965"/>
      <c r="G1" s="965"/>
      <c r="H1" s="965"/>
      <c r="I1" s="77"/>
    </row>
    <row r="2" spans="1:9" s="258" customFormat="1" ht="18" customHeight="1" x14ac:dyDescent="0.2">
      <c r="A2" s="1025" t="s">
        <v>117</v>
      </c>
      <c r="B2" s="1025"/>
      <c r="C2" s="1025"/>
      <c r="D2" s="1025"/>
      <c r="E2" s="1025"/>
      <c r="F2" s="1025"/>
      <c r="G2" s="1025"/>
      <c r="H2" s="310"/>
    </row>
    <row r="3" spans="1:9" ht="3" customHeight="1" x14ac:dyDescent="0.2">
      <c r="B3" s="190"/>
      <c r="C3" s="77"/>
      <c r="F3" s="77"/>
      <c r="G3" s="77"/>
      <c r="H3" s="77"/>
    </row>
    <row r="4" spans="1:9" ht="9.75" customHeight="1" x14ac:dyDescent="0.2">
      <c r="B4" s="190"/>
      <c r="E4" s="311" t="s">
        <v>118</v>
      </c>
      <c r="H4" s="77"/>
    </row>
    <row r="5" spans="1:9" ht="10.5" customHeight="1" x14ac:dyDescent="0.2">
      <c r="C5" s="312"/>
      <c r="E5" s="311" t="s">
        <v>119</v>
      </c>
      <c r="H5" s="77"/>
    </row>
    <row r="6" spans="1:9" ht="9" customHeight="1" x14ac:dyDescent="0.2">
      <c r="A6" s="77"/>
      <c r="C6" s="313"/>
      <c r="E6" s="311" t="s">
        <v>120</v>
      </c>
      <c r="H6" s="77"/>
    </row>
    <row r="7" spans="1:9" ht="14.25" customHeight="1" x14ac:dyDescent="0.2">
      <c r="A7" s="221"/>
      <c r="B7" s="224" t="s">
        <v>121</v>
      </c>
      <c r="C7" s="221"/>
      <c r="D7" s="221"/>
      <c r="E7" s="314">
        <v>186500</v>
      </c>
      <c r="H7" s="77"/>
    </row>
    <row r="8" spans="1:9" ht="12" customHeight="1" x14ac:dyDescent="0.2">
      <c r="A8" s="221"/>
      <c r="B8" s="221" t="s">
        <v>122</v>
      </c>
      <c r="C8" s="261"/>
      <c r="D8" s="221"/>
      <c r="E8" s="314">
        <v>80674</v>
      </c>
      <c r="H8" s="77"/>
    </row>
    <row r="9" spans="1:9" ht="14.25" customHeight="1" x14ac:dyDescent="0.2">
      <c r="A9" s="221"/>
      <c r="B9" s="262" t="s">
        <v>123</v>
      </c>
      <c r="C9" s="262"/>
      <c r="D9" s="262"/>
      <c r="E9" s="315">
        <v>72000</v>
      </c>
      <c r="H9" s="77"/>
    </row>
    <row r="10" spans="1:9" ht="28.5" customHeight="1" x14ac:dyDescent="0.25">
      <c r="A10" s="221"/>
      <c r="B10" s="1035" t="s">
        <v>124</v>
      </c>
      <c r="C10" s="1035"/>
      <c r="D10" s="1035"/>
      <c r="E10" s="316">
        <v>8674</v>
      </c>
      <c r="H10" s="317"/>
    </row>
    <row r="11" spans="1:9" ht="24.75" customHeight="1" x14ac:dyDescent="0.2">
      <c r="A11" s="221"/>
      <c r="B11" s="1036" t="s">
        <v>125</v>
      </c>
      <c r="C11" s="1036"/>
      <c r="D11" s="1036"/>
      <c r="E11" s="318">
        <v>47200</v>
      </c>
      <c r="H11" s="319"/>
    </row>
    <row r="12" spans="1:9" ht="33.75" customHeight="1" x14ac:dyDescent="0.2">
      <c r="A12" s="221"/>
      <c r="B12" s="1036" t="s">
        <v>126</v>
      </c>
      <c r="C12" s="1036"/>
      <c r="D12" s="1036"/>
      <c r="E12" s="318">
        <v>2900</v>
      </c>
      <c r="H12" s="77"/>
    </row>
    <row r="13" spans="1:9" ht="18.75" customHeight="1" x14ac:dyDescent="0.2">
      <c r="A13" s="221"/>
      <c r="B13" s="221" t="s">
        <v>127</v>
      </c>
      <c r="C13" s="221"/>
      <c r="D13" s="320"/>
      <c r="E13" s="318">
        <v>4500</v>
      </c>
      <c r="H13" s="77"/>
    </row>
    <row r="14" spans="1:9" ht="16.5" customHeight="1" x14ac:dyDescent="0.2">
      <c r="A14" s="221"/>
      <c r="B14" s="221" t="s">
        <v>128</v>
      </c>
      <c r="C14" s="221"/>
      <c r="D14" s="320"/>
      <c r="E14" s="318">
        <v>46500</v>
      </c>
      <c r="H14" s="77"/>
    </row>
    <row r="15" spans="1:9" ht="15" customHeight="1" x14ac:dyDescent="0.2">
      <c r="A15" s="221"/>
      <c r="B15" s="221" t="s">
        <v>129</v>
      </c>
      <c r="C15" s="221"/>
      <c r="D15" s="320"/>
      <c r="E15" s="318">
        <v>4726</v>
      </c>
      <c r="H15" s="77"/>
    </row>
    <row r="16" spans="1:9" ht="3" customHeight="1" x14ac:dyDescent="0.2">
      <c r="D16" s="321"/>
      <c r="E16" s="322"/>
      <c r="H16" s="77"/>
    </row>
    <row r="17" spans="1:9" ht="30" customHeight="1" x14ac:dyDescent="0.2">
      <c r="B17" s="1033" t="s">
        <v>130</v>
      </c>
      <c r="C17" s="1034"/>
      <c r="D17" s="1034"/>
      <c r="E17" s="1034"/>
      <c r="F17" s="1034"/>
      <c r="G17" s="1034"/>
      <c r="H17" s="77"/>
    </row>
    <row r="18" spans="1:9" ht="9" customHeight="1" x14ac:dyDescent="0.2">
      <c r="B18" s="221" t="s">
        <v>131</v>
      </c>
      <c r="D18" s="323"/>
      <c r="E18" s="323"/>
      <c r="F18" s="323"/>
      <c r="G18" s="323"/>
      <c r="H18" s="77"/>
    </row>
    <row r="19" spans="1:9" ht="12" customHeight="1" x14ac:dyDescent="0.2">
      <c r="F19" s="259">
        <v>2019</v>
      </c>
      <c r="G19" s="324" t="s">
        <v>675</v>
      </c>
      <c r="H19" s="700" t="s">
        <v>676</v>
      </c>
    </row>
    <row r="20" spans="1:9" ht="12" customHeight="1" x14ac:dyDescent="0.2">
      <c r="B20" s="224" t="s">
        <v>132</v>
      </c>
      <c r="C20" s="221"/>
      <c r="D20" s="221"/>
      <c r="E20" s="221"/>
      <c r="F20" s="231"/>
      <c r="H20" s="701"/>
    </row>
    <row r="21" spans="1:9" ht="12" customHeight="1" x14ac:dyDescent="0.2">
      <c r="B21" s="221"/>
      <c r="C21" s="221" t="s">
        <v>133</v>
      </c>
      <c r="D21" s="221"/>
      <c r="E21" s="221"/>
      <c r="F21" s="325">
        <v>48819</v>
      </c>
      <c r="G21" s="325">
        <v>45805</v>
      </c>
      <c r="H21" s="702"/>
    </row>
    <row r="22" spans="1:9" ht="12" customHeight="1" x14ac:dyDescent="0.2">
      <c r="B22" s="221"/>
      <c r="C22" s="221" t="s">
        <v>134</v>
      </c>
      <c r="D22" s="221"/>
      <c r="E22" s="221"/>
      <c r="F22" s="318">
        <v>656</v>
      </c>
      <c r="G22" s="325">
        <v>685</v>
      </c>
      <c r="H22" s="702">
        <v>685</v>
      </c>
    </row>
    <row r="23" spans="1:9" ht="12" customHeight="1" x14ac:dyDescent="0.2">
      <c r="B23" s="224" t="s">
        <v>135</v>
      </c>
      <c r="C23" s="221"/>
      <c r="D23" s="221"/>
      <c r="E23" s="221"/>
      <c r="F23" s="326">
        <v>15640</v>
      </c>
      <c r="G23" s="326">
        <v>15846</v>
      </c>
      <c r="H23" s="703">
        <v>15333</v>
      </c>
    </row>
    <row r="24" spans="1:9" ht="12" customHeight="1" x14ac:dyDescent="0.2">
      <c r="B24" s="221"/>
      <c r="C24" s="221" t="s">
        <v>136</v>
      </c>
      <c r="D24" s="221"/>
      <c r="E24" s="221"/>
      <c r="F24" s="327">
        <v>13820</v>
      </c>
      <c r="G24" s="327">
        <v>14010</v>
      </c>
      <c r="H24" s="704">
        <v>13567</v>
      </c>
    </row>
    <row r="25" spans="1:9" ht="12" customHeight="1" x14ac:dyDescent="0.2">
      <c r="B25" s="221"/>
      <c r="C25" s="221" t="s">
        <v>137</v>
      </c>
      <c r="D25" s="221"/>
      <c r="E25" s="221"/>
      <c r="F25" s="327">
        <v>257</v>
      </c>
      <c r="G25" s="327">
        <v>257</v>
      </c>
      <c r="H25" s="704">
        <v>253</v>
      </c>
    </row>
    <row r="26" spans="1:9" ht="12" customHeight="1" x14ac:dyDescent="0.2">
      <c r="B26" s="221"/>
      <c r="C26" s="221" t="s">
        <v>138</v>
      </c>
      <c r="D26" s="221"/>
      <c r="E26" s="221"/>
      <c r="F26" s="327">
        <v>1563</v>
      </c>
      <c r="G26" s="327">
        <v>1579</v>
      </c>
      <c r="H26" s="704">
        <v>1513</v>
      </c>
    </row>
    <row r="27" spans="1:9" s="857" customFormat="1" ht="18" customHeight="1" x14ac:dyDescent="0.15">
      <c r="B27" s="941" t="s">
        <v>257</v>
      </c>
      <c r="E27" s="941" t="s">
        <v>1092</v>
      </c>
      <c r="F27" s="942"/>
      <c r="G27" s="941"/>
    </row>
    <row r="28" spans="1:9" ht="6.75" customHeight="1" x14ac:dyDescent="0.2">
      <c r="B28" s="77"/>
      <c r="C28" s="77"/>
      <c r="D28" s="77"/>
    </row>
    <row r="29" spans="1:9" s="77" customFormat="1" ht="9.9499999999999993" customHeight="1" x14ac:dyDescent="0.2">
      <c r="A29" s="992">
        <v>28</v>
      </c>
      <c r="B29" s="992"/>
      <c r="C29" s="992"/>
      <c r="D29" s="992"/>
      <c r="E29" s="992"/>
      <c r="F29" s="992"/>
      <c r="G29" s="992"/>
      <c r="H29" s="992"/>
      <c r="I29" s="644"/>
    </row>
  </sheetData>
  <mergeCells count="7">
    <mergeCell ref="B17:G17"/>
    <mergeCell ref="A29:H29"/>
    <mergeCell ref="A1:H1"/>
    <mergeCell ref="A2:G2"/>
    <mergeCell ref="B10:D10"/>
    <mergeCell ref="B11:D11"/>
    <mergeCell ref="B12:D12"/>
  </mergeCells>
  <hyperlinks>
    <hyperlink ref="A1" location="Contents!A1" display="Contents" xr:uid="{00000000-0004-0000-1C00-000000000000}"/>
  </hyperlinks>
  <pageMargins left="0.2" right="0.2" top="0.2" bottom="0.2" header="0.2" footer="0.2"/>
  <pageSetup paperSize="7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8"/>
  <sheetViews>
    <sheetView showGridLines="0" zoomScale="130" zoomScaleNormal="130" workbookViewId="0">
      <selection sqref="A1:U1"/>
    </sheetView>
  </sheetViews>
  <sheetFormatPr defaultColWidth="3" defaultRowHeight="14.1" customHeight="1" x14ac:dyDescent="0.2"/>
  <cols>
    <col min="1" max="1" width="1" style="237" customWidth="1"/>
    <col min="2" max="20" width="2.42578125" style="237" customWidth="1"/>
    <col min="21" max="21" width="1" style="237" customWidth="1"/>
    <col min="22" max="16384" width="3" style="237"/>
  </cols>
  <sheetData>
    <row r="1" spans="1:22" s="105" customFormat="1" ht="12" thickBot="1" x14ac:dyDescent="0.25">
      <c r="A1" s="960" t="s">
        <v>57</v>
      </c>
      <c r="B1" s="960"/>
      <c r="C1" s="960"/>
      <c r="D1" s="960"/>
      <c r="E1" s="960"/>
      <c r="F1" s="960"/>
      <c r="G1" s="960"/>
      <c r="H1" s="960"/>
      <c r="I1" s="960"/>
      <c r="J1" s="960"/>
      <c r="K1" s="960"/>
      <c r="L1" s="960"/>
      <c r="M1" s="960"/>
      <c r="N1" s="960"/>
      <c r="O1" s="960"/>
      <c r="P1" s="960"/>
      <c r="Q1" s="960"/>
      <c r="R1" s="960"/>
      <c r="S1" s="960"/>
      <c r="T1" s="960"/>
      <c r="U1" s="960"/>
    </row>
    <row r="2" spans="1:22" s="476" customFormat="1" ht="20.25" customHeight="1" thickBot="1" x14ac:dyDescent="0.25">
      <c r="A2" s="961" t="s">
        <v>1023</v>
      </c>
      <c r="B2" s="962"/>
      <c r="C2" s="962"/>
      <c r="D2" s="962"/>
      <c r="E2" s="962"/>
      <c r="F2" s="962"/>
      <c r="G2" s="962"/>
      <c r="H2" s="962"/>
      <c r="I2" s="962"/>
      <c r="J2" s="962"/>
      <c r="K2" s="962"/>
      <c r="L2" s="962"/>
      <c r="M2" s="962"/>
      <c r="N2" s="962"/>
      <c r="O2" s="962"/>
      <c r="P2" s="962"/>
      <c r="Q2" s="962"/>
      <c r="R2" s="962"/>
      <c r="S2" s="962"/>
      <c r="T2" s="962"/>
      <c r="U2" s="835"/>
      <c r="V2" s="836"/>
    </row>
    <row r="3" spans="1:22" s="851" customFormat="1" ht="96.75" customHeight="1" x14ac:dyDescent="0.2">
      <c r="A3" s="849"/>
      <c r="B3" s="964" t="s">
        <v>1024</v>
      </c>
      <c r="C3" s="964"/>
      <c r="D3" s="964"/>
      <c r="E3" s="964"/>
      <c r="F3" s="964"/>
      <c r="G3" s="964"/>
      <c r="H3" s="964"/>
      <c r="I3" s="964"/>
      <c r="J3" s="964"/>
      <c r="K3" s="964"/>
      <c r="L3" s="964"/>
      <c r="M3" s="964"/>
      <c r="N3" s="964"/>
      <c r="O3" s="964"/>
      <c r="P3" s="964"/>
      <c r="Q3" s="964"/>
      <c r="R3" s="964"/>
      <c r="S3" s="964"/>
      <c r="T3" s="964"/>
      <c r="U3" s="850"/>
    </row>
    <row r="4" spans="1:22" s="851" customFormat="1" ht="34.5" customHeight="1" x14ac:dyDescent="0.2">
      <c r="A4" s="849"/>
      <c r="B4" s="963" t="s">
        <v>1025</v>
      </c>
      <c r="C4" s="963"/>
      <c r="D4" s="963"/>
      <c r="E4" s="963"/>
      <c r="F4" s="963"/>
      <c r="G4" s="963"/>
      <c r="H4" s="963"/>
      <c r="I4" s="963"/>
      <c r="J4" s="963"/>
      <c r="K4" s="963"/>
      <c r="L4" s="963"/>
      <c r="M4" s="963"/>
      <c r="N4" s="963"/>
      <c r="O4" s="963"/>
      <c r="P4" s="963"/>
      <c r="Q4" s="963"/>
      <c r="R4" s="963"/>
      <c r="S4" s="963"/>
      <c r="T4" s="963"/>
      <c r="U4" s="850"/>
    </row>
    <row r="5" spans="1:22" s="851" customFormat="1" ht="63" customHeight="1" x14ac:dyDescent="0.2">
      <c r="A5" s="849"/>
      <c r="B5" s="963" t="s">
        <v>1026</v>
      </c>
      <c r="C5" s="963"/>
      <c r="D5" s="963"/>
      <c r="E5" s="963"/>
      <c r="F5" s="963"/>
      <c r="G5" s="963"/>
      <c r="H5" s="963"/>
      <c r="I5" s="963"/>
      <c r="J5" s="963"/>
      <c r="K5" s="963"/>
      <c r="L5" s="963"/>
      <c r="M5" s="963"/>
      <c r="N5" s="963"/>
      <c r="O5" s="963"/>
      <c r="P5" s="963"/>
      <c r="Q5" s="963"/>
      <c r="R5" s="963"/>
      <c r="S5" s="963"/>
      <c r="T5" s="963"/>
      <c r="U5" s="850"/>
      <c r="V5" s="852"/>
    </row>
    <row r="6" spans="1:22" s="851" customFormat="1" ht="75.75" customHeight="1" x14ac:dyDescent="0.2">
      <c r="A6" s="849"/>
      <c r="B6" s="963" t="s">
        <v>1125</v>
      </c>
      <c r="C6" s="963"/>
      <c r="D6" s="963"/>
      <c r="E6" s="963"/>
      <c r="F6" s="963"/>
      <c r="G6" s="963"/>
      <c r="H6" s="963"/>
      <c r="I6" s="963"/>
      <c r="J6" s="963"/>
      <c r="K6" s="963"/>
      <c r="L6" s="963"/>
      <c r="M6" s="963"/>
      <c r="N6" s="963"/>
      <c r="O6" s="963"/>
      <c r="P6" s="963"/>
      <c r="Q6" s="963"/>
      <c r="R6" s="963"/>
      <c r="S6" s="963"/>
      <c r="T6" s="963"/>
      <c r="U6" s="850"/>
      <c r="V6" s="852"/>
    </row>
    <row r="7" spans="1:22" s="851" customFormat="1" ht="57" customHeight="1" x14ac:dyDescent="0.2">
      <c r="A7" s="849"/>
      <c r="B7" s="963" t="s">
        <v>1027</v>
      </c>
      <c r="C7" s="963"/>
      <c r="D7" s="963"/>
      <c r="E7" s="963"/>
      <c r="F7" s="963"/>
      <c r="G7" s="963"/>
      <c r="H7" s="963"/>
      <c r="I7" s="963"/>
      <c r="J7" s="963"/>
      <c r="K7" s="963"/>
      <c r="L7" s="963"/>
      <c r="M7" s="963"/>
      <c r="N7" s="963"/>
      <c r="O7" s="963"/>
      <c r="P7" s="963"/>
      <c r="Q7" s="963"/>
      <c r="R7" s="963"/>
      <c r="S7" s="963"/>
      <c r="T7" s="963"/>
      <c r="U7" s="850"/>
    </row>
    <row r="8" spans="1:22" s="851" customFormat="1" ht="39" customHeight="1" thickBot="1" x14ac:dyDescent="0.25">
      <c r="A8" s="849"/>
      <c r="B8" s="963" t="s">
        <v>1028</v>
      </c>
      <c r="C8" s="963"/>
      <c r="D8" s="963"/>
      <c r="E8" s="963"/>
      <c r="F8" s="963"/>
      <c r="G8" s="963"/>
      <c r="H8" s="963"/>
      <c r="I8" s="963"/>
      <c r="J8" s="963"/>
      <c r="K8" s="963"/>
      <c r="L8" s="963"/>
      <c r="M8" s="963"/>
      <c r="N8" s="963"/>
      <c r="O8" s="963"/>
      <c r="P8" s="963"/>
      <c r="Q8" s="963"/>
      <c r="R8" s="963"/>
      <c r="S8" s="963"/>
      <c r="T8" s="963"/>
      <c r="U8" s="850"/>
    </row>
    <row r="9" spans="1:22" s="144" customFormat="1" ht="16.5" customHeight="1" x14ac:dyDescent="0.2">
      <c r="A9" s="959">
        <v>2</v>
      </c>
      <c r="B9" s="959"/>
      <c r="C9" s="959"/>
      <c r="D9" s="959"/>
      <c r="E9" s="959"/>
      <c r="F9" s="959"/>
      <c r="G9" s="959"/>
      <c r="H9" s="959"/>
      <c r="I9" s="959"/>
      <c r="J9" s="959"/>
      <c r="K9" s="959"/>
      <c r="L9" s="959"/>
      <c r="M9" s="959"/>
      <c r="N9" s="959"/>
      <c r="O9" s="959"/>
      <c r="P9" s="959"/>
      <c r="Q9" s="959"/>
      <c r="R9" s="959"/>
      <c r="S9" s="959"/>
      <c r="T9" s="959"/>
      <c r="U9" s="959"/>
    </row>
    <row r="10" spans="1:22" s="105" customFormat="1" ht="14.1" customHeight="1" x14ac:dyDescent="0.2"/>
    <row r="11" spans="1:22" s="105" customFormat="1" ht="14.1" customHeight="1" x14ac:dyDescent="0.2"/>
    <row r="12" spans="1:22" s="105" customFormat="1" ht="14.1" customHeight="1" x14ac:dyDescent="0.2"/>
    <row r="13" spans="1:22" s="105" customFormat="1" ht="14.1" customHeight="1" x14ac:dyDescent="0.2"/>
    <row r="14" spans="1:22" s="105" customFormat="1" ht="14.1" customHeight="1" x14ac:dyDescent="0.2"/>
    <row r="15" spans="1:22" s="105" customFormat="1" ht="14.1" customHeight="1" x14ac:dyDescent="0.2"/>
    <row r="16" spans="1:22" s="105" customFormat="1" ht="14.1" customHeight="1" x14ac:dyDescent="0.2"/>
    <row r="17" s="105" customFormat="1" ht="14.1" customHeight="1" x14ac:dyDescent="0.2"/>
    <row r="18" s="105" customFormat="1" ht="14.1" customHeight="1" x14ac:dyDescent="0.2"/>
  </sheetData>
  <mergeCells count="9">
    <mergeCell ref="A9:U9"/>
    <mergeCell ref="A1:U1"/>
    <mergeCell ref="A2:T2"/>
    <mergeCell ref="B4:T4"/>
    <mergeCell ref="B3:T3"/>
    <mergeCell ref="B5:T5"/>
    <mergeCell ref="B6:T6"/>
    <mergeCell ref="B7:T7"/>
    <mergeCell ref="B8:T8"/>
  </mergeCells>
  <hyperlinks>
    <hyperlink ref="A1:T1" location="Contents!A1" display="Contents" xr:uid="{00000000-0004-0000-0200-000000000000}"/>
  </hyperlinks>
  <pageMargins left="0.196850393700787" right="0.196850393700787" top="0.196850393700787" bottom="0.196850393700787" header="0.196850393700787" footer="0.196850393700787"/>
  <pageSetup paperSiz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L31"/>
  <sheetViews>
    <sheetView showGridLines="0" topLeftCell="A3" zoomScale="130" zoomScaleNormal="130" workbookViewId="0">
      <selection sqref="A1:E1"/>
    </sheetView>
  </sheetViews>
  <sheetFormatPr defaultRowHeight="12.95" customHeight="1" x14ac:dyDescent="0.2"/>
  <cols>
    <col min="1" max="4" width="1.140625" style="205" customWidth="1"/>
    <col min="5" max="5" width="16" style="205" customWidth="1"/>
    <col min="6" max="8" width="8.7109375" style="614" customWidth="1"/>
    <col min="9" max="9" width="9.140625" style="620"/>
    <col min="10" max="12" width="9.140625" style="77"/>
    <col min="13" max="16384" width="9.140625" style="205"/>
  </cols>
  <sheetData>
    <row r="1" spans="1:12" s="829" customFormat="1" ht="12.75" customHeight="1" x14ac:dyDescent="0.2">
      <c r="A1" s="965" t="s">
        <v>57</v>
      </c>
      <c r="B1" s="965"/>
      <c r="C1" s="965"/>
      <c r="D1" s="965"/>
      <c r="E1" s="965"/>
      <c r="F1" s="965"/>
      <c r="G1" s="965"/>
      <c r="H1" s="965"/>
      <c r="I1" s="604"/>
    </row>
    <row r="2" spans="1:12" s="328" customFormat="1" ht="12.95" customHeight="1" x14ac:dyDescent="0.2">
      <c r="A2" s="1037" t="s">
        <v>139</v>
      </c>
      <c r="B2" s="1038"/>
      <c r="C2" s="1038"/>
      <c r="D2" s="1038"/>
      <c r="E2" s="1038"/>
      <c r="F2" s="1038"/>
      <c r="G2" s="1038"/>
      <c r="H2" s="1038"/>
      <c r="I2" s="620"/>
      <c r="J2" s="77"/>
      <c r="K2" s="77"/>
      <c r="L2" s="77"/>
    </row>
    <row r="3" spans="1:12" ht="12.95" customHeight="1" x14ac:dyDescent="0.2">
      <c r="A3" s="329"/>
      <c r="B3" s="330"/>
      <c r="C3" s="330"/>
      <c r="D3" s="330"/>
      <c r="E3" s="330"/>
      <c r="F3" s="705"/>
      <c r="G3" s="705"/>
      <c r="H3" s="705"/>
    </row>
    <row r="4" spans="1:12" ht="12.95" customHeight="1" x14ac:dyDescent="0.2">
      <c r="A4" s="331"/>
      <c r="B4" s="331"/>
      <c r="C4" s="331"/>
      <c r="D4" s="331"/>
      <c r="E4" s="331"/>
      <c r="F4" s="706" t="s">
        <v>188</v>
      </c>
      <c r="G4" s="706" t="s">
        <v>677</v>
      </c>
      <c r="H4" s="706" t="s">
        <v>678</v>
      </c>
      <c r="I4" s="577"/>
      <c r="L4" s="205"/>
    </row>
    <row r="5" spans="1:12" ht="12.95" customHeight="1" x14ac:dyDescent="0.2">
      <c r="A5" s="332" t="s">
        <v>140</v>
      </c>
      <c r="B5" s="333"/>
      <c r="C5" s="333"/>
      <c r="D5" s="333"/>
      <c r="E5" s="333"/>
      <c r="F5" s="707"/>
      <c r="H5" s="620"/>
      <c r="I5" s="577"/>
      <c r="L5" s="205"/>
    </row>
    <row r="6" spans="1:12" ht="12.95" customHeight="1" x14ac:dyDescent="0.2">
      <c r="A6" s="333"/>
      <c r="B6" s="334" t="s">
        <v>141</v>
      </c>
      <c r="C6" s="335"/>
      <c r="D6" s="332"/>
      <c r="E6" s="333"/>
      <c r="F6" s="708"/>
      <c r="H6" s="620"/>
      <c r="I6" s="577"/>
      <c r="L6" s="205"/>
    </row>
    <row r="7" spans="1:12" ht="12.95" customHeight="1" x14ac:dyDescent="0.2">
      <c r="A7" s="333"/>
      <c r="B7" s="334"/>
      <c r="C7" s="336" t="s">
        <v>142</v>
      </c>
      <c r="D7" s="332"/>
      <c r="E7" s="333"/>
      <c r="F7" s="709">
        <v>3405.3</v>
      </c>
      <c r="G7" s="709">
        <v>2620.9</v>
      </c>
      <c r="H7" s="709">
        <v>2669.7</v>
      </c>
      <c r="I7" s="710"/>
      <c r="L7" s="205"/>
    </row>
    <row r="8" spans="1:12" ht="12.95" customHeight="1" x14ac:dyDescent="0.2">
      <c r="A8" s="333"/>
      <c r="B8" s="337"/>
      <c r="C8" s="336" t="s">
        <v>143</v>
      </c>
      <c r="D8" s="332"/>
      <c r="E8" s="333"/>
      <c r="F8" s="709">
        <v>93.7</v>
      </c>
      <c r="G8" s="709">
        <v>95</v>
      </c>
      <c r="H8" s="620">
        <v>101.5</v>
      </c>
      <c r="I8" s="710"/>
      <c r="L8" s="205"/>
    </row>
    <row r="9" spans="1:12" ht="12.95" customHeight="1" x14ac:dyDescent="0.2">
      <c r="A9" s="333"/>
      <c r="B9" s="337"/>
      <c r="C9" s="196" t="s">
        <v>144</v>
      </c>
      <c r="D9" s="338"/>
      <c r="E9" s="333"/>
      <c r="F9" s="711">
        <v>8.3000000000000007</v>
      </c>
      <c r="G9" s="711">
        <v>5.0999999999999996</v>
      </c>
      <c r="H9" s="626">
        <v>5</v>
      </c>
      <c r="I9" s="710"/>
      <c r="L9" s="205"/>
    </row>
    <row r="10" spans="1:12" ht="12.95" customHeight="1" x14ac:dyDescent="0.2">
      <c r="A10" s="333"/>
      <c r="B10" s="332"/>
      <c r="C10" s="336" t="s">
        <v>145</v>
      </c>
      <c r="D10" s="332"/>
      <c r="E10" s="333"/>
      <c r="F10" s="709">
        <v>30.5</v>
      </c>
      <c r="G10" s="709">
        <v>30.4</v>
      </c>
      <c r="H10" s="620">
        <v>30.9</v>
      </c>
      <c r="I10" s="710"/>
      <c r="L10" s="205"/>
    </row>
    <row r="11" spans="1:12" ht="12.95" customHeight="1" x14ac:dyDescent="0.2">
      <c r="A11" s="333"/>
      <c r="B11" s="334" t="s">
        <v>146</v>
      </c>
      <c r="C11" s="339"/>
      <c r="D11" s="338"/>
      <c r="E11" s="333"/>
      <c r="F11" s="616"/>
      <c r="G11" s="709"/>
      <c r="H11" s="620"/>
      <c r="I11" s="577"/>
      <c r="L11" s="205"/>
    </row>
    <row r="12" spans="1:12" ht="12.95" customHeight="1" x14ac:dyDescent="0.2">
      <c r="A12" s="333"/>
      <c r="B12" s="334" t="s">
        <v>147</v>
      </c>
      <c r="C12" s="339"/>
      <c r="D12" s="338"/>
      <c r="E12" s="333"/>
      <c r="F12" s="712">
        <v>69</v>
      </c>
      <c r="G12" s="712">
        <v>63.8</v>
      </c>
      <c r="H12" s="620">
        <v>65.099999999999994</v>
      </c>
      <c r="I12" s="577"/>
      <c r="K12" s="244"/>
      <c r="L12" s="205"/>
    </row>
    <row r="13" spans="1:12" ht="12.95" customHeight="1" x14ac:dyDescent="0.2">
      <c r="A13" s="333"/>
      <c r="B13" s="337"/>
      <c r="C13" s="333" t="s">
        <v>148</v>
      </c>
      <c r="D13" s="338"/>
      <c r="E13" s="333"/>
      <c r="F13" s="709">
        <v>51</v>
      </c>
      <c r="G13" s="709">
        <v>47.5</v>
      </c>
      <c r="H13" s="620">
        <v>49.1</v>
      </c>
      <c r="I13" s="710"/>
      <c r="L13" s="205"/>
    </row>
    <row r="14" spans="1:12" ht="12.95" customHeight="1" x14ac:dyDescent="0.2">
      <c r="A14" s="333"/>
      <c r="B14" s="337"/>
      <c r="C14" s="333" t="s">
        <v>149</v>
      </c>
      <c r="D14" s="338"/>
      <c r="E14" s="333"/>
      <c r="F14" s="709">
        <v>2.5</v>
      </c>
      <c r="G14" s="709">
        <v>1.8</v>
      </c>
      <c r="H14" s="620">
        <v>1.3</v>
      </c>
      <c r="I14" s="710"/>
      <c r="L14" s="205"/>
    </row>
    <row r="15" spans="1:12" ht="12.95" customHeight="1" x14ac:dyDescent="0.2">
      <c r="A15" s="333"/>
      <c r="B15" s="337"/>
      <c r="C15" s="333" t="s">
        <v>150</v>
      </c>
      <c r="D15" s="338"/>
      <c r="E15" s="333"/>
      <c r="F15" s="713">
        <v>13.5</v>
      </c>
      <c r="G15" s="709">
        <v>12</v>
      </c>
      <c r="H15" s="620">
        <v>12.2</v>
      </c>
      <c r="I15" s="577"/>
      <c r="L15" s="205"/>
    </row>
    <row r="16" spans="1:12" ht="12.95" customHeight="1" x14ac:dyDescent="0.2">
      <c r="A16" s="333"/>
      <c r="B16" s="334" t="s">
        <v>151</v>
      </c>
      <c r="C16" s="340"/>
      <c r="D16" s="332"/>
      <c r="E16" s="333"/>
      <c r="F16" s="712">
        <v>35.1</v>
      </c>
      <c r="G16" s="712">
        <v>26.4</v>
      </c>
      <c r="H16" s="620">
        <v>28.7</v>
      </c>
      <c r="I16" s="710"/>
      <c r="L16" s="205"/>
    </row>
    <row r="17" spans="1:12" s="78" customFormat="1" ht="12.95" customHeight="1" x14ac:dyDescent="0.2">
      <c r="A17" s="124"/>
      <c r="B17" s="341"/>
      <c r="C17" s="257"/>
      <c r="D17" s="131"/>
      <c r="E17" s="124"/>
      <c r="F17" s="1039" t="s">
        <v>152</v>
      </c>
      <c r="G17" s="1039"/>
      <c r="H17" s="1039"/>
      <c r="I17" s="620"/>
      <c r="J17" s="77"/>
      <c r="K17" s="77"/>
      <c r="L17" s="77"/>
    </row>
    <row r="18" spans="1:12" s="78" customFormat="1" ht="12.95" customHeight="1" x14ac:dyDescent="0.2">
      <c r="A18" s="240" t="s">
        <v>153</v>
      </c>
      <c r="B18" s="241"/>
      <c r="C18" s="255"/>
      <c r="D18" s="240"/>
      <c r="E18" s="124"/>
      <c r="F18" s="583">
        <v>13863.748490388054</v>
      </c>
      <c r="G18" s="692">
        <v>14102.946509284249</v>
      </c>
      <c r="H18" s="623">
        <v>15694.400495541424</v>
      </c>
      <c r="I18" s="710"/>
      <c r="J18" s="77"/>
      <c r="K18" s="77"/>
    </row>
    <row r="19" spans="1:12" s="78" customFormat="1" ht="12.95" customHeight="1" x14ac:dyDescent="0.2">
      <c r="A19" s="131"/>
      <c r="B19" s="341" t="s">
        <v>412</v>
      </c>
      <c r="C19" s="257"/>
      <c r="D19" s="131"/>
      <c r="E19" s="124"/>
      <c r="F19" s="714">
        <v>1429.6345474345242</v>
      </c>
      <c r="G19" s="714">
        <v>1289.5628581832279</v>
      </c>
      <c r="H19" s="621">
        <v>1608.3331635453774</v>
      </c>
      <c r="I19" s="715"/>
      <c r="J19" s="77"/>
      <c r="K19" s="77"/>
    </row>
    <row r="20" spans="1:12" s="78" customFormat="1" ht="12.95" customHeight="1" x14ac:dyDescent="0.2">
      <c r="A20" s="124"/>
      <c r="B20" s="251"/>
      <c r="C20" s="128" t="s">
        <v>142</v>
      </c>
      <c r="D20" s="131"/>
      <c r="E20" s="124"/>
      <c r="F20" s="578">
        <v>1296.2230435676934</v>
      </c>
      <c r="G20" s="578">
        <v>1202.2928563004168</v>
      </c>
      <c r="H20" s="621">
        <v>1518.9375503959561</v>
      </c>
      <c r="I20" s="710"/>
      <c r="J20" s="342"/>
      <c r="K20" s="77"/>
    </row>
    <row r="21" spans="1:12" s="78" customFormat="1" ht="12.95" customHeight="1" x14ac:dyDescent="0.2">
      <c r="A21" s="131"/>
      <c r="B21" s="124"/>
      <c r="C21" s="124" t="s">
        <v>144</v>
      </c>
      <c r="D21" s="131"/>
      <c r="E21" s="124"/>
      <c r="F21" s="578">
        <v>133.4115038668308</v>
      </c>
      <c r="G21" s="578">
        <v>87.270001882811187</v>
      </c>
      <c r="H21" s="621">
        <v>89.395613149421294</v>
      </c>
      <c r="I21" s="715"/>
      <c r="J21" s="77"/>
      <c r="K21" s="77"/>
    </row>
    <row r="22" spans="1:12" s="78" customFormat="1" ht="12.95" customHeight="1" x14ac:dyDescent="0.25">
      <c r="A22" s="131"/>
      <c r="B22" s="341" t="s">
        <v>143</v>
      </c>
      <c r="C22" s="167"/>
      <c r="D22" s="131"/>
      <c r="E22" s="131"/>
      <c r="F22" s="714">
        <v>3590.8067366594214</v>
      </c>
      <c r="G22" s="714">
        <v>4343.877280768831</v>
      </c>
      <c r="H22" s="621">
        <v>4823.9699893798124</v>
      </c>
      <c r="I22" s="715"/>
      <c r="J22" s="77"/>
      <c r="K22" s="77"/>
    </row>
    <row r="23" spans="1:12" s="78" customFormat="1" ht="12.95" customHeight="1" x14ac:dyDescent="0.25">
      <c r="A23" s="124"/>
      <c r="B23" s="341" t="s">
        <v>413</v>
      </c>
      <c r="C23" s="167"/>
      <c r="D23" s="131"/>
      <c r="E23" s="131"/>
      <c r="F23" s="714">
        <v>1826.3390868121207</v>
      </c>
      <c r="G23" s="714">
        <v>2066.3427288015664</v>
      </c>
      <c r="H23" s="621">
        <v>1774.1950995234952</v>
      </c>
      <c r="I23" s="715"/>
      <c r="J23" s="77"/>
      <c r="K23" s="77"/>
    </row>
    <row r="24" spans="1:12" s="78" customFormat="1" ht="12.95" customHeight="1" x14ac:dyDescent="0.2">
      <c r="A24" s="124"/>
      <c r="B24" s="131" t="s">
        <v>414</v>
      </c>
      <c r="E24" s="124"/>
      <c r="F24" s="714">
        <v>3119.6423897295313</v>
      </c>
      <c r="G24" s="714">
        <v>3014.9231602631576</v>
      </c>
      <c r="H24" s="621">
        <v>3360.1036552835635</v>
      </c>
      <c r="I24" s="715"/>
      <c r="J24" s="77"/>
      <c r="K24" s="77"/>
    </row>
    <row r="25" spans="1:12" s="78" customFormat="1" ht="12.95" customHeight="1" x14ac:dyDescent="0.2">
      <c r="A25" s="124"/>
      <c r="B25" s="341" t="s">
        <v>154</v>
      </c>
      <c r="C25" s="250"/>
      <c r="D25" s="131"/>
      <c r="E25" s="124"/>
      <c r="F25" s="714">
        <v>2416.0257297524572</v>
      </c>
      <c r="G25" s="714">
        <v>1924.0404812674656</v>
      </c>
      <c r="H25" s="621">
        <v>2625.4985878091779</v>
      </c>
      <c r="I25" s="715"/>
      <c r="J25" s="77"/>
      <c r="K25" s="77"/>
    </row>
    <row r="26" spans="1:12" s="78" customFormat="1" ht="12.95" customHeight="1" x14ac:dyDescent="0.2">
      <c r="A26" s="77"/>
      <c r="B26" s="341" t="s">
        <v>415</v>
      </c>
      <c r="C26" s="250"/>
      <c r="D26" s="131"/>
      <c r="E26" s="124"/>
      <c r="F26" s="714">
        <v>1481.3</v>
      </c>
      <c r="G26" s="714">
        <v>1464.2</v>
      </c>
      <c r="H26" s="621">
        <v>1502.3</v>
      </c>
      <c r="I26" s="715"/>
      <c r="J26" s="77"/>
      <c r="K26" s="77"/>
    </row>
    <row r="27" spans="1:12" s="78" customFormat="1" ht="12.95" customHeight="1" x14ac:dyDescent="0.2">
      <c r="A27" s="77"/>
      <c r="B27" s="341"/>
      <c r="C27" s="250"/>
      <c r="D27" s="131"/>
      <c r="E27" s="124"/>
      <c r="F27" s="714"/>
      <c r="G27" s="716"/>
      <c r="H27" s="717"/>
      <c r="I27" s="620"/>
      <c r="J27" s="77"/>
      <c r="K27" s="77"/>
      <c r="L27" s="77"/>
    </row>
    <row r="28" spans="1:12" s="807" customFormat="1" ht="12.95" customHeight="1" x14ac:dyDescent="0.15">
      <c r="B28" s="943" t="s">
        <v>257</v>
      </c>
      <c r="F28" s="944"/>
      <c r="G28" s="944"/>
      <c r="H28" s="944"/>
      <c r="I28" s="945"/>
      <c r="J28" s="857"/>
      <c r="K28" s="857"/>
      <c r="L28" s="857"/>
    </row>
    <row r="29" spans="1:12" s="807" customFormat="1" ht="12.95" customHeight="1" x14ac:dyDescent="0.15">
      <c r="B29" s="936" t="s">
        <v>1029</v>
      </c>
      <c r="C29" s="946"/>
      <c r="F29" s="944"/>
      <c r="G29" s="944"/>
      <c r="H29" s="944"/>
      <c r="I29" s="945"/>
      <c r="J29" s="857"/>
      <c r="K29" s="857"/>
      <c r="L29" s="857"/>
    </row>
    <row r="30" spans="1:12" s="807" customFormat="1" ht="25.5" customHeight="1" x14ac:dyDescent="0.15">
      <c r="B30" s="858" t="s">
        <v>1049</v>
      </c>
      <c r="F30" s="944"/>
      <c r="G30" s="944"/>
      <c r="H30" s="944"/>
      <c r="I30" s="945"/>
      <c r="J30" s="857"/>
      <c r="K30" s="857"/>
      <c r="L30" s="857"/>
    </row>
    <row r="31" spans="1:12" s="77" customFormat="1" ht="12.95" customHeight="1" x14ac:dyDescent="0.2">
      <c r="A31" s="992">
        <v>29</v>
      </c>
      <c r="B31" s="992"/>
      <c r="C31" s="992"/>
      <c r="D31" s="992"/>
      <c r="E31" s="992"/>
      <c r="F31" s="992"/>
      <c r="G31" s="992"/>
      <c r="H31" s="992"/>
      <c r="I31" s="620"/>
    </row>
  </sheetData>
  <mergeCells count="4">
    <mergeCell ref="A1:H1"/>
    <mergeCell ref="A2:H2"/>
    <mergeCell ref="F17:H17"/>
    <mergeCell ref="A31:H31"/>
  </mergeCells>
  <hyperlinks>
    <hyperlink ref="A1" location="Contents!A1" display="Contents" xr:uid="{63E5FC65-B79C-4D89-B4B7-8E60EBCEE7A3}"/>
  </hyperlinks>
  <pageMargins left="0.2" right="0.2" top="0.2" bottom="0.2" header="0.2" footer="0.2"/>
  <pageSetup paperSize="70" orientation="portrait" r:id="rId1"/>
  <ignoredErrors>
    <ignoredError sqref="F4:H4"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Q31"/>
  <sheetViews>
    <sheetView showGridLines="0" topLeftCell="A3" zoomScale="130" zoomScaleNormal="130" workbookViewId="0">
      <selection sqref="A1:E1"/>
    </sheetView>
  </sheetViews>
  <sheetFormatPr defaultRowHeight="11.1" customHeight="1" x14ac:dyDescent="0.2"/>
  <cols>
    <col min="1" max="1" width="1.5703125" style="829" customWidth="1"/>
    <col min="2" max="3" width="1.140625" style="829" customWidth="1"/>
    <col min="4" max="4" width="14.5703125" style="829" customWidth="1"/>
    <col min="5" max="5" width="12.28515625" style="829" customWidth="1"/>
    <col min="6" max="6" width="6" style="829" customWidth="1"/>
    <col min="7" max="8" width="5.7109375" style="829" customWidth="1"/>
    <col min="9" max="17" width="9.140625" style="829"/>
    <col min="18" max="16384" width="9.140625" style="78"/>
  </cols>
  <sheetData>
    <row r="1" spans="1:9" s="829" customFormat="1" ht="12.75" customHeight="1" x14ac:dyDescent="0.2">
      <c r="A1" s="965" t="s">
        <v>57</v>
      </c>
      <c r="B1" s="965"/>
      <c r="C1" s="965"/>
      <c r="D1" s="965"/>
      <c r="E1" s="965"/>
      <c r="F1" s="965"/>
      <c r="G1" s="965"/>
      <c r="H1" s="965"/>
      <c r="I1" s="604"/>
    </row>
    <row r="2" spans="1:9" ht="12" customHeight="1" x14ac:dyDescent="0.2">
      <c r="A2" s="989" t="s">
        <v>241</v>
      </c>
      <c r="B2" s="989"/>
      <c r="C2" s="989"/>
      <c r="D2" s="989"/>
      <c r="E2" s="989"/>
      <c r="F2" s="989"/>
      <c r="G2" s="989"/>
      <c r="H2" s="989"/>
    </row>
    <row r="3" spans="1:9" ht="12" customHeight="1" x14ac:dyDescent="0.2">
      <c r="A3" s="816"/>
      <c r="B3" s="816"/>
      <c r="C3" s="816"/>
      <c r="D3" s="816"/>
      <c r="E3" s="816"/>
      <c r="F3" s="343" t="s">
        <v>451</v>
      </c>
      <c r="G3" s="343" t="s">
        <v>679</v>
      </c>
      <c r="H3" s="343" t="s">
        <v>680</v>
      </c>
    </row>
    <row r="4" spans="1:9" ht="12" customHeight="1" x14ac:dyDescent="0.2">
      <c r="A4" s="813" t="s">
        <v>242</v>
      </c>
      <c r="B4" s="812"/>
      <c r="C4" s="812"/>
      <c r="D4" s="812"/>
      <c r="E4" s="812"/>
      <c r="F4" s="601"/>
      <c r="G4" s="745"/>
      <c r="H4" s="745"/>
    </row>
    <row r="5" spans="1:9" ht="12" customHeight="1" x14ac:dyDescent="0.2">
      <c r="A5" s="812"/>
      <c r="B5" s="812" t="s">
        <v>243</v>
      </c>
      <c r="C5" s="812"/>
      <c r="D5" s="808"/>
      <c r="E5" s="345" t="s">
        <v>244</v>
      </c>
      <c r="F5" s="582">
        <v>331.1</v>
      </c>
      <c r="G5" s="582">
        <v>270.89999999999998</v>
      </c>
      <c r="H5" s="582">
        <v>255.8</v>
      </c>
    </row>
    <row r="6" spans="1:9" ht="12" customHeight="1" x14ac:dyDescent="0.2">
      <c r="A6" s="812"/>
      <c r="B6" s="812" t="s">
        <v>245</v>
      </c>
      <c r="C6" s="812"/>
      <c r="D6" s="808"/>
      <c r="E6" s="345" t="s">
        <v>246</v>
      </c>
      <c r="F6" s="582">
        <v>119.6</v>
      </c>
      <c r="G6" s="582">
        <v>86.9</v>
      </c>
      <c r="H6" s="582">
        <v>90.4</v>
      </c>
    </row>
    <row r="7" spans="1:9" ht="12" customHeight="1" x14ac:dyDescent="0.2">
      <c r="A7" s="812"/>
      <c r="B7" s="812" t="s">
        <v>247</v>
      </c>
      <c r="C7" s="812"/>
      <c r="D7" s="808"/>
      <c r="E7" s="345" t="s">
        <v>246</v>
      </c>
      <c r="F7" s="578">
        <v>1.6</v>
      </c>
      <c r="G7" s="578">
        <v>1.1000000000000001</v>
      </c>
      <c r="H7" s="578">
        <v>1.1000000000000001</v>
      </c>
    </row>
    <row r="8" spans="1:9" ht="12" customHeight="1" x14ac:dyDescent="0.2">
      <c r="A8" s="812"/>
      <c r="B8" s="812" t="s">
        <v>248</v>
      </c>
      <c r="C8" s="812"/>
      <c r="D8" s="794"/>
      <c r="E8" s="345" t="s">
        <v>249</v>
      </c>
      <c r="F8" s="578">
        <v>3.2</v>
      </c>
      <c r="G8" s="582">
        <v>5.56</v>
      </c>
      <c r="H8" s="582">
        <v>5.1100000000000003</v>
      </c>
    </row>
    <row r="9" spans="1:9" ht="12" customHeight="1" x14ac:dyDescent="0.2">
      <c r="A9" s="812"/>
      <c r="B9" s="812" t="s">
        <v>250</v>
      </c>
      <c r="C9" s="812"/>
      <c r="D9" s="794"/>
      <c r="E9" s="345" t="s">
        <v>246</v>
      </c>
      <c r="F9" s="578">
        <v>464.1</v>
      </c>
      <c r="G9" s="578">
        <v>439</v>
      </c>
      <c r="H9" s="578">
        <v>428</v>
      </c>
    </row>
    <row r="10" spans="1:9" ht="12" customHeight="1" x14ac:dyDescent="0.2">
      <c r="A10" s="812"/>
      <c r="B10" s="812" t="s">
        <v>251</v>
      </c>
      <c r="C10" s="812"/>
      <c r="D10" s="812"/>
      <c r="E10" s="345" t="s">
        <v>246</v>
      </c>
      <c r="F10" s="578">
        <v>38.799999999999997</v>
      </c>
      <c r="G10" s="578">
        <v>34.94</v>
      </c>
      <c r="H10" s="578">
        <v>31</v>
      </c>
    </row>
    <row r="11" spans="1:9" s="141" customFormat="1" ht="12" customHeight="1" x14ac:dyDescent="0.2">
      <c r="A11" s="799" t="s">
        <v>86</v>
      </c>
      <c r="B11" s="818"/>
      <c r="C11" s="818"/>
      <c r="D11" s="186"/>
      <c r="E11" s="253"/>
      <c r="F11" s="600"/>
      <c r="G11" s="600"/>
      <c r="H11" s="600"/>
    </row>
    <row r="12" spans="1:9" s="285" customFormat="1" ht="12" customHeight="1" x14ac:dyDescent="0.2">
      <c r="A12" s="790"/>
      <c r="B12" s="85" t="s">
        <v>252</v>
      </c>
      <c r="C12" s="790"/>
      <c r="D12" s="306"/>
      <c r="E12" s="307"/>
      <c r="F12" s="595"/>
      <c r="G12" s="602"/>
      <c r="H12" s="602"/>
    </row>
    <row r="13" spans="1:9" s="285" customFormat="1" ht="12" customHeight="1" x14ac:dyDescent="0.2">
      <c r="A13" s="790"/>
      <c r="B13" s="85"/>
      <c r="C13" s="818" t="s">
        <v>253</v>
      </c>
      <c r="D13" s="306"/>
      <c r="E13" s="307"/>
      <c r="F13" s="673" t="s">
        <v>1008</v>
      </c>
      <c r="G13" s="673">
        <v>-21.9</v>
      </c>
      <c r="H13" s="673" t="s">
        <v>1009</v>
      </c>
    </row>
    <row r="14" spans="1:9" s="285" customFormat="1" ht="12" customHeight="1" x14ac:dyDescent="0.2">
      <c r="A14" s="790"/>
      <c r="B14" s="85"/>
      <c r="C14" s="790" t="s">
        <v>86</v>
      </c>
      <c r="D14" s="306"/>
      <c r="E14" s="307"/>
      <c r="F14" s="673" t="s">
        <v>256</v>
      </c>
      <c r="G14" s="673">
        <v>-17</v>
      </c>
      <c r="H14" s="673" t="s">
        <v>1010</v>
      </c>
    </row>
    <row r="15" spans="1:9" s="285" customFormat="1" ht="12" customHeight="1" x14ac:dyDescent="0.2">
      <c r="A15" s="790"/>
      <c r="B15" s="85"/>
      <c r="C15" s="790" t="s">
        <v>230</v>
      </c>
      <c r="D15" s="306"/>
      <c r="E15" s="307"/>
      <c r="F15" s="673" t="s">
        <v>1011</v>
      </c>
      <c r="G15" s="673">
        <v>-17.2</v>
      </c>
      <c r="H15" s="673">
        <v>-5.0999999999999996</v>
      </c>
    </row>
    <row r="16" spans="1:9" s="285" customFormat="1" ht="12" customHeight="1" x14ac:dyDescent="0.2">
      <c r="A16" s="790"/>
      <c r="B16" s="85"/>
      <c r="C16" s="790" t="s">
        <v>254</v>
      </c>
      <c r="D16" s="306"/>
      <c r="E16" s="307"/>
      <c r="F16" s="673" t="s">
        <v>1012</v>
      </c>
      <c r="G16" s="673">
        <v>-10.5</v>
      </c>
      <c r="H16" s="673" t="s">
        <v>1013</v>
      </c>
    </row>
    <row r="17" spans="1:9" s="285" customFormat="1" ht="12" customHeight="1" x14ac:dyDescent="0.2">
      <c r="A17" s="790"/>
      <c r="B17" s="85"/>
      <c r="C17" s="790" t="s">
        <v>255</v>
      </c>
      <c r="D17" s="306"/>
      <c r="E17" s="307"/>
      <c r="F17" s="673">
        <v>-5.4</v>
      </c>
      <c r="G17" s="673">
        <v>-29.9</v>
      </c>
      <c r="H17" s="673" t="s">
        <v>1014</v>
      </c>
    </row>
    <row r="18" spans="1:9" s="285" customFormat="1" ht="12" customHeight="1" x14ac:dyDescent="0.2">
      <c r="A18" s="790"/>
      <c r="B18" s="85"/>
      <c r="C18" s="790" t="s">
        <v>54</v>
      </c>
      <c r="D18" s="306"/>
      <c r="E18" s="307"/>
      <c r="F18" s="673" t="s">
        <v>1015</v>
      </c>
      <c r="G18" s="673">
        <v>-14.4</v>
      </c>
      <c r="H18" s="673" t="s">
        <v>1016</v>
      </c>
    </row>
    <row r="19" spans="1:9" s="285" customFormat="1" ht="12" customHeight="1" x14ac:dyDescent="0.2">
      <c r="A19" s="790"/>
      <c r="B19" s="790"/>
      <c r="C19" s="85" t="s">
        <v>1094</v>
      </c>
      <c r="D19" s="346"/>
      <c r="E19" s="85"/>
    </row>
    <row r="20" spans="1:9" s="285" customFormat="1" ht="12" customHeight="1" x14ac:dyDescent="0.2">
      <c r="A20" s="790"/>
      <c r="B20" s="790"/>
      <c r="C20" s="790"/>
      <c r="D20" s="790" t="s">
        <v>86</v>
      </c>
      <c r="E20" s="85"/>
      <c r="F20" s="347">
        <v>101.7</v>
      </c>
      <c r="G20" s="347">
        <v>90</v>
      </c>
      <c r="H20" s="347">
        <v>102.2</v>
      </c>
    </row>
    <row r="21" spans="1:9" s="285" customFormat="1" ht="12" customHeight="1" x14ac:dyDescent="0.2">
      <c r="A21" s="790"/>
      <c r="B21" s="790"/>
      <c r="C21" s="85"/>
      <c r="D21" s="790" t="s">
        <v>253</v>
      </c>
      <c r="E21" s="348"/>
      <c r="F21" s="347">
        <v>109.3</v>
      </c>
      <c r="G21" s="347">
        <v>92.8</v>
      </c>
      <c r="H21" s="347">
        <v>111.7</v>
      </c>
    </row>
    <row r="22" spans="1:9" s="285" customFormat="1" ht="12" customHeight="1" x14ac:dyDescent="0.2">
      <c r="A22" s="790"/>
      <c r="B22" s="790"/>
      <c r="C22" s="85" t="s">
        <v>1095</v>
      </c>
      <c r="D22" s="294"/>
      <c r="E22" s="348"/>
      <c r="F22" s="790"/>
      <c r="G22" s="790"/>
      <c r="H22" s="790"/>
    </row>
    <row r="23" spans="1:9" s="285" customFormat="1" ht="12" customHeight="1" x14ac:dyDescent="0.2">
      <c r="A23" s="790"/>
      <c r="B23" s="790"/>
      <c r="C23" s="85"/>
      <c r="D23" s="790" t="s">
        <v>86</v>
      </c>
      <c r="E23" s="348"/>
      <c r="F23" s="347">
        <v>103.2</v>
      </c>
      <c r="G23" s="347">
        <v>90.1</v>
      </c>
      <c r="H23" s="347">
        <v>100.7</v>
      </c>
    </row>
    <row r="24" spans="1:9" s="285" customFormat="1" ht="12" customHeight="1" x14ac:dyDescent="0.2">
      <c r="A24" s="790"/>
      <c r="B24" s="790"/>
      <c r="C24" s="85"/>
      <c r="D24" s="790" t="s">
        <v>253</v>
      </c>
      <c r="E24" s="348"/>
      <c r="F24" s="347">
        <v>101.8</v>
      </c>
      <c r="G24" s="347">
        <v>83.9</v>
      </c>
      <c r="H24" s="347">
        <v>94.1</v>
      </c>
    </row>
    <row r="25" spans="1:9" s="285" customFormat="1" ht="12" customHeight="1" x14ac:dyDescent="0.2">
      <c r="A25" s="790"/>
      <c r="B25" s="790"/>
      <c r="C25" s="85" t="s">
        <v>1096</v>
      </c>
      <c r="D25" s="346"/>
      <c r="E25" s="348"/>
      <c r="F25" s="790"/>
      <c r="G25" s="790"/>
      <c r="H25" s="790"/>
    </row>
    <row r="26" spans="1:9" s="285" customFormat="1" ht="12" customHeight="1" x14ac:dyDescent="0.2">
      <c r="A26" s="790"/>
      <c r="B26" s="790"/>
      <c r="C26" s="85"/>
      <c r="D26" s="790" t="s">
        <v>86</v>
      </c>
      <c r="E26" s="348"/>
      <c r="F26" s="347">
        <v>93.6</v>
      </c>
      <c r="G26" s="347">
        <v>100.4</v>
      </c>
      <c r="H26" s="347">
        <v>108.9</v>
      </c>
    </row>
    <row r="27" spans="1:9" s="285" customFormat="1" ht="12" customHeight="1" x14ac:dyDescent="0.2">
      <c r="A27" s="790"/>
      <c r="B27" s="790"/>
      <c r="C27" s="85"/>
      <c r="D27" s="790" t="s">
        <v>253</v>
      </c>
      <c r="E27" s="348"/>
      <c r="F27" s="347">
        <v>87.6</v>
      </c>
      <c r="G27" s="347">
        <v>94.1</v>
      </c>
      <c r="H27" s="347">
        <v>102.9</v>
      </c>
    </row>
    <row r="28" spans="1:9" s="285" customFormat="1" ht="12" customHeight="1" x14ac:dyDescent="0.2">
      <c r="A28" s="790"/>
      <c r="B28" s="790"/>
      <c r="C28" s="790"/>
      <c r="D28" s="349" t="s">
        <v>257</v>
      </c>
      <c r="E28" s="349" t="s">
        <v>1029</v>
      </c>
      <c r="F28" s="83"/>
      <c r="G28" s="83"/>
      <c r="H28" s="790"/>
    </row>
    <row r="29" spans="1:9" ht="35.25" customHeight="1" x14ac:dyDescent="0.2">
      <c r="A29" s="816"/>
      <c r="B29" s="816"/>
      <c r="C29" s="837"/>
      <c r="D29" s="1040" t="s">
        <v>258</v>
      </c>
      <c r="E29" s="1040"/>
      <c r="F29" s="1040"/>
      <c r="G29" s="1040"/>
      <c r="H29" s="1040"/>
    </row>
    <row r="30" spans="1:9" ht="11.1" customHeight="1" x14ac:dyDescent="0.2">
      <c r="D30" s="1041" t="s">
        <v>1093</v>
      </c>
      <c r="E30" s="1041"/>
      <c r="F30" s="1041"/>
      <c r="G30" s="1041"/>
      <c r="H30" s="1041"/>
    </row>
    <row r="31" spans="1:9" s="604" customFormat="1" ht="12.95" customHeight="1" x14ac:dyDescent="0.2">
      <c r="A31" s="992">
        <v>30</v>
      </c>
      <c r="B31" s="992"/>
      <c r="C31" s="992"/>
      <c r="D31" s="992"/>
      <c r="E31" s="992"/>
      <c r="F31" s="992"/>
      <c r="G31" s="992"/>
      <c r="H31" s="992"/>
      <c r="I31" s="620"/>
    </row>
  </sheetData>
  <mergeCells count="5">
    <mergeCell ref="A31:H31"/>
    <mergeCell ref="A1:H1"/>
    <mergeCell ref="D29:H29"/>
    <mergeCell ref="D30:H30"/>
    <mergeCell ref="A2:H2"/>
  </mergeCells>
  <hyperlinks>
    <hyperlink ref="A1" location="Contents!A1" display="Contents" xr:uid="{B94B6D31-7B17-42A0-BBEB-695CD78B0E12}"/>
  </hyperlinks>
  <pageMargins left="0.2" right="0.2" top="0.2" bottom="0.2" header="0.2" footer="0.2"/>
  <pageSetup paperSize="70" orientation="portrait" r:id="rId1"/>
  <ignoredErrors>
    <ignoredError sqref="F4:H18 F3:H3" numberStoredAsText="1"/>
  </ignoredError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L40"/>
  <sheetViews>
    <sheetView showGridLines="0" topLeftCell="A3" zoomScale="130" zoomScaleNormal="130" workbookViewId="0">
      <selection sqref="A1:E1"/>
    </sheetView>
  </sheetViews>
  <sheetFormatPr defaultRowHeight="10.15" customHeight="1" x14ac:dyDescent="0.2"/>
  <cols>
    <col min="1" max="1" width="1.42578125" style="373" customWidth="1"/>
    <col min="2" max="2" width="1.85546875" style="373" customWidth="1"/>
    <col min="3" max="3" width="9.140625" style="373"/>
    <col min="4" max="4" width="4.42578125" style="373" customWidth="1"/>
    <col min="5" max="5" width="7.140625" style="373" customWidth="1"/>
    <col min="6" max="8" width="7.28515625" style="373" customWidth="1"/>
    <col min="9" max="16384" width="9.140625" style="373"/>
  </cols>
  <sheetData>
    <row r="1" spans="1:9" s="829" customFormat="1" ht="12.75" customHeight="1" x14ac:dyDescent="0.2">
      <c r="A1" s="965" t="s">
        <v>57</v>
      </c>
      <c r="B1" s="965"/>
      <c r="C1" s="965"/>
      <c r="D1" s="965"/>
      <c r="E1" s="965"/>
      <c r="F1" s="965"/>
      <c r="G1" s="965"/>
      <c r="H1" s="965"/>
      <c r="I1" s="604"/>
    </row>
    <row r="2" spans="1:9" s="350" customFormat="1" ht="11.25" customHeight="1" x14ac:dyDescent="0.2">
      <c r="A2" s="1043" t="s">
        <v>684</v>
      </c>
      <c r="B2" s="1043"/>
      <c r="C2" s="1043"/>
      <c r="D2" s="1043"/>
      <c r="E2" s="1043"/>
      <c r="F2" s="1043"/>
      <c r="G2" s="1043"/>
      <c r="H2" s="1043"/>
    </row>
    <row r="3" spans="1:9" s="350" customFormat="1" ht="11.1" customHeight="1" x14ac:dyDescent="0.2">
      <c r="A3" s="351"/>
      <c r="B3" s="351"/>
      <c r="C3" s="351"/>
      <c r="F3" s="352">
        <v>2019</v>
      </c>
      <c r="G3" s="352">
        <v>2020</v>
      </c>
      <c r="H3" s="352">
        <v>2021</v>
      </c>
    </row>
    <row r="4" spans="1:9" s="350" customFormat="1" ht="11.1" customHeight="1" x14ac:dyDescent="0.2">
      <c r="A4" s="353" t="s">
        <v>685</v>
      </c>
      <c r="B4" s="354"/>
      <c r="C4" s="354"/>
      <c r="D4" s="354"/>
      <c r="E4" s="354"/>
    </row>
    <row r="5" spans="1:9" s="350" customFormat="1" ht="11.1" customHeight="1" x14ac:dyDescent="0.2">
      <c r="A5" s="353"/>
      <c r="B5" s="354" t="s">
        <v>686</v>
      </c>
      <c r="C5" s="354"/>
      <c r="D5" s="354"/>
      <c r="E5" s="354"/>
      <c r="F5" s="355">
        <v>183.5</v>
      </c>
      <c r="G5" s="355">
        <v>141.6</v>
      </c>
      <c r="H5" s="355">
        <v>186.79079999999999</v>
      </c>
    </row>
    <row r="6" spans="1:9" s="350" customFormat="1" ht="11.1" customHeight="1" x14ac:dyDescent="0.2">
      <c r="A6" s="354"/>
      <c r="B6" s="356" t="s">
        <v>687</v>
      </c>
      <c r="C6" s="357"/>
      <c r="D6" s="354"/>
      <c r="E6" s="354"/>
      <c r="F6" s="355">
        <v>333.9</v>
      </c>
      <c r="G6" s="355">
        <v>257.7</v>
      </c>
      <c r="H6" s="355">
        <v>312.75459999999998</v>
      </c>
    </row>
    <row r="7" spans="1:9" s="350" customFormat="1" ht="11.1" customHeight="1" x14ac:dyDescent="0.2">
      <c r="A7" s="354"/>
      <c r="B7" s="356" t="s">
        <v>688</v>
      </c>
      <c r="C7" s="357"/>
      <c r="D7" s="354"/>
      <c r="E7" s="354"/>
      <c r="F7" s="355">
        <v>300.60000000000002</v>
      </c>
      <c r="G7" s="355">
        <v>71.3</v>
      </c>
      <c r="H7" s="355">
        <v>70.168999999999997</v>
      </c>
    </row>
    <row r="8" spans="1:9" s="350" customFormat="1" ht="11.1" customHeight="1" x14ac:dyDescent="0.2">
      <c r="A8" s="354"/>
      <c r="B8" s="358"/>
      <c r="C8" s="359" t="s">
        <v>689</v>
      </c>
      <c r="D8" s="354"/>
      <c r="E8" s="354"/>
      <c r="F8" s="355">
        <v>287.10000000000002</v>
      </c>
      <c r="G8" s="355">
        <v>70.7</v>
      </c>
      <c r="H8" s="355">
        <v>68.581000000000003</v>
      </c>
    </row>
    <row r="9" spans="1:9" s="350" customFormat="1" ht="11.1" customHeight="1" x14ac:dyDescent="0.2">
      <c r="A9" s="354"/>
      <c r="B9" s="354" t="s">
        <v>690</v>
      </c>
      <c r="C9" s="357"/>
      <c r="D9" s="354"/>
      <c r="E9" s="354"/>
      <c r="F9" s="355">
        <v>849.5</v>
      </c>
      <c r="G9" s="355">
        <v>713.1</v>
      </c>
      <c r="H9" s="355">
        <v>748.73430000000008</v>
      </c>
    </row>
    <row r="10" spans="1:9" s="350" customFormat="1" ht="11.1" customHeight="1" x14ac:dyDescent="0.2">
      <c r="A10" s="354"/>
      <c r="B10" s="354" t="s">
        <v>691</v>
      </c>
      <c r="C10" s="354"/>
      <c r="D10" s="354"/>
      <c r="E10" s="354"/>
      <c r="F10" s="355">
        <v>175.1</v>
      </c>
      <c r="G10" s="355">
        <v>67.900000000000006</v>
      </c>
      <c r="H10" s="355">
        <v>77.114800000000002</v>
      </c>
    </row>
    <row r="11" spans="1:9" s="350" customFormat="1" ht="11.1" customHeight="1" x14ac:dyDescent="0.2">
      <c r="A11" s="354"/>
      <c r="B11" s="354" t="s">
        <v>692</v>
      </c>
      <c r="C11" s="354"/>
      <c r="D11" s="354"/>
      <c r="E11" s="354"/>
      <c r="F11" s="360">
        <v>1173.0999999999999</v>
      </c>
      <c r="G11" s="360">
        <v>1189.0999999999999</v>
      </c>
      <c r="H11" s="360">
        <v>763.78390000000002</v>
      </c>
    </row>
    <row r="12" spans="1:9" s="350" customFormat="1" ht="11.1" customHeight="1" x14ac:dyDescent="0.2">
      <c r="A12" s="361" t="s">
        <v>693</v>
      </c>
      <c r="B12" s="354"/>
      <c r="C12" s="354"/>
      <c r="D12" s="354"/>
      <c r="E12" s="354"/>
      <c r="F12" s="355"/>
      <c r="G12" s="355"/>
      <c r="H12" s="355"/>
    </row>
    <row r="13" spans="1:9" s="350" customFormat="1" ht="11.1" customHeight="1" x14ac:dyDescent="0.2">
      <c r="A13" s="353"/>
      <c r="B13" s="354" t="s">
        <v>694</v>
      </c>
      <c r="C13" s="354"/>
      <c r="D13" s="354"/>
      <c r="E13" s="354"/>
      <c r="F13" s="355">
        <v>146.6</v>
      </c>
      <c r="G13" s="355">
        <v>55.8</v>
      </c>
      <c r="H13" s="355">
        <v>30.9</v>
      </c>
    </row>
    <row r="14" spans="1:9" s="350" customFormat="1" ht="11.1" customHeight="1" x14ac:dyDescent="0.2">
      <c r="A14" s="354"/>
      <c r="B14" s="354" t="s">
        <v>687</v>
      </c>
      <c r="C14" s="354"/>
      <c r="D14" s="354"/>
      <c r="E14" s="354"/>
      <c r="F14" s="355">
        <v>141.30000000000001</v>
      </c>
      <c r="G14" s="355">
        <v>121.4</v>
      </c>
      <c r="H14" s="355">
        <v>110.5</v>
      </c>
    </row>
    <row r="15" spans="1:9" s="350" customFormat="1" ht="11.1" customHeight="1" x14ac:dyDescent="0.2">
      <c r="A15" s="354"/>
      <c r="B15" s="354" t="s">
        <v>690</v>
      </c>
      <c r="C15" s="354"/>
      <c r="D15" s="354"/>
      <c r="E15" s="354"/>
      <c r="F15" s="355">
        <v>520.20000000000005</v>
      </c>
      <c r="G15" s="355">
        <v>519.4</v>
      </c>
      <c r="H15" s="355">
        <v>507.7</v>
      </c>
    </row>
    <row r="16" spans="1:9" s="350" customFormat="1" ht="11.1" customHeight="1" x14ac:dyDescent="0.2">
      <c r="A16" s="354"/>
      <c r="B16" s="354" t="s">
        <v>691</v>
      </c>
      <c r="C16" s="354"/>
      <c r="D16" s="354"/>
      <c r="E16" s="354"/>
      <c r="F16" s="355">
        <v>61.8</v>
      </c>
      <c r="G16" s="362" t="s">
        <v>55</v>
      </c>
      <c r="H16" s="362" t="s">
        <v>55</v>
      </c>
    </row>
    <row r="17" spans="1:12" s="350" customFormat="1" ht="11.1" customHeight="1" x14ac:dyDescent="0.2">
      <c r="A17" s="361" t="s">
        <v>695</v>
      </c>
      <c r="B17" s="353"/>
      <c r="C17" s="354"/>
      <c r="D17" s="354"/>
      <c r="E17" s="354"/>
      <c r="F17" s="363">
        <v>3236.6</v>
      </c>
      <c r="G17" s="363">
        <v>2882.4</v>
      </c>
      <c r="H17" s="363">
        <v>2992.1</v>
      </c>
    </row>
    <row r="18" spans="1:12" s="350" customFormat="1" ht="11.1" customHeight="1" x14ac:dyDescent="0.2">
      <c r="A18" s="353"/>
      <c r="B18" s="364" t="s">
        <v>696</v>
      </c>
      <c r="C18" s="354"/>
      <c r="D18" s="354"/>
      <c r="E18" s="354"/>
      <c r="F18" s="355">
        <v>98.6</v>
      </c>
      <c r="G18" s="355">
        <v>115.8</v>
      </c>
      <c r="H18" s="355">
        <v>106.9</v>
      </c>
    </row>
    <row r="19" spans="1:12" s="350" customFormat="1" ht="11.1" customHeight="1" x14ac:dyDescent="0.2">
      <c r="A19" s="353"/>
      <c r="B19" s="354" t="s">
        <v>697</v>
      </c>
      <c r="C19" s="354"/>
      <c r="D19" s="354"/>
      <c r="E19" s="354"/>
      <c r="F19" s="355">
        <v>15.3</v>
      </c>
      <c r="G19" s="365">
        <v>18.100000000000001</v>
      </c>
      <c r="H19" s="365">
        <v>15.4</v>
      </c>
    </row>
    <row r="20" spans="1:12" s="350" customFormat="1" ht="11.1" customHeight="1" x14ac:dyDescent="0.2">
      <c r="A20" s="353"/>
      <c r="B20" s="354" t="s">
        <v>698</v>
      </c>
      <c r="C20" s="354"/>
      <c r="D20" s="354"/>
      <c r="E20" s="354"/>
      <c r="F20" s="355">
        <v>128.5</v>
      </c>
      <c r="G20" s="365">
        <v>145.69999999999999</v>
      </c>
      <c r="H20" s="365">
        <v>151.30000000000001</v>
      </c>
      <c r="L20" s="366"/>
    </row>
    <row r="21" spans="1:12" s="350" customFormat="1" ht="11.1" customHeight="1" x14ac:dyDescent="0.2">
      <c r="A21" s="353"/>
      <c r="B21" s="367" t="s">
        <v>699</v>
      </c>
      <c r="C21" s="367"/>
      <c r="D21" s="367"/>
      <c r="E21" s="367"/>
      <c r="F21" s="355">
        <v>19.8</v>
      </c>
      <c r="G21" s="355">
        <v>24.8</v>
      </c>
      <c r="H21" s="355">
        <v>19</v>
      </c>
    </row>
    <row r="22" spans="1:12" s="350" customFormat="1" ht="11.1" customHeight="1" x14ac:dyDescent="0.2">
      <c r="A22" s="353"/>
      <c r="B22" s="367" t="s">
        <v>700</v>
      </c>
      <c r="C22" s="367"/>
      <c r="D22" s="367"/>
      <c r="E22" s="367"/>
      <c r="F22" s="355">
        <v>439.6</v>
      </c>
      <c r="G22" s="365">
        <v>383.6</v>
      </c>
      <c r="H22" s="365">
        <v>349.7</v>
      </c>
    </row>
    <row r="23" spans="1:12" s="350" customFormat="1" ht="11.1" customHeight="1" x14ac:dyDescent="0.2">
      <c r="A23" s="353"/>
      <c r="B23" s="367" t="s">
        <v>701</v>
      </c>
      <c r="C23" s="367"/>
      <c r="D23" s="367"/>
      <c r="E23" s="367"/>
      <c r="F23" s="355">
        <v>2534.8000000000002</v>
      </c>
      <c r="G23" s="365">
        <v>2194.4</v>
      </c>
      <c r="H23" s="365">
        <v>2349.8000000000002</v>
      </c>
    </row>
    <row r="24" spans="1:12" s="350" customFormat="1" ht="11.1" customHeight="1" x14ac:dyDescent="0.2">
      <c r="A24" s="353" t="s">
        <v>702</v>
      </c>
      <c r="B24" s="354"/>
      <c r="C24" s="354"/>
      <c r="D24" s="354"/>
      <c r="E24" s="354"/>
      <c r="F24" s="368">
        <v>507.2</v>
      </c>
      <c r="G24" s="368">
        <v>493.9</v>
      </c>
      <c r="H24" s="368">
        <v>470.8</v>
      </c>
    </row>
    <row r="25" spans="1:12" s="350" customFormat="1" ht="11.1" customHeight="1" x14ac:dyDescent="0.2">
      <c r="A25" s="354"/>
      <c r="B25" s="354"/>
      <c r="C25" s="354"/>
      <c r="D25" s="1042" t="s">
        <v>445</v>
      </c>
      <c r="E25" s="1042"/>
      <c r="F25" s="368">
        <v>7.6</v>
      </c>
      <c r="G25" s="368">
        <v>8.1</v>
      </c>
      <c r="H25" s="368">
        <v>7.9</v>
      </c>
    </row>
    <row r="26" spans="1:12" s="350" customFormat="1" ht="11.1" customHeight="1" x14ac:dyDescent="0.2">
      <c r="A26" s="353" t="s">
        <v>703</v>
      </c>
      <c r="B26" s="354"/>
      <c r="C26" s="354"/>
      <c r="D26" s="354"/>
      <c r="E26" s="354"/>
      <c r="F26" s="368">
        <v>2754</v>
      </c>
      <c r="G26" s="368">
        <v>2448.1999999999998</v>
      </c>
      <c r="H26" s="368">
        <v>2524.3000000000002</v>
      </c>
    </row>
    <row r="27" spans="1:12" s="350" customFormat="1" ht="11.1" customHeight="1" x14ac:dyDescent="0.2">
      <c r="A27" s="353"/>
      <c r="B27" s="358"/>
      <c r="C27" s="364" t="s">
        <v>704</v>
      </c>
      <c r="D27" s="354"/>
      <c r="E27" s="354"/>
      <c r="F27" s="355">
        <v>945</v>
      </c>
      <c r="G27" s="355">
        <v>959</v>
      </c>
      <c r="H27" s="355">
        <v>980.2</v>
      </c>
    </row>
    <row r="28" spans="1:12" s="350" customFormat="1" ht="11.1" customHeight="1" x14ac:dyDescent="0.2">
      <c r="A28" s="353"/>
      <c r="B28" s="354"/>
      <c r="C28" s="364" t="s">
        <v>705</v>
      </c>
      <c r="D28" s="354"/>
      <c r="E28" s="354"/>
      <c r="F28" s="355">
        <v>999.6</v>
      </c>
      <c r="G28" s="355">
        <v>795.5</v>
      </c>
      <c r="H28" s="355">
        <v>806.3</v>
      </c>
    </row>
    <row r="29" spans="1:12" s="350" customFormat="1" ht="11.1" customHeight="1" x14ac:dyDescent="0.2">
      <c r="A29" s="354"/>
      <c r="B29" s="354"/>
      <c r="C29" s="364" t="s">
        <v>706</v>
      </c>
      <c r="D29" s="354"/>
      <c r="E29" s="354"/>
      <c r="F29" s="355">
        <v>752.7</v>
      </c>
      <c r="G29" s="355">
        <v>638.70000000000005</v>
      </c>
      <c r="H29" s="355">
        <v>678.9</v>
      </c>
    </row>
    <row r="30" spans="1:12" s="350" customFormat="1" ht="11.1" customHeight="1" x14ac:dyDescent="0.2">
      <c r="A30" s="353"/>
      <c r="B30" s="354"/>
      <c r="C30" s="364" t="s">
        <v>707</v>
      </c>
      <c r="D30" s="354"/>
      <c r="E30" s="354"/>
      <c r="F30" s="355">
        <v>19.100000000000001</v>
      </c>
      <c r="G30" s="355">
        <v>16.3</v>
      </c>
      <c r="H30" s="355">
        <v>18</v>
      </c>
    </row>
    <row r="31" spans="1:12" s="350" customFormat="1" ht="11.1" customHeight="1" x14ac:dyDescent="0.2">
      <c r="A31" s="353" t="s">
        <v>708</v>
      </c>
      <c r="B31" s="354"/>
      <c r="C31" s="354"/>
      <c r="D31" s="354"/>
      <c r="E31" s="354"/>
      <c r="F31" s="368">
        <v>488.5</v>
      </c>
      <c r="G31" s="368">
        <v>497.2</v>
      </c>
      <c r="H31" s="368">
        <v>505.7</v>
      </c>
    </row>
    <row r="32" spans="1:12" s="350" customFormat="1" ht="11.1" customHeight="1" x14ac:dyDescent="0.2">
      <c r="A32" s="353"/>
      <c r="B32" s="358"/>
      <c r="C32" s="364" t="s">
        <v>704</v>
      </c>
      <c r="D32" s="354"/>
      <c r="E32" s="354"/>
      <c r="F32" s="355">
        <v>436.8</v>
      </c>
      <c r="G32" s="355">
        <v>444.9</v>
      </c>
      <c r="H32" s="355">
        <v>452.8</v>
      </c>
    </row>
    <row r="33" spans="1:8" s="350" customFormat="1" ht="11.1" customHeight="1" x14ac:dyDescent="0.2">
      <c r="A33" s="353"/>
      <c r="B33" s="354"/>
      <c r="C33" s="364" t="s">
        <v>705</v>
      </c>
      <c r="D33" s="354"/>
      <c r="E33" s="354"/>
      <c r="F33" s="355">
        <v>44.4</v>
      </c>
      <c r="G33" s="355">
        <v>44.9</v>
      </c>
      <c r="H33" s="355">
        <v>45.5</v>
      </c>
    </row>
    <row r="34" spans="1:8" s="350" customFormat="1" ht="11.1" customHeight="1" x14ac:dyDescent="0.2">
      <c r="A34" s="354"/>
      <c r="B34" s="354"/>
      <c r="C34" s="364" t="s">
        <v>706</v>
      </c>
      <c r="D34" s="354"/>
      <c r="E34" s="354"/>
      <c r="F34" s="355">
        <v>5.7</v>
      </c>
      <c r="G34" s="355">
        <v>5.8</v>
      </c>
      <c r="H34" s="355">
        <v>5.9</v>
      </c>
    </row>
    <row r="35" spans="1:8" s="350" customFormat="1" ht="11.1" customHeight="1" x14ac:dyDescent="0.2">
      <c r="A35" s="361"/>
      <c r="B35" s="369"/>
      <c r="C35" s="364" t="s">
        <v>707</v>
      </c>
      <c r="D35" s="354"/>
      <c r="E35" s="354"/>
      <c r="F35" s="355">
        <v>0.8</v>
      </c>
      <c r="G35" s="355">
        <v>0.8</v>
      </c>
      <c r="H35" s="365">
        <v>0.7</v>
      </c>
    </row>
    <row r="36" spans="1:8" s="896" customFormat="1" ht="15.75" customHeight="1" x14ac:dyDescent="0.15">
      <c r="A36" s="895" t="s">
        <v>535</v>
      </c>
      <c r="B36" s="370" t="s">
        <v>1050</v>
      </c>
    </row>
    <row r="37" spans="1:8" s="371" customFormat="1" ht="11.1" customHeight="1" x14ac:dyDescent="0.2">
      <c r="A37" s="897" t="s">
        <v>535</v>
      </c>
      <c r="B37" s="898" t="s">
        <v>709</v>
      </c>
    </row>
    <row r="38" spans="1:8" s="77" customFormat="1" ht="11.1" customHeight="1" x14ac:dyDescent="0.2">
      <c r="A38" s="992">
        <v>31</v>
      </c>
      <c r="B38" s="992"/>
      <c r="C38" s="992"/>
      <c r="D38" s="992"/>
      <c r="E38" s="992"/>
      <c r="F38" s="992"/>
      <c r="G38" s="992"/>
      <c r="H38" s="992"/>
    </row>
    <row r="39" spans="1:8" s="350" customFormat="1" ht="12" customHeight="1" x14ac:dyDescent="0.2">
      <c r="A39" s="372"/>
      <c r="B39" s="372"/>
      <c r="C39" s="372"/>
      <c r="D39" s="372"/>
      <c r="E39" s="372"/>
    </row>
    <row r="40" spans="1:8" s="350" customFormat="1" ht="10.15" customHeight="1" x14ac:dyDescent="0.2"/>
  </sheetData>
  <mergeCells count="4">
    <mergeCell ref="D25:E25"/>
    <mergeCell ref="A2:H2"/>
    <mergeCell ref="A38:H38"/>
    <mergeCell ref="A1:H1"/>
  </mergeCells>
  <hyperlinks>
    <hyperlink ref="A1" location="Contents!A1" display="Contents" xr:uid="{BC7B513C-24DE-4F93-AEAF-16004AB0A842}"/>
  </hyperlinks>
  <pageMargins left="0.3" right="0.3" top="0.3" bottom="0.3" header="0.2" footer="0.2"/>
  <pageSetup paperSize="70" scale="96"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I33"/>
  <sheetViews>
    <sheetView showGridLines="0" topLeftCell="A3" zoomScale="130" zoomScaleNormal="130" zoomScaleSheetLayoutView="120" workbookViewId="0">
      <selection sqref="A1:E1"/>
    </sheetView>
  </sheetViews>
  <sheetFormatPr defaultRowHeight="12" customHeight="1" x14ac:dyDescent="0.2"/>
  <cols>
    <col min="1" max="1" width="3.140625" style="374" customWidth="1"/>
    <col min="2" max="2" width="2" style="374" customWidth="1"/>
    <col min="3" max="3" width="21.42578125" style="374" bestFit="1" customWidth="1"/>
    <col min="4" max="6" width="9.28515625" style="374" customWidth="1"/>
    <col min="7" max="16384" width="9.140625" style="374"/>
  </cols>
  <sheetData>
    <row r="1" spans="1:9" s="829" customFormat="1" ht="12.75" customHeight="1" x14ac:dyDescent="0.2">
      <c r="A1" s="965" t="s">
        <v>57</v>
      </c>
      <c r="B1" s="965"/>
      <c r="C1" s="965"/>
      <c r="D1" s="965"/>
      <c r="E1" s="965"/>
      <c r="F1" s="965"/>
      <c r="G1" s="220"/>
      <c r="H1" s="220"/>
      <c r="I1" s="604"/>
    </row>
    <row r="2" spans="1:9" ht="12" customHeight="1" x14ac:dyDescent="0.2">
      <c r="A2" s="1044" t="s">
        <v>710</v>
      </c>
      <c r="B2" s="1044"/>
      <c r="C2" s="1044"/>
      <c r="D2" s="1044"/>
      <c r="E2" s="1044"/>
      <c r="F2" s="1044"/>
    </row>
    <row r="3" spans="1:9" ht="24" customHeight="1" x14ac:dyDescent="0.2">
      <c r="A3" s="375"/>
      <c r="B3" s="376"/>
      <c r="C3" s="376"/>
      <c r="D3" s="377" t="s">
        <v>711</v>
      </c>
      <c r="E3" s="377" t="s">
        <v>1127</v>
      </c>
      <c r="F3" s="377" t="s">
        <v>1128</v>
      </c>
    </row>
    <row r="4" spans="1:9" ht="14.1" customHeight="1" x14ac:dyDescent="0.2">
      <c r="A4" s="378" t="s">
        <v>712</v>
      </c>
      <c r="B4" s="379"/>
      <c r="C4" s="380"/>
    </row>
    <row r="5" spans="1:9" ht="14.1" customHeight="1" x14ac:dyDescent="0.2">
      <c r="A5" s="378" t="s">
        <v>713</v>
      </c>
      <c r="B5" s="381"/>
      <c r="C5" s="378"/>
      <c r="D5" s="382">
        <v>108265.2</v>
      </c>
      <c r="E5" s="382">
        <v>103932.972205</v>
      </c>
      <c r="F5" s="382">
        <v>98513.1</v>
      </c>
    </row>
    <row r="6" spans="1:9" s="383" customFormat="1" ht="14.1" customHeight="1" x14ac:dyDescent="0.2">
      <c r="A6" s="378"/>
      <c r="B6" s="381" t="s">
        <v>714</v>
      </c>
      <c r="C6" s="378"/>
      <c r="D6" s="382">
        <v>98300.2</v>
      </c>
      <c r="E6" s="382">
        <v>91847.177513999995</v>
      </c>
      <c r="F6" s="382">
        <v>86028.1</v>
      </c>
    </row>
    <row r="7" spans="1:9" s="387" customFormat="1" ht="18" customHeight="1" x14ac:dyDescent="0.2">
      <c r="A7"/>
      <c r="B7" s="384"/>
      <c r="C7" s="385" t="s">
        <v>715</v>
      </c>
      <c r="D7" s="386">
        <v>26717.1</v>
      </c>
      <c r="E7" s="386">
        <v>26876.731058000001</v>
      </c>
      <c r="F7" s="386">
        <v>25016.9</v>
      </c>
    </row>
    <row r="8" spans="1:9" s="389" customFormat="1" ht="14.1" customHeight="1" x14ac:dyDescent="0.2">
      <c r="A8"/>
      <c r="B8" s="388"/>
      <c r="C8" s="384" t="s">
        <v>716</v>
      </c>
      <c r="D8" s="386">
        <v>6161.2</v>
      </c>
      <c r="E8" s="386">
        <v>5062.3890799999999</v>
      </c>
      <c r="F8" s="386">
        <v>5664.1</v>
      </c>
    </row>
    <row r="9" spans="1:9" s="387" customFormat="1" ht="14.1" customHeight="1" x14ac:dyDescent="0.2">
      <c r="A9"/>
      <c r="B9" s="384"/>
      <c r="C9" s="384" t="s">
        <v>717</v>
      </c>
      <c r="D9" s="386">
        <v>62431.5</v>
      </c>
      <c r="E9" s="386">
        <v>57162.521892999997</v>
      </c>
      <c r="F9" s="386">
        <v>51463.4</v>
      </c>
    </row>
    <row r="10" spans="1:9" s="387" customFormat="1" ht="19.5" customHeight="1" x14ac:dyDescent="0.2">
      <c r="A10"/>
      <c r="B10" s="384"/>
      <c r="C10" s="385" t="s">
        <v>718</v>
      </c>
      <c r="D10" s="386">
        <v>1379.4</v>
      </c>
      <c r="E10" s="386">
        <v>1216.330414</v>
      </c>
      <c r="F10" s="386">
        <v>1180</v>
      </c>
    </row>
    <row r="11" spans="1:9" s="387" customFormat="1" ht="14.1" customHeight="1" x14ac:dyDescent="0.2">
      <c r="A11"/>
      <c r="B11" s="384"/>
      <c r="C11" s="384" t="s">
        <v>719</v>
      </c>
      <c r="D11" s="386">
        <v>1611</v>
      </c>
      <c r="E11" s="386">
        <v>1529.2050690000001</v>
      </c>
      <c r="F11" s="386">
        <v>2703.7</v>
      </c>
    </row>
    <row r="12" spans="1:9" ht="14.1" customHeight="1" x14ac:dyDescent="0.2">
      <c r="A12" s="380"/>
      <c r="B12" s="381" t="s">
        <v>720</v>
      </c>
      <c r="C12" s="378"/>
      <c r="D12" s="382">
        <v>1326.1</v>
      </c>
      <c r="E12" s="382">
        <v>1384.128782</v>
      </c>
      <c r="F12" s="382">
        <v>6548.2</v>
      </c>
    </row>
    <row r="13" spans="1:9" ht="14.1" customHeight="1" x14ac:dyDescent="0.2">
      <c r="A13" s="380"/>
      <c r="B13" s="381" t="s">
        <v>721</v>
      </c>
      <c r="C13" s="378"/>
      <c r="D13" s="382">
        <v>3358.5</v>
      </c>
      <c r="E13" s="382">
        <v>4287.8846160000003</v>
      </c>
      <c r="F13" s="382">
        <v>2018.8</v>
      </c>
    </row>
    <row r="14" spans="1:9" s="383" customFormat="1" ht="14.1" customHeight="1" x14ac:dyDescent="0.2">
      <c r="A14" s="378"/>
      <c r="B14" s="381" t="s">
        <v>722</v>
      </c>
      <c r="C14" s="378"/>
      <c r="D14" s="382">
        <v>5280.4</v>
      </c>
      <c r="E14" s="382">
        <v>6413.781293</v>
      </c>
      <c r="F14" s="382">
        <v>3918</v>
      </c>
    </row>
    <row r="15" spans="1:9" s="383" customFormat="1" ht="14.1" customHeight="1" x14ac:dyDescent="0.2">
      <c r="A15" s="378" t="s">
        <v>723</v>
      </c>
      <c r="B15" s="381"/>
      <c r="C15" s="378"/>
      <c r="D15" s="382">
        <v>116179.9</v>
      </c>
      <c r="E15" s="382">
        <v>150232.278636</v>
      </c>
      <c r="F15" s="382">
        <v>176725.9</v>
      </c>
    </row>
    <row r="16" spans="1:9" s="383" customFormat="1" ht="14.1" customHeight="1" x14ac:dyDescent="0.2">
      <c r="A16" s="378"/>
      <c r="B16" s="378"/>
      <c r="C16" s="380" t="s">
        <v>155</v>
      </c>
      <c r="D16" s="382">
        <v>30280.400000000001</v>
      </c>
      <c r="E16" s="382">
        <v>30978.578796999998</v>
      </c>
      <c r="F16" s="382">
        <v>32033.5</v>
      </c>
    </row>
    <row r="17" spans="1:6" s="383" customFormat="1" ht="14.1" customHeight="1" x14ac:dyDescent="0.2">
      <c r="A17" s="378"/>
      <c r="B17" s="378"/>
      <c r="C17" s="380" t="s">
        <v>724</v>
      </c>
      <c r="D17" s="382">
        <v>10015.9</v>
      </c>
      <c r="E17" s="382">
        <v>11977.500528</v>
      </c>
      <c r="F17" s="382">
        <v>10963.3</v>
      </c>
    </row>
    <row r="18" spans="1:6" s="383" customFormat="1" ht="14.1" customHeight="1" x14ac:dyDescent="0.2">
      <c r="A18" s="378"/>
      <c r="B18" s="378"/>
      <c r="C18" s="380" t="s">
        <v>725</v>
      </c>
      <c r="D18" s="382">
        <v>12647.7</v>
      </c>
      <c r="E18" s="382">
        <v>13365.218193000001</v>
      </c>
      <c r="F18" s="382">
        <v>12415.2</v>
      </c>
    </row>
    <row r="19" spans="1:6" s="383" customFormat="1" ht="14.1" customHeight="1" x14ac:dyDescent="0.2">
      <c r="A19" s="378"/>
      <c r="B19" s="378"/>
      <c r="C19" s="380" t="s">
        <v>726</v>
      </c>
      <c r="D19" s="382">
        <v>1513.7</v>
      </c>
      <c r="E19" s="382">
        <v>10097.019489</v>
      </c>
      <c r="F19" s="382">
        <v>7904.4</v>
      </c>
    </row>
    <row r="20" spans="1:6" s="383" customFormat="1" ht="14.1" customHeight="1" x14ac:dyDescent="0.2">
      <c r="A20" s="378"/>
      <c r="B20" s="378"/>
      <c r="C20" s="380" t="s">
        <v>721</v>
      </c>
      <c r="D20" s="382">
        <v>24553.5</v>
      </c>
      <c r="E20" s="382">
        <v>36563.501345999997</v>
      </c>
      <c r="F20" s="382">
        <v>55648.2</v>
      </c>
    </row>
    <row r="21" spans="1:6" s="383" customFormat="1" ht="14.1" customHeight="1" x14ac:dyDescent="0.2">
      <c r="A21" s="378"/>
      <c r="B21" s="378"/>
      <c r="C21" s="380" t="s">
        <v>727</v>
      </c>
      <c r="D21" s="382">
        <v>31817.599999999999</v>
      </c>
      <c r="E21" s="382">
        <v>41904.505673</v>
      </c>
      <c r="F21" s="382">
        <v>45654.8</v>
      </c>
    </row>
    <row r="22" spans="1:6" s="383" customFormat="1" ht="14.1" customHeight="1" x14ac:dyDescent="0.2">
      <c r="A22" s="378"/>
      <c r="B22" s="378"/>
      <c r="C22" s="380" t="s">
        <v>728</v>
      </c>
      <c r="D22" s="382">
        <v>5351.1</v>
      </c>
      <c r="E22" s="382">
        <v>5345.9546110000001</v>
      </c>
      <c r="F22" s="382">
        <v>12106.5</v>
      </c>
    </row>
    <row r="23" spans="1:6" s="383" customFormat="1" ht="14.1" customHeight="1" x14ac:dyDescent="0.2">
      <c r="A23" s="378" t="s">
        <v>729</v>
      </c>
      <c r="B23" s="378"/>
      <c r="C23" s="380"/>
      <c r="D23" s="382">
        <v>7847</v>
      </c>
      <c r="E23" s="382">
        <v>7535.6</v>
      </c>
      <c r="F23" s="382">
        <v>7608.9</v>
      </c>
    </row>
    <row r="24" spans="1:6" s="383" customFormat="1" ht="14.1" customHeight="1" x14ac:dyDescent="0.2">
      <c r="A24" s="378" t="s">
        <v>730</v>
      </c>
      <c r="B24" s="378"/>
      <c r="C24" s="378"/>
      <c r="D24" s="390">
        <v>-15761.699999999997</v>
      </c>
      <c r="E24" s="390">
        <f>+E5-E15-E23</f>
        <v>-53834.906431000003</v>
      </c>
      <c r="F24" s="390">
        <v>-85821.699999999983</v>
      </c>
    </row>
    <row r="25" spans="1:6" ht="14.1" customHeight="1" x14ac:dyDescent="0.2">
      <c r="A25" s="380"/>
      <c r="B25" s="378" t="s">
        <v>731</v>
      </c>
      <c r="C25" s="378"/>
      <c r="D25" s="391">
        <v>6736.2000000000007</v>
      </c>
      <c r="E25" s="391">
        <f>+E26+E27+E28</f>
        <v>24707.498568999996</v>
      </c>
      <c r="F25" s="391">
        <v>-6532.1</v>
      </c>
    </row>
    <row r="26" spans="1:6" ht="14.1" customHeight="1" x14ac:dyDescent="0.2">
      <c r="A26" s="392"/>
      <c r="B26" s="380" t="s">
        <v>704</v>
      </c>
      <c r="C26" s="380"/>
      <c r="D26" s="393">
        <v>6664.6</v>
      </c>
      <c r="E26" s="393">
        <v>23905.834568999995</v>
      </c>
      <c r="F26" s="393">
        <v>-7026.8</v>
      </c>
    </row>
    <row r="27" spans="1:6" ht="14.1" customHeight="1" x14ac:dyDescent="0.2">
      <c r="A27" s="392"/>
      <c r="B27" s="380" t="s">
        <v>732</v>
      </c>
      <c r="C27" s="380"/>
      <c r="D27" s="391">
        <v>46.8</v>
      </c>
      <c r="E27" s="391">
        <v>125.316</v>
      </c>
      <c r="F27" s="391">
        <v>494.7</v>
      </c>
    </row>
    <row r="28" spans="1:6" s="383" customFormat="1" ht="14.1" customHeight="1" x14ac:dyDescent="0.2">
      <c r="A28" s="392"/>
      <c r="B28" s="380" t="s">
        <v>733</v>
      </c>
      <c r="C28" s="380"/>
      <c r="D28" s="391">
        <v>24.8</v>
      </c>
      <c r="E28" s="391">
        <v>676.34799999999996</v>
      </c>
      <c r="F28" s="391">
        <v>0</v>
      </c>
    </row>
    <row r="29" spans="1:6" ht="14.1" customHeight="1" x14ac:dyDescent="0.2">
      <c r="A29" s="380"/>
      <c r="B29" s="378" t="s">
        <v>734</v>
      </c>
      <c r="C29" s="378"/>
      <c r="D29" s="382">
        <v>22497.8</v>
      </c>
      <c r="E29" s="382">
        <f>+E30+E31</f>
        <v>78542.404999999984</v>
      </c>
      <c r="F29" s="382">
        <v>79289.600000000006</v>
      </c>
    </row>
    <row r="30" spans="1:6" ht="14.1" customHeight="1" x14ac:dyDescent="0.2">
      <c r="A30" s="380"/>
      <c r="B30" s="380" t="s">
        <v>704</v>
      </c>
      <c r="C30" s="380"/>
      <c r="D30" s="382">
        <v>26472.6</v>
      </c>
      <c r="E30" s="382">
        <v>79546.223999999987</v>
      </c>
      <c r="F30" s="382">
        <v>46567.7</v>
      </c>
    </row>
    <row r="31" spans="1:6" ht="14.1" customHeight="1" x14ac:dyDescent="0.2">
      <c r="A31" s="380"/>
      <c r="B31" s="380" t="s">
        <v>732</v>
      </c>
      <c r="C31" s="380"/>
      <c r="D31" s="390">
        <v>-3974.9</v>
      </c>
      <c r="E31" s="390">
        <v>-1003.8190000000013</v>
      </c>
      <c r="F31" s="390">
        <v>32721.9</v>
      </c>
    </row>
    <row r="32" spans="1:6" ht="14.1" customHeight="1" x14ac:dyDescent="0.2">
      <c r="A32" s="394" t="s">
        <v>735</v>
      </c>
      <c r="C32" s="378"/>
    </row>
    <row r="33" spans="1:6" s="77" customFormat="1" ht="20.25" customHeight="1" x14ac:dyDescent="0.2">
      <c r="A33" s="992">
        <v>32</v>
      </c>
      <c r="B33" s="992"/>
      <c r="C33" s="992"/>
      <c r="D33" s="992"/>
      <c r="E33" s="992"/>
      <c r="F33" s="992"/>
    </row>
  </sheetData>
  <mergeCells count="3">
    <mergeCell ref="A2:F2"/>
    <mergeCell ref="A33:F33"/>
    <mergeCell ref="A1:F1"/>
  </mergeCells>
  <hyperlinks>
    <hyperlink ref="A1" location="Contents!A1" display="Contents" xr:uid="{A802BCCC-3F48-420E-8CF8-A64A055809D4}"/>
  </hyperlinks>
  <pageMargins left="0.2" right="0.2" top="0.2" bottom="0.2" header="0.2" footer="0.2"/>
  <pageSetup paperSize="70" scale="83"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I24"/>
  <sheetViews>
    <sheetView showGridLines="0" topLeftCell="A3" zoomScale="130" zoomScaleNormal="130" workbookViewId="0">
      <selection sqref="A1:E1"/>
    </sheetView>
  </sheetViews>
  <sheetFormatPr defaultRowHeight="12" x14ac:dyDescent="0.2"/>
  <cols>
    <col min="1" max="1" width="1.28515625" style="396" customWidth="1"/>
    <col min="2" max="2" width="1.7109375" style="396" customWidth="1"/>
    <col min="3" max="3" width="20" style="396" customWidth="1"/>
    <col min="4" max="4" width="9.5703125" style="396" bestFit="1" customWidth="1"/>
    <col min="5" max="6" width="9.85546875" style="396" bestFit="1" customWidth="1"/>
    <col min="7" max="16384" width="9.140625" style="396"/>
  </cols>
  <sheetData>
    <row r="1" spans="1:9" s="829" customFormat="1" ht="12.75" customHeight="1" x14ac:dyDescent="0.2">
      <c r="A1" s="965" t="s">
        <v>57</v>
      </c>
      <c r="B1" s="965"/>
      <c r="C1" s="965"/>
      <c r="D1" s="965"/>
      <c r="E1" s="965"/>
      <c r="F1" s="965"/>
      <c r="G1" s="220"/>
      <c r="H1" s="220"/>
      <c r="I1" s="604"/>
    </row>
    <row r="2" spans="1:9" ht="31.5" customHeight="1" x14ac:dyDescent="0.2">
      <c r="A2" s="395"/>
      <c r="B2" s="48"/>
      <c r="C2" s="48"/>
      <c r="D2" s="1080" t="s">
        <v>1129</v>
      </c>
      <c r="E2" s="1080" t="s">
        <v>1127</v>
      </c>
      <c r="F2" s="1080" t="s">
        <v>1128</v>
      </c>
    </row>
    <row r="3" spans="1:9" ht="17.100000000000001" customHeight="1" x14ac:dyDescent="0.2">
      <c r="A3" s="51" t="s">
        <v>712</v>
      </c>
      <c r="B3" s="50"/>
      <c r="C3" s="50"/>
      <c r="E3" s="397"/>
      <c r="F3" s="397"/>
    </row>
    <row r="4" spans="1:9" s="55" customFormat="1" ht="17.100000000000001" customHeight="1" x14ac:dyDescent="0.2">
      <c r="A4" s="51" t="s">
        <v>736</v>
      </c>
      <c r="B4" s="51"/>
      <c r="C4" s="51"/>
      <c r="D4" s="397">
        <v>124026.9</v>
      </c>
      <c r="E4" s="397">
        <v>157767.85274374997</v>
      </c>
      <c r="F4" s="397">
        <v>184131.1</v>
      </c>
    </row>
    <row r="5" spans="1:9" s="55" customFormat="1" ht="17.100000000000001" customHeight="1" x14ac:dyDescent="0.2">
      <c r="A5" s="51"/>
      <c r="B5" s="51" t="s">
        <v>737</v>
      </c>
      <c r="C5" s="51"/>
      <c r="D5" s="397">
        <v>31350.2</v>
      </c>
      <c r="E5" s="398">
        <v>44118.700212867945</v>
      </c>
      <c r="F5" s="397">
        <v>77493.8</v>
      </c>
    </row>
    <row r="6" spans="1:9" s="401" customFormat="1" ht="17.100000000000001" customHeight="1" x14ac:dyDescent="0.2">
      <c r="A6" s="399"/>
      <c r="B6" s="53"/>
      <c r="C6" s="400" t="s">
        <v>738</v>
      </c>
      <c r="D6" s="398">
        <v>12647.7</v>
      </c>
      <c r="E6" s="398">
        <v>13365.218191999998</v>
      </c>
      <c r="F6" s="398">
        <v>12414.7</v>
      </c>
    </row>
    <row r="7" spans="1:9" s="401" customFormat="1" ht="24" customHeight="1" x14ac:dyDescent="0.2">
      <c r="A7" s="402"/>
      <c r="B7" s="53"/>
      <c r="C7" s="400" t="s">
        <v>739</v>
      </c>
      <c r="D7" s="398">
        <v>7752.9</v>
      </c>
      <c r="E7" s="397">
        <v>8009.4147720000001</v>
      </c>
      <c r="F7" s="398">
        <v>7962.7</v>
      </c>
    </row>
    <row r="8" spans="1:9" s="55" customFormat="1" ht="17.100000000000001" customHeight="1" x14ac:dyDescent="0.2">
      <c r="A8" s="51"/>
      <c r="B8" s="51" t="s">
        <v>740</v>
      </c>
      <c r="C8" s="51"/>
      <c r="D8" s="397">
        <v>11424.7</v>
      </c>
      <c r="E8" s="397">
        <v>11888.415320398046</v>
      </c>
      <c r="F8" s="397">
        <v>11554.2</v>
      </c>
    </row>
    <row r="9" spans="1:9" ht="17.100000000000001" customHeight="1" x14ac:dyDescent="0.2">
      <c r="A9" s="51"/>
      <c r="B9" s="51" t="s">
        <v>741</v>
      </c>
      <c r="C9" s="51"/>
      <c r="D9" s="397">
        <v>11185.5</v>
      </c>
      <c r="E9" s="398">
        <v>21265.656239679596</v>
      </c>
      <c r="F9" s="397">
        <v>11044.6</v>
      </c>
    </row>
    <row r="10" spans="1:9" s="401" customFormat="1" ht="19.5" customHeight="1" x14ac:dyDescent="0.2">
      <c r="A10" s="399"/>
      <c r="B10" s="53"/>
      <c r="C10" s="400" t="s">
        <v>742</v>
      </c>
      <c r="D10" s="398">
        <v>2869.6</v>
      </c>
      <c r="E10" s="398">
        <v>3237.3995531158425</v>
      </c>
      <c r="F10" s="398">
        <v>2830.1</v>
      </c>
    </row>
    <row r="11" spans="1:9" s="401" customFormat="1" ht="17.100000000000001" customHeight="1" x14ac:dyDescent="0.2">
      <c r="A11" s="399"/>
      <c r="B11" s="53"/>
      <c r="C11" s="400" t="s">
        <v>743</v>
      </c>
      <c r="D11" s="398">
        <v>96.9</v>
      </c>
      <c r="E11" s="398">
        <v>86.533219291078225</v>
      </c>
      <c r="F11" s="398">
        <v>93.8</v>
      </c>
    </row>
    <row r="12" spans="1:9" s="401" customFormat="1" ht="20.25" customHeight="1" x14ac:dyDescent="0.2">
      <c r="A12" s="399"/>
      <c r="B12" s="53"/>
      <c r="C12" s="400" t="s">
        <v>744</v>
      </c>
      <c r="D12" s="398">
        <v>583.6</v>
      </c>
      <c r="E12" s="398">
        <v>594.97152469859861</v>
      </c>
      <c r="F12" s="398">
        <v>415</v>
      </c>
    </row>
    <row r="13" spans="1:9" s="401" customFormat="1" ht="17.100000000000001" customHeight="1" x14ac:dyDescent="0.2">
      <c r="A13" s="399"/>
      <c r="B13" s="53"/>
      <c r="C13" s="400" t="s">
        <v>56</v>
      </c>
      <c r="D13" s="398">
        <v>4904.3999999999996</v>
      </c>
      <c r="E13" s="403">
        <v>4518.7367877549914</v>
      </c>
      <c r="F13" s="403">
        <v>4878.3</v>
      </c>
    </row>
    <row r="14" spans="1:9" s="401" customFormat="1" ht="17.100000000000001" customHeight="1" x14ac:dyDescent="0.2">
      <c r="A14" s="399"/>
      <c r="B14" s="53"/>
      <c r="C14" s="400" t="s">
        <v>70</v>
      </c>
      <c r="D14" s="403">
        <v>0</v>
      </c>
      <c r="E14" s="404" t="s">
        <v>55</v>
      </c>
      <c r="F14" s="404" t="s">
        <v>55</v>
      </c>
    </row>
    <row r="15" spans="1:9" ht="17.100000000000001" customHeight="1" x14ac:dyDescent="0.2">
      <c r="A15" s="51"/>
      <c r="B15" s="51" t="s">
        <v>745</v>
      </c>
      <c r="C15" s="51"/>
      <c r="D15" s="397">
        <v>1221.3</v>
      </c>
      <c r="E15" s="397">
        <v>3225.427846825577</v>
      </c>
      <c r="F15" s="397">
        <v>1058.5999999999999</v>
      </c>
    </row>
    <row r="16" spans="1:9" ht="17.100000000000001" customHeight="1" x14ac:dyDescent="0.2">
      <c r="A16" s="50"/>
      <c r="B16" s="51" t="s">
        <v>746</v>
      </c>
      <c r="C16" s="51"/>
      <c r="D16" s="397">
        <v>3180.2</v>
      </c>
      <c r="E16" s="397">
        <v>2583.0137048828369</v>
      </c>
      <c r="F16" s="397">
        <v>2663.7</v>
      </c>
    </row>
    <row r="17" spans="1:6" ht="17.100000000000001" customHeight="1" x14ac:dyDescent="0.2">
      <c r="A17" s="50"/>
      <c r="B17" s="51" t="s">
        <v>19</v>
      </c>
      <c r="C17" s="51"/>
      <c r="D17" s="397">
        <v>12318.4</v>
      </c>
      <c r="E17" s="397">
        <v>14186.303307065278</v>
      </c>
      <c r="F17" s="397">
        <v>13529.3</v>
      </c>
    </row>
    <row r="18" spans="1:6" ht="17.100000000000001" customHeight="1" x14ac:dyDescent="0.2">
      <c r="A18" s="50"/>
      <c r="B18" s="51" t="s">
        <v>747</v>
      </c>
      <c r="C18" s="51"/>
      <c r="D18" s="397">
        <v>1485.4</v>
      </c>
      <c r="E18" s="397">
        <v>937.51351598467681</v>
      </c>
      <c r="F18" s="397">
        <v>937</v>
      </c>
    </row>
    <row r="19" spans="1:6" ht="17.100000000000001" customHeight="1" x14ac:dyDescent="0.2">
      <c r="A19" s="50"/>
      <c r="B19" s="51" t="s">
        <v>18</v>
      </c>
      <c r="C19" s="51"/>
      <c r="D19" s="397">
        <v>16581.7</v>
      </c>
      <c r="E19" s="397">
        <v>16619.90962877516</v>
      </c>
      <c r="F19" s="397">
        <v>15382</v>
      </c>
    </row>
    <row r="20" spans="1:6" s="374" customFormat="1" ht="21" customHeight="1" x14ac:dyDescent="0.2">
      <c r="A20" s="380"/>
      <c r="B20" s="378" t="s">
        <v>748</v>
      </c>
      <c r="C20" s="378"/>
      <c r="D20" s="382">
        <v>35279.599999999999</v>
      </c>
      <c r="E20" s="382">
        <v>42942.912967270888</v>
      </c>
      <c r="F20" s="382">
        <v>50467.9</v>
      </c>
    </row>
    <row r="21" spans="1:6" ht="18" customHeight="1" x14ac:dyDescent="0.2">
      <c r="A21" s="394" t="s">
        <v>735</v>
      </c>
      <c r="B21" s="405"/>
      <c r="C21" s="405"/>
      <c r="D21" s="405"/>
      <c r="E21" s="405"/>
      <c r="F21" s="406"/>
    </row>
    <row r="22" spans="1:6" ht="18" customHeight="1" x14ac:dyDescent="0.2">
      <c r="A22" s="394"/>
      <c r="B22" s="405"/>
      <c r="C22" s="405"/>
      <c r="D22" s="405"/>
      <c r="E22" s="405"/>
      <c r="F22" s="406"/>
    </row>
    <row r="23" spans="1:6" ht="18" customHeight="1" x14ac:dyDescent="0.2">
      <c r="A23" s="394"/>
      <c r="B23" s="405"/>
      <c r="C23" s="405"/>
      <c r="D23" s="405"/>
      <c r="E23" s="405"/>
      <c r="F23" s="406"/>
    </row>
    <row r="24" spans="1:6" s="77" customFormat="1" ht="24.75" customHeight="1" x14ac:dyDescent="0.2">
      <c r="A24" s="992">
        <v>33</v>
      </c>
      <c r="B24" s="992"/>
      <c r="C24" s="992"/>
      <c r="D24" s="992"/>
      <c r="E24" s="992"/>
      <c r="F24" s="992"/>
    </row>
  </sheetData>
  <mergeCells count="2">
    <mergeCell ref="A24:F24"/>
    <mergeCell ref="A1:F1"/>
  </mergeCells>
  <hyperlinks>
    <hyperlink ref="A1" location="Contents!A1" display="Contents" xr:uid="{EE825F91-8040-4909-89FF-D42CF78C7ADA}"/>
  </hyperlinks>
  <pageMargins left="0.2" right="0.2" top="0.2" bottom="0.2" header="0.2" footer="0.2"/>
  <pageSetup paperSize="70" scale="9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I46"/>
  <sheetViews>
    <sheetView showGridLines="0" topLeftCell="B3" zoomScale="130" zoomScaleNormal="130" workbookViewId="0">
      <selection sqref="A1:E1"/>
    </sheetView>
  </sheetViews>
  <sheetFormatPr defaultColWidth="9.140625" defaultRowHeight="15" x14ac:dyDescent="0.2"/>
  <cols>
    <col min="1" max="1" width="1.85546875" style="141" hidden="1" customWidth="1"/>
    <col min="2" max="4" width="1.140625" style="141" customWidth="1"/>
    <col min="5" max="5" width="22.28515625" style="141" customWidth="1"/>
    <col min="6" max="6" width="7.85546875" style="141" bestFit="1" customWidth="1"/>
    <col min="7" max="7" width="7" style="141" bestFit="1" customWidth="1"/>
    <col min="8" max="8" width="7.7109375" style="141" bestFit="1" customWidth="1"/>
    <col min="9" max="16384" width="9.140625" style="141"/>
  </cols>
  <sheetData>
    <row r="1" spans="1:9" s="829" customFormat="1" ht="12.75" customHeight="1" x14ac:dyDescent="0.2">
      <c r="A1" s="965" t="s">
        <v>57</v>
      </c>
      <c r="B1" s="965"/>
      <c r="C1" s="965"/>
      <c r="D1" s="965"/>
      <c r="E1" s="965"/>
      <c r="F1" s="965"/>
      <c r="G1" s="965"/>
      <c r="H1" s="965"/>
      <c r="I1" s="604"/>
    </row>
    <row r="2" spans="1:9" s="168" customFormat="1" ht="13.5" customHeight="1" x14ac:dyDescent="0.2">
      <c r="A2" s="989" t="s">
        <v>156</v>
      </c>
      <c r="B2" s="989"/>
      <c r="C2" s="989"/>
      <c r="D2" s="989"/>
      <c r="E2" s="989"/>
      <c r="F2" s="989"/>
      <c r="G2" s="989"/>
      <c r="H2" s="989"/>
    </row>
    <row r="3" spans="1:9" s="81" customFormat="1" ht="3.75" customHeight="1" x14ac:dyDescent="0.2">
      <c r="H3" s="420"/>
    </row>
    <row r="4" spans="1:9" ht="7.5" customHeight="1" x14ac:dyDescent="0.2">
      <c r="A4" s="88"/>
      <c r="B4" s="88"/>
      <c r="C4" s="88"/>
      <c r="D4" s="88"/>
      <c r="E4" s="80"/>
      <c r="F4" s="899" t="s">
        <v>749</v>
      </c>
      <c r="G4" s="899" t="s">
        <v>423</v>
      </c>
      <c r="H4" s="899" t="s">
        <v>750</v>
      </c>
    </row>
    <row r="5" spans="1:9" s="187" customFormat="1" ht="12.75" x14ac:dyDescent="0.2">
      <c r="A5" s="240" t="s">
        <v>157</v>
      </c>
      <c r="B5" s="1046" t="s">
        <v>157</v>
      </c>
      <c r="C5" s="1046"/>
      <c r="D5" s="1046"/>
      <c r="E5" s="1046"/>
      <c r="F5" s="90"/>
      <c r="H5" s="420"/>
    </row>
    <row r="6" spans="1:9" ht="9" customHeight="1" x14ac:dyDescent="0.2">
      <c r="A6" s="88"/>
      <c r="B6" s="417"/>
      <c r="C6" s="421" t="s">
        <v>158</v>
      </c>
      <c r="D6" s="81"/>
      <c r="E6" s="417"/>
      <c r="F6" s="422">
        <v>35365</v>
      </c>
      <c r="G6" s="422">
        <v>39610.504011841193</v>
      </c>
      <c r="H6" s="759">
        <v>43542.015341207203</v>
      </c>
    </row>
    <row r="7" spans="1:9" ht="9" customHeight="1" x14ac:dyDescent="0.2">
      <c r="A7" s="88"/>
      <c r="B7" s="81"/>
      <c r="C7" s="1048" t="s">
        <v>159</v>
      </c>
      <c r="D7" s="1048"/>
      <c r="E7" s="1048"/>
      <c r="F7" s="422">
        <v>7544</v>
      </c>
      <c r="G7" s="422">
        <v>6950.9651418888052</v>
      </c>
      <c r="H7" s="759">
        <v>6658.4163965527996</v>
      </c>
    </row>
    <row r="8" spans="1:9" ht="9" customHeight="1" x14ac:dyDescent="0.2">
      <c r="A8" s="88"/>
      <c r="B8" s="81"/>
      <c r="C8" s="81" t="s">
        <v>160</v>
      </c>
      <c r="D8" s="415"/>
      <c r="E8" s="422"/>
      <c r="F8" s="422">
        <v>80442</v>
      </c>
      <c r="G8" s="422">
        <v>148154.26381224999</v>
      </c>
      <c r="H8" s="757">
        <v>213383.47801433</v>
      </c>
    </row>
    <row r="9" spans="1:9" ht="8.25" customHeight="1" x14ac:dyDescent="0.2">
      <c r="A9" s="88"/>
      <c r="B9" s="81"/>
      <c r="C9" s="81"/>
      <c r="D9" s="89" t="s">
        <v>161</v>
      </c>
      <c r="E9" s="423"/>
      <c r="F9" s="423">
        <v>80233</v>
      </c>
      <c r="G9" s="423">
        <v>114822.24273725</v>
      </c>
      <c r="H9" s="760">
        <v>173544.46406532999</v>
      </c>
    </row>
    <row r="10" spans="1:9" ht="8.25" customHeight="1" x14ac:dyDescent="0.2">
      <c r="A10" s="88"/>
      <c r="B10" s="81"/>
      <c r="C10" s="81"/>
      <c r="D10" s="89" t="s">
        <v>54</v>
      </c>
      <c r="E10" s="423"/>
      <c r="F10" s="423">
        <v>209</v>
      </c>
      <c r="G10" s="423">
        <v>33332.021075000004</v>
      </c>
      <c r="H10" s="757">
        <v>39839.013949</v>
      </c>
    </row>
    <row r="11" spans="1:9" ht="8.25" customHeight="1" x14ac:dyDescent="0.2">
      <c r="A11" s="88"/>
      <c r="B11" s="417" t="s">
        <v>162</v>
      </c>
      <c r="C11" s="81"/>
      <c r="D11" s="81"/>
      <c r="E11" s="424"/>
      <c r="F11" s="424">
        <v>123351</v>
      </c>
      <c r="G11" s="424">
        <v>260001.20023108256</v>
      </c>
      <c r="H11" s="758">
        <v>263583.90975209</v>
      </c>
    </row>
    <row r="12" spans="1:9" s="187" customFormat="1" ht="7.5" customHeight="1" x14ac:dyDescent="0.2">
      <c r="A12" s="240" t="s">
        <v>163</v>
      </c>
      <c r="B12" s="417" t="s">
        <v>164</v>
      </c>
      <c r="C12" s="81"/>
      <c r="D12" s="81"/>
      <c r="E12" s="424"/>
      <c r="F12" s="422"/>
      <c r="G12" s="422"/>
      <c r="H12" s="761"/>
    </row>
    <row r="13" spans="1:9" ht="8.25" customHeight="1" x14ac:dyDescent="0.2">
      <c r="A13" s="142"/>
      <c r="B13" s="81" t="s">
        <v>165</v>
      </c>
      <c r="C13" s="81"/>
      <c r="D13" s="81"/>
      <c r="E13" s="424"/>
      <c r="F13" s="422">
        <v>269147</v>
      </c>
      <c r="G13" s="422">
        <v>284981.4928212621</v>
      </c>
      <c r="H13" s="757">
        <v>337063.73363615898</v>
      </c>
    </row>
    <row r="14" spans="1:9" ht="8.25" customHeight="1" x14ac:dyDescent="0.2">
      <c r="A14" s="88"/>
      <c r="B14" s="81" t="s">
        <v>166</v>
      </c>
      <c r="C14" s="81"/>
      <c r="D14" s="81"/>
      <c r="E14" s="81"/>
      <c r="F14" s="422">
        <v>-23863</v>
      </c>
      <c r="G14" s="422">
        <v>-27032.858213989537</v>
      </c>
      <c r="H14" s="757">
        <v>-32086.843034149999</v>
      </c>
    </row>
    <row r="15" spans="1:9" ht="8.25" customHeight="1" x14ac:dyDescent="0.2">
      <c r="A15" s="142"/>
      <c r="B15" s="81" t="s">
        <v>167</v>
      </c>
      <c r="C15" s="81"/>
      <c r="D15" s="81"/>
      <c r="E15" s="81"/>
      <c r="F15" s="422">
        <v>23</v>
      </c>
      <c r="G15" s="755">
        <v>2052.56562381</v>
      </c>
      <c r="H15" s="756">
        <v>87.685474940000006</v>
      </c>
    </row>
    <row r="16" spans="1:9" ht="8.25" customHeight="1" x14ac:dyDescent="0.2">
      <c r="A16" s="142"/>
      <c r="B16" s="81" t="s">
        <v>168</v>
      </c>
      <c r="C16" s="81"/>
      <c r="D16" s="81"/>
      <c r="E16" s="81"/>
      <c r="F16" s="422">
        <v>4032</v>
      </c>
      <c r="G16" s="422">
        <v>40100.677529779998</v>
      </c>
      <c r="H16" s="757">
        <v>89508.707200350007</v>
      </c>
    </row>
    <row r="17" spans="1:8" ht="8.25" customHeight="1" x14ac:dyDescent="0.2">
      <c r="A17" s="142"/>
      <c r="B17" s="81" t="s">
        <v>169</v>
      </c>
      <c r="C17" s="81"/>
      <c r="D17" s="81"/>
      <c r="E17" s="81"/>
      <c r="F17" s="422">
        <v>125988</v>
      </c>
      <c r="G17" s="422">
        <v>105386.14479469259</v>
      </c>
      <c r="H17" s="757">
        <v>130989.373525209</v>
      </c>
    </row>
    <row r="18" spans="1:8" ht="9.75" customHeight="1" x14ac:dyDescent="0.2">
      <c r="A18" s="240"/>
      <c r="B18" s="417" t="s">
        <v>170</v>
      </c>
      <c r="C18" s="81"/>
      <c r="D18" s="81"/>
      <c r="E18" s="81"/>
      <c r="F18" s="422">
        <v>123351</v>
      </c>
      <c r="G18" s="422">
        <f t="shared" ref="G18" si="0">+G11</f>
        <v>260001.20023108256</v>
      </c>
      <c r="H18" s="757">
        <v>263583.90975209</v>
      </c>
    </row>
    <row r="19" spans="1:8" s="187" customFormat="1" ht="9.75" customHeight="1" x14ac:dyDescent="0.2">
      <c r="A19" s="240" t="s">
        <v>416</v>
      </c>
      <c r="B19" s="417" t="s">
        <v>417</v>
      </c>
      <c r="C19" s="81"/>
      <c r="D19" s="81"/>
      <c r="E19" s="424"/>
      <c r="F19" s="424">
        <v>269494</v>
      </c>
      <c r="G19" s="424">
        <v>288240</v>
      </c>
      <c r="H19" s="758">
        <v>372697</v>
      </c>
    </row>
    <row r="20" spans="1:8" ht="8.25" customHeight="1" x14ac:dyDescent="0.2">
      <c r="A20" s="88"/>
      <c r="B20" s="81" t="s">
        <v>171</v>
      </c>
      <c r="C20" s="81"/>
      <c r="D20" s="81"/>
      <c r="E20" s="422"/>
      <c r="F20" s="422">
        <v>268235</v>
      </c>
      <c r="G20" s="422">
        <v>286263</v>
      </c>
      <c r="H20" s="757">
        <v>370565</v>
      </c>
    </row>
    <row r="21" spans="1:8" ht="8.1" customHeight="1" x14ac:dyDescent="0.2">
      <c r="A21" s="88"/>
      <c r="B21" s="81" t="s">
        <v>418</v>
      </c>
      <c r="C21" s="81"/>
      <c r="D21" s="81"/>
      <c r="E21" s="81"/>
      <c r="F21" s="422">
        <v>1259</v>
      </c>
      <c r="G21" s="422">
        <v>1977</v>
      </c>
      <c r="H21" s="757">
        <f>H19-H20</f>
        <v>2132</v>
      </c>
    </row>
    <row r="22" spans="1:8" s="187" customFormat="1" ht="8.1" customHeight="1" x14ac:dyDescent="0.2">
      <c r="A22" s="240" t="s">
        <v>419</v>
      </c>
      <c r="B22" s="417" t="s">
        <v>172</v>
      </c>
      <c r="C22" s="425"/>
      <c r="D22" s="426"/>
      <c r="E22" s="427"/>
      <c r="F22" s="422"/>
      <c r="G22" s="422"/>
      <c r="H22" s="762"/>
    </row>
    <row r="23" spans="1:8" ht="8.1" customHeight="1" x14ac:dyDescent="0.2">
      <c r="A23" s="142"/>
      <c r="B23" s="81" t="s">
        <v>173</v>
      </c>
      <c r="C23" s="425"/>
      <c r="D23" s="426"/>
      <c r="E23" s="427"/>
      <c r="F23" s="754">
        <v>41.07</v>
      </c>
      <c r="G23" s="754">
        <v>48.802999999999997</v>
      </c>
      <c r="H23" s="763">
        <v>49.637</v>
      </c>
    </row>
    <row r="24" spans="1:8" ht="8.1" customHeight="1" x14ac:dyDescent="0.2">
      <c r="A24" s="88"/>
      <c r="B24" s="81" t="s">
        <v>174</v>
      </c>
      <c r="C24" s="425"/>
      <c r="D24" s="415"/>
      <c r="E24" s="428"/>
      <c r="F24" s="754">
        <v>52.74</v>
      </c>
      <c r="G24" s="754">
        <v>55.341999999999999</v>
      </c>
      <c r="H24" s="763">
        <v>59.192999999999998</v>
      </c>
    </row>
    <row r="25" spans="1:8" ht="8.1" customHeight="1" x14ac:dyDescent="0.2">
      <c r="A25" s="88"/>
      <c r="B25" s="421" t="s">
        <v>175</v>
      </c>
      <c r="C25" s="81"/>
      <c r="D25" s="415"/>
      <c r="E25" s="428"/>
      <c r="F25" s="754">
        <v>34.1</v>
      </c>
      <c r="G25" s="754">
        <v>38.850999999999999</v>
      </c>
      <c r="H25" s="763">
        <v>38.744999999999997</v>
      </c>
    </row>
    <row r="26" spans="1:8" ht="8.1" customHeight="1" x14ac:dyDescent="0.2">
      <c r="A26" s="142"/>
      <c r="B26" s="81" t="s">
        <v>176</v>
      </c>
      <c r="C26" s="421"/>
      <c r="D26" s="414"/>
      <c r="E26" s="428"/>
      <c r="F26" s="754">
        <v>2.6</v>
      </c>
      <c r="G26" s="754">
        <v>2.7330000000000001</v>
      </c>
      <c r="H26" s="763">
        <v>2.8170000000000002</v>
      </c>
    </row>
    <row r="27" spans="1:8" ht="8.1" customHeight="1" x14ac:dyDescent="0.2">
      <c r="A27" s="142"/>
      <c r="B27" s="81" t="s">
        <v>177</v>
      </c>
      <c r="C27" s="421"/>
      <c r="D27" s="414"/>
      <c r="E27" s="428"/>
      <c r="F27" s="754">
        <v>36.979999999999997</v>
      </c>
      <c r="G27" s="754">
        <v>40.045000000000002</v>
      </c>
      <c r="H27" s="763">
        <v>43.783000000000001</v>
      </c>
    </row>
    <row r="28" spans="1:8" ht="8.1" customHeight="1" x14ac:dyDescent="0.2">
      <c r="A28" s="142"/>
      <c r="B28" s="81" t="s">
        <v>178</v>
      </c>
      <c r="C28" s="421"/>
      <c r="D28" s="414"/>
      <c r="E28" s="428"/>
      <c r="F28" s="754">
        <v>48.45</v>
      </c>
      <c r="G28" s="754">
        <v>53.871000000000002</v>
      </c>
      <c r="H28" s="763">
        <v>58.390999999999998</v>
      </c>
    </row>
    <row r="29" spans="1:8" s="187" customFormat="1" ht="8.1" customHeight="1" x14ac:dyDescent="0.2">
      <c r="A29" s="240" t="s">
        <v>179</v>
      </c>
      <c r="B29" s="417" t="s">
        <v>179</v>
      </c>
      <c r="C29" s="81"/>
      <c r="D29" s="81"/>
      <c r="E29" s="81"/>
      <c r="H29" s="764"/>
    </row>
    <row r="30" spans="1:8" s="88" customFormat="1" ht="8.1" customHeight="1" x14ac:dyDescent="0.2">
      <c r="B30" s="81" t="s">
        <v>180</v>
      </c>
      <c r="C30" s="81"/>
      <c r="D30" s="414"/>
      <c r="E30" s="415"/>
      <c r="F30" s="422">
        <v>448</v>
      </c>
      <c r="G30" s="422">
        <v>443</v>
      </c>
      <c r="H30" s="757">
        <v>450</v>
      </c>
    </row>
    <row r="31" spans="1:8" s="88" customFormat="1" ht="8.1" customHeight="1" x14ac:dyDescent="0.2">
      <c r="A31" s="416"/>
      <c r="B31" s="81" t="s">
        <v>181</v>
      </c>
      <c r="C31" s="81"/>
      <c r="D31" s="415"/>
      <c r="E31" s="415"/>
      <c r="F31" s="422">
        <v>9844856</v>
      </c>
      <c r="G31" s="422">
        <v>10479089</v>
      </c>
      <c r="H31" s="757">
        <v>11445777</v>
      </c>
    </row>
    <row r="32" spans="1:8" s="88" customFormat="1" ht="8.1" customHeight="1" x14ac:dyDescent="0.2">
      <c r="B32" s="81" t="s">
        <v>420</v>
      </c>
      <c r="C32" s="81"/>
      <c r="D32" s="415"/>
      <c r="E32" s="415"/>
      <c r="F32" s="429">
        <v>24501</v>
      </c>
      <c r="G32" s="422">
        <v>24877</v>
      </c>
      <c r="H32" s="757">
        <v>30445</v>
      </c>
    </row>
    <row r="33" spans="1:8" s="88" customFormat="1" ht="8.1" customHeight="1" x14ac:dyDescent="0.2">
      <c r="B33" s="417" t="s">
        <v>182</v>
      </c>
      <c r="C33" s="81"/>
      <c r="D33" s="415"/>
      <c r="E33" s="415"/>
      <c r="H33" s="765"/>
    </row>
    <row r="34" spans="1:8" s="88" customFormat="1" ht="8.1" customHeight="1" x14ac:dyDescent="0.2">
      <c r="B34" s="418" t="s">
        <v>183</v>
      </c>
      <c r="C34" s="418"/>
      <c r="D34" s="415"/>
      <c r="E34" s="415"/>
      <c r="F34" s="429">
        <v>298187</v>
      </c>
      <c r="G34" s="422">
        <v>274906</v>
      </c>
      <c r="H34" s="757">
        <v>249213</v>
      </c>
    </row>
    <row r="35" spans="1:8" s="88" customFormat="1" ht="8.1" customHeight="1" x14ac:dyDescent="0.2">
      <c r="A35" s="430"/>
      <c r="B35" s="89" t="s">
        <v>184</v>
      </c>
      <c r="C35" s="431"/>
      <c r="D35" s="418"/>
      <c r="E35" s="432"/>
      <c r="F35" s="423">
        <v>1550512</v>
      </c>
      <c r="G35" s="423">
        <v>1617279</v>
      </c>
      <c r="H35" s="760">
        <v>1655372</v>
      </c>
    </row>
    <row r="36" spans="1:8" s="417" customFormat="1" ht="8.1" customHeight="1" x14ac:dyDescent="0.2">
      <c r="A36" s="433"/>
      <c r="B36" s="479" t="s">
        <v>61</v>
      </c>
      <c r="E36" s="433"/>
      <c r="F36" s="424">
        <v>1848699</v>
      </c>
      <c r="G36" s="424">
        <v>1892185</v>
      </c>
      <c r="H36" s="758">
        <v>1904585</v>
      </c>
    </row>
    <row r="37" spans="1:8" s="81" customFormat="1" ht="7.5" customHeight="1" x14ac:dyDescent="0.2">
      <c r="A37" s="91"/>
      <c r="B37" s="81" t="s">
        <v>185</v>
      </c>
      <c r="F37" s="429">
        <v>2992</v>
      </c>
      <c r="G37" s="429">
        <v>2451</v>
      </c>
      <c r="H37" s="429">
        <v>2405</v>
      </c>
    </row>
    <row r="38" spans="1:8" s="81" customFormat="1" ht="9" customHeight="1" x14ac:dyDescent="0.2">
      <c r="A38" s="91"/>
      <c r="F38" s="429"/>
      <c r="G38" s="429"/>
      <c r="H38" s="429"/>
    </row>
    <row r="39" spans="1:8" s="83" customFormat="1" ht="35.25" customHeight="1" x14ac:dyDescent="0.2">
      <c r="A39" s="349"/>
      <c r="B39" s="947">
        <v>1</v>
      </c>
      <c r="C39" s="1049" t="s">
        <v>186</v>
      </c>
      <c r="D39" s="1049"/>
      <c r="E39" s="1049"/>
      <c r="F39" s="1049"/>
      <c r="G39" s="1049"/>
      <c r="H39" s="1049"/>
    </row>
    <row r="40" spans="1:8" s="938" customFormat="1" ht="9" x14ac:dyDescent="0.15">
      <c r="B40" s="1050" t="s">
        <v>1097</v>
      </c>
      <c r="C40" s="1050"/>
      <c r="D40" s="1050"/>
      <c r="E40" s="1050"/>
      <c r="F40" s="1050"/>
      <c r="G40" s="1050"/>
      <c r="H40" s="1050"/>
    </row>
    <row r="41" spans="1:8" s="81" customFormat="1" ht="11.25" customHeight="1" x14ac:dyDescent="0.2">
      <c r="B41" s="1045" t="s">
        <v>421</v>
      </c>
      <c r="C41" s="1045"/>
      <c r="D41" s="1045"/>
      <c r="E41" s="1045"/>
      <c r="F41" s="1045"/>
      <c r="G41" s="1045"/>
      <c r="H41" s="1045"/>
    </row>
    <row r="42" spans="1:8" s="81" customFormat="1" ht="14.25" customHeight="1" x14ac:dyDescent="0.2">
      <c r="B42" s="1046" t="s">
        <v>1098</v>
      </c>
      <c r="C42" s="1046"/>
      <c r="D42" s="1046"/>
      <c r="E42" s="1046"/>
      <c r="F42" s="1046"/>
      <c r="G42" s="1046"/>
      <c r="H42" s="1046"/>
    </row>
    <row r="43" spans="1:8" s="81" customFormat="1" ht="8.25" x14ac:dyDescent="0.2">
      <c r="B43" s="859" t="s">
        <v>1099</v>
      </c>
      <c r="C43" s="859"/>
      <c r="D43" s="859"/>
      <c r="F43" s="859"/>
      <c r="G43" s="859"/>
      <c r="H43" s="859"/>
    </row>
    <row r="44" spans="1:8" s="81" customFormat="1" ht="8.25" x14ac:dyDescent="0.2">
      <c r="B44" s="1045" t="s">
        <v>779</v>
      </c>
      <c r="C44" s="1045"/>
      <c r="D44" s="1045"/>
      <c r="E44" s="1045"/>
      <c r="F44" s="1045"/>
      <c r="G44" s="1045"/>
      <c r="H44" s="1045"/>
    </row>
    <row r="45" spans="1:8" s="417" customFormat="1" ht="18.75" customHeight="1" x14ac:dyDescent="0.2">
      <c r="A45" s="433"/>
      <c r="B45" s="417" t="s">
        <v>187</v>
      </c>
    </row>
    <row r="46" spans="1:8" s="848" customFormat="1" ht="20.25" customHeight="1" x14ac:dyDescent="0.2">
      <c r="B46" s="1047">
        <v>34</v>
      </c>
      <c r="C46" s="1047"/>
      <c r="D46" s="1047"/>
      <c r="E46" s="1047"/>
      <c r="F46" s="1047"/>
      <c r="G46" s="1047"/>
      <c r="H46" s="1047"/>
    </row>
  </sheetData>
  <mergeCells count="10">
    <mergeCell ref="B44:H44"/>
    <mergeCell ref="B42:H42"/>
    <mergeCell ref="B46:H46"/>
    <mergeCell ref="A2:H2"/>
    <mergeCell ref="A1:H1"/>
    <mergeCell ref="B5:E5"/>
    <mergeCell ref="C7:E7"/>
    <mergeCell ref="C39:H39"/>
    <mergeCell ref="B40:H40"/>
    <mergeCell ref="B41:H41"/>
  </mergeCells>
  <hyperlinks>
    <hyperlink ref="A1" location="Contents!A1" display="Contents" xr:uid="{3FCED62C-F1E2-4CBD-B8EF-D9B39DBB8C65}"/>
  </hyperlinks>
  <pageMargins left="0.2" right="0.2" top="0.2" bottom="0.2" header="0.2" footer="0.2"/>
  <pageSetup paperSize="70" scale="92"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L39"/>
  <sheetViews>
    <sheetView showGridLines="0" topLeftCell="B3" zoomScale="130" zoomScaleNormal="130" workbookViewId="0">
      <selection sqref="A1:E1"/>
    </sheetView>
  </sheetViews>
  <sheetFormatPr defaultRowHeight="11.1" customHeight="1" x14ac:dyDescent="0.2"/>
  <cols>
    <col min="1" max="1" width="0.7109375" style="78" hidden="1" customWidth="1"/>
    <col min="2" max="4" width="1.140625" style="78" customWidth="1"/>
    <col min="5" max="5" width="27.140625" style="78" customWidth="1"/>
    <col min="6" max="8" width="5.7109375" style="78" customWidth="1"/>
    <col min="9" max="12" width="10.85546875" style="78" bestFit="1" customWidth="1"/>
    <col min="13" max="16384" width="9.140625" style="78"/>
  </cols>
  <sheetData>
    <row r="1" spans="1:12" s="829" customFormat="1" ht="12.75" customHeight="1" x14ac:dyDescent="0.2">
      <c r="A1" s="965" t="s">
        <v>57</v>
      </c>
      <c r="B1" s="965"/>
      <c r="C1" s="965"/>
      <c r="D1" s="965"/>
      <c r="E1" s="965"/>
      <c r="F1" s="965"/>
      <c r="G1" s="965"/>
      <c r="H1" s="965"/>
      <c r="I1" s="604"/>
    </row>
    <row r="2" spans="1:12" ht="11.1" customHeight="1" x14ac:dyDescent="0.2">
      <c r="A2" s="989" t="s">
        <v>751</v>
      </c>
      <c r="B2" s="989"/>
      <c r="C2" s="989"/>
      <c r="D2" s="989"/>
      <c r="E2" s="989"/>
      <c r="F2" s="989"/>
      <c r="G2" s="989"/>
      <c r="H2" s="989"/>
    </row>
    <row r="3" spans="1:12" ht="11.1" customHeight="1" x14ac:dyDescent="0.2">
      <c r="A3" s="434"/>
      <c r="B3" s="434"/>
      <c r="D3" s="79"/>
      <c r="E3" s="79"/>
      <c r="F3" s="435" t="s">
        <v>188</v>
      </c>
      <c r="G3" s="435" t="s">
        <v>752</v>
      </c>
      <c r="H3" s="435" t="s">
        <v>753</v>
      </c>
    </row>
    <row r="4" spans="1:12" ht="11.1" customHeight="1" x14ac:dyDescent="0.2">
      <c r="A4" s="82"/>
      <c r="B4" s="407" t="s">
        <v>754</v>
      </c>
      <c r="C4" s="83"/>
      <c r="D4" s="92"/>
      <c r="E4" s="92"/>
      <c r="F4" s="92"/>
      <c r="G4" s="92"/>
      <c r="H4" s="92"/>
    </row>
    <row r="5" spans="1:12" ht="11.1" customHeight="1" x14ac:dyDescent="0.2">
      <c r="A5" s="82"/>
      <c r="B5" s="407" t="s">
        <v>755</v>
      </c>
      <c r="C5" s="83"/>
      <c r="D5" s="92"/>
      <c r="E5" s="92"/>
      <c r="F5" s="92"/>
      <c r="G5" s="92"/>
      <c r="H5" s="92"/>
      <c r="I5" s="436"/>
      <c r="J5" s="436"/>
      <c r="K5" s="436"/>
      <c r="L5" s="436"/>
    </row>
    <row r="6" spans="1:12" ht="11.1" customHeight="1" x14ac:dyDescent="0.2">
      <c r="A6" s="437"/>
      <c r="B6" s="103" t="s">
        <v>756</v>
      </c>
      <c r="C6" s="83"/>
      <c r="D6" s="92"/>
      <c r="E6" s="92"/>
      <c r="F6" s="92"/>
      <c r="G6" s="92"/>
      <c r="H6" s="92"/>
    </row>
    <row r="7" spans="1:12" ht="11.1" customHeight="1" x14ac:dyDescent="0.2">
      <c r="A7" s="79"/>
      <c r="B7" s="103" t="s">
        <v>511</v>
      </c>
      <c r="C7" s="86"/>
      <c r="D7" s="407"/>
      <c r="E7" s="407"/>
      <c r="F7" s="438">
        <f t="shared" ref="F7:H7" si="0">+F8+F9</f>
        <v>15479</v>
      </c>
      <c r="G7" s="438">
        <f t="shared" si="0"/>
        <v>15575</v>
      </c>
      <c r="H7" s="438">
        <f t="shared" si="0"/>
        <v>17516</v>
      </c>
      <c r="I7" s="439"/>
      <c r="J7" s="439"/>
      <c r="K7" s="439"/>
      <c r="L7" s="439"/>
    </row>
    <row r="8" spans="1:12" s="285" customFormat="1" ht="11.1" customHeight="1" x14ac:dyDescent="0.2">
      <c r="A8" s="292"/>
      <c r="B8" s="410"/>
      <c r="C8" s="418" t="s">
        <v>757</v>
      </c>
      <c r="D8" s="426"/>
      <c r="E8" s="415"/>
      <c r="F8" s="440">
        <v>13864</v>
      </c>
      <c r="G8" s="440">
        <v>14103</v>
      </c>
      <c r="H8" s="440">
        <v>15694</v>
      </c>
    </row>
    <row r="9" spans="1:12" s="285" customFormat="1" ht="11.1" customHeight="1" x14ac:dyDescent="0.2">
      <c r="A9" s="292"/>
      <c r="B9" s="410"/>
      <c r="C9" s="441" t="s">
        <v>758</v>
      </c>
      <c r="D9" s="411"/>
      <c r="E9" s="412"/>
      <c r="F9" s="309">
        <v>1615</v>
      </c>
      <c r="G9" s="309">
        <v>1472</v>
      </c>
      <c r="H9" s="309">
        <v>1822</v>
      </c>
    </row>
    <row r="10" spans="1:12" s="285" customFormat="1" ht="11.1" customHeight="1" x14ac:dyDescent="0.2">
      <c r="A10" s="288"/>
      <c r="B10" s="442" t="s">
        <v>759</v>
      </c>
      <c r="C10" s="86"/>
      <c r="D10" s="443"/>
      <c r="E10" s="444"/>
      <c r="F10" s="296">
        <f>+F11+F12+F13+F14</f>
        <v>84987</v>
      </c>
      <c r="G10" s="296">
        <f t="shared" ref="G10:H10" si="1">+G11+G12+G13+G14</f>
        <v>73227</v>
      </c>
      <c r="H10" s="296">
        <f t="shared" si="1"/>
        <v>86249</v>
      </c>
      <c r="I10" s="439"/>
      <c r="J10" s="439"/>
      <c r="K10" s="439"/>
      <c r="L10" s="439"/>
    </row>
    <row r="11" spans="1:12" s="285" customFormat="1" ht="11.1" customHeight="1" x14ac:dyDescent="0.2">
      <c r="A11" s="292"/>
      <c r="B11" s="410"/>
      <c r="C11" s="441" t="s">
        <v>86</v>
      </c>
      <c r="D11" s="412"/>
      <c r="E11" s="445"/>
      <c r="F11" s="440">
        <v>53874</v>
      </c>
      <c r="G11" s="440">
        <v>48552</v>
      </c>
      <c r="H11" s="440">
        <v>56013</v>
      </c>
    </row>
    <row r="12" spans="1:12" s="285" customFormat="1" ht="11.1" customHeight="1" x14ac:dyDescent="0.2">
      <c r="A12" s="292"/>
      <c r="B12" s="410"/>
      <c r="C12" s="1052" t="s">
        <v>760</v>
      </c>
      <c r="D12" s="1053"/>
      <c r="E12" s="1053"/>
      <c r="F12" s="446">
        <v>6666</v>
      </c>
      <c r="G12" s="446">
        <v>6093</v>
      </c>
      <c r="H12" s="446">
        <v>6183</v>
      </c>
    </row>
    <row r="13" spans="1:12" s="285" customFormat="1" ht="11.1" customHeight="1" x14ac:dyDescent="0.2">
      <c r="A13" s="292"/>
      <c r="B13" s="410"/>
      <c r="C13" s="1054" t="s">
        <v>761</v>
      </c>
      <c r="D13" s="1055"/>
      <c r="E13" s="1055"/>
      <c r="F13" s="446">
        <v>1630</v>
      </c>
      <c r="G13" s="446">
        <v>1549</v>
      </c>
      <c r="H13" s="446">
        <v>1634</v>
      </c>
    </row>
    <row r="14" spans="1:12" s="285" customFormat="1" ht="11.1" customHeight="1" x14ac:dyDescent="0.2">
      <c r="A14" s="292"/>
      <c r="B14" s="83"/>
      <c r="C14" s="441" t="s">
        <v>4</v>
      </c>
      <c r="D14" s="411"/>
      <c r="E14" s="441"/>
      <c r="F14" s="446">
        <v>22817</v>
      </c>
      <c r="G14" s="446">
        <v>17033</v>
      </c>
      <c r="H14" s="446">
        <v>22419</v>
      </c>
      <c r="I14" s="439"/>
      <c r="J14" s="439"/>
      <c r="K14" s="439"/>
      <c r="L14" s="439"/>
    </row>
    <row r="15" spans="1:12" s="285" customFormat="1" ht="11.1" customHeight="1" x14ac:dyDescent="0.2">
      <c r="A15" s="292"/>
      <c r="B15" s="442" t="s">
        <v>762</v>
      </c>
      <c r="C15" s="86"/>
      <c r="D15" s="447"/>
      <c r="E15" s="444"/>
      <c r="F15" s="295">
        <f t="shared" ref="F15:H15" si="2">+F17+F18+F19+F20+F21+F22+F23+F24+F25+F26+F27+F28+F29</f>
        <v>345136</v>
      </c>
      <c r="G15" s="295">
        <f t="shared" si="2"/>
        <v>305068</v>
      </c>
      <c r="H15" s="295">
        <f t="shared" si="2"/>
        <v>321123</v>
      </c>
      <c r="I15" s="439"/>
      <c r="J15" s="439"/>
      <c r="K15" s="439"/>
      <c r="L15" s="439"/>
    </row>
    <row r="16" spans="1:12" s="285" customFormat="1" ht="11.1" customHeight="1" x14ac:dyDescent="0.2">
      <c r="A16" s="292"/>
      <c r="B16" s="84"/>
      <c r="C16" s="83"/>
      <c r="D16" s="412" t="s">
        <v>763</v>
      </c>
      <c r="E16" s="413"/>
      <c r="F16" s="87"/>
      <c r="G16" s="87"/>
      <c r="H16" s="87"/>
    </row>
    <row r="17" spans="1:9" s="285" customFormat="1" ht="11.1" customHeight="1" x14ac:dyDescent="0.2">
      <c r="A17" s="292"/>
      <c r="B17" s="84"/>
      <c r="C17" s="83"/>
      <c r="D17" s="412" t="s">
        <v>764</v>
      </c>
      <c r="E17" s="413"/>
      <c r="F17" s="446">
        <v>54673</v>
      </c>
      <c r="G17" s="446">
        <v>48932</v>
      </c>
      <c r="H17" s="446">
        <v>50751</v>
      </c>
    </row>
    <row r="18" spans="1:9" ht="11.1" customHeight="1" x14ac:dyDescent="0.2">
      <c r="A18" s="79"/>
      <c r="B18" s="92"/>
      <c r="C18" s="419" t="s">
        <v>765</v>
      </c>
      <c r="D18" s="419"/>
      <c r="E18" s="448"/>
      <c r="F18" s="446">
        <v>28721</v>
      </c>
      <c r="G18" s="446">
        <v>22180</v>
      </c>
      <c r="H18" s="446">
        <v>23172</v>
      </c>
    </row>
    <row r="19" spans="1:9" ht="11.1" customHeight="1" x14ac:dyDescent="0.2">
      <c r="A19" s="79"/>
      <c r="B19" s="409"/>
      <c r="C19" s="419" t="s">
        <v>766</v>
      </c>
      <c r="D19" s="408"/>
      <c r="E19" s="448"/>
      <c r="F19" s="446">
        <v>31714</v>
      </c>
      <c r="G19" s="446">
        <v>11633</v>
      </c>
      <c r="H19" s="446">
        <v>10574</v>
      </c>
    </row>
    <row r="20" spans="1:9" ht="10.5" customHeight="1" x14ac:dyDescent="0.2">
      <c r="A20" s="79"/>
      <c r="B20" s="92"/>
      <c r="C20" s="419" t="s">
        <v>767</v>
      </c>
      <c r="D20" s="419"/>
      <c r="E20" s="448"/>
      <c r="F20" s="446">
        <v>19388</v>
      </c>
      <c r="G20" s="446">
        <v>20092</v>
      </c>
      <c r="H20" s="446">
        <v>21579</v>
      </c>
    </row>
    <row r="21" spans="1:9" ht="11.1" customHeight="1" x14ac:dyDescent="0.2">
      <c r="A21" s="79"/>
      <c r="B21" s="92"/>
      <c r="C21" s="419" t="s">
        <v>768</v>
      </c>
      <c r="D21" s="419"/>
      <c r="E21" s="448"/>
      <c r="F21" s="446">
        <v>55178</v>
      </c>
      <c r="G21" s="446">
        <v>55561</v>
      </c>
      <c r="H21" s="446">
        <v>59064</v>
      </c>
    </row>
    <row r="22" spans="1:9" ht="11.1" customHeight="1" x14ac:dyDescent="0.2">
      <c r="A22" s="79"/>
      <c r="B22" s="92"/>
      <c r="C22" s="419" t="s">
        <v>769</v>
      </c>
      <c r="D22" s="419"/>
      <c r="E22" s="448"/>
      <c r="F22" s="446">
        <v>25756</v>
      </c>
      <c r="G22" s="446">
        <v>25357</v>
      </c>
      <c r="H22" s="446">
        <v>26040</v>
      </c>
    </row>
    <row r="23" spans="1:9" s="141" customFormat="1" ht="11.1" customHeight="1" x14ac:dyDescent="0.2">
      <c r="A23" s="88"/>
      <c r="B23" s="81"/>
      <c r="C23" s="418" t="s">
        <v>770</v>
      </c>
      <c r="D23" s="81"/>
      <c r="E23" s="81"/>
      <c r="F23" s="446">
        <v>24839</v>
      </c>
      <c r="G23" s="446">
        <v>21792</v>
      </c>
      <c r="H23" s="446">
        <v>23845</v>
      </c>
    </row>
    <row r="24" spans="1:9" s="285" customFormat="1" ht="11.1" customHeight="1" x14ac:dyDescent="0.2">
      <c r="A24" s="292"/>
      <c r="B24" s="83"/>
      <c r="C24" s="441" t="s">
        <v>771</v>
      </c>
      <c r="D24" s="412"/>
      <c r="E24" s="441"/>
      <c r="F24" s="446">
        <v>13688</v>
      </c>
      <c r="G24" s="446">
        <v>11245</v>
      </c>
      <c r="H24" s="446">
        <v>12042</v>
      </c>
    </row>
    <row r="25" spans="1:9" s="285" customFormat="1" ht="16.5" customHeight="1" x14ac:dyDescent="0.2">
      <c r="A25" s="292"/>
      <c r="B25" s="83"/>
      <c r="C25" s="1056" t="s">
        <v>772</v>
      </c>
      <c r="D25" s="1049"/>
      <c r="E25" s="1049"/>
      <c r="F25" s="446">
        <v>27399</v>
      </c>
      <c r="G25" s="446">
        <v>28656</v>
      </c>
      <c r="H25" s="446">
        <v>30965</v>
      </c>
    </row>
    <row r="26" spans="1:9" ht="11.1" customHeight="1" x14ac:dyDescent="0.2">
      <c r="A26" s="79"/>
      <c r="B26" s="92"/>
      <c r="C26" s="418" t="s">
        <v>18</v>
      </c>
      <c r="D26" s="408"/>
      <c r="E26" s="419"/>
      <c r="F26" s="446">
        <v>20821</v>
      </c>
      <c r="G26" s="446">
        <v>20713</v>
      </c>
      <c r="H26" s="446">
        <v>21616</v>
      </c>
    </row>
    <row r="27" spans="1:9" ht="11.1" customHeight="1" x14ac:dyDescent="0.2">
      <c r="A27" s="79"/>
      <c r="B27" s="92"/>
      <c r="C27" s="419" t="s">
        <v>773</v>
      </c>
      <c r="D27" s="408"/>
      <c r="E27" s="419"/>
      <c r="F27" s="446">
        <v>20288</v>
      </c>
      <c r="G27" s="446">
        <v>20579</v>
      </c>
      <c r="H27" s="446">
        <v>22583</v>
      </c>
    </row>
    <row r="28" spans="1:9" ht="11.1" customHeight="1" x14ac:dyDescent="0.2">
      <c r="A28" s="79"/>
      <c r="B28" s="92"/>
      <c r="C28" s="419" t="s">
        <v>774</v>
      </c>
      <c r="D28" s="408"/>
      <c r="E28" s="419"/>
      <c r="F28" s="446">
        <v>15761</v>
      </c>
      <c r="G28" s="446">
        <v>13156</v>
      </c>
      <c r="H28" s="446">
        <v>13295</v>
      </c>
    </row>
    <row r="29" spans="1:9" ht="11.1" customHeight="1" x14ac:dyDescent="0.2">
      <c r="A29" s="79"/>
      <c r="B29" s="92"/>
      <c r="C29" s="419" t="s">
        <v>775</v>
      </c>
      <c r="D29" s="408"/>
      <c r="E29" s="419"/>
      <c r="F29" s="446">
        <v>6910</v>
      </c>
      <c r="G29" s="446">
        <v>5172</v>
      </c>
      <c r="H29" s="446">
        <v>5597</v>
      </c>
    </row>
    <row r="30" spans="1:9" ht="7.5" customHeight="1" x14ac:dyDescent="0.2">
      <c r="A30" s="79"/>
      <c r="B30" s="407" t="s">
        <v>776</v>
      </c>
      <c r="C30" s="407"/>
      <c r="D30" s="408"/>
      <c r="E30" s="419"/>
      <c r="F30" s="449">
        <f t="shared" ref="F30:H30" si="3">+F7+F10+F15</f>
        <v>445602</v>
      </c>
      <c r="G30" s="449">
        <f t="shared" si="3"/>
        <v>393870</v>
      </c>
      <c r="H30" s="449">
        <f t="shared" si="3"/>
        <v>424888</v>
      </c>
      <c r="I30" s="450"/>
    </row>
    <row r="31" spans="1:9" ht="11.1" customHeight="1" x14ac:dyDescent="0.2">
      <c r="A31" s="79"/>
      <c r="B31" s="81" t="s">
        <v>777</v>
      </c>
      <c r="C31" s="81"/>
      <c r="D31" s="81"/>
      <c r="E31" s="81"/>
      <c r="F31" s="245">
        <v>66388</v>
      </c>
      <c r="G31" s="245">
        <v>54626</v>
      </c>
      <c r="H31" s="245">
        <v>55624</v>
      </c>
    </row>
    <row r="32" spans="1:9" ht="12.75" customHeight="1" x14ac:dyDescent="0.2">
      <c r="A32" s="79"/>
      <c r="B32" s="417" t="s">
        <v>778</v>
      </c>
      <c r="C32" s="81"/>
      <c r="D32" s="415"/>
      <c r="E32" s="418"/>
      <c r="F32" s="135">
        <f t="shared" ref="F32:H32" si="4">+F30+F31</f>
        <v>511990</v>
      </c>
      <c r="G32" s="135">
        <f>+G30+G31</f>
        <v>448496</v>
      </c>
      <c r="H32" s="135">
        <f t="shared" si="4"/>
        <v>480512</v>
      </c>
    </row>
    <row r="33" spans="1:8" s="938" customFormat="1" ht="17.25" customHeight="1" x14ac:dyDescent="0.15">
      <c r="B33" s="1051" t="s">
        <v>1051</v>
      </c>
      <c r="C33" s="1051"/>
      <c r="D33" s="1051"/>
      <c r="E33" s="1051"/>
      <c r="F33" s="1051"/>
      <c r="G33" s="1051"/>
    </row>
    <row r="34" spans="1:8" s="938" customFormat="1" ht="10.5" customHeight="1" x14ac:dyDescent="0.15">
      <c r="B34" s="1051" t="s">
        <v>1121</v>
      </c>
      <c r="C34" s="1051"/>
      <c r="D34" s="1051"/>
      <c r="E34" s="1051"/>
      <c r="F34" s="1051"/>
      <c r="G34" s="1051"/>
    </row>
    <row r="35" spans="1:8" s="807" customFormat="1" ht="12.75" customHeight="1" x14ac:dyDescent="0.15">
      <c r="B35" s="83" t="s">
        <v>779</v>
      </c>
      <c r="C35" s="900"/>
    </row>
    <row r="36" spans="1:8" s="807" customFormat="1" ht="15" customHeight="1" x14ac:dyDescent="0.15">
      <c r="B36" s="83" t="s">
        <v>1030</v>
      </c>
      <c r="C36" s="83"/>
      <c r="D36" s="83"/>
      <c r="E36" s="83"/>
      <c r="F36" s="83"/>
      <c r="G36" s="83"/>
    </row>
    <row r="37" spans="1:8" s="77" customFormat="1" ht="15" customHeight="1" x14ac:dyDescent="0.2">
      <c r="A37" s="992">
        <v>35</v>
      </c>
      <c r="B37" s="992"/>
      <c r="C37" s="992"/>
      <c r="D37" s="992"/>
      <c r="E37" s="992"/>
      <c r="F37" s="992"/>
      <c r="G37" s="992"/>
      <c r="H37" s="992"/>
    </row>
    <row r="39" spans="1:8" ht="11.1" customHeight="1" x14ac:dyDescent="0.2">
      <c r="E39" s="948"/>
    </row>
  </sheetData>
  <mergeCells count="8">
    <mergeCell ref="A1:H1"/>
    <mergeCell ref="B33:G33"/>
    <mergeCell ref="A37:H37"/>
    <mergeCell ref="A2:H2"/>
    <mergeCell ref="C12:E12"/>
    <mergeCell ref="C13:E13"/>
    <mergeCell ref="C25:E25"/>
    <mergeCell ref="B34:G34"/>
  </mergeCells>
  <phoneticPr fontId="8" type="noConversion"/>
  <hyperlinks>
    <hyperlink ref="A1" location="Contents!A1" display="Contents" xr:uid="{836A8DC1-A181-46F2-B7C9-BF4A733F8715}"/>
  </hyperlinks>
  <pageMargins left="0.2" right="0.2" top="0.2" bottom="0.2" header="0.2" footer="0.2"/>
  <pageSetup paperSize="70" scale="97" orientation="portrait" r:id="rId1"/>
  <ignoredErrors>
    <ignoredError sqref="F3"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I33"/>
  <sheetViews>
    <sheetView showGridLines="0" topLeftCell="A3" zoomScale="130" zoomScaleNormal="130" workbookViewId="0">
      <selection sqref="A1:E1"/>
    </sheetView>
  </sheetViews>
  <sheetFormatPr defaultRowHeight="15" x14ac:dyDescent="0.2"/>
  <cols>
    <col min="1" max="1" width="1.85546875" style="78" customWidth="1"/>
    <col min="2" max="4" width="1.140625" style="78" customWidth="1"/>
    <col min="5" max="5" width="21.7109375" style="78" customWidth="1"/>
    <col min="6" max="6" width="5.7109375" style="78" customWidth="1"/>
    <col min="7" max="7" width="7.5703125" style="78" customWidth="1"/>
    <col min="8" max="8" width="8" style="78" bestFit="1" customWidth="1"/>
    <col min="9" max="16384" width="9.140625" style="78"/>
  </cols>
  <sheetData>
    <row r="1" spans="1:9" s="829" customFormat="1" ht="12.75" customHeight="1" x14ac:dyDescent="0.2">
      <c r="A1" s="965" t="s">
        <v>57</v>
      </c>
      <c r="B1" s="965"/>
      <c r="C1" s="965"/>
      <c r="D1" s="965"/>
      <c r="E1" s="965"/>
      <c r="F1" s="965"/>
      <c r="G1" s="965"/>
      <c r="H1" s="965"/>
      <c r="I1" s="604"/>
    </row>
    <row r="2" spans="1:9" ht="18.75" customHeight="1" x14ac:dyDescent="0.2">
      <c r="B2" s="451"/>
      <c r="C2" s="452"/>
      <c r="D2" s="453"/>
      <c r="E2" s="452"/>
      <c r="F2" s="435" t="s">
        <v>188</v>
      </c>
      <c r="G2" s="435" t="s">
        <v>752</v>
      </c>
      <c r="H2" s="435" t="s">
        <v>753</v>
      </c>
    </row>
    <row r="3" spans="1:9" s="141" customFormat="1" ht="18" customHeight="1" x14ac:dyDescent="0.2">
      <c r="A3" s="88"/>
      <c r="B3" s="1057" t="s">
        <v>780</v>
      </c>
      <c r="C3" s="1057"/>
      <c r="D3" s="1057"/>
      <c r="E3" s="1057"/>
      <c r="F3" s="449">
        <v>404421</v>
      </c>
      <c r="G3" s="449">
        <v>354258</v>
      </c>
      <c r="H3" s="449">
        <v>379451</v>
      </c>
    </row>
    <row r="4" spans="1:9" s="141" customFormat="1" ht="17.100000000000001" customHeight="1" x14ac:dyDescent="0.2">
      <c r="A4" s="88"/>
      <c r="B4" s="1058" t="s">
        <v>781</v>
      </c>
      <c r="C4" s="1059"/>
      <c r="D4" s="1059"/>
      <c r="E4" s="1059"/>
      <c r="F4" s="454"/>
      <c r="G4" s="149"/>
    </row>
    <row r="5" spans="1:9" s="141" customFormat="1" ht="6" customHeight="1" x14ac:dyDescent="0.2">
      <c r="A5" s="88"/>
      <c r="B5" s="1059"/>
      <c r="C5" s="1059"/>
      <c r="D5" s="1059"/>
      <c r="E5" s="1059"/>
      <c r="F5" s="455"/>
    </row>
    <row r="6" spans="1:9" s="285" customFormat="1" ht="15" customHeight="1" x14ac:dyDescent="0.2">
      <c r="A6" s="292"/>
      <c r="B6" s="456" t="s">
        <v>511</v>
      </c>
      <c r="C6" s="248"/>
      <c r="D6" s="247"/>
      <c r="E6" s="248"/>
      <c r="F6" s="457">
        <v>3.4737276762671625</v>
      </c>
      <c r="G6" s="457">
        <v>3.9543504201894022</v>
      </c>
      <c r="H6" s="457">
        <v>4.122498164222101</v>
      </c>
    </row>
    <row r="7" spans="1:9" s="285" customFormat="1" ht="15" customHeight="1" x14ac:dyDescent="0.2">
      <c r="A7" s="292"/>
      <c r="B7" s="456" t="s">
        <v>759</v>
      </c>
      <c r="C7" s="248"/>
      <c r="D7" s="247"/>
      <c r="E7" s="248"/>
      <c r="F7" s="457">
        <v>19.072400931773199</v>
      </c>
      <c r="G7" s="457">
        <v>18.591667301393862</v>
      </c>
      <c r="H7" s="457">
        <v>20.299231797556061</v>
      </c>
    </row>
    <row r="8" spans="1:9" s="285" customFormat="1" ht="15" customHeight="1" x14ac:dyDescent="0.2">
      <c r="A8" s="292"/>
      <c r="B8" s="456" t="s">
        <v>762</v>
      </c>
      <c r="C8" s="248"/>
      <c r="D8" s="247"/>
      <c r="E8" s="248"/>
      <c r="F8" s="457">
        <v>77.453871391959638</v>
      </c>
      <c r="G8" s="457">
        <v>77.453982278416731</v>
      </c>
      <c r="H8" s="457">
        <v>75.578270038221845</v>
      </c>
    </row>
    <row r="9" spans="1:9" ht="14.25" customHeight="1" x14ac:dyDescent="0.2">
      <c r="B9" s="458" t="s">
        <v>782</v>
      </c>
      <c r="C9" s="459"/>
      <c r="D9" s="250"/>
      <c r="E9" s="459"/>
      <c r="F9" s="454"/>
    </row>
    <row r="10" spans="1:9" ht="13.5" customHeight="1" x14ac:dyDescent="0.2">
      <c r="A10" s="79"/>
      <c r="B10" s="460" t="s">
        <v>783</v>
      </c>
      <c r="C10" s="459"/>
      <c r="D10" s="250"/>
      <c r="E10" s="459"/>
      <c r="F10" s="446">
        <v>451161</v>
      </c>
      <c r="G10" s="446">
        <v>404358</v>
      </c>
      <c r="H10" s="446">
        <v>430976</v>
      </c>
    </row>
    <row r="11" spans="1:9" ht="15" customHeight="1" x14ac:dyDescent="0.2">
      <c r="A11" s="79"/>
      <c r="B11" s="460"/>
      <c r="C11" s="459" t="s">
        <v>784</v>
      </c>
      <c r="D11" s="250"/>
      <c r="E11" s="459"/>
      <c r="F11" s="446">
        <v>375746</v>
      </c>
      <c r="G11" s="446">
        <v>326044</v>
      </c>
      <c r="H11" s="446">
        <v>350019</v>
      </c>
    </row>
    <row r="12" spans="1:9" ht="14.25" customHeight="1" x14ac:dyDescent="0.2">
      <c r="A12" s="79"/>
      <c r="B12" s="460"/>
      <c r="C12" s="459" t="s">
        <v>785</v>
      </c>
      <c r="D12" s="250"/>
      <c r="E12" s="459"/>
      <c r="F12" s="446">
        <v>75416</v>
      </c>
      <c r="G12" s="446">
        <v>78314</v>
      </c>
      <c r="H12" s="446">
        <v>80958</v>
      </c>
    </row>
    <row r="13" spans="1:9" ht="14.25" customHeight="1" x14ac:dyDescent="0.2">
      <c r="A13" s="79"/>
      <c r="B13" s="460"/>
      <c r="C13" s="459"/>
      <c r="D13" s="248" t="s">
        <v>786</v>
      </c>
      <c r="E13" s="248"/>
      <c r="F13" s="446">
        <v>31071</v>
      </c>
      <c r="G13" s="446">
        <v>32265</v>
      </c>
      <c r="H13" s="446">
        <v>33355</v>
      </c>
    </row>
    <row r="14" spans="1:9" ht="15" customHeight="1" x14ac:dyDescent="0.2">
      <c r="A14" s="79"/>
      <c r="B14" s="460"/>
      <c r="C14" s="459"/>
      <c r="D14" s="248" t="s">
        <v>787</v>
      </c>
      <c r="E14" s="248"/>
      <c r="F14" s="446">
        <v>44344</v>
      </c>
      <c r="G14" s="446">
        <v>46049</v>
      </c>
      <c r="H14" s="446">
        <v>47603</v>
      </c>
    </row>
    <row r="15" spans="1:9" ht="9" customHeight="1" x14ac:dyDescent="0.2">
      <c r="A15" s="79"/>
      <c r="B15" s="456" t="s">
        <v>788</v>
      </c>
      <c r="C15" s="459"/>
      <c r="D15" s="250"/>
      <c r="E15" s="459"/>
      <c r="F15" s="454"/>
      <c r="G15" s="446"/>
      <c r="H15" s="446"/>
    </row>
    <row r="16" spans="1:9" ht="13.5" customHeight="1" x14ac:dyDescent="0.2">
      <c r="A16" s="79"/>
      <c r="B16" s="456" t="s">
        <v>189</v>
      </c>
      <c r="C16" s="248"/>
      <c r="D16" s="247"/>
      <c r="E16" s="248"/>
      <c r="F16" s="446">
        <v>97745</v>
      </c>
      <c r="G16" s="446">
        <v>76916</v>
      </c>
      <c r="H16" s="446">
        <v>93820</v>
      </c>
    </row>
    <row r="17" spans="1:8" ht="12" customHeight="1" x14ac:dyDescent="0.2">
      <c r="A17" s="79"/>
      <c r="B17" s="456"/>
      <c r="C17" s="248" t="s">
        <v>789</v>
      </c>
      <c r="D17" s="247"/>
      <c r="E17" s="248"/>
      <c r="F17" s="446">
        <v>71113</v>
      </c>
      <c r="G17" s="446">
        <v>58478</v>
      </c>
      <c r="H17" s="446">
        <v>74042</v>
      </c>
    </row>
    <row r="18" spans="1:8" ht="12.75" customHeight="1" x14ac:dyDescent="0.2">
      <c r="A18" s="79"/>
      <c r="B18" s="456"/>
      <c r="C18" s="248" t="s">
        <v>790</v>
      </c>
      <c r="D18" s="247"/>
      <c r="E18" s="248"/>
      <c r="F18" s="446">
        <v>26633</v>
      </c>
      <c r="G18" s="446">
        <v>18438</v>
      </c>
      <c r="H18" s="446">
        <v>19778</v>
      </c>
    </row>
    <row r="19" spans="1:8" s="285" customFormat="1" ht="12.75" customHeight="1" x14ac:dyDescent="0.2">
      <c r="A19" s="292"/>
      <c r="B19" s="456" t="s">
        <v>791</v>
      </c>
      <c r="C19" s="248"/>
      <c r="D19" s="247"/>
      <c r="E19" s="248"/>
      <c r="F19" s="446">
        <v>1788</v>
      </c>
      <c r="G19" s="446">
        <v>4846</v>
      </c>
      <c r="H19" s="446">
        <v>-320</v>
      </c>
    </row>
    <row r="20" spans="1:8" ht="14.25" customHeight="1" x14ac:dyDescent="0.2">
      <c r="A20" s="79"/>
      <c r="B20" s="456" t="s">
        <v>792</v>
      </c>
      <c r="C20" s="248"/>
      <c r="D20" s="247"/>
      <c r="E20" s="248"/>
      <c r="F20" s="446">
        <v>225695</v>
      </c>
      <c r="G20" s="446">
        <v>176631</v>
      </c>
      <c r="H20" s="446">
        <v>211683</v>
      </c>
    </row>
    <row r="21" spans="1:8" ht="15" customHeight="1" x14ac:dyDescent="0.2">
      <c r="A21" s="79"/>
      <c r="B21" s="461" t="s">
        <v>793</v>
      </c>
      <c r="C21" s="248"/>
      <c r="D21" s="247"/>
      <c r="E21" s="248"/>
      <c r="F21" s="446">
        <v>267408</v>
      </c>
      <c r="G21" s="446">
        <v>208640</v>
      </c>
      <c r="H21" s="446">
        <v>258356</v>
      </c>
    </row>
    <row r="22" spans="1:8" ht="13.5" customHeight="1" x14ac:dyDescent="0.2">
      <c r="A22" s="79"/>
      <c r="B22" s="456" t="s">
        <v>1124</v>
      </c>
      <c r="C22" s="248"/>
      <c r="D22" s="247"/>
      <c r="E22" s="248"/>
      <c r="F22" s="446">
        <v>3010</v>
      </c>
      <c r="G22" s="446">
        <v>-5615</v>
      </c>
      <c r="H22" s="446">
        <v>2707</v>
      </c>
    </row>
    <row r="23" spans="1:8" ht="16.5" customHeight="1" x14ac:dyDescent="0.2">
      <c r="A23" s="79"/>
      <c r="B23" s="462" t="s">
        <v>794</v>
      </c>
      <c r="C23" s="248"/>
      <c r="D23" s="247"/>
      <c r="E23" s="248"/>
      <c r="F23" s="463">
        <v>511991</v>
      </c>
      <c r="G23" s="463">
        <v>448495</v>
      </c>
      <c r="H23" s="463">
        <v>480511</v>
      </c>
    </row>
    <row r="24" spans="1:8" s="432" customFormat="1" ht="15.75" customHeight="1" x14ac:dyDescent="0.2">
      <c r="A24" s="432" t="s">
        <v>1052</v>
      </c>
    </row>
    <row r="25" spans="1:8" s="432" customFormat="1" ht="15.75" customHeight="1" x14ac:dyDescent="0.2">
      <c r="A25" s="432" t="s">
        <v>1122</v>
      </c>
    </row>
    <row r="26" spans="1:8" s="807" customFormat="1" ht="8.25" customHeight="1" x14ac:dyDescent="0.15">
      <c r="A26" s="432" t="s">
        <v>1123</v>
      </c>
      <c r="B26" s="901"/>
      <c r="D26" s="432"/>
      <c r="E26" s="432"/>
      <c r="F26" s="432"/>
      <c r="G26" s="432"/>
      <c r="H26" s="432"/>
    </row>
    <row r="27" spans="1:8" s="807" customFormat="1" ht="8.25" customHeight="1" x14ac:dyDescent="0.15">
      <c r="B27" s="901"/>
      <c r="C27" s="432"/>
      <c r="D27" s="432"/>
      <c r="E27" s="432"/>
      <c r="F27" s="432"/>
      <c r="G27" s="432"/>
      <c r="H27" s="432"/>
    </row>
    <row r="28" spans="1:8" s="81" customFormat="1" ht="14.25" customHeight="1" x14ac:dyDescent="0.2">
      <c r="A28" s="860" t="s">
        <v>1098</v>
      </c>
      <c r="B28" s="860"/>
      <c r="C28" s="860"/>
      <c r="D28" s="860"/>
      <c r="E28" s="860"/>
      <c r="F28" s="860"/>
      <c r="G28" s="860"/>
    </row>
    <row r="29" spans="1:8" s="807" customFormat="1" ht="8.25" x14ac:dyDescent="0.15">
      <c r="A29" s="89" t="s">
        <v>779</v>
      </c>
      <c r="B29" s="901"/>
      <c r="D29" s="89"/>
      <c r="E29" s="89"/>
      <c r="F29" s="902"/>
      <c r="G29" s="903"/>
      <c r="H29" s="903"/>
    </row>
    <row r="30" spans="1:8" s="419" customFormat="1" ht="8.25" x14ac:dyDescent="0.15">
      <c r="A30" s="419" t="s">
        <v>1100</v>
      </c>
    </row>
    <row r="31" spans="1:8" ht="26.25" customHeight="1" x14ac:dyDescent="0.2">
      <c r="A31" s="992">
        <v>36</v>
      </c>
      <c r="B31" s="992"/>
      <c r="C31" s="992"/>
      <c r="D31" s="992"/>
      <c r="E31" s="992"/>
      <c r="F31" s="992"/>
      <c r="G31" s="992"/>
      <c r="H31" s="992"/>
    </row>
    <row r="32" spans="1:8" x14ac:dyDescent="0.2">
      <c r="B32" s="454"/>
      <c r="C32" s="454"/>
      <c r="D32" s="454"/>
      <c r="E32" s="454"/>
      <c r="F32" s="454"/>
    </row>
    <row r="33" spans="2:6" x14ac:dyDescent="0.2">
      <c r="B33" s="454"/>
      <c r="C33" s="454"/>
      <c r="D33" s="454"/>
      <c r="E33" s="454"/>
      <c r="F33" s="454"/>
    </row>
  </sheetData>
  <mergeCells count="4">
    <mergeCell ref="A31:H31"/>
    <mergeCell ref="A1:H1"/>
    <mergeCell ref="B3:E3"/>
    <mergeCell ref="B4:E5"/>
  </mergeCells>
  <hyperlinks>
    <hyperlink ref="A1" location="Contents!A1" display="Contents" xr:uid="{6CF5B5F6-9C45-4111-92C8-12B1E9D1BDEF}"/>
  </hyperlinks>
  <pageMargins left="0.2" right="0.2" top="0.2" bottom="0.2" header="0.2" footer="0.2"/>
  <pageSetup paperSize="70" orientation="portrait" r:id="rId1"/>
  <ignoredErrors>
    <ignoredError sqref="F2" numberStoredAsText="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J29"/>
  <sheetViews>
    <sheetView showGridLines="0" topLeftCell="A4" zoomScale="130" zoomScaleNormal="130" workbookViewId="0">
      <selection sqref="A1:E1"/>
    </sheetView>
  </sheetViews>
  <sheetFormatPr defaultRowHeight="15" x14ac:dyDescent="0.2"/>
  <cols>
    <col min="1" max="4" width="1.140625" style="78" customWidth="1"/>
    <col min="5" max="5" width="22.42578125" style="78" customWidth="1"/>
    <col min="6" max="8" width="6.7109375" style="78" customWidth="1"/>
    <col min="9" max="9" width="9.5703125" style="78" bestFit="1" customWidth="1"/>
    <col min="10" max="10" width="9.140625" style="78"/>
    <col min="11" max="11" width="12.85546875" style="78" bestFit="1" customWidth="1"/>
    <col min="12" max="16384" width="9.140625" style="78"/>
  </cols>
  <sheetData>
    <row r="1" spans="1:10" s="829" customFormat="1" ht="12.75" customHeight="1" x14ac:dyDescent="0.2">
      <c r="A1" s="965" t="s">
        <v>57</v>
      </c>
      <c r="B1" s="965"/>
      <c r="C1" s="965"/>
      <c r="D1" s="965"/>
      <c r="E1" s="965"/>
      <c r="F1" s="965"/>
      <c r="G1" s="965"/>
      <c r="H1" s="965"/>
      <c r="I1" s="604"/>
    </row>
    <row r="2" spans="1:10" ht="24" customHeight="1" x14ac:dyDescent="0.2">
      <c r="B2" s="464"/>
      <c r="C2" s="79"/>
      <c r="D2" s="453"/>
      <c r="E2" s="452"/>
      <c r="F2" s="435" t="s">
        <v>188</v>
      </c>
      <c r="G2" s="435" t="s">
        <v>752</v>
      </c>
      <c r="H2" s="435" t="s">
        <v>753</v>
      </c>
    </row>
    <row r="3" spans="1:10" ht="15" customHeight="1" x14ac:dyDescent="0.2">
      <c r="A3" s="85" t="s">
        <v>795</v>
      </c>
      <c r="B3" s="82"/>
      <c r="C3" s="82"/>
      <c r="D3" s="82"/>
      <c r="E3" s="82"/>
    </row>
    <row r="4" spans="1:10" ht="15" customHeight="1" x14ac:dyDescent="0.2">
      <c r="A4" s="131" t="s">
        <v>796</v>
      </c>
      <c r="B4" s="131"/>
      <c r="C4" s="131"/>
      <c r="D4" s="131"/>
      <c r="E4" s="131"/>
    </row>
    <row r="5" spans="1:10" ht="15" customHeight="1" x14ac:dyDescent="0.2">
      <c r="A5" s="124"/>
      <c r="B5" s="124" t="s">
        <v>797</v>
      </c>
      <c r="C5" s="131"/>
      <c r="D5" s="131"/>
      <c r="E5" s="131"/>
      <c r="F5" s="465">
        <v>11920</v>
      </c>
      <c r="G5" s="465">
        <v>8662</v>
      </c>
      <c r="H5" s="465">
        <v>7132</v>
      </c>
    </row>
    <row r="6" spans="1:10" ht="15" customHeight="1" x14ac:dyDescent="0.2">
      <c r="A6" s="187"/>
      <c r="B6" s="187" t="s">
        <v>798</v>
      </c>
      <c r="C6" s="187"/>
      <c r="D6" s="187"/>
      <c r="E6" s="187"/>
    </row>
    <row r="7" spans="1:10" ht="15" customHeight="1" x14ac:dyDescent="0.2">
      <c r="A7" s="124"/>
      <c r="B7" s="257" t="s">
        <v>799</v>
      </c>
      <c r="C7" s="341"/>
      <c r="D7" s="466"/>
      <c r="E7" s="131"/>
      <c r="F7" s="438">
        <v>523911</v>
      </c>
      <c r="G7" s="438">
        <v>457157</v>
      </c>
      <c r="H7" s="438">
        <v>487644</v>
      </c>
      <c r="I7" s="438"/>
      <c r="J7" s="438"/>
    </row>
    <row r="8" spans="1:10" ht="15" customHeight="1" x14ac:dyDescent="0.2">
      <c r="A8" s="124"/>
      <c r="B8" s="124" t="s">
        <v>800</v>
      </c>
      <c r="C8" s="131"/>
      <c r="D8" s="466"/>
      <c r="E8" s="131"/>
      <c r="F8" s="465">
        <v>411</v>
      </c>
      <c r="G8" s="467">
        <v>-26</v>
      </c>
      <c r="H8" s="467">
        <v>-2704</v>
      </c>
    </row>
    <row r="9" spans="1:10" ht="15" customHeight="1" x14ac:dyDescent="0.2">
      <c r="A9" s="124"/>
      <c r="B9" s="257" t="s">
        <v>801</v>
      </c>
      <c r="C9" s="131"/>
      <c r="D9" s="466"/>
      <c r="E9" s="131"/>
      <c r="F9" s="438">
        <v>524322</v>
      </c>
      <c r="G9" s="438">
        <v>457131</v>
      </c>
      <c r="H9" s="438">
        <v>484940</v>
      </c>
    </row>
    <row r="10" spans="1:10" ht="15" customHeight="1" x14ac:dyDescent="0.2">
      <c r="A10" s="124"/>
      <c r="B10" s="124" t="s">
        <v>802</v>
      </c>
      <c r="C10" s="131"/>
      <c r="D10" s="466"/>
      <c r="E10" s="131"/>
      <c r="F10" s="138">
        <v>451161</v>
      </c>
      <c r="G10" s="138">
        <v>404358</v>
      </c>
      <c r="H10" s="138">
        <v>430976</v>
      </c>
    </row>
    <row r="11" spans="1:10" ht="15" customHeight="1" x14ac:dyDescent="0.2">
      <c r="A11" s="124"/>
      <c r="B11" s="257" t="s">
        <v>803</v>
      </c>
      <c r="C11" s="468"/>
      <c r="D11" s="250"/>
      <c r="E11" s="469"/>
      <c r="F11" s="135">
        <v>73161</v>
      </c>
      <c r="G11" s="135">
        <v>52773</v>
      </c>
      <c r="H11" s="135">
        <v>53964</v>
      </c>
    </row>
    <row r="12" spans="1:10" s="285" customFormat="1" ht="15" customHeight="1" x14ac:dyDescent="0.15">
      <c r="A12" s="87"/>
      <c r="B12" s="257" t="s">
        <v>804</v>
      </c>
      <c r="C12" s="131"/>
      <c r="D12" s="466"/>
      <c r="E12" s="131"/>
      <c r="F12" s="438">
        <v>413837</v>
      </c>
      <c r="G12" s="438">
        <v>361099</v>
      </c>
      <c r="H12" s="438">
        <v>385083</v>
      </c>
    </row>
    <row r="13" spans="1:10" ht="15" customHeight="1" x14ac:dyDescent="0.2">
      <c r="A13" s="131" t="s">
        <v>805</v>
      </c>
      <c r="B13" s="131"/>
      <c r="C13" s="124"/>
      <c r="D13" s="250"/>
      <c r="E13" s="459"/>
      <c r="I13" s="450"/>
    </row>
    <row r="14" spans="1:10" ht="15" customHeight="1" x14ac:dyDescent="0.2">
      <c r="A14" s="124"/>
      <c r="B14" s="124" t="s">
        <v>806</v>
      </c>
      <c r="C14" s="124"/>
      <c r="D14" s="250"/>
      <c r="E14" s="459"/>
      <c r="F14" s="470">
        <v>2.9</v>
      </c>
      <c r="G14" s="467">
        <v>-14.4</v>
      </c>
      <c r="H14" s="470">
        <v>4.2</v>
      </c>
    </row>
    <row r="15" spans="1:10" ht="15" customHeight="1" x14ac:dyDescent="0.2">
      <c r="A15" s="124"/>
      <c r="B15" s="124" t="s">
        <v>31</v>
      </c>
      <c r="C15" s="124"/>
      <c r="D15" s="250"/>
      <c r="E15" s="459"/>
      <c r="F15" s="470">
        <v>2.8</v>
      </c>
      <c r="G15" s="467">
        <v>-14.6</v>
      </c>
      <c r="H15" s="470">
        <v>3.6</v>
      </c>
    </row>
    <row r="16" spans="1:10" ht="15" customHeight="1" x14ac:dyDescent="0.2">
      <c r="A16" s="124"/>
      <c r="B16" s="124" t="s">
        <v>783</v>
      </c>
      <c r="C16" s="131"/>
      <c r="D16" s="131"/>
      <c r="E16" s="131"/>
      <c r="F16" s="470">
        <v>2.9</v>
      </c>
      <c r="G16" s="467">
        <v>-12.9</v>
      </c>
      <c r="H16" s="470">
        <v>1.9</v>
      </c>
    </row>
    <row r="17" spans="1:8" ht="15" customHeight="1" x14ac:dyDescent="0.2">
      <c r="A17" s="124"/>
      <c r="B17" s="124"/>
      <c r="C17" s="459" t="s">
        <v>784</v>
      </c>
      <c r="D17" s="131"/>
      <c r="E17" s="131"/>
      <c r="F17" s="470">
        <v>3.2</v>
      </c>
      <c r="G17" s="467">
        <v>-15.3</v>
      </c>
      <c r="H17" s="470">
        <v>3</v>
      </c>
    </row>
    <row r="18" spans="1:8" ht="15" customHeight="1" x14ac:dyDescent="0.2">
      <c r="A18" s="124"/>
      <c r="B18" s="124"/>
      <c r="C18" s="459" t="s">
        <v>807</v>
      </c>
      <c r="D18" s="131"/>
      <c r="E18" s="131"/>
      <c r="F18" s="470">
        <v>1.9</v>
      </c>
      <c r="G18" s="471">
        <v>-1</v>
      </c>
      <c r="H18" s="471">
        <v>-3</v>
      </c>
    </row>
    <row r="19" spans="1:8" ht="15" customHeight="1" x14ac:dyDescent="0.2">
      <c r="A19" s="124"/>
      <c r="B19" s="124" t="s">
        <v>808</v>
      </c>
      <c r="C19" s="341"/>
      <c r="D19" s="257"/>
      <c r="E19" s="131"/>
      <c r="F19" s="470">
        <v>4.9000000000000004</v>
      </c>
      <c r="G19" s="467">
        <v>-25.8</v>
      </c>
      <c r="H19" s="470">
        <v>14</v>
      </c>
    </row>
    <row r="20" spans="1:8" ht="15" customHeight="1" x14ac:dyDescent="0.2">
      <c r="A20" s="124"/>
      <c r="B20" s="124" t="s">
        <v>809</v>
      </c>
      <c r="C20" s="341"/>
      <c r="D20" s="257"/>
      <c r="E20" s="131"/>
      <c r="F20" s="470">
        <v>4.5</v>
      </c>
      <c r="G20" s="467">
        <v>-25.8</v>
      </c>
      <c r="H20" s="470">
        <v>14.8</v>
      </c>
    </row>
    <row r="21" spans="1:8" s="829" customFormat="1" ht="10.5" customHeight="1" x14ac:dyDescent="0.2">
      <c r="A21" s="812"/>
      <c r="B21" s="812"/>
      <c r="C21" s="791"/>
      <c r="D21" s="795"/>
      <c r="E21" s="813"/>
      <c r="F21" s="470"/>
      <c r="G21" s="467"/>
      <c r="H21" s="470"/>
    </row>
    <row r="22" spans="1:8" s="83" customFormat="1" ht="9" x14ac:dyDescent="0.15">
      <c r="A22" s="900" t="s">
        <v>1053</v>
      </c>
      <c r="B22" s="900"/>
      <c r="D22" s="414"/>
      <c r="E22" s="81"/>
    </row>
    <row r="23" spans="1:8" s="83" customFormat="1" ht="9" x14ac:dyDescent="0.15">
      <c r="A23" s="903" t="s">
        <v>1054</v>
      </c>
      <c r="B23" s="903"/>
      <c r="C23" s="903"/>
      <c r="D23" s="903"/>
      <c r="E23" s="903"/>
      <c r="F23" s="903"/>
    </row>
    <row r="24" spans="1:8" s="83" customFormat="1" ht="18.75" customHeight="1" x14ac:dyDescent="0.2">
      <c r="A24" s="1049" t="s">
        <v>1101</v>
      </c>
      <c r="B24" s="1049"/>
      <c r="C24" s="1049"/>
      <c r="D24" s="1049"/>
      <c r="E24" s="1049"/>
      <c r="F24" s="1049"/>
      <c r="G24" s="1049"/>
      <c r="H24" s="1049"/>
    </row>
    <row r="25" spans="1:8" s="83" customFormat="1" ht="18.75" customHeight="1" x14ac:dyDescent="0.2">
      <c r="A25" s="861"/>
      <c r="B25" s="861"/>
      <c r="C25" s="861"/>
      <c r="D25" s="861"/>
      <c r="E25" s="861"/>
      <c r="F25" s="861"/>
      <c r="G25" s="861"/>
      <c r="H25" s="861"/>
    </row>
    <row r="26" spans="1:8" s="807" customFormat="1" ht="8.25" x14ac:dyDescent="0.15">
      <c r="A26" s="407" t="s">
        <v>1102</v>
      </c>
    </row>
    <row r="27" spans="1:8" ht="15" customHeight="1" x14ac:dyDescent="0.2">
      <c r="A27" s="1060" t="s">
        <v>1100</v>
      </c>
      <c r="B27" s="1060"/>
      <c r="C27" s="1060"/>
      <c r="D27" s="1060"/>
      <c r="E27" s="1060"/>
      <c r="F27" s="1060"/>
      <c r="G27" s="1060"/>
      <c r="H27" s="1060"/>
    </row>
    <row r="28" spans="1:8" s="829" customFormat="1" ht="15.75" customHeight="1" x14ac:dyDescent="0.2">
      <c r="A28" s="992">
        <v>37</v>
      </c>
      <c r="B28" s="992"/>
      <c r="C28" s="992"/>
      <c r="D28" s="992"/>
      <c r="E28" s="992"/>
      <c r="F28" s="992"/>
      <c r="G28" s="992"/>
      <c r="H28" s="992"/>
    </row>
    <row r="29" spans="1:8" x14ac:dyDescent="0.2">
      <c r="A29" s="855">
        <v>37</v>
      </c>
      <c r="B29" s="855"/>
      <c r="C29" s="855"/>
      <c r="D29" s="855"/>
      <c r="E29" s="855"/>
      <c r="F29" s="855"/>
      <c r="G29" s="855"/>
    </row>
  </sheetData>
  <mergeCells count="4">
    <mergeCell ref="A28:H28"/>
    <mergeCell ref="A1:H1"/>
    <mergeCell ref="A27:H27"/>
    <mergeCell ref="A24:H24"/>
  </mergeCells>
  <hyperlinks>
    <hyperlink ref="A1" location="Contents!A1" display="Contents" xr:uid="{A7EF80F9-8254-46F3-BAC5-6AE9EA785974}"/>
  </hyperlinks>
  <pageMargins left="0.2" right="0.2" top="0.2" bottom="0.2" header="0.2" footer="0.2"/>
  <pageSetup paperSize="70" orientation="portrait" r:id="rId1"/>
  <ignoredErrors>
    <ignoredError sqref="F2" numberStoredAsText="1"/>
  </ignoredError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L35"/>
  <sheetViews>
    <sheetView showGridLines="0" topLeftCell="A4" zoomScale="130" zoomScaleNormal="130" zoomScaleSheetLayoutView="100" workbookViewId="0">
      <selection sqref="A1:E1"/>
    </sheetView>
  </sheetViews>
  <sheetFormatPr defaultRowHeight="17.100000000000001" customHeight="1" x14ac:dyDescent="0.2"/>
  <cols>
    <col min="1" max="1" width="2" style="292" customWidth="1"/>
    <col min="2" max="4" width="1" style="292" customWidth="1"/>
    <col min="5" max="5" width="19" style="285" customWidth="1"/>
    <col min="6" max="8" width="7.7109375" style="285" customWidth="1"/>
    <col min="9" max="16384" width="9.140625" style="285"/>
  </cols>
  <sheetData>
    <row r="1" spans="1:12" s="829" customFormat="1" ht="12.75" customHeight="1" x14ac:dyDescent="0.2">
      <c r="A1" s="965" t="s">
        <v>57</v>
      </c>
      <c r="B1" s="965"/>
      <c r="C1" s="965"/>
      <c r="D1" s="965"/>
      <c r="E1" s="965"/>
      <c r="F1" s="965"/>
      <c r="G1" s="965"/>
      <c r="H1" s="965"/>
      <c r="I1" s="604"/>
    </row>
    <row r="2" spans="1:12" s="480" customFormat="1" ht="17.100000000000001" customHeight="1" x14ac:dyDescent="0.2">
      <c r="A2" s="1061" t="s">
        <v>810</v>
      </c>
      <c r="B2" s="1061"/>
      <c r="C2" s="1061"/>
      <c r="D2" s="1061"/>
      <c r="E2" s="1061"/>
      <c r="F2" s="1061"/>
      <c r="G2" s="1061"/>
      <c r="H2" s="1061"/>
    </row>
    <row r="3" spans="1:12" ht="17.100000000000001" customHeight="1" x14ac:dyDescent="0.2">
      <c r="A3" s="598"/>
      <c r="B3" s="605"/>
      <c r="C3" s="605"/>
      <c r="D3" s="605"/>
      <c r="E3" s="605"/>
      <c r="F3" s="718">
        <v>2019</v>
      </c>
      <c r="G3" s="718">
        <v>2020</v>
      </c>
      <c r="H3" s="718" t="s">
        <v>811</v>
      </c>
      <c r="I3" s="602"/>
      <c r="J3" s="602"/>
    </row>
    <row r="4" spans="1:12" ht="17.100000000000001" customHeight="1" x14ac:dyDescent="0.2">
      <c r="A4" s="598" t="s">
        <v>812</v>
      </c>
      <c r="B4" s="598"/>
      <c r="C4" s="719"/>
      <c r="D4" s="719"/>
      <c r="E4" s="605"/>
      <c r="F4" s="602"/>
      <c r="G4" s="720"/>
      <c r="H4" s="602"/>
      <c r="I4" s="602"/>
      <c r="J4" s="602"/>
    </row>
    <row r="5" spans="1:12" ht="17.100000000000001" customHeight="1" x14ac:dyDescent="0.2">
      <c r="A5" s="598"/>
      <c r="B5" s="598" t="s">
        <v>813</v>
      </c>
      <c r="C5" s="721"/>
      <c r="D5" s="721"/>
      <c r="E5" s="605"/>
      <c r="F5" s="594">
        <v>6735</v>
      </c>
      <c r="G5" s="594">
        <v>6237</v>
      </c>
      <c r="H5" s="594">
        <v>8329</v>
      </c>
      <c r="I5" s="602"/>
      <c r="J5" s="602"/>
    </row>
    <row r="6" spans="1:12" ht="17.100000000000001" customHeight="1" x14ac:dyDescent="0.2">
      <c r="A6" s="598"/>
      <c r="B6" s="722" t="s">
        <v>814</v>
      </c>
      <c r="C6" s="605"/>
      <c r="D6" s="605"/>
      <c r="E6" s="605"/>
      <c r="F6" s="594">
        <v>6278</v>
      </c>
      <c r="G6" s="594">
        <v>5853</v>
      </c>
      <c r="H6" s="594">
        <v>7800</v>
      </c>
      <c r="I6" s="723"/>
      <c r="J6" s="602"/>
    </row>
    <row r="7" spans="1:12" ht="17.100000000000001" customHeight="1" x14ac:dyDescent="0.2">
      <c r="A7" s="598"/>
      <c r="B7" s="598" t="s">
        <v>815</v>
      </c>
      <c r="C7" s="721"/>
      <c r="D7" s="721"/>
      <c r="E7" s="605"/>
      <c r="F7" s="724">
        <v>1611</v>
      </c>
      <c r="G7" s="724">
        <v>1260</v>
      </c>
      <c r="H7" s="594">
        <v>2361</v>
      </c>
      <c r="I7" s="725"/>
      <c r="J7" s="602"/>
    </row>
    <row r="8" spans="1:12" ht="17.100000000000001" customHeight="1" x14ac:dyDescent="0.2">
      <c r="A8" s="598"/>
      <c r="B8" s="722" t="s">
        <v>814</v>
      </c>
      <c r="C8" s="605"/>
      <c r="D8" s="605"/>
      <c r="E8" s="605"/>
      <c r="F8" s="594">
        <v>1112</v>
      </c>
      <c r="G8" s="594">
        <v>989</v>
      </c>
      <c r="H8" s="724">
        <v>1299</v>
      </c>
      <c r="I8" s="723"/>
      <c r="J8" s="602"/>
    </row>
    <row r="9" spans="1:12" ht="17.100000000000001" customHeight="1" x14ac:dyDescent="0.2">
      <c r="A9" s="598" t="s">
        <v>816</v>
      </c>
      <c r="B9" s="598"/>
      <c r="C9" s="719"/>
      <c r="D9" s="719"/>
      <c r="E9" s="605"/>
      <c r="F9" s="602"/>
      <c r="G9" s="602"/>
      <c r="H9" s="602"/>
      <c r="I9" s="602"/>
      <c r="J9" s="602"/>
    </row>
    <row r="10" spans="1:12" ht="17.100000000000001" customHeight="1" x14ac:dyDescent="0.2">
      <c r="A10" s="726" t="s">
        <v>817</v>
      </c>
      <c r="B10" s="605"/>
      <c r="C10" s="719"/>
      <c r="D10" s="719"/>
      <c r="E10" s="605"/>
      <c r="F10" s="727">
        <v>44.3</v>
      </c>
      <c r="G10" s="727">
        <v>41.4</v>
      </c>
      <c r="H10" s="727">
        <v>41.9</v>
      </c>
      <c r="I10" s="728"/>
      <c r="J10" s="729"/>
      <c r="K10" s="481"/>
      <c r="L10" s="482"/>
    </row>
    <row r="11" spans="1:12" ht="17.100000000000001" customHeight="1" x14ac:dyDescent="0.2">
      <c r="A11" s="598" t="s">
        <v>818</v>
      </c>
      <c r="B11" s="605"/>
      <c r="C11" s="721"/>
      <c r="D11" s="721"/>
      <c r="E11" s="605"/>
      <c r="F11" s="605"/>
      <c r="G11" s="605"/>
      <c r="H11" s="605"/>
      <c r="I11" s="602"/>
      <c r="J11" s="602"/>
      <c r="K11" s="483"/>
      <c r="L11" s="483"/>
    </row>
    <row r="12" spans="1:12" ht="17.100000000000001" customHeight="1" x14ac:dyDescent="0.2">
      <c r="A12" s="598"/>
      <c r="B12" s="721" t="s">
        <v>819</v>
      </c>
      <c r="C12" s="721"/>
      <c r="D12" s="721"/>
      <c r="E12" s="605"/>
      <c r="F12" s="696">
        <v>62797</v>
      </c>
      <c r="G12" s="696">
        <v>48877</v>
      </c>
      <c r="H12" s="696">
        <v>61797</v>
      </c>
      <c r="I12" s="602"/>
      <c r="J12" s="602"/>
    </row>
    <row r="13" spans="1:12" ht="17.100000000000001" customHeight="1" x14ac:dyDescent="0.2">
      <c r="A13" s="598"/>
      <c r="B13" s="721" t="s">
        <v>1055</v>
      </c>
      <c r="C13" s="721"/>
      <c r="D13" s="721"/>
      <c r="E13" s="605"/>
      <c r="F13" s="677">
        <v>12.27</v>
      </c>
      <c r="G13" s="677">
        <v>10.9</v>
      </c>
      <c r="H13" s="677">
        <v>12.86</v>
      </c>
      <c r="I13" s="602"/>
      <c r="J13" s="602"/>
    </row>
    <row r="14" spans="1:12" ht="17.100000000000001" customHeight="1" x14ac:dyDescent="0.2">
      <c r="A14" s="598" t="s">
        <v>820</v>
      </c>
      <c r="B14" s="605"/>
      <c r="C14" s="721"/>
      <c r="D14" s="721"/>
      <c r="E14" s="605"/>
      <c r="F14" s="602"/>
      <c r="G14" s="602"/>
      <c r="H14" s="602"/>
      <c r="I14" s="602"/>
      <c r="J14" s="602"/>
    </row>
    <row r="15" spans="1:12" ht="17.100000000000001" customHeight="1" x14ac:dyDescent="0.2">
      <c r="A15" s="598" t="s">
        <v>821</v>
      </c>
      <c r="B15" s="605"/>
      <c r="C15" s="721"/>
      <c r="D15" s="721"/>
      <c r="E15" s="605"/>
      <c r="F15" s="605"/>
      <c r="G15" s="605"/>
      <c r="H15" s="605"/>
      <c r="I15" s="602"/>
      <c r="J15" s="602"/>
    </row>
    <row r="16" spans="1:12" ht="17.100000000000001" customHeight="1" x14ac:dyDescent="0.2">
      <c r="A16" s="598"/>
      <c r="B16" s="721" t="s">
        <v>819</v>
      </c>
      <c r="C16" s="721"/>
      <c r="D16" s="721"/>
      <c r="E16" s="605"/>
      <c r="F16" s="696">
        <v>26520</v>
      </c>
      <c r="G16" s="696">
        <v>20850</v>
      </c>
      <c r="H16" s="696">
        <v>24877</v>
      </c>
      <c r="I16" s="602"/>
      <c r="J16" s="602"/>
    </row>
    <row r="17" spans="1:10" ht="17.100000000000001" customHeight="1" x14ac:dyDescent="0.2">
      <c r="A17" s="598"/>
      <c r="B17" s="721" t="s">
        <v>1056</v>
      </c>
      <c r="C17" s="721"/>
      <c r="D17" s="721"/>
      <c r="E17" s="605"/>
      <c r="F17" s="677">
        <v>5.18</v>
      </c>
      <c r="G17" s="677">
        <v>4.5999999999999996</v>
      </c>
      <c r="H17" s="677">
        <v>5.2</v>
      </c>
      <c r="I17" s="602"/>
      <c r="J17" s="602"/>
    </row>
    <row r="18" spans="1:10" ht="17.100000000000001" customHeight="1" x14ac:dyDescent="0.2">
      <c r="A18" s="598" t="s">
        <v>822</v>
      </c>
      <c r="B18" s="605"/>
      <c r="C18" s="721"/>
      <c r="D18" s="721"/>
      <c r="E18" s="605"/>
      <c r="F18" s="730">
        <v>64.2</v>
      </c>
      <c r="G18" s="730">
        <v>63.5</v>
      </c>
      <c r="H18" s="730">
        <v>65.900000000000006</v>
      </c>
      <c r="I18" s="602"/>
      <c r="J18" s="602"/>
    </row>
    <row r="19" spans="1:10" ht="17.100000000000001" customHeight="1" x14ac:dyDescent="0.2">
      <c r="A19" s="598"/>
      <c r="B19" s="598" t="s">
        <v>823</v>
      </c>
      <c r="C19" s="721"/>
      <c r="D19" s="721"/>
      <c r="E19" s="605"/>
      <c r="F19" s="730"/>
      <c r="G19" s="730"/>
      <c r="H19" s="730"/>
      <c r="I19" s="602"/>
      <c r="J19" s="602"/>
    </row>
    <row r="20" spans="1:10" ht="17.100000000000001" customHeight="1" x14ac:dyDescent="0.2">
      <c r="A20" s="598"/>
      <c r="B20" s="721" t="s">
        <v>824</v>
      </c>
      <c r="C20" s="721"/>
      <c r="D20" s="721"/>
      <c r="E20" s="605"/>
      <c r="F20" s="677">
        <v>27.131822599621465</v>
      </c>
      <c r="G20" s="677">
        <v>27.107493889437826</v>
      </c>
      <c r="H20" s="677">
        <v>26.51566830100192</v>
      </c>
      <c r="I20" s="602"/>
      <c r="J20" s="602"/>
    </row>
    <row r="21" spans="1:10" ht="17.100000000000001" customHeight="1" x14ac:dyDescent="0.2">
      <c r="A21" s="598"/>
      <c r="B21" s="721" t="s">
        <v>825</v>
      </c>
      <c r="C21" s="721"/>
      <c r="D21" s="721"/>
      <c r="E21" s="605"/>
      <c r="F21" s="693">
        <v>17.68683820144253</v>
      </c>
      <c r="G21" s="693">
        <v>16.661032815018981</v>
      </c>
      <c r="H21" s="693">
        <v>21.032828821146875</v>
      </c>
      <c r="I21" s="602"/>
      <c r="J21" s="602"/>
    </row>
    <row r="22" spans="1:10" ht="17.100000000000001" customHeight="1" x14ac:dyDescent="0.2">
      <c r="A22" s="598"/>
      <c r="B22" s="721" t="s">
        <v>826</v>
      </c>
      <c r="C22" s="721"/>
      <c r="D22" s="721"/>
      <c r="E22" s="605"/>
      <c r="F22" s="677">
        <v>19.428103739321703</v>
      </c>
      <c r="G22" s="677">
        <v>19.77741952259608</v>
      </c>
      <c r="H22" s="677">
        <v>18.320187593263697</v>
      </c>
      <c r="I22" s="602"/>
      <c r="J22" s="602"/>
    </row>
    <row r="23" spans="1:10" ht="16.5" customHeight="1" x14ac:dyDescent="0.2">
      <c r="A23" s="731"/>
      <c r="B23" s="732" t="s">
        <v>827</v>
      </c>
      <c r="C23" s="733"/>
      <c r="D23" s="733"/>
      <c r="E23" s="734"/>
      <c r="F23" s="735"/>
      <c r="G23" s="735"/>
      <c r="H23" s="602"/>
      <c r="I23" s="602"/>
      <c r="J23" s="602"/>
    </row>
    <row r="24" spans="1:10" ht="19.5" customHeight="1" x14ac:dyDescent="0.2">
      <c r="A24" s="1062">
        <v>38</v>
      </c>
      <c r="B24" s="1062"/>
      <c r="C24" s="1062"/>
      <c r="D24" s="1062"/>
      <c r="E24" s="1062"/>
      <c r="F24" s="1062"/>
      <c r="G24" s="1062"/>
      <c r="H24" s="1062"/>
      <c r="I24" s="602"/>
      <c r="J24" s="602"/>
    </row>
    <row r="25" spans="1:10" ht="17.100000000000001" customHeight="1" x14ac:dyDescent="0.2">
      <c r="A25" s="736"/>
      <c r="B25" s="1063"/>
      <c r="C25" s="1064"/>
      <c r="D25" s="1064"/>
      <c r="E25" s="1064"/>
      <c r="F25" s="737"/>
      <c r="G25" s="737"/>
      <c r="H25" s="602"/>
      <c r="I25" s="602"/>
      <c r="J25" s="602"/>
    </row>
    <row r="26" spans="1:10" ht="17.100000000000001" customHeight="1" x14ac:dyDescent="0.2">
      <c r="F26" s="484"/>
      <c r="G26" s="484"/>
    </row>
    <row r="27" spans="1:10" ht="17.100000000000001" customHeight="1" x14ac:dyDescent="0.2">
      <c r="B27" s="85"/>
      <c r="C27" s="294"/>
    </row>
    <row r="28" spans="1:10" ht="17.100000000000001" customHeight="1" x14ac:dyDescent="0.2">
      <c r="B28" s="85"/>
      <c r="C28" s="294"/>
    </row>
    <row r="29" spans="1:10" ht="17.100000000000001" customHeight="1" x14ac:dyDescent="0.2">
      <c r="B29" s="294"/>
      <c r="C29" s="294"/>
    </row>
    <row r="30" spans="1:10" ht="17.100000000000001" customHeight="1" x14ac:dyDescent="0.2">
      <c r="B30" s="294"/>
      <c r="C30" s="294"/>
    </row>
    <row r="31" spans="1:10" ht="17.100000000000001" customHeight="1" x14ac:dyDescent="0.2">
      <c r="B31" s="294"/>
    </row>
    <row r="33" spans="2:7" ht="17.100000000000001" customHeight="1" x14ac:dyDescent="0.2">
      <c r="B33" s="294"/>
      <c r="F33" s="292"/>
      <c r="G33" s="292"/>
    </row>
    <row r="34" spans="2:7" ht="17.100000000000001" customHeight="1" x14ac:dyDescent="0.2">
      <c r="B34" s="294"/>
      <c r="F34" s="292"/>
      <c r="G34" s="292"/>
    </row>
    <row r="35" spans="2:7" ht="17.100000000000001" customHeight="1" x14ac:dyDescent="0.2">
      <c r="B35" s="294"/>
      <c r="F35" s="292"/>
      <c r="G35" s="292"/>
    </row>
  </sheetData>
  <mergeCells count="4">
    <mergeCell ref="A2:H2"/>
    <mergeCell ref="A24:H24"/>
    <mergeCell ref="B25:E25"/>
    <mergeCell ref="A1:H1"/>
  </mergeCells>
  <hyperlinks>
    <hyperlink ref="A1" location="Contents!A1" display="Contents" xr:uid="{001F2D37-BB3B-4B16-B6CE-C37BEC715151}"/>
  </hyperlinks>
  <pageMargins left="0.2" right="0.2" top="0.2" bottom="0.2" header="0.2" footer="0.2"/>
  <pageSetup paperSize="7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0"/>
  <dimension ref="A1:I30"/>
  <sheetViews>
    <sheetView showGridLines="0" topLeftCell="A2" zoomScale="130" zoomScaleNormal="130" workbookViewId="0">
      <selection sqref="A1:E1"/>
    </sheetView>
  </sheetViews>
  <sheetFormatPr defaultRowHeight="11.25" x14ac:dyDescent="0.2"/>
  <cols>
    <col min="1" max="1" width="2.7109375" style="26" customWidth="1"/>
    <col min="2" max="2" width="2.42578125" style="1" customWidth="1"/>
    <col min="3" max="3" width="4.85546875" style="1" customWidth="1"/>
    <col min="4" max="4" width="4.140625" style="1" customWidth="1"/>
    <col min="5" max="5" width="7.140625" style="1" customWidth="1"/>
    <col min="6" max="7" width="7" style="1" customWidth="1"/>
    <col min="8" max="8" width="10.140625" style="1" customWidth="1"/>
    <col min="9" max="9" width="2" style="1" customWidth="1"/>
    <col min="10" max="16384" width="9.140625" style="1"/>
  </cols>
  <sheetData>
    <row r="1" spans="1:9" s="604" customFormat="1" ht="12.75" x14ac:dyDescent="0.2">
      <c r="A1" s="965" t="s">
        <v>57</v>
      </c>
      <c r="B1" s="965"/>
      <c r="C1" s="965"/>
      <c r="D1" s="965"/>
      <c r="E1" s="965"/>
      <c r="F1" s="965"/>
      <c r="G1" s="965"/>
      <c r="H1" s="965"/>
    </row>
    <row r="2" spans="1:9" ht="28.5" customHeight="1" x14ac:dyDescent="0.2">
      <c r="A2" s="967" t="s">
        <v>259</v>
      </c>
      <c r="B2" s="967"/>
      <c r="C2" s="967"/>
      <c r="D2" s="967"/>
      <c r="E2" s="967"/>
      <c r="F2" s="967"/>
      <c r="G2" s="967"/>
      <c r="H2" s="967"/>
      <c r="I2" s="70"/>
    </row>
    <row r="3" spans="1:9" ht="3.75" customHeight="1" x14ac:dyDescent="0.2">
      <c r="B3" s="7"/>
      <c r="C3" s="7"/>
      <c r="D3" s="7"/>
      <c r="E3" s="7"/>
      <c r="F3" s="7"/>
      <c r="G3" s="7"/>
      <c r="H3" s="7"/>
      <c r="I3" s="7"/>
    </row>
    <row r="4" spans="1:9" ht="12.75" customHeight="1" x14ac:dyDescent="0.2">
      <c r="A4" s="26" t="s">
        <v>260</v>
      </c>
      <c r="B4" s="4"/>
      <c r="C4" s="4"/>
      <c r="D4" s="4"/>
      <c r="E4" s="4"/>
      <c r="F4" s="4"/>
      <c r="G4" s="4"/>
      <c r="H4" s="4"/>
      <c r="I4" s="7"/>
    </row>
    <row r="5" spans="1:9" ht="19.5" customHeight="1" x14ac:dyDescent="0.2">
      <c r="A5" s="27">
        <v>2.1</v>
      </c>
      <c r="B5" s="28" t="s">
        <v>261</v>
      </c>
      <c r="C5" s="29"/>
      <c r="D5" s="4"/>
      <c r="E5" s="968" t="s">
        <v>262</v>
      </c>
      <c r="F5" s="968"/>
      <c r="G5" s="968"/>
      <c r="H5" s="968"/>
      <c r="I5" s="71"/>
    </row>
    <row r="6" spans="1:9" ht="9.75" customHeight="1" x14ac:dyDescent="0.2">
      <c r="A6" s="25"/>
      <c r="B6" s="4"/>
      <c r="C6" s="4"/>
      <c r="D6" s="4"/>
      <c r="E6" s="968"/>
      <c r="F6" s="968"/>
      <c r="G6" s="968"/>
      <c r="H6" s="968"/>
      <c r="I6" s="71"/>
    </row>
    <row r="7" spans="1:9" ht="15" customHeight="1" x14ac:dyDescent="0.2">
      <c r="A7" s="31">
        <v>2.2000000000000002</v>
      </c>
      <c r="B7" s="28" t="s">
        <v>30</v>
      </c>
      <c r="C7" s="29"/>
      <c r="D7" s="4"/>
      <c r="E7" s="968" t="s">
        <v>263</v>
      </c>
      <c r="F7" s="969"/>
      <c r="G7" s="969"/>
      <c r="H7" s="969"/>
      <c r="I7" s="71"/>
    </row>
    <row r="8" spans="1:9" ht="15" customHeight="1" x14ac:dyDescent="0.2">
      <c r="A8" s="31"/>
      <c r="B8" s="29"/>
      <c r="C8" s="29"/>
      <c r="D8" s="4"/>
      <c r="E8" s="969"/>
      <c r="F8" s="969"/>
      <c r="G8" s="969"/>
      <c r="H8" s="969"/>
      <c r="I8" s="71"/>
    </row>
    <row r="9" spans="1:9" ht="9" customHeight="1" x14ac:dyDescent="0.2">
      <c r="A9" s="31"/>
      <c r="B9" s="29"/>
      <c r="C9" s="29"/>
      <c r="D9" s="4"/>
      <c r="E9" s="969"/>
      <c r="F9" s="969"/>
      <c r="G9" s="969"/>
      <c r="H9" s="969"/>
      <c r="I9" s="71"/>
    </row>
    <row r="10" spans="1:9" ht="21" customHeight="1" x14ac:dyDescent="0.2">
      <c r="A10" s="31">
        <v>2.2999999999999998</v>
      </c>
      <c r="B10" s="28" t="s">
        <v>29</v>
      </c>
      <c r="C10" s="29"/>
      <c r="D10" s="4"/>
      <c r="E10" s="968" t="s">
        <v>264</v>
      </c>
      <c r="F10" s="968"/>
      <c r="G10" s="968"/>
      <c r="H10" s="968"/>
      <c r="I10" s="30"/>
    </row>
    <row r="11" spans="1:9" ht="3" customHeight="1" x14ac:dyDescent="0.2">
      <c r="A11" s="31"/>
      <c r="B11" s="28"/>
      <c r="C11" s="29"/>
      <c r="D11" s="4"/>
      <c r="E11" s="968"/>
      <c r="F11" s="968"/>
      <c r="G11" s="968"/>
      <c r="H11" s="968"/>
      <c r="I11" s="30"/>
    </row>
    <row r="12" spans="1:9" ht="20.25" customHeight="1" x14ac:dyDescent="0.2">
      <c r="A12" s="31">
        <v>2.4</v>
      </c>
      <c r="B12" s="28" t="s">
        <v>28</v>
      </c>
      <c r="C12" s="29"/>
      <c r="D12" s="4"/>
      <c r="E12" s="968" t="s">
        <v>265</v>
      </c>
      <c r="F12" s="968"/>
      <c r="G12" s="968"/>
      <c r="H12" s="968"/>
      <c r="I12" s="30"/>
    </row>
    <row r="13" spans="1:9" ht="3.75" customHeight="1" x14ac:dyDescent="0.2">
      <c r="A13" s="31"/>
      <c r="B13" s="29"/>
      <c r="C13" s="29"/>
      <c r="D13" s="4"/>
      <c r="E13" s="968"/>
      <c r="F13" s="968"/>
      <c r="G13" s="968"/>
      <c r="H13" s="968"/>
      <c r="I13" s="30"/>
    </row>
    <row r="14" spans="1:9" ht="21" customHeight="1" x14ac:dyDescent="0.2">
      <c r="A14" s="31">
        <v>2.5</v>
      </c>
      <c r="B14" s="28" t="s">
        <v>27</v>
      </c>
      <c r="C14" s="29"/>
      <c r="D14" s="4"/>
      <c r="E14" s="968" t="s">
        <v>266</v>
      </c>
      <c r="F14" s="968"/>
      <c r="G14" s="968"/>
      <c r="H14" s="968"/>
      <c r="I14" s="30"/>
    </row>
    <row r="15" spans="1:9" ht="1.5" customHeight="1" x14ac:dyDescent="0.2">
      <c r="A15" s="31"/>
      <c r="B15" s="29"/>
      <c r="C15" s="29"/>
      <c r="D15" s="4"/>
      <c r="E15" s="968"/>
      <c r="F15" s="968"/>
      <c r="G15" s="968"/>
      <c r="H15" s="968"/>
      <c r="I15" s="30"/>
    </row>
    <row r="16" spans="1:9" ht="21" customHeight="1" x14ac:dyDescent="0.2">
      <c r="A16" s="31">
        <v>2.6</v>
      </c>
      <c r="B16" s="28" t="s">
        <v>26</v>
      </c>
      <c r="C16" s="29"/>
      <c r="D16" s="4"/>
      <c r="E16" s="968" t="s">
        <v>267</v>
      </c>
      <c r="F16" s="968"/>
      <c r="G16" s="968"/>
      <c r="H16" s="968"/>
      <c r="I16" s="30"/>
    </row>
    <row r="17" spans="1:9" ht="0.75" customHeight="1" x14ac:dyDescent="0.2">
      <c r="A17" s="31"/>
      <c r="B17" s="29"/>
      <c r="C17" s="29"/>
      <c r="D17" s="4"/>
      <c r="E17" s="968"/>
      <c r="F17" s="968"/>
      <c r="G17" s="968"/>
      <c r="H17" s="968"/>
      <c r="I17" s="30"/>
    </row>
    <row r="18" spans="1:9" ht="18.75" customHeight="1" x14ac:dyDescent="0.2">
      <c r="A18" s="31">
        <v>2.7</v>
      </c>
      <c r="B18" s="28" t="s">
        <v>25</v>
      </c>
      <c r="C18" s="29"/>
      <c r="D18" s="4"/>
      <c r="E18" s="968" t="s">
        <v>268</v>
      </c>
      <c r="F18" s="968"/>
      <c r="G18" s="968"/>
      <c r="H18" s="968"/>
      <c r="I18" s="30"/>
    </row>
    <row r="19" spans="1:9" ht="10.5" customHeight="1" x14ac:dyDescent="0.2">
      <c r="A19" s="33" t="s">
        <v>269</v>
      </c>
      <c r="B19" s="29"/>
      <c r="C19" s="29"/>
      <c r="D19" s="4"/>
      <c r="E19" s="4"/>
      <c r="F19" s="4"/>
      <c r="G19" s="4"/>
      <c r="H19" s="4"/>
      <c r="I19" s="7"/>
    </row>
    <row r="20" spans="1:9" ht="15" customHeight="1" x14ac:dyDescent="0.2">
      <c r="A20" s="34">
        <v>3.1</v>
      </c>
      <c r="B20" s="35" t="s">
        <v>270</v>
      </c>
      <c r="C20" s="29"/>
      <c r="D20" s="4"/>
      <c r="E20" s="970" t="s">
        <v>271</v>
      </c>
      <c r="F20" s="970"/>
      <c r="G20" s="970"/>
      <c r="H20" s="970"/>
      <c r="I20" s="30"/>
    </row>
    <row r="21" spans="1:9" ht="9.75" customHeight="1" x14ac:dyDescent="0.2">
      <c r="A21" s="31"/>
      <c r="B21" s="28" t="s">
        <v>272</v>
      </c>
      <c r="C21" s="4"/>
      <c r="D21" s="4"/>
      <c r="E21" s="970"/>
      <c r="F21" s="970"/>
      <c r="G21" s="970"/>
      <c r="H21" s="970"/>
      <c r="I21" s="30"/>
    </row>
    <row r="22" spans="1:9" ht="15" customHeight="1" x14ac:dyDescent="0.2">
      <c r="A22" s="34">
        <v>3.2</v>
      </c>
      <c r="B22" s="35" t="s">
        <v>273</v>
      </c>
      <c r="C22" s="29"/>
      <c r="D22" s="4"/>
      <c r="E22" s="970" t="s">
        <v>274</v>
      </c>
      <c r="F22" s="970"/>
      <c r="G22" s="970"/>
      <c r="H22" s="970"/>
      <c r="I22" s="30"/>
    </row>
    <row r="23" spans="1:9" ht="10.5" customHeight="1" x14ac:dyDescent="0.2">
      <c r="A23" s="31"/>
      <c r="B23" s="28" t="s">
        <v>275</v>
      </c>
      <c r="C23" s="4"/>
      <c r="D23" s="4"/>
      <c r="E23" s="970"/>
      <c r="F23" s="970"/>
      <c r="G23" s="970"/>
      <c r="H23" s="970"/>
      <c r="I23" s="30"/>
    </row>
    <row r="24" spans="1:9" ht="18" customHeight="1" x14ac:dyDescent="0.2">
      <c r="A24" s="34">
        <v>3.3</v>
      </c>
      <c r="B24" s="35" t="s">
        <v>276</v>
      </c>
      <c r="C24" s="29"/>
      <c r="D24" s="4"/>
      <c r="E24" s="970" t="s">
        <v>277</v>
      </c>
      <c r="F24" s="970"/>
      <c r="G24" s="970"/>
      <c r="H24" s="970"/>
      <c r="I24" s="30"/>
    </row>
    <row r="25" spans="1:9" ht="12.75" customHeight="1" x14ac:dyDescent="0.2">
      <c r="A25" s="31"/>
      <c r="B25" s="28" t="s">
        <v>275</v>
      </c>
      <c r="C25" s="4"/>
      <c r="D25" s="4"/>
      <c r="E25" s="970"/>
      <c r="F25" s="970"/>
      <c r="G25" s="970"/>
      <c r="H25" s="970"/>
      <c r="I25" s="30"/>
    </row>
    <row r="26" spans="1:9" ht="19.5" customHeight="1" x14ac:dyDescent="0.2">
      <c r="A26" s="34">
        <v>3.4</v>
      </c>
      <c r="B26" s="35" t="s">
        <v>278</v>
      </c>
      <c r="C26" s="29"/>
      <c r="D26" s="4"/>
      <c r="E26" s="970" t="s">
        <v>279</v>
      </c>
      <c r="F26" s="970"/>
      <c r="G26" s="970"/>
      <c r="H26" s="970"/>
      <c r="I26" s="71"/>
    </row>
    <row r="27" spans="1:9" ht="14.25" customHeight="1" x14ac:dyDescent="0.2">
      <c r="A27" s="31"/>
      <c r="B27" s="28" t="s">
        <v>275</v>
      </c>
      <c r="C27" s="4"/>
      <c r="D27" s="4"/>
      <c r="E27" s="970"/>
      <c r="F27" s="970"/>
      <c r="G27" s="970"/>
      <c r="H27" s="970"/>
      <c r="I27" s="71"/>
    </row>
    <row r="28" spans="1:9" ht="3" customHeight="1" x14ac:dyDescent="0.2">
      <c r="A28" s="31"/>
      <c r="B28" s="29"/>
      <c r="C28" s="29"/>
      <c r="D28" s="4"/>
      <c r="E28" s="970"/>
      <c r="F28" s="970"/>
      <c r="G28" s="970"/>
      <c r="H28" s="970"/>
      <c r="I28" s="71"/>
    </row>
    <row r="29" spans="1:9" ht="21" customHeight="1" x14ac:dyDescent="0.2">
      <c r="A29" s="73">
        <v>3.5</v>
      </c>
      <c r="B29" s="74" t="s">
        <v>280</v>
      </c>
      <c r="C29" s="75"/>
      <c r="D29" s="76"/>
      <c r="E29" s="971" t="s">
        <v>281</v>
      </c>
      <c r="F29" s="971"/>
      <c r="G29" s="971"/>
      <c r="H29" s="971"/>
      <c r="I29" s="71"/>
    </row>
    <row r="30" spans="1:9" ht="21" customHeight="1" x14ac:dyDescent="0.2">
      <c r="A30" s="966">
        <v>3</v>
      </c>
      <c r="B30" s="966"/>
      <c r="C30" s="966"/>
      <c r="D30" s="966"/>
      <c r="E30" s="966"/>
      <c r="F30" s="966"/>
      <c r="G30" s="966"/>
      <c r="H30" s="966"/>
      <c r="I30" s="966"/>
    </row>
  </sheetData>
  <mergeCells count="15">
    <mergeCell ref="A1:H1"/>
    <mergeCell ref="A30:I30"/>
    <mergeCell ref="A2:H2"/>
    <mergeCell ref="E5:H6"/>
    <mergeCell ref="E7:H9"/>
    <mergeCell ref="E10:H11"/>
    <mergeCell ref="E12:H13"/>
    <mergeCell ref="E26:H28"/>
    <mergeCell ref="E14:H15"/>
    <mergeCell ref="E16:H17"/>
    <mergeCell ref="E18:H18"/>
    <mergeCell ref="E20:H21"/>
    <mergeCell ref="E22:H23"/>
    <mergeCell ref="E24:H25"/>
    <mergeCell ref="E29:H29"/>
  </mergeCells>
  <hyperlinks>
    <hyperlink ref="A1" location="Contents!A1" display="Contents" xr:uid="{09BFF1A5-6A6C-4283-921F-71A66862A782}"/>
  </hyperlinks>
  <printOptions horizontalCentered="1" verticalCentered="1"/>
  <pageMargins left="0.2" right="0.2" top="0.2" bottom="0.2" header="0.2" footer="0.2"/>
  <pageSetup paperSize="7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L37"/>
  <sheetViews>
    <sheetView showGridLines="0" topLeftCell="A4" zoomScale="130" zoomScaleNormal="130" workbookViewId="0">
      <selection sqref="A1:E1"/>
    </sheetView>
  </sheetViews>
  <sheetFormatPr defaultRowHeight="15" x14ac:dyDescent="0.2"/>
  <cols>
    <col min="1" max="1" width="3.28515625" style="154" customWidth="1"/>
    <col min="2" max="3" width="1.140625" style="154" customWidth="1"/>
    <col min="4" max="4" width="1.7109375" style="154" customWidth="1"/>
    <col min="5" max="5" width="19.28515625" style="154" customWidth="1"/>
    <col min="6" max="6" width="8.7109375" style="745" customWidth="1"/>
    <col min="7" max="8" width="8.7109375" style="601" customWidth="1"/>
    <col min="13" max="16384" width="9.140625" style="78"/>
  </cols>
  <sheetData>
    <row r="1" spans="1:12" s="829" customFormat="1" ht="12.75" customHeight="1" x14ac:dyDescent="0.2">
      <c r="A1" s="965" t="s">
        <v>57</v>
      </c>
      <c r="B1" s="965"/>
      <c r="C1" s="965"/>
      <c r="D1" s="965"/>
      <c r="E1" s="965"/>
      <c r="F1" s="965"/>
      <c r="G1" s="965"/>
      <c r="H1" s="965"/>
      <c r="I1" s="604"/>
    </row>
    <row r="2" spans="1:12" s="79" customFormat="1" ht="12.2" customHeight="1" x14ac:dyDescent="0.2">
      <c r="A2" s="989" t="s">
        <v>857</v>
      </c>
      <c r="B2" s="989"/>
      <c r="C2" s="989"/>
      <c r="D2" s="989"/>
      <c r="E2" s="989"/>
      <c r="F2" s="989"/>
      <c r="G2" s="989"/>
      <c r="H2" s="989"/>
      <c r="I2"/>
      <c r="J2"/>
      <c r="K2"/>
      <c r="L2"/>
    </row>
    <row r="3" spans="1:12" s="92" customFormat="1" ht="12.2" customHeight="1" x14ac:dyDescent="0.2">
      <c r="F3" s="584" t="s">
        <v>828</v>
      </c>
      <c r="G3" s="584" t="s">
        <v>858</v>
      </c>
      <c r="H3" s="584" t="s">
        <v>829</v>
      </c>
      <c r="I3"/>
      <c r="J3"/>
      <c r="K3"/>
      <c r="L3"/>
    </row>
    <row r="4" spans="1:12" s="92" customFormat="1" ht="12" customHeight="1" x14ac:dyDescent="0.2">
      <c r="A4" s="86" t="s">
        <v>859</v>
      </c>
      <c r="B4" s="83"/>
      <c r="C4" s="83"/>
      <c r="D4" s="83"/>
      <c r="E4" s="83"/>
      <c r="F4" s="738">
        <v>277438</v>
      </c>
      <c r="G4" s="738">
        <v>235945</v>
      </c>
      <c r="H4" s="738">
        <v>296828</v>
      </c>
      <c r="I4"/>
      <c r="J4"/>
      <c r="K4"/>
      <c r="L4"/>
    </row>
    <row r="5" spans="1:12" s="92" customFormat="1" ht="12" customHeight="1" x14ac:dyDescent="0.2">
      <c r="A5" s="83"/>
      <c r="B5" s="86" t="s">
        <v>860</v>
      </c>
      <c r="C5" s="443"/>
      <c r="D5" s="83"/>
      <c r="E5" s="83"/>
      <c r="F5" s="738">
        <v>78799</v>
      </c>
      <c r="G5" s="738">
        <v>70223</v>
      </c>
      <c r="H5" s="738">
        <v>81992</v>
      </c>
      <c r="I5"/>
      <c r="J5"/>
      <c r="K5"/>
      <c r="L5"/>
    </row>
    <row r="6" spans="1:12" s="92" customFormat="1" ht="11.1" customHeight="1" x14ac:dyDescent="0.2">
      <c r="A6" s="83"/>
      <c r="B6" s="410"/>
      <c r="C6" s="84" t="s">
        <v>861</v>
      </c>
      <c r="D6" s="83"/>
      <c r="E6" s="83"/>
      <c r="F6" s="739">
        <v>52020</v>
      </c>
      <c r="G6" s="739">
        <v>47824</v>
      </c>
      <c r="H6" s="739">
        <v>52152</v>
      </c>
      <c r="I6"/>
      <c r="J6"/>
      <c r="K6"/>
      <c r="L6"/>
    </row>
    <row r="7" spans="1:12" s="92" customFormat="1" ht="11.1" customHeight="1" x14ac:dyDescent="0.2">
      <c r="A7" s="83"/>
      <c r="B7" s="83"/>
      <c r="C7" s="84" t="s">
        <v>190</v>
      </c>
      <c r="D7" s="83"/>
      <c r="E7" s="83"/>
      <c r="F7" s="739">
        <v>14331</v>
      </c>
      <c r="G7" s="739">
        <v>12603</v>
      </c>
      <c r="H7" s="739">
        <v>17728</v>
      </c>
      <c r="I7"/>
      <c r="J7"/>
      <c r="K7"/>
      <c r="L7"/>
    </row>
    <row r="8" spans="1:12" s="92" customFormat="1" ht="11.1" customHeight="1" x14ac:dyDescent="0.2">
      <c r="A8" s="83"/>
      <c r="B8" s="410"/>
      <c r="C8" s="84" t="s">
        <v>862</v>
      </c>
      <c r="D8" s="83"/>
      <c r="E8" s="83"/>
      <c r="F8" s="739">
        <v>12448</v>
      </c>
      <c r="G8" s="739">
        <v>9796</v>
      </c>
      <c r="H8" s="739">
        <v>12112</v>
      </c>
      <c r="I8"/>
      <c r="J8"/>
      <c r="K8"/>
      <c r="L8"/>
    </row>
    <row r="9" spans="1:12" s="92" customFormat="1" ht="12" customHeight="1" x14ac:dyDescent="0.2">
      <c r="A9" s="83"/>
      <c r="B9" s="86" t="s">
        <v>863</v>
      </c>
      <c r="C9" s="84"/>
      <c r="D9" s="83"/>
      <c r="E9" s="83"/>
      <c r="F9" s="740">
        <v>198639</v>
      </c>
      <c r="G9" s="740">
        <v>165722</v>
      </c>
      <c r="H9" s="740">
        <v>214836</v>
      </c>
      <c r="I9"/>
      <c r="J9"/>
      <c r="K9"/>
      <c r="L9"/>
    </row>
    <row r="10" spans="1:12" s="92" customFormat="1" ht="12" customHeight="1" x14ac:dyDescent="0.2">
      <c r="A10" s="83"/>
      <c r="B10" s="442" t="s">
        <v>864</v>
      </c>
      <c r="C10" s="84"/>
      <c r="D10" s="83"/>
      <c r="E10" s="83"/>
      <c r="F10" s="740">
        <v>-119840</v>
      </c>
      <c r="G10" s="740">
        <v>-95499</v>
      </c>
      <c r="H10" s="740">
        <v>-132844</v>
      </c>
      <c r="I10"/>
      <c r="J10"/>
      <c r="K10"/>
      <c r="L10"/>
    </row>
    <row r="11" spans="1:12" s="92" customFormat="1" ht="12" customHeight="1" x14ac:dyDescent="0.2">
      <c r="A11" s="83"/>
      <c r="B11" s="442" t="s">
        <v>865</v>
      </c>
      <c r="C11" s="84"/>
      <c r="D11" s="83"/>
      <c r="E11" s="83"/>
      <c r="F11" s="740">
        <v>42319</v>
      </c>
      <c r="G11" s="740">
        <v>37289</v>
      </c>
      <c r="H11" s="740">
        <v>42657</v>
      </c>
      <c r="I11"/>
      <c r="J11"/>
      <c r="K11"/>
      <c r="L11"/>
    </row>
    <row r="12" spans="1:12" s="92" customFormat="1" ht="12" customHeight="1" x14ac:dyDescent="0.2">
      <c r="A12" s="83"/>
      <c r="B12" s="442" t="s">
        <v>866</v>
      </c>
      <c r="C12" s="84"/>
      <c r="D12" s="83"/>
      <c r="E12" s="83"/>
      <c r="F12" s="740">
        <v>24645</v>
      </c>
      <c r="G12" s="740">
        <v>19629</v>
      </c>
      <c r="H12" s="740">
        <v>25673</v>
      </c>
      <c r="I12"/>
      <c r="J12"/>
      <c r="K12"/>
      <c r="L12"/>
    </row>
    <row r="13" spans="1:12" s="92" customFormat="1" ht="12" customHeight="1" x14ac:dyDescent="0.2">
      <c r="A13" s="766" t="s">
        <v>1017</v>
      </c>
      <c r="B13" s="767"/>
      <c r="C13" s="768"/>
      <c r="D13" s="767"/>
      <c r="E13" s="767"/>
      <c r="F13" s="584" t="s">
        <v>451</v>
      </c>
      <c r="G13" s="584" t="s">
        <v>974</v>
      </c>
      <c r="H13" s="584" t="s">
        <v>897</v>
      </c>
      <c r="I13"/>
      <c r="J13"/>
      <c r="K13"/>
      <c r="L13"/>
    </row>
    <row r="14" spans="1:12" s="92" customFormat="1" ht="12" customHeight="1" x14ac:dyDescent="0.2">
      <c r="A14" s="767"/>
      <c r="B14" s="766" t="s">
        <v>867</v>
      </c>
      <c r="C14" s="769"/>
      <c r="D14" s="767"/>
      <c r="E14" s="767"/>
      <c r="F14" s="741">
        <v>102.3</v>
      </c>
      <c r="G14" s="741">
        <v>117.7</v>
      </c>
      <c r="H14" s="741">
        <v>129.19999999999999</v>
      </c>
      <c r="I14"/>
      <c r="J14"/>
      <c r="K14"/>
      <c r="L14"/>
    </row>
    <row r="15" spans="1:12" s="92" customFormat="1" ht="12" customHeight="1" x14ac:dyDescent="0.2">
      <c r="A15" s="767"/>
      <c r="B15" s="766" t="s">
        <v>868</v>
      </c>
      <c r="C15" s="769"/>
      <c r="D15" s="767"/>
      <c r="E15" s="767"/>
      <c r="F15" s="741">
        <v>99.1</v>
      </c>
      <c r="G15" s="741">
        <v>109.2</v>
      </c>
      <c r="H15" s="741">
        <v>129.9</v>
      </c>
      <c r="I15"/>
      <c r="J15"/>
      <c r="K15"/>
      <c r="L15"/>
    </row>
    <row r="16" spans="1:12" s="92" customFormat="1" ht="12" customHeight="1" x14ac:dyDescent="0.2">
      <c r="A16" s="767"/>
      <c r="B16" s="766" t="s">
        <v>869</v>
      </c>
      <c r="C16" s="769"/>
      <c r="D16" s="767"/>
      <c r="E16" s="767"/>
      <c r="F16" s="741">
        <v>103.2</v>
      </c>
      <c r="G16" s="741">
        <v>107.8</v>
      </c>
      <c r="H16" s="741">
        <v>99.5</v>
      </c>
      <c r="I16"/>
      <c r="J16"/>
      <c r="K16"/>
      <c r="L16"/>
    </row>
    <row r="17" spans="1:12" s="92" customFormat="1" ht="12" customHeight="1" x14ac:dyDescent="0.2">
      <c r="A17" s="86"/>
      <c r="B17" s="83" t="s">
        <v>870</v>
      </c>
      <c r="C17" s="83"/>
      <c r="D17" s="83"/>
      <c r="E17" s="83"/>
      <c r="F17" s="739"/>
      <c r="G17" s="592"/>
      <c r="H17" s="592"/>
      <c r="I17"/>
      <c r="J17"/>
      <c r="K17"/>
      <c r="L17"/>
    </row>
    <row r="18" spans="1:12" s="92" customFormat="1" ht="12" customHeight="1" x14ac:dyDescent="0.2">
      <c r="A18" s="417" t="s">
        <v>871</v>
      </c>
      <c r="B18" s="410"/>
      <c r="C18" s="84"/>
      <c r="D18" s="83"/>
      <c r="E18" s="83"/>
      <c r="F18" s="740">
        <v>52020</v>
      </c>
      <c r="G18" s="740">
        <v>47824</v>
      </c>
      <c r="H18" s="740">
        <v>52152</v>
      </c>
      <c r="I18"/>
      <c r="J18"/>
      <c r="K18"/>
      <c r="L18"/>
    </row>
    <row r="19" spans="1:12" s="92" customFormat="1" ht="12" customHeight="1" x14ac:dyDescent="0.2">
      <c r="A19" s="83"/>
      <c r="B19" s="86" t="s">
        <v>872</v>
      </c>
      <c r="C19" s="84"/>
      <c r="D19" s="83"/>
      <c r="E19" s="83"/>
      <c r="F19" s="739"/>
      <c r="G19" s="739"/>
      <c r="H19" s="739"/>
      <c r="I19"/>
      <c r="J19"/>
      <c r="K19"/>
      <c r="L19"/>
    </row>
    <row r="20" spans="1:12" s="92" customFormat="1" ht="11.45" customHeight="1" x14ac:dyDescent="0.2">
      <c r="A20" s="83"/>
      <c r="B20" s="410"/>
      <c r="C20" s="84" t="s">
        <v>873</v>
      </c>
      <c r="D20" s="83"/>
      <c r="E20" s="83"/>
      <c r="F20" s="739">
        <v>18842</v>
      </c>
      <c r="G20" s="739">
        <v>19104</v>
      </c>
      <c r="H20" s="739">
        <v>20618</v>
      </c>
      <c r="I20"/>
      <c r="J20"/>
      <c r="K20"/>
      <c r="L20"/>
    </row>
    <row r="21" spans="1:12" s="92" customFormat="1" ht="11.45" customHeight="1" x14ac:dyDescent="0.2">
      <c r="A21" s="83"/>
      <c r="B21" s="410"/>
      <c r="C21" s="83"/>
      <c r="D21" s="485" t="s">
        <v>874</v>
      </c>
      <c r="E21" s="83"/>
      <c r="F21" s="742">
        <v>6807</v>
      </c>
      <c r="G21" s="742">
        <v>7268</v>
      </c>
      <c r="H21" s="742">
        <v>7023</v>
      </c>
      <c r="I21"/>
      <c r="J21"/>
      <c r="K21"/>
      <c r="L21"/>
    </row>
    <row r="22" spans="1:12" s="92" customFormat="1" ht="11.45" customHeight="1" x14ac:dyDescent="0.2">
      <c r="A22" s="83"/>
      <c r="B22" s="410"/>
      <c r="C22" s="84" t="s">
        <v>875</v>
      </c>
      <c r="D22" s="83"/>
      <c r="E22" s="83"/>
      <c r="F22" s="739">
        <v>120</v>
      </c>
      <c r="G22" s="739">
        <v>187</v>
      </c>
      <c r="H22" s="739">
        <v>264</v>
      </c>
      <c r="I22"/>
      <c r="J22"/>
      <c r="K22"/>
      <c r="L22"/>
    </row>
    <row r="23" spans="1:12" s="92" customFormat="1" ht="11.45" customHeight="1" x14ac:dyDescent="0.2">
      <c r="A23" s="83"/>
      <c r="B23" s="410"/>
      <c r="C23" s="84" t="s">
        <v>876</v>
      </c>
      <c r="D23" s="83"/>
      <c r="E23" s="83"/>
      <c r="F23" s="739">
        <v>328</v>
      </c>
      <c r="G23" s="739">
        <v>744</v>
      </c>
      <c r="H23" s="739">
        <v>1437</v>
      </c>
      <c r="I23"/>
      <c r="J23"/>
      <c r="K23"/>
      <c r="L23"/>
    </row>
    <row r="24" spans="1:12" s="92" customFormat="1" ht="11.45" customHeight="1" x14ac:dyDescent="0.2">
      <c r="A24" s="83"/>
      <c r="B24" s="410"/>
      <c r="C24" s="410"/>
      <c r="D24" s="411" t="s">
        <v>877</v>
      </c>
      <c r="E24" s="83"/>
      <c r="F24" s="742">
        <v>30</v>
      </c>
      <c r="G24" s="742">
        <v>11</v>
      </c>
      <c r="H24" s="742">
        <v>10</v>
      </c>
      <c r="I24"/>
      <c r="J24"/>
      <c r="K24"/>
      <c r="L24"/>
    </row>
    <row r="25" spans="1:12" s="92" customFormat="1" ht="11.45" customHeight="1" x14ac:dyDescent="0.2">
      <c r="A25" s="83"/>
      <c r="B25" s="410"/>
      <c r="C25" s="84" t="s">
        <v>878</v>
      </c>
      <c r="D25" s="83"/>
      <c r="E25" s="83"/>
      <c r="F25" s="739">
        <v>195</v>
      </c>
      <c r="G25" s="739">
        <v>222</v>
      </c>
      <c r="H25" s="739">
        <v>211</v>
      </c>
      <c r="I25"/>
      <c r="J25"/>
      <c r="K25"/>
      <c r="L25"/>
    </row>
    <row r="26" spans="1:12" s="92" customFormat="1" ht="11.45" customHeight="1" x14ac:dyDescent="0.2">
      <c r="A26" s="83"/>
      <c r="B26" s="410"/>
      <c r="C26" s="84" t="s">
        <v>879</v>
      </c>
      <c r="D26" s="83"/>
      <c r="E26" s="83"/>
      <c r="F26" s="739">
        <v>1141</v>
      </c>
      <c r="G26" s="739">
        <v>1094</v>
      </c>
      <c r="H26" s="739">
        <v>1077</v>
      </c>
      <c r="I26"/>
      <c r="J26"/>
      <c r="K26"/>
      <c r="L26"/>
    </row>
    <row r="27" spans="1:12" s="92" customFormat="1" ht="17.25" customHeight="1" x14ac:dyDescent="0.2">
      <c r="A27" s="83"/>
      <c r="B27" s="410"/>
      <c r="C27" s="1055" t="s">
        <v>880</v>
      </c>
      <c r="D27" s="1055"/>
      <c r="E27" s="1055"/>
      <c r="F27" s="739">
        <v>8491</v>
      </c>
      <c r="G27" s="739">
        <v>7328</v>
      </c>
      <c r="H27" s="739">
        <v>6989</v>
      </c>
      <c r="I27"/>
      <c r="J27"/>
      <c r="K27"/>
      <c r="L27"/>
    </row>
    <row r="28" spans="1:12" s="92" customFormat="1" ht="16.5" customHeight="1" x14ac:dyDescent="0.2">
      <c r="A28" s="83"/>
      <c r="B28" s="410"/>
      <c r="C28" s="410"/>
      <c r="D28" s="1065" t="s">
        <v>881</v>
      </c>
      <c r="E28" s="1065"/>
      <c r="F28" s="742">
        <v>4034</v>
      </c>
      <c r="G28" s="742">
        <v>4158</v>
      </c>
      <c r="H28" s="742">
        <v>4871</v>
      </c>
      <c r="I28"/>
      <c r="J28"/>
      <c r="K28"/>
      <c r="L28"/>
    </row>
    <row r="29" spans="1:12" s="81" customFormat="1" ht="11.45" customHeight="1" x14ac:dyDescent="0.2">
      <c r="B29" s="425"/>
      <c r="C29" s="421" t="s">
        <v>882</v>
      </c>
      <c r="F29" s="739">
        <v>171</v>
      </c>
      <c r="G29" s="739">
        <v>368</v>
      </c>
      <c r="H29" s="739">
        <v>182</v>
      </c>
      <c r="I29"/>
      <c r="J29"/>
      <c r="K29"/>
      <c r="L29"/>
    </row>
    <row r="30" spans="1:12" s="81" customFormat="1" ht="11.45" customHeight="1" x14ac:dyDescent="0.2">
      <c r="B30" s="425"/>
      <c r="C30" s="421" t="s">
        <v>883</v>
      </c>
      <c r="F30" s="739">
        <v>22731</v>
      </c>
      <c r="G30" s="739">
        <v>18777</v>
      </c>
      <c r="H30" s="739">
        <v>21371</v>
      </c>
      <c r="I30"/>
      <c r="J30"/>
      <c r="K30"/>
      <c r="L30"/>
    </row>
    <row r="31" spans="1:12" s="92" customFormat="1" ht="11.45" customHeight="1" x14ac:dyDescent="0.2">
      <c r="B31" s="409"/>
      <c r="C31" s="409"/>
      <c r="D31" s="486" t="s">
        <v>884</v>
      </c>
      <c r="F31" s="743">
        <v>18740</v>
      </c>
      <c r="G31" s="743">
        <v>15024</v>
      </c>
      <c r="H31" s="743">
        <v>16103</v>
      </c>
      <c r="I31"/>
      <c r="J31"/>
      <c r="K31"/>
      <c r="L31"/>
    </row>
    <row r="32" spans="1:12" s="81" customFormat="1" ht="11.45" customHeight="1" x14ac:dyDescent="0.2">
      <c r="B32" s="425"/>
      <c r="C32" s="421" t="s">
        <v>54</v>
      </c>
      <c r="F32" s="744" t="s">
        <v>55</v>
      </c>
      <c r="G32" s="744" t="s">
        <v>55</v>
      </c>
      <c r="H32" s="744">
        <v>3</v>
      </c>
      <c r="I32"/>
      <c r="J32"/>
      <c r="K32"/>
      <c r="L32"/>
    </row>
    <row r="33" spans="1:12" s="92" customFormat="1" ht="12" customHeight="1" x14ac:dyDescent="0.2">
      <c r="A33" s="84" t="s">
        <v>1104</v>
      </c>
      <c r="C33" s="487"/>
      <c r="F33" s="597"/>
      <c r="G33" s="592"/>
      <c r="H33" s="592"/>
      <c r="I33"/>
      <c r="J33"/>
      <c r="K33"/>
      <c r="L33"/>
    </row>
    <row r="34" spans="1:12" s="92" customFormat="1" ht="27" customHeight="1" x14ac:dyDescent="0.2">
      <c r="A34" s="1049" t="s">
        <v>1105</v>
      </c>
      <c r="B34" s="1049"/>
      <c r="C34" s="1049"/>
      <c r="D34" s="1049"/>
      <c r="E34" s="1049"/>
      <c r="F34" s="1049"/>
      <c r="G34" s="1049"/>
      <c r="H34" s="1049"/>
      <c r="I34"/>
      <c r="J34"/>
      <c r="K34"/>
      <c r="L34"/>
    </row>
    <row r="35" spans="1:12" s="92" customFormat="1" ht="12" customHeight="1" x14ac:dyDescent="0.2">
      <c r="A35" s="949" t="s">
        <v>1102</v>
      </c>
      <c r="B35" s="862"/>
      <c r="C35" s="862"/>
      <c r="D35" s="862"/>
      <c r="E35" s="862"/>
      <c r="F35" s="862"/>
      <c r="G35" s="862"/>
      <c r="I35"/>
      <c r="J35"/>
      <c r="K35"/>
      <c r="L35"/>
    </row>
    <row r="36" spans="1:12" s="92" customFormat="1" ht="8.25" customHeight="1" x14ac:dyDescent="0.2">
      <c r="A36" s="92" t="s">
        <v>1103</v>
      </c>
      <c r="B36" s="410"/>
      <c r="C36" s="84"/>
      <c r="D36" s="83"/>
      <c r="E36" s="83"/>
      <c r="F36" s="592"/>
      <c r="G36" s="592"/>
      <c r="H36" s="592"/>
      <c r="I36"/>
      <c r="J36"/>
      <c r="K36"/>
      <c r="L36"/>
    </row>
    <row r="37" spans="1:12" ht="11.25" customHeight="1" x14ac:dyDescent="0.2">
      <c r="A37" s="974">
        <v>39</v>
      </c>
      <c r="B37" s="974"/>
      <c r="C37" s="974"/>
      <c r="D37" s="974"/>
      <c r="E37" s="974"/>
      <c r="F37" s="974"/>
      <c r="G37" s="974"/>
      <c r="H37" s="974"/>
    </row>
  </sheetData>
  <mergeCells count="6">
    <mergeCell ref="A37:H37"/>
    <mergeCell ref="A2:H2"/>
    <mergeCell ref="A1:H1"/>
    <mergeCell ref="C27:E27"/>
    <mergeCell ref="D28:E28"/>
    <mergeCell ref="A34:H34"/>
  </mergeCells>
  <hyperlinks>
    <hyperlink ref="A1" location="Contents!A1" display="Contents" xr:uid="{CC6E6877-D46D-49D8-B8D3-CFF41A191BD7}"/>
  </hyperlinks>
  <pageMargins left="0.3" right="0.3" top="0.3" bottom="0.3" header="0.2" footer="0.2"/>
  <pageSetup paperSize="70" scale="86" orientation="portrait" r:id="rId1"/>
  <headerFooter alignWithMargins="0"/>
  <ignoredErrors>
    <ignoredError sqref="F3:H3 F13:H13" numberStoredAsText="1"/>
  </ignoredError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I39"/>
  <sheetViews>
    <sheetView showGridLines="0" topLeftCell="A4" zoomScale="130" zoomScaleNormal="130" workbookViewId="0">
      <selection sqref="A1:E1"/>
    </sheetView>
  </sheetViews>
  <sheetFormatPr defaultRowHeight="15" x14ac:dyDescent="0.2"/>
  <cols>
    <col min="1" max="4" width="1.140625" style="78" customWidth="1"/>
    <col min="5" max="5" width="20.5703125" style="78" customWidth="1"/>
    <col min="6" max="8" width="6.7109375" style="601" customWidth="1"/>
    <col min="9" max="9" width="9.140625" style="601"/>
    <col min="10" max="16384" width="9.140625" style="78"/>
  </cols>
  <sheetData>
    <row r="1" spans="1:9" s="829" customFormat="1" ht="12.75" customHeight="1" x14ac:dyDescent="0.2">
      <c r="A1" s="965" t="s">
        <v>57</v>
      </c>
      <c r="B1" s="965"/>
      <c r="C1" s="965"/>
      <c r="D1" s="965"/>
      <c r="E1" s="965"/>
      <c r="F1" s="965"/>
      <c r="G1" s="965"/>
      <c r="H1" s="965"/>
      <c r="I1" s="604"/>
    </row>
    <row r="2" spans="1:9" ht="9.9499999999999993" customHeight="1" x14ac:dyDescent="0.2">
      <c r="F2" s="584" t="s">
        <v>451</v>
      </c>
      <c r="G2" s="584" t="s">
        <v>675</v>
      </c>
      <c r="H2" s="584">
        <v>2021</v>
      </c>
    </row>
    <row r="3" spans="1:9" s="154" customFormat="1" ht="9.9499999999999993" customHeight="1" x14ac:dyDescent="0.2">
      <c r="A3" s="86" t="s">
        <v>886</v>
      </c>
      <c r="B3" s="126"/>
      <c r="C3" s="126"/>
      <c r="D3" s="126"/>
      <c r="E3" s="126"/>
      <c r="F3" s="745"/>
      <c r="G3" s="745"/>
      <c r="H3" s="745"/>
      <c r="I3" s="745"/>
    </row>
    <row r="4" spans="1:9" s="154" customFormat="1" ht="9.9499999999999993" customHeight="1" x14ac:dyDescent="0.2">
      <c r="A4" s="126"/>
      <c r="B4" s="85" t="s">
        <v>887</v>
      </c>
      <c r="C4" s="294"/>
      <c r="D4" s="294"/>
      <c r="E4" s="126"/>
      <c r="F4" s="745"/>
      <c r="G4" s="745"/>
      <c r="H4" s="745"/>
      <c r="I4" s="745"/>
    </row>
    <row r="5" spans="1:9" s="154" customFormat="1" ht="9.9499999999999993" customHeight="1" x14ac:dyDescent="0.2">
      <c r="A5" s="126"/>
      <c r="B5" s="305"/>
      <c r="C5" s="293" t="s">
        <v>835</v>
      </c>
      <c r="D5" s="293"/>
      <c r="E5" s="126"/>
      <c r="F5" s="681">
        <v>7181</v>
      </c>
      <c r="G5" s="681">
        <v>5945</v>
      </c>
      <c r="H5" s="681">
        <v>5961</v>
      </c>
      <c r="I5" s="745"/>
    </row>
    <row r="6" spans="1:9" s="154" customFormat="1" ht="9.9499999999999993" customHeight="1" x14ac:dyDescent="0.2">
      <c r="A6" s="126"/>
      <c r="B6" s="305"/>
      <c r="C6" s="293" t="s">
        <v>832</v>
      </c>
      <c r="D6" s="293"/>
      <c r="E6" s="126"/>
      <c r="F6" s="681">
        <v>5177</v>
      </c>
      <c r="G6" s="681">
        <v>4194</v>
      </c>
      <c r="H6" s="681">
        <v>5344</v>
      </c>
      <c r="I6" s="745"/>
    </row>
    <row r="7" spans="1:9" s="154" customFormat="1" ht="9.9499999999999993" customHeight="1" x14ac:dyDescent="0.2">
      <c r="A7" s="126"/>
      <c r="B7" s="305"/>
      <c r="C7" s="293" t="s">
        <v>844</v>
      </c>
      <c r="D7" s="293"/>
      <c r="E7" s="126"/>
      <c r="F7" s="681">
        <v>6111</v>
      </c>
      <c r="G7" s="681">
        <v>4794</v>
      </c>
      <c r="H7" s="681">
        <v>5041</v>
      </c>
      <c r="I7" s="745"/>
    </row>
    <row r="8" spans="1:9" s="154" customFormat="1" ht="9.9499999999999993" customHeight="1" x14ac:dyDescent="0.2">
      <c r="A8" s="126"/>
      <c r="B8" s="305"/>
      <c r="C8" s="293" t="s">
        <v>838</v>
      </c>
      <c r="D8" s="293"/>
      <c r="E8" s="126"/>
      <c r="F8" s="681">
        <v>1276</v>
      </c>
      <c r="G8" s="681">
        <v>1070</v>
      </c>
      <c r="H8" s="681">
        <v>1104</v>
      </c>
      <c r="I8" s="745"/>
    </row>
    <row r="9" spans="1:9" s="154" customFormat="1" ht="9.9499999999999993" customHeight="1" x14ac:dyDescent="0.2">
      <c r="A9" s="126"/>
      <c r="B9" s="305"/>
      <c r="C9" s="293" t="s">
        <v>841</v>
      </c>
      <c r="D9" s="293"/>
      <c r="E9" s="126"/>
      <c r="F9" s="681">
        <v>3591</v>
      </c>
      <c r="G9" s="681">
        <v>3937</v>
      </c>
      <c r="H9" s="681">
        <v>3263</v>
      </c>
      <c r="I9" s="745"/>
    </row>
    <row r="10" spans="1:9" s="154" customFormat="1" ht="9.9499999999999993" customHeight="1" x14ac:dyDescent="0.2">
      <c r="A10" s="126"/>
      <c r="B10" s="305"/>
      <c r="C10" s="293" t="s">
        <v>888</v>
      </c>
      <c r="D10" s="293"/>
      <c r="E10" s="126"/>
      <c r="F10" s="681">
        <v>2518</v>
      </c>
      <c r="G10" s="681">
        <v>2633</v>
      </c>
      <c r="H10" s="681">
        <v>2850</v>
      </c>
      <c r="I10" s="745"/>
    </row>
    <row r="11" spans="1:9" s="154" customFormat="1" ht="9.9499999999999993" customHeight="1" x14ac:dyDescent="0.2">
      <c r="A11" s="126"/>
      <c r="B11" s="305"/>
      <c r="C11" s="293" t="s">
        <v>889</v>
      </c>
      <c r="D11" s="293"/>
      <c r="E11" s="126"/>
      <c r="F11" s="681">
        <v>2622</v>
      </c>
      <c r="G11" s="681">
        <v>2593</v>
      </c>
      <c r="H11" s="681">
        <v>3588</v>
      </c>
      <c r="I11" s="745"/>
    </row>
    <row r="12" spans="1:9" s="154" customFormat="1" ht="9.9499999999999993" customHeight="1" x14ac:dyDescent="0.2">
      <c r="A12" s="126"/>
      <c r="B12" s="305"/>
      <c r="C12" s="293" t="s">
        <v>847</v>
      </c>
      <c r="D12" s="293"/>
      <c r="E12" s="126"/>
      <c r="F12" s="681">
        <v>950</v>
      </c>
      <c r="G12" s="681">
        <v>1110</v>
      </c>
      <c r="H12" s="681">
        <v>980</v>
      </c>
      <c r="I12" s="745"/>
    </row>
    <row r="13" spans="1:9" s="154" customFormat="1" ht="9.9499999999999993" customHeight="1" x14ac:dyDescent="0.2">
      <c r="A13" s="126"/>
      <c r="B13" s="305"/>
      <c r="C13" s="293" t="s">
        <v>890</v>
      </c>
      <c r="D13" s="293"/>
      <c r="E13" s="126"/>
      <c r="F13" s="681">
        <v>719</v>
      </c>
      <c r="G13" s="681">
        <v>733</v>
      </c>
      <c r="H13" s="681">
        <v>935</v>
      </c>
      <c r="I13" s="745"/>
    </row>
    <row r="14" spans="1:9" s="154" customFormat="1" ht="9.9499999999999993" customHeight="1" x14ac:dyDescent="0.2">
      <c r="A14" s="126"/>
      <c r="B14" s="305"/>
      <c r="C14" s="293" t="s">
        <v>891</v>
      </c>
      <c r="D14" s="293"/>
      <c r="E14" s="126"/>
      <c r="F14" s="681">
        <v>2530</v>
      </c>
      <c r="G14" s="681">
        <v>3016</v>
      </c>
      <c r="H14" s="681">
        <v>3228</v>
      </c>
      <c r="I14" s="745"/>
    </row>
    <row r="15" spans="1:9" s="154" customFormat="1" ht="9.9499999999999993" customHeight="1" x14ac:dyDescent="0.2">
      <c r="A15" s="126"/>
      <c r="B15" s="305"/>
      <c r="C15" s="293" t="s">
        <v>892</v>
      </c>
      <c r="D15" s="293"/>
      <c r="E15" s="126"/>
      <c r="F15" s="681">
        <v>522</v>
      </c>
      <c r="G15" s="681">
        <v>274</v>
      </c>
      <c r="H15" s="681">
        <v>346</v>
      </c>
      <c r="I15" s="745"/>
    </row>
    <row r="16" spans="1:9" s="154" customFormat="1" ht="9.9499999999999993" customHeight="1" x14ac:dyDescent="0.2">
      <c r="A16" s="85" t="s">
        <v>893</v>
      </c>
      <c r="B16" s="305"/>
      <c r="C16" s="293"/>
      <c r="D16" s="293"/>
      <c r="E16" s="126"/>
      <c r="F16" s="594">
        <v>14331</v>
      </c>
      <c r="G16" s="594">
        <v>12603</v>
      </c>
      <c r="H16" s="594">
        <v>17728</v>
      </c>
      <c r="I16" s="745"/>
    </row>
    <row r="17" spans="1:9" s="154" customFormat="1" ht="9.9499999999999993" customHeight="1" x14ac:dyDescent="0.2">
      <c r="A17" s="126"/>
      <c r="B17" s="85" t="s">
        <v>872</v>
      </c>
      <c r="C17" s="294"/>
      <c r="D17" s="293"/>
      <c r="E17" s="126"/>
      <c r="F17" s="681"/>
      <c r="G17" s="681"/>
      <c r="H17" s="681"/>
      <c r="I17" s="681"/>
    </row>
    <row r="18" spans="1:9" s="154" customFormat="1" ht="9.9499999999999993" customHeight="1" x14ac:dyDescent="0.2">
      <c r="A18" s="126"/>
      <c r="B18" s="305"/>
      <c r="C18" s="294" t="s">
        <v>873</v>
      </c>
      <c r="D18" s="293"/>
      <c r="E18" s="126"/>
      <c r="F18" s="681">
        <v>4607</v>
      </c>
      <c r="G18" s="681">
        <v>4071</v>
      </c>
      <c r="H18" s="681">
        <v>2965</v>
      </c>
      <c r="I18" s="681"/>
    </row>
    <row r="19" spans="1:9" s="154" customFormat="1" ht="9.9499999999999993" customHeight="1" x14ac:dyDescent="0.2">
      <c r="A19" s="126"/>
      <c r="B19" s="305"/>
      <c r="C19" s="294" t="s">
        <v>875</v>
      </c>
      <c r="D19" s="293"/>
      <c r="E19" s="126"/>
      <c r="F19" s="681">
        <v>354</v>
      </c>
      <c r="G19" s="681">
        <v>334</v>
      </c>
      <c r="H19" s="681">
        <v>445</v>
      </c>
      <c r="I19" s="681"/>
    </row>
    <row r="20" spans="1:9" s="154" customFormat="1" ht="9.9499999999999993" customHeight="1" x14ac:dyDescent="0.2">
      <c r="A20" s="126"/>
      <c r="B20" s="305"/>
      <c r="C20" s="294" t="s">
        <v>876</v>
      </c>
      <c r="D20" s="293"/>
      <c r="E20" s="126"/>
      <c r="F20" s="681">
        <v>704</v>
      </c>
      <c r="G20" s="681">
        <v>658</v>
      </c>
      <c r="H20" s="681">
        <v>907</v>
      </c>
      <c r="I20" s="681"/>
    </row>
    <row r="21" spans="1:9" s="154" customFormat="1" ht="9.9499999999999993" customHeight="1" x14ac:dyDescent="0.2">
      <c r="A21" s="126"/>
      <c r="B21" s="305"/>
      <c r="C21" s="294" t="s">
        <v>879</v>
      </c>
      <c r="D21" s="293"/>
      <c r="E21" s="126"/>
      <c r="F21" s="681">
        <v>1926</v>
      </c>
      <c r="G21" s="681">
        <v>2025</v>
      </c>
      <c r="H21" s="681">
        <v>2418</v>
      </c>
      <c r="I21" s="681"/>
    </row>
    <row r="22" spans="1:9" s="154" customFormat="1" ht="9.9499999999999993" customHeight="1" x14ac:dyDescent="0.2">
      <c r="A22" s="126"/>
      <c r="B22" s="305"/>
      <c r="C22" s="1066" t="s">
        <v>894</v>
      </c>
      <c r="D22" s="1066"/>
      <c r="E22" s="1066"/>
      <c r="F22" s="681">
        <v>1077</v>
      </c>
      <c r="G22" s="681">
        <v>1276</v>
      </c>
      <c r="H22" s="681">
        <v>3981</v>
      </c>
      <c r="I22" s="681"/>
    </row>
    <row r="23" spans="1:9" s="154" customFormat="1" ht="9.9499999999999993" customHeight="1" x14ac:dyDescent="0.2">
      <c r="A23" s="126"/>
      <c r="B23" s="305"/>
      <c r="C23" s="294" t="s">
        <v>882</v>
      </c>
      <c r="D23" s="293"/>
      <c r="E23" s="126"/>
      <c r="F23" s="681">
        <v>2363</v>
      </c>
      <c r="G23" s="681">
        <v>2078</v>
      </c>
      <c r="H23" s="681">
        <v>2836</v>
      </c>
      <c r="I23" s="681"/>
    </row>
    <row r="24" spans="1:9" s="154" customFormat="1" ht="9.9499999999999993" customHeight="1" x14ac:dyDescent="0.2">
      <c r="A24" s="126"/>
      <c r="B24" s="305"/>
      <c r="C24" s="252" t="s">
        <v>883</v>
      </c>
      <c r="D24" s="293"/>
      <c r="E24" s="126"/>
      <c r="F24" s="681">
        <v>2599</v>
      </c>
      <c r="G24" s="681">
        <v>1812</v>
      </c>
      <c r="H24" s="681">
        <v>4062</v>
      </c>
      <c r="I24" s="681"/>
    </row>
    <row r="25" spans="1:9" s="154" customFormat="1" ht="9.9499999999999993" customHeight="1" x14ac:dyDescent="0.2">
      <c r="A25" s="126"/>
      <c r="B25" s="305"/>
      <c r="C25" s="294" t="s">
        <v>54</v>
      </c>
      <c r="D25" s="293"/>
      <c r="E25" s="126"/>
      <c r="F25" s="681">
        <v>701</v>
      </c>
      <c r="G25" s="681">
        <v>349</v>
      </c>
      <c r="H25" s="681">
        <v>114</v>
      </c>
      <c r="I25" s="681"/>
    </row>
    <row r="26" spans="1:9" s="154" customFormat="1" ht="9.9499999999999993" customHeight="1" x14ac:dyDescent="0.2">
      <c r="A26" s="126"/>
      <c r="B26" s="85" t="s">
        <v>887</v>
      </c>
      <c r="C26" s="294"/>
      <c r="D26" s="293"/>
      <c r="E26" s="126"/>
      <c r="F26" s="681"/>
      <c r="G26" s="681"/>
      <c r="H26" s="745"/>
      <c r="I26" s="745"/>
    </row>
    <row r="27" spans="1:9" s="154" customFormat="1" ht="9.9499999999999993" customHeight="1" x14ac:dyDescent="0.2">
      <c r="A27" s="126"/>
      <c r="B27" s="85"/>
      <c r="C27" s="293" t="s">
        <v>895</v>
      </c>
      <c r="D27" s="293"/>
      <c r="E27" s="126"/>
      <c r="F27" s="681">
        <v>159</v>
      </c>
      <c r="G27" s="681">
        <v>115</v>
      </c>
      <c r="H27" s="681">
        <v>821</v>
      </c>
      <c r="I27" s="745"/>
    </row>
    <row r="28" spans="1:9" s="154" customFormat="1" ht="9.9499999999999993" customHeight="1" x14ac:dyDescent="0.2">
      <c r="A28" s="126"/>
      <c r="B28" s="305"/>
      <c r="C28" s="293" t="s">
        <v>889</v>
      </c>
      <c r="D28" s="293"/>
      <c r="E28" s="126"/>
      <c r="F28" s="681">
        <v>2062</v>
      </c>
      <c r="G28" s="681">
        <v>1554</v>
      </c>
      <c r="H28" s="681">
        <v>1804</v>
      </c>
      <c r="I28" s="745"/>
    </row>
    <row r="29" spans="1:9" s="154" customFormat="1" ht="9.9499999999999993" customHeight="1" x14ac:dyDescent="0.2">
      <c r="A29" s="126"/>
      <c r="B29" s="305"/>
      <c r="C29" s="293" t="s">
        <v>832</v>
      </c>
      <c r="D29" s="293"/>
      <c r="E29" s="126"/>
      <c r="F29" s="681">
        <v>1094</v>
      </c>
      <c r="G29" s="681">
        <v>654</v>
      </c>
      <c r="H29" s="681">
        <v>577</v>
      </c>
      <c r="I29" s="745"/>
    </row>
    <row r="30" spans="1:9" s="154" customFormat="1" ht="9.9499999999999993" customHeight="1" x14ac:dyDescent="0.2">
      <c r="A30" s="126"/>
      <c r="B30" s="305"/>
      <c r="C30" s="293" t="s">
        <v>890</v>
      </c>
      <c r="D30" s="293"/>
      <c r="E30" s="126"/>
      <c r="F30" s="681">
        <v>997</v>
      </c>
      <c r="G30" s="681">
        <v>947</v>
      </c>
      <c r="H30" s="681">
        <v>2093</v>
      </c>
      <c r="I30" s="745"/>
    </row>
    <row r="31" spans="1:9" s="154" customFormat="1" ht="9.9499999999999993" customHeight="1" x14ac:dyDescent="0.2">
      <c r="A31" s="126"/>
      <c r="B31" s="305"/>
      <c r="C31" s="293" t="s">
        <v>841</v>
      </c>
      <c r="D31" s="293"/>
      <c r="E31" s="126"/>
      <c r="F31" s="681">
        <v>53</v>
      </c>
      <c r="G31" s="681">
        <v>23</v>
      </c>
      <c r="H31" s="681">
        <v>48</v>
      </c>
      <c r="I31" s="745"/>
    </row>
    <row r="32" spans="1:9" s="154" customFormat="1" ht="9.9499999999999993" customHeight="1" x14ac:dyDescent="0.2">
      <c r="A32" s="126"/>
      <c r="B32" s="305"/>
      <c r="C32" s="293" t="s">
        <v>834</v>
      </c>
      <c r="D32" s="293"/>
      <c r="E32" s="126"/>
      <c r="F32" s="681">
        <v>235</v>
      </c>
      <c r="G32" s="681">
        <v>224</v>
      </c>
      <c r="H32" s="681">
        <v>184</v>
      </c>
      <c r="I32" s="745"/>
    </row>
    <row r="33" spans="1:9" s="154" customFormat="1" ht="9.9499999999999993" customHeight="1" x14ac:dyDescent="0.2">
      <c r="A33" s="126"/>
      <c r="B33" s="305"/>
      <c r="C33" s="293" t="s">
        <v>891</v>
      </c>
      <c r="D33" s="293"/>
      <c r="E33" s="126"/>
      <c r="F33" s="681">
        <v>407</v>
      </c>
      <c r="G33" s="681">
        <v>399</v>
      </c>
      <c r="H33" s="681">
        <v>370</v>
      </c>
      <c r="I33" s="745"/>
    </row>
    <row r="34" spans="1:9" s="154" customFormat="1" ht="9.9499999999999993" customHeight="1" x14ac:dyDescent="0.2">
      <c r="A34" s="126"/>
      <c r="B34" s="305"/>
      <c r="C34" s="133" t="s">
        <v>833</v>
      </c>
      <c r="D34" s="293"/>
      <c r="E34" s="126"/>
      <c r="F34" s="681">
        <v>925</v>
      </c>
      <c r="G34" s="681">
        <v>1170</v>
      </c>
      <c r="H34" s="681">
        <v>1239</v>
      </c>
      <c r="I34" s="745"/>
    </row>
    <row r="35" spans="1:9" s="154" customFormat="1" ht="9.9499999999999993" customHeight="1" x14ac:dyDescent="0.2">
      <c r="A35" s="126"/>
      <c r="B35" s="305"/>
      <c r="C35" s="293" t="s">
        <v>835</v>
      </c>
      <c r="D35" s="293"/>
      <c r="E35" s="126"/>
      <c r="F35" s="681">
        <v>147</v>
      </c>
      <c r="G35" s="681">
        <v>141</v>
      </c>
      <c r="H35" s="681">
        <v>416</v>
      </c>
      <c r="I35" s="745"/>
    </row>
    <row r="36" spans="1:9" s="154" customFormat="1" ht="9.9499999999999993" customHeight="1" x14ac:dyDescent="0.2">
      <c r="A36" s="126"/>
      <c r="B36" s="305"/>
      <c r="C36" s="293" t="s">
        <v>842</v>
      </c>
      <c r="D36" s="293"/>
      <c r="E36" s="126"/>
      <c r="F36" s="681">
        <v>528</v>
      </c>
      <c r="G36" s="681">
        <v>351</v>
      </c>
      <c r="H36" s="681">
        <v>134</v>
      </c>
      <c r="I36" s="745"/>
    </row>
    <row r="37" spans="1:9" ht="9.9499999999999993" customHeight="1" x14ac:dyDescent="0.2">
      <c r="A37" s="92" t="s">
        <v>853</v>
      </c>
      <c r="B37" s="410"/>
      <c r="C37" s="488"/>
      <c r="D37" s="488"/>
      <c r="E37" s="83"/>
    </row>
    <row r="38" spans="1:9" ht="9.9499999999999993" customHeight="1" x14ac:dyDescent="0.2">
      <c r="A38" s="83"/>
      <c r="B38" s="410"/>
      <c r="C38" s="1041" t="s">
        <v>896</v>
      </c>
      <c r="D38" s="1041"/>
      <c r="E38" s="1041"/>
      <c r="F38" s="1067"/>
      <c r="G38" s="1067"/>
    </row>
    <row r="39" spans="1:9" ht="9.9499999999999993" customHeight="1" x14ac:dyDescent="0.2">
      <c r="A39" s="974">
        <v>40</v>
      </c>
      <c r="B39" s="974"/>
      <c r="C39" s="974"/>
      <c r="D39" s="974"/>
      <c r="E39" s="974"/>
      <c r="F39" s="974"/>
      <c r="G39" s="974"/>
      <c r="H39" s="974"/>
    </row>
  </sheetData>
  <mergeCells count="5">
    <mergeCell ref="C22:E22"/>
    <mergeCell ref="C38:E38"/>
    <mergeCell ref="F38:G38"/>
    <mergeCell ref="A39:H39"/>
    <mergeCell ref="A1:H1"/>
  </mergeCells>
  <hyperlinks>
    <hyperlink ref="A1" location="Contents!A1" display="Contents" xr:uid="{C66A8467-52CA-4740-B73F-AC2BEF45EEF9}"/>
  </hyperlinks>
  <pageMargins left="0.3" right="0.3" top="0.3" bottom="0.3" header="0.2" footer="0.2"/>
  <pageSetup paperSize="70" orientation="portrait" r:id="rId1"/>
  <headerFooter alignWithMargins="0"/>
  <ignoredErrors>
    <ignoredError sqref="F2" numberStoredAsText="1"/>
  </ignoredError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N100"/>
  <sheetViews>
    <sheetView showGridLines="0" topLeftCell="A3" zoomScale="130" zoomScaleNormal="130" workbookViewId="0">
      <selection sqref="A1:E1"/>
    </sheetView>
  </sheetViews>
  <sheetFormatPr defaultRowHeight="13.5" customHeight="1" x14ac:dyDescent="0.2"/>
  <cols>
    <col min="1" max="1" width="0.140625" style="78" customWidth="1"/>
    <col min="2" max="2" width="1.140625" style="78" hidden="1" customWidth="1"/>
    <col min="3" max="4" width="1.140625" style="78" customWidth="1"/>
    <col min="5" max="5" width="24.42578125" style="78" customWidth="1"/>
    <col min="6" max="6" width="7.7109375" style="78" customWidth="1"/>
    <col min="7" max="8" width="7.7109375" style="601" customWidth="1"/>
    <col min="15" max="16384" width="9.140625" style="78"/>
  </cols>
  <sheetData>
    <row r="1" spans="1:14" s="829" customFormat="1" ht="12.75" customHeight="1" x14ac:dyDescent="0.2">
      <c r="A1" s="965" t="s">
        <v>57</v>
      </c>
      <c r="B1" s="965"/>
      <c r="C1" s="965"/>
      <c r="D1" s="965"/>
      <c r="E1" s="965"/>
      <c r="F1" s="965"/>
      <c r="G1" s="965"/>
      <c r="H1" s="965"/>
      <c r="I1" s="604"/>
    </row>
    <row r="2" spans="1:14" s="141" customFormat="1" ht="16.5" customHeight="1" x14ac:dyDescent="0.2">
      <c r="F2" s="584" t="s">
        <v>828</v>
      </c>
      <c r="G2" s="584" t="s">
        <v>858</v>
      </c>
      <c r="H2" s="584" t="s">
        <v>897</v>
      </c>
      <c r="I2"/>
      <c r="J2"/>
      <c r="K2"/>
      <c r="L2"/>
      <c r="M2"/>
      <c r="N2"/>
    </row>
    <row r="3" spans="1:14" ht="15" customHeight="1" x14ac:dyDescent="0.2">
      <c r="A3" s="82" t="s">
        <v>898</v>
      </c>
      <c r="B3" s="489"/>
      <c r="C3" s="250"/>
      <c r="D3" s="250"/>
      <c r="E3" s="124"/>
      <c r="F3" s="607">
        <v>198639</v>
      </c>
      <c r="G3" s="607">
        <v>165722</v>
      </c>
      <c r="H3" s="607">
        <v>214836</v>
      </c>
    </row>
    <row r="4" spans="1:14" ht="15" customHeight="1" x14ac:dyDescent="0.2">
      <c r="A4" s="451"/>
      <c r="B4" s="489"/>
      <c r="C4" s="128" t="s">
        <v>873</v>
      </c>
      <c r="D4" s="128"/>
      <c r="E4" s="124"/>
      <c r="F4" s="608">
        <v>35827</v>
      </c>
      <c r="G4" s="608">
        <v>35805</v>
      </c>
      <c r="H4" s="608">
        <v>39733</v>
      </c>
    </row>
    <row r="5" spans="1:14" ht="15" customHeight="1" x14ac:dyDescent="0.2">
      <c r="A5" s="451"/>
      <c r="B5" s="489"/>
      <c r="C5" s="251"/>
      <c r="D5" s="473" t="s">
        <v>899</v>
      </c>
      <c r="E5" s="124"/>
      <c r="F5" s="609">
        <v>3919</v>
      </c>
      <c r="G5" s="609">
        <v>4399</v>
      </c>
      <c r="H5" s="608">
        <v>4409</v>
      </c>
    </row>
    <row r="6" spans="1:14" ht="15" customHeight="1" x14ac:dyDescent="0.2">
      <c r="A6" s="451"/>
      <c r="B6" s="489"/>
      <c r="C6" s="251"/>
      <c r="D6" s="473" t="s">
        <v>900</v>
      </c>
      <c r="E6" s="124"/>
      <c r="F6" s="609">
        <v>9989</v>
      </c>
      <c r="G6" s="609">
        <v>9197</v>
      </c>
      <c r="H6" s="608">
        <v>9342</v>
      </c>
    </row>
    <row r="7" spans="1:14" ht="15" customHeight="1" x14ac:dyDescent="0.2">
      <c r="A7" s="451"/>
      <c r="B7" s="489"/>
      <c r="C7" s="128" t="s">
        <v>875</v>
      </c>
      <c r="D7" s="344"/>
      <c r="E7" s="124"/>
      <c r="F7" s="608">
        <v>4053</v>
      </c>
      <c r="G7" s="608">
        <v>3619</v>
      </c>
      <c r="H7" s="608">
        <v>3973</v>
      </c>
    </row>
    <row r="8" spans="1:14" ht="15" customHeight="1" x14ac:dyDescent="0.2">
      <c r="A8" s="451"/>
      <c r="B8" s="489"/>
      <c r="C8" s="128" t="s">
        <v>876</v>
      </c>
      <c r="D8" s="344"/>
      <c r="E8" s="124"/>
      <c r="F8" s="608">
        <v>4998</v>
      </c>
      <c r="G8" s="608">
        <v>3869</v>
      </c>
      <c r="H8" s="608">
        <v>5032</v>
      </c>
    </row>
    <row r="9" spans="1:14" ht="15" customHeight="1" x14ac:dyDescent="0.2">
      <c r="A9" s="451"/>
      <c r="B9" s="489"/>
      <c r="C9" s="128" t="s">
        <v>901</v>
      </c>
      <c r="D9" s="344"/>
      <c r="E9" s="124"/>
      <c r="F9" s="608">
        <v>36373</v>
      </c>
      <c r="G9" s="608">
        <v>24571</v>
      </c>
      <c r="H9" s="608">
        <v>37053</v>
      </c>
    </row>
    <row r="10" spans="1:14" ht="15" customHeight="1" x14ac:dyDescent="0.2">
      <c r="A10" s="82"/>
      <c r="B10" s="489"/>
      <c r="C10" s="251"/>
      <c r="D10" s="473" t="s">
        <v>902</v>
      </c>
      <c r="E10" s="124"/>
      <c r="F10" s="609">
        <v>30645</v>
      </c>
      <c r="G10" s="609">
        <v>20542</v>
      </c>
      <c r="H10" s="608">
        <v>30323</v>
      </c>
    </row>
    <row r="11" spans="1:14" ht="15" customHeight="1" x14ac:dyDescent="0.2">
      <c r="A11" s="82"/>
      <c r="B11" s="489"/>
      <c r="C11" s="128" t="s">
        <v>878</v>
      </c>
      <c r="D11" s="344"/>
      <c r="E11" s="124"/>
      <c r="F11" s="608">
        <v>1296</v>
      </c>
      <c r="G11" s="608">
        <v>1412</v>
      </c>
      <c r="H11" s="608">
        <v>2331</v>
      </c>
    </row>
    <row r="12" spans="1:14" ht="15" customHeight="1" x14ac:dyDescent="0.2">
      <c r="A12" s="82"/>
      <c r="B12" s="489"/>
      <c r="C12" s="128" t="s">
        <v>903</v>
      </c>
      <c r="D12" s="344"/>
      <c r="E12" s="124"/>
      <c r="F12" s="608">
        <v>17325</v>
      </c>
      <c r="G12" s="608">
        <v>16647</v>
      </c>
      <c r="H12" s="608">
        <v>24746</v>
      </c>
    </row>
    <row r="13" spans="1:14" ht="18.75" customHeight="1" x14ac:dyDescent="0.2">
      <c r="A13" s="82"/>
      <c r="B13" s="489"/>
      <c r="C13" s="251"/>
      <c r="D13" s="473" t="s">
        <v>904</v>
      </c>
      <c r="E13" s="124"/>
      <c r="F13" s="609">
        <v>5375</v>
      </c>
      <c r="G13" s="609">
        <v>6090</v>
      </c>
      <c r="H13" s="608">
        <v>10159</v>
      </c>
    </row>
    <row r="14" spans="1:14" ht="20.25" customHeight="1" x14ac:dyDescent="0.2">
      <c r="A14" s="82"/>
      <c r="B14" s="489"/>
      <c r="C14" s="1068" t="s">
        <v>880</v>
      </c>
      <c r="D14" s="1068"/>
      <c r="E14" s="1068"/>
      <c r="F14" s="611">
        <v>31906</v>
      </c>
      <c r="G14" s="611">
        <v>26850</v>
      </c>
      <c r="H14" s="608">
        <v>37699</v>
      </c>
    </row>
    <row r="15" spans="1:14" ht="15" customHeight="1" x14ac:dyDescent="0.2">
      <c r="A15" s="82"/>
      <c r="B15" s="489"/>
      <c r="C15" s="251"/>
      <c r="D15" s="473" t="s">
        <v>905</v>
      </c>
      <c r="E15" s="124"/>
      <c r="F15" s="609">
        <v>2445</v>
      </c>
      <c r="G15" s="609">
        <v>2031</v>
      </c>
      <c r="H15" s="608">
        <v>2863</v>
      </c>
    </row>
    <row r="16" spans="1:14" ht="15" customHeight="1" x14ac:dyDescent="0.2">
      <c r="A16" s="82"/>
      <c r="B16" s="489"/>
      <c r="C16" s="124"/>
      <c r="D16" s="473" t="s">
        <v>906</v>
      </c>
      <c r="E16" s="124"/>
      <c r="F16" s="609">
        <v>7577</v>
      </c>
      <c r="G16" s="609">
        <v>6415</v>
      </c>
      <c r="H16" s="608">
        <v>8462</v>
      </c>
    </row>
    <row r="17" spans="1:14" ht="15" customHeight="1" x14ac:dyDescent="0.2">
      <c r="A17" s="82"/>
      <c r="B17" s="489"/>
      <c r="C17" s="124"/>
      <c r="D17" s="473" t="s">
        <v>907</v>
      </c>
      <c r="E17" s="124"/>
      <c r="F17" s="609">
        <v>4081</v>
      </c>
      <c r="G17" s="609">
        <v>3812</v>
      </c>
      <c r="H17" s="608">
        <v>6260</v>
      </c>
    </row>
    <row r="18" spans="1:14" ht="15" customHeight="1" x14ac:dyDescent="0.2">
      <c r="A18" s="82"/>
      <c r="B18" s="489"/>
      <c r="C18" s="251"/>
      <c r="D18" s="473" t="s">
        <v>908</v>
      </c>
      <c r="E18" s="124"/>
      <c r="F18" s="609">
        <v>5799</v>
      </c>
      <c r="G18" s="609">
        <v>4763</v>
      </c>
      <c r="H18" s="608">
        <v>5741</v>
      </c>
    </row>
    <row r="19" spans="1:14" ht="15" customHeight="1" x14ac:dyDescent="0.2">
      <c r="A19" s="82"/>
      <c r="B19" s="489"/>
      <c r="C19" s="128" t="s">
        <v>882</v>
      </c>
      <c r="D19" s="473"/>
      <c r="E19" s="124"/>
      <c r="F19" s="608">
        <v>47156</v>
      </c>
      <c r="G19" s="608">
        <v>36611</v>
      </c>
      <c r="H19" s="608">
        <v>42094</v>
      </c>
    </row>
    <row r="20" spans="1:14" ht="15" customHeight="1" x14ac:dyDescent="0.2">
      <c r="A20" s="82"/>
      <c r="B20" s="489"/>
      <c r="C20" s="251"/>
      <c r="D20" s="473" t="s">
        <v>909</v>
      </c>
      <c r="E20" s="124"/>
      <c r="F20" s="609">
        <v>10435</v>
      </c>
      <c r="G20" s="609">
        <v>8419</v>
      </c>
      <c r="H20" s="608">
        <v>9070</v>
      </c>
    </row>
    <row r="21" spans="1:14" ht="15" customHeight="1" x14ac:dyDescent="0.2">
      <c r="A21" s="82"/>
      <c r="B21" s="489"/>
      <c r="C21" s="251"/>
      <c r="D21" s="473" t="s">
        <v>910</v>
      </c>
      <c r="E21" s="124"/>
      <c r="F21" s="609">
        <v>14130</v>
      </c>
      <c r="G21" s="609">
        <v>10882</v>
      </c>
      <c r="H21" s="608">
        <v>13141</v>
      </c>
    </row>
    <row r="22" spans="1:14" ht="15" customHeight="1" x14ac:dyDescent="0.2">
      <c r="A22" s="82"/>
      <c r="B22" s="489"/>
      <c r="C22" s="251"/>
      <c r="D22" s="473" t="s">
        <v>911</v>
      </c>
      <c r="E22" s="124"/>
      <c r="F22" s="609">
        <v>836</v>
      </c>
      <c r="G22" s="609">
        <v>395</v>
      </c>
      <c r="H22" s="608">
        <v>268</v>
      </c>
    </row>
    <row r="23" spans="1:14" ht="15" customHeight="1" x14ac:dyDescent="0.2">
      <c r="A23" s="82"/>
      <c r="B23" s="489"/>
      <c r="C23" s="128" t="s">
        <v>912</v>
      </c>
      <c r="D23" s="473"/>
      <c r="E23" s="124"/>
      <c r="F23" s="608">
        <v>19118</v>
      </c>
      <c r="G23" s="608">
        <v>15747</v>
      </c>
      <c r="H23" s="608">
        <v>21192</v>
      </c>
    </row>
    <row r="24" spans="1:14" ht="15" customHeight="1" x14ac:dyDescent="0.2">
      <c r="A24" s="82"/>
      <c r="B24" s="489"/>
      <c r="C24" s="251"/>
      <c r="D24" s="473" t="s">
        <v>913</v>
      </c>
      <c r="E24" s="124"/>
      <c r="F24" s="609">
        <v>4102</v>
      </c>
      <c r="G24" s="609">
        <v>3407</v>
      </c>
      <c r="H24" s="608">
        <v>4680</v>
      </c>
    </row>
    <row r="25" spans="1:14" ht="15" customHeight="1" x14ac:dyDescent="0.2">
      <c r="A25" s="82"/>
      <c r="B25" s="489"/>
      <c r="C25" s="344"/>
      <c r="D25" s="473" t="s">
        <v>914</v>
      </c>
      <c r="E25" s="124"/>
      <c r="F25" s="608">
        <v>1262</v>
      </c>
      <c r="G25" s="608">
        <v>1073</v>
      </c>
      <c r="H25" s="608">
        <v>1406</v>
      </c>
    </row>
    <row r="26" spans="1:14" ht="15" customHeight="1" x14ac:dyDescent="0.2">
      <c r="A26" s="82"/>
      <c r="B26" s="489"/>
      <c r="C26" s="128" t="s">
        <v>54</v>
      </c>
      <c r="D26" s="344"/>
      <c r="E26" s="124"/>
      <c r="F26" s="608">
        <f>F3-(F4+F7+F8+F9+F11+F12+F14+F19+F23)</f>
        <v>587</v>
      </c>
      <c r="G26" s="608">
        <f>G3-(G4+G7+G8+G9+G11+G12+G14+G19+G23)</f>
        <v>591</v>
      </c>
      <c r="H26" s="608">
        <f>H3-(H4+H7+H8+H9+H11+H12+H14+H19+H23)</f>
        <v>983</v>
      </c>
    </row>
    <row r="27" spans="1:14" s="141" customFormat="1" ht="15" customHeight="1" x14ac:dyDescent="0.2">
      <c r="A27" s="81" t="s">
        <v>853</v>
      </c>
      <c r="B27" s="425"/>
      <c r="C27" s="421"/>
      <c r="D27" s="490"/>
      <c r="E27" s="81"/>
      <c r="G27" s="600"/>
      <c r="H27" s="600"/>
      <c r="I27"/>
      <c r="J27"/>
      <c r="K27"/>
      <c r="L27"/>
      <c r="M27"/>
      <c r="N27"/>
    </row>
    <row r="28" spans="1:14" ht="15" customHeight="1" x14ac:dyDescent="0.2">
      <c r="A28" s="92"/>
      <c r="B28" s="92"/>
      <c r="C28" s="1041" t="s">
        <v>885</v>
      </c>
      <c r="D28" s="1041"/>
      <c r="E28" s="1041"/>
      <c r="F28" s="1041"/>
      <c r="G28" s="1041"/>
    </row>
    <row r="29" spans="1:14" ht="13.5" customHeight="1" x14ac:dyDescent="0.2">
      <c r="A29" s="974">
        <v>41</v>
      </c>
      <c r="B29" s="974"/>
      <c r="C29" s="974"/>
      <c r="D29" s="974"/>
      <c r="E29" s="974"/>
      <c r="F29" s="974"/>
      <c r="G29" s="974"/>
      <c r="H29" s="974"/>
    </row>
    <row r="30" spans="1:14" customFormat="1" ht="13.5" customHeight="1" x14ac:dyDescent="0.2"/>
    <row r="31" spans="1:14" customFormat="1" ht="13.5" customHeight="1" x14ac:dyDescent="0.2"/>
    <row r="32" spans="1:14" customFormat="1" ht="13.5" customHeight="1" x14ac:dyDescent="0.2"/>
    <row r="33" customFormat="1" ht="13.5" customHeight="1" x14ac:dyDescent="0.2"/>
    <row r="34" customFormat="1" ht="13.5" customHeight="1" x14ac:dyDescent="0.2"/>
    <row r="35" customFormat="1" ht="13.5" customHeight="1" x14ac:dyDescent="0.2"/>
    <row r="36" customFormat="1" ht="13.5" customHeight="1" x14ac:dyDescent="0.2"/>
    <row r="37" customFormat="1" ht="13.5" customHeight="1" x14ac:dyDescent="0.2"/>
    <row r="38" customFormat="1" ht="13.5" customHeight="1" x14ac:dyDescent="0.2"/>
    <row r="39" customFormat="1" ht="13.5" customHeight="1" x14ac:dyDescent="0.2"/>
    <row r="40" customFormat="1" ht="13.5" customHeight="1" x14ac:dyDescent="0.2"/>
    <row r="41" customFormat="1" ht="13.5" customHeight="1" x14ac:dyDescent="0.2"/>
    <row r="42" customFormat="1" ht="13.5" customHeight="1" x14ac:dyDescent="0.2"/>
    <row r="43" customFormat="1" ht="13.5" customHeight="1" x14ac:dyDescent="0.2"/>
    <row r="44" customFormat="1" ht="13.5" customHeight="1" x14ac:dyDescent="0.2"/>
    <row r="45" customFormat="1" ht="13.5" customHeight="1" x14ac:dyDescent="0.2"/>
    <row r="46" customFormat="1" ht="13.5" customHeight="1" x14ac:dyDescent="0.2"/>
    <row r="47" customFormat="1" ht="13.5" customHeight="1" x14ac:dyDescent="0.2"/>
    <row r="48" customFormat="1" ht="13.5" customHeight="1" x14ac:dyDescent="0.2"/>
    <row r="49" customFormat="1" ht="13.5" customHeight="1" x14ac:dyDescent="0.2"/>
    <row r="50" customFormat="1" ht="13.5" customHeight="1" x14ac:dyDescent="0.2"/>
    <row r="51" customFormat="1" ht="13.5" customHeight="1" x14ac:dyDescent="0.2"/>
    <row r="52" customFormat="1" ht="13.5" customHeight="1" x14ac:dyDescent="0.2"/>
    <row r="53" customFormat="1" ht="13.5" customHeight="1" x14ac:dyDescent="0.2"/>
    <row r="54" customFormat="1" ht="13.5" customHeight="1" x14ac:dyDescent="0.2"/>
    <row r="55" customFormat="1" ht="13.5" customHeight="1" x14ac:dyDescent="0.2"/>
    <row r="56" customFormat="1" ht="13.5" customHeight="1" x14ac:dyDescent="0.2"/>
    <row r="57" customFormat="1" ht="13.5" customHeight="1" x14ac:dyDescent="0.2"/>
    <row r="58" customFormat="1" ht="13.5" customHeight="1" x14ac:dyDescent="0.2"/>
    <row r="59" customFormat="1" ht="13.5" customHeight="1" x14ac:dyDescent="0.2"/>
    <row r="60" customFormat="1" ht="13.5" customHeight="1" x14ac:dyDescent="0.2"/>
    <row r="61" customFormat="1" ht="13.5" customHeight="1" x14ac:dyDescent="0.2"/>
    <row r="62" customFormat="1" ht="13.5" customHeight="1" x14ac:dyDescent="0.2"/>
    <row r="63" customFormat="1" ht="13.5" customHeight="1" x14ac:dyDescent="0.2"/>
    <row r="64" customFormat="1" ht="13.5" customHeight="1" x14ac:dyDescent="0.2"/>
    <row r="65" customFormat="1" ht="13.5" customHeight="1" x14ac:dyDescent="0.2"/>
    <row r="66" customFormat="1" ht="13.5" customHeight="1" x14ac:dyDescent="0.2"/>
    <row r="67" customFormat="1" ht="13.5" customHeight="1" x14ac:dyDescent="0.2"/>
    <row r="68" customFormat="1" ht="13.5" customHeight="1" x14ac:dyDescent="0.2"/>
    <row r="69" customFormat="1" ht="13.5" customHeight="1" x14ac:dyDescent="0.2"/>
    <row r="70" customFormat="1" ht="13.5" customHeight="1" x14ac:dyDescent="0.2"/>
    <row r="71" customFormat="1" ht="13.5" customHeight="1" x14ac:dyDescent="0.2"/>
    <row r="72" customFormat="1" ht="13.5" customHeight="1" x14ac:dyDescent="0.2"/>
    <row r="73" customFormat="1" ht="13.5" customHeight="1" x14ac:dyDescent="0.2"/>
    <row r="74" customFormat="1" ht="13.5" customHeight="1" x14ac:dyDescent="0.2"/>
    <row r="75" customFormat="1" ht="13.5" customHeight="1" x14ac:dyDescent="0.2"/>
    <row r="76" customFormat="1" ht="13.5" customHeight="1" x14ac:dyDescent="0.2"/>
    <row r="77" customFormat="1" ht="13.5" customHeight="1" x14ac:dyDescent="0.2"/>
    <row r="78" customFormat="1" ht="13.5" customHeight="1" x14ac:dyDescent="0.2"/>
    <row r="79" customFormat="1" ht="13.5" customHeight="1" x14ac:dyDescent="0.2"/>
    <row r="80" customFormat="1" ht="13.5" customHeight="1" x14ac:dyDescent="0.2"/>
    <row r="81" customFormat="1" ht="13.5" customHeight="1" x14ac:dyDescent="0.2"/>
    <row r="82" customFormat="1" ht="13.5" customHeight="1" x14ac:dyDescent="0.2"/>
    <row r="83" customFormat="1" ht="13.5" customHeight="1" x14ac:dyDescent="0.2"/>
    <row r="84" customFormat="1" ht="13.5" customHeight="1" x14ac:dyDescent="0.2"/>
    <row r="85" customFormat="1" ht="13.5" customHeight="1" x14ac:dyDescent="0.2"/>
    <row r="86" customFormat="1" ht="13.5" customHeight="1" x14ac:dyDescent="0.2"/>
    <row r="87" customFormat="1" ht="13.5" customHeight="1" x14ac:dyDescent="0.2"/>
    <row r="88" customFormat="1" ht="13.5" customHeight="1" x14ac:dyDescent="0.2"/>
    <row r="89" customFormat="1" ht="13.5" customHeight="1" x14ac:dyDescent="0.2"/>
    <row r="90" customFormat="1" ht="13.5" customHeight="1" x14ac:dyDescent="0.2"/>
    <row r="91" customFormat="1" ht="13.5" customHeight="1" x14ac:dyDescent="0.2"/>
    <row r="92" customFormat="1" ht="13.5" customHeight="1" x14ac:dyDescent="0.2"/>
    <row r="93" customFormat="1" ht="13.5" customHeight="1" x14ac:dyDescent="0.2"/>
    <row r="94" customFormat="1" ht="13.5" customHeight="1" x14ac:dyDescent="0.2"/>
    <row r="95" customFormat="1" ht="13.5" customHeight="1" x14ac:dyDescent="0.2"/>
    <row r="96" customFormat="1" ht="13.5" customHeight="1" x14ac:dyDescent="0.2"/>
    <row r="97" customFormat="1" ht="13.5" customHeight="1" x14ac:dyDescent="0.2"/>
    <row r="98" customFormat="1" ht="13.5" customHeight="1" x14ac:dyDescent="0.2"/>
    <row r="99" customFormat="1" ht="13.5" customHeight="1" x14ac:dyDescent="0.2"/>
    <row r="100" customFormat="1" ht="13.5" customHeight="1" x14ac:dyDescent="0.2"/>
  </sheetData>
  <mergeCells count="5">
    <mergeCell ref="C14:E14"/>
    <mergeCell ref="C28:E28"/>
    <mergeCell ref="F28:G28"/>
    <mergeCell ref="A29:H29"/>
    <mergeCell ref="A1:H1"/>
  </mergeCells>
  <hyperlinks>
    <hyperlink ref="A1" location="Contents!A1" display="Contents" xr:uid="{F06EDEEF-1A6D-4728-B92E-0FA9236EFEED}"/>
  </hyperlinks>
  <pageMargins left="0.3" right="0.3" top="0.3" bottom="0.3" header="0.2" footer="0.2"/>
  <pageSetup paperSize="70" scale="90" orientation="portrait" r:id="rId1"/>
  <headerFooter alignWithMargins="0"/>
  <ignoredErrors>
    <ignoredError sqref="F2:H2" numberStoredAsText="1"/>
  </ignoredError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I33"/>
  <sheetViews>
    <sheetView showGridLines="0" topLeftCell="A3" zoomScale="130" zoomScaleNormal="130" workbookViewId="0">
      <selection sqref="A1:E1"/>
    </sheetView>
  </sheetViews>
  <sheetFormatPr defaultRowHeight="12.75" customHeight="1" x14ac:dyDescent="0.2"/>
  <cols>
    <col min="1" max="1" width="1.5703125" style="78" customWidth="1"/>
    <col min="2" max="2" width="1.140625" style="78" customWidth="1"/>
    <col min="3" max="3" width="2" style="78" customWidth="1"/>
    <col min="4" max="4" width="1.140625" style="78" customWidth="1"/>
    <col min="5" max="5" width="16.140625" style="78" customWidth="1"/>
    <col min="6" max="8" width="7.7109375" style="601" customWidth="1"/>
    <col min="9" max="16384" width="9.140625" style="78"/>
  </cols>
  <sheetData>
    <row r="1" spans="1:9" s="829" customFormat="1" ht="12.75" customHeight="1" x14ac:dyDescent="0.2">
      <c r="A1" s="965" t="s">
        <v>57</v>
      </c>
      <c r="B1" s="965"/>
      <c r="C1" s="965"/>
      <c r="D1" s="965"/>
      <c r="E1" s="965"/>
      <c r="F1" s="965"/>
      <c r="G1" s="965"/>
      <c r="H1" s="965"/>
      <c r="I1" s="604"/>
    </row>
    <row r="2" spans="1:9" s="285" customFormat="1" ht="12.75" customHeight="1" x14ac:dyDescent="0.2">
      <c r="F2" s="584" t="s">
        <v>828</v>
      </c>
      <c r="G2" s="584" t="s">
        <v>675</v>
      </c>
      <c r="H2" s="584" t="s">
        <v>829</v>
      </c>
    </row>
    <row r="3" spans="1:9" s="285" customFormat="1" ht="12.75" customHeight="1" x14ac:dyDescent="0.2">
      <c r="A3" s="85" t="s">
        <v>830</v>
      </c>
      <c r="B3" s="305"/>
      <c r="C3" s="293"/>
      <c r="D3" s="293"/>
      <c r="E3" s="126"/>
      <c r="F3" s="602"/>
      <c r="G3" s="602"/>
      <c r="H3" s="602"/>
    </row>
    <row r="4" spans="1:9" s="285" customFormat="1" ht="12.75" customHeight="1" x14ac:dyDescent="0.2">
      <c r="A4" s="85"/>
      <c r="B4" s="85" t="s">
        <v>831</v>
      </c>
      <c r="C4" s="290"/>
      <c r="D4" s="290"/>
      <c r="E4" s="126"/>
      <c r="F4" s="602"/>
      <c r="G4" s="602"/>
      <c r="H4" s="602"/>
    </row>
    <row r="5" spans="1:9" s="285" customFormat="1" ht="12.75" customHeight="1" x14ac:dyDescent="0.2">
      <c r="A5" s="85"/>
      <c r="B5" s="305"/>
      <c r="C5" s="290" t="s">
        <v>832</v>
      </c>
      <c r="D5" s="290"/>
      <c r="E5" s="126"/>
      <c r="F5" s="696">
        <v>13818</v>
      </c>
      <c r="G5" s="696">
        <v>11914</v>
      </c>
      <c r="H5" s="696">
        <v>14208</v>
      </c>
    </row>
    <row r="6" spans="1:9" s="285" customFormat="1" ht="12.75" customHeight="1" x14ac:dyDescent="0.2">
      <c r="A6" s="85"/>
      <c r="B6" s="126"/>
      <c r="C6" s="290" t="s">
        <v>833</v>
      </c>
      <c r="D6" s="290"/>
      <c r="E6" s="126"/>
      <c r="F6" s="696">
        <v>16008</v>
      </c>
      <c r="G6" s="696">
        <v>12741</v>
      </c>
      <c r="H6" s="696">
        <v>17173</v>
      </c>
    </row>
    <row r="7" spans="1:9" s="285" customFormat="1" ht="12.75" customHeight="1" x14ac:dyDescent="0.2">
      <c r="A7" s="85"/>
      <c r="B7" s="126"/>
      <c r="C7" s="290" t="s">
        <v>834</v>
      </c>
      <c r="D7" s="290"/>
      <c r="E7" s="126"/>
      <c r="F7" s="696">
        <v>27579</v>
      </c>
      <c r="G7" s="696">
        <v>15859</v>
      </c>
      <c r="H7" s="696">
        <v>33534</v>
      </c>
    </row>
    <row r="8" spans="1:9" s="285" customFormat="1" ht="12.75" customHeight="1" x14ac:dyDescent="0.2">
      <c r="A8" s="85"/>
      <c r="B8" s="126"/>
      <c r="C8" s="290" t="s">
        <v>835</v>
      </c>
      <c r="D8" s="290"/>
      <c r="E8" s="126"/>
      <c r="F8" s="696">
        <v>6016</v>
      </c>
      <c r="G8" s="696">
        <v>3264</v>
      </c>
      <c r="H8" s="696">
        <v>3304</v>
      </c>
    </row>
    <row r="9" spans="1:9" s="285" customFormat="1" ht="12.75" customHeight="1" x14ac:dyDescent="0.2">
      <c r="A9" s="85"/>
      <c r="B9" s="126"/>
      <c r="C9" s="290" t="s">
        <v>836</v>
      </c>
      <c r="D9" s="290"/>
      <c r="E9" s="126"/>
      <c r="F9" s="696">
        <v>6143</v>
      </c>
      <c r="G9" s="696">
        <v>4897</v>
      </c>
      <c r="H9" s="696">
        <v>5202</v>
      </c>
    </row>
    <row r="10" spans="1:9" s="285" customFormat="1" ht="12.75" customHeight="1" x14ac:dyDescent="0.2">
      <c r="A10" s="85"/>
      <c r="B10" s="126"/>
      <c r="C10" s="290" t="s">
        <v>837</v>
      </c>
      <c r="D10" s="290"/>
      <c r="E10" s="126"/>
      <c r="F10" s="696">
        <v>936</v>
      </c>
      <c r="G10" s="696">
        <v>1124</v>
      </c>
      <c r="H10" s="696">
        <v>754</v>
      </c>
    </row>
    <row r="11" spans="1:9" s="285" customFormat="1" ht="12.75" customHeight="1" x14ac:dyDescent="0.2">
      <c r="A11" s="85"/>
      <c r="B11" s="126"/>
      <c r="C11" s="290" t="s">
        <v>838</v>
      </c>
      <c r="D11" s="290"/>
      <c r="E11" s="126"/>
      <c r="F11" s="696">
        <v>5960</v>
      </c>
      <c r="G11" s="696">
        <v>5377</v>
      </c>
      <c r="H11" s="696">
        <v>5820</v>
      </c>
    </row>
    <row r="12" spans="1:9" s="285" customFormat="1" ht="12.75" customHeight="1" x14ac:dyDescent="0.2">
      <c r="A12" s="85"/>
      <c r="B12" s="126"/>
      <c r="C12" s="290" t="s">
        <v>839</v>
      </c>
      <c r="D12" s="290"/>
      <c r="E12" s="126"/>
      <c r="F12" s="696">
        <v>4072</v>
      </c>
      <c r="G12" s="696">
        <v>4314</v>
      </c>
      <c r="H12" s="696">
        <v>3757</v>
      </c>
    </row>
    <row r="13" spans="1:9" s="285" customFormat="1" ht="12.75" customHeight="1" x14ac:dyDescent="0.2">
      <c r="A13" s="85"/>
      <c r="B13" s="126"/>
      <c r="C13" s="290" t="s">
        <v>840</v>
      </c>
      <c r="D13" s="290"/>
      <c r="E13" s="126"/>
      <c r="F13" s="696">
        <v>2728</v>
      </c>
      <c r="G13" s="696">
        <v>2691</v>
      </c>
      <c r="H13" s="696">
        <v>2595</v>
      </c>
    </row>
    <row r="14" spans="1:9" s="285" customFormat="1" ht="12.75" customHeight="1" x14ac:dyDescent="0.2">
      <c r="A14" s="85"/>
      <c r="B14" s="126"/>
      <c r="C14" s="290" t="s">
        <v>841</v>
      </c>
      <c r="D14" s="290"/>
      <c r="E14" s="126"/>
      <c r="F14" s="696">
        <v>4662</v>
      </c>
      <c r="G14" s="696">
        <v>4017</v>
      </c>
      <c r="H14" s="696">
        <v>4834</v>
      </c>
    </row>
    <row r="15" spans="1:9" s="285" customFormat="1" ht="12.75" customHeight="1" x14ac:dyDescent="0.2">
      <c r="A15" s="85"/>
      <c r="B15" s="126"/>
      <c r="C15" s="290" t="s">
        <v>842</v>
      </c>
      <c r="D15" s="290"/>
      <c r="E15" s="126"/>
      <c r="F15" s="696">
        <v>33234</v>
      </c>
      <c r="G15" s="696">
        <v>27564</v>
      </c>
      <c r="H15" s="696">
        <v>38099</v>
      </c>
    </row>
    <row r="16" spans="1:9" s="285" customFormat="1" ht="12.75" customHeight="1" x14ac:dyDescent="0.2">
      <c r="A16" s="85"/>
      <c r="B16" s="126"/>
      <c r="C16" s="290" t="s">
        <v>843</v>
      </c>
      <c r="D16" s="290"/>
      <c r="E16" s="126"/>
      <c r="F16" s="696">
        <v>1780</v>
      </c>
      <c r="G16" s="696">
        <v>845</v>
      </c>
      <c r="H16" s="696">
        <v>1296</v>
      </c>
    </row>
    <row r="17" spans="1:8" s="285" customFormat="1" ht="12.75" customHeight="1" x14ac:dyDescent="0.2">
      <c r="A17" s="85"/>
      <c r="B17" s="126"/>
      <c r="C17" s="290" t="s">
        <v>844</v>
      </c>
      <c r="D17" s="290"/>
      <c r="E17" s="126"/>
      <c r="F17" s="696">
        <v>4009</v>
      </c>
      <c r="G17" s="696">
        <v>2724</v>
      </c>
      <c r="H17" s="696">
        <v>4938</v>
      </c>
    </row>
    <row r="18" spans="1:8" s="285" customFormat="1" ht="12.75" customHeight="1" x14ac:dyDescent="0.2">
      <c r="A18" s="85"/>
      <c r="B18" s="126"/>
      <c r="C18" s="290" t="s">
        <v>845</v>
      </c>
      <c r="D18" s="290"/>
      <c r="E18" s="126"/>
      <c r="F18" s="696">
        <v>1503</v>
      </c>
      <c r="G18" s="696">
        <v>1081</v>
      </c>
      <c r="H18" s="696">
        <v>1492</v>
      </c>
    </row>
    <row r="19" spans="1:8" s="285" customFormat="1" ht="12.75" customHeight="1" x14ac:dyDescent="0.2">
      <c r="A19" s="85"/>
      <c r="B19" s="126"/>
      <c r="C19" s="290" t="s">
        <v>846</v>
      </c>
      <c r="D19" s="290"/>
      <c r="E19" s="126"/>
      <c r="F19" s="696">
        <v>32</v>
      </c>
      <c r="G19" s="696">
        <v>33</v>
      </c>
      <c r="H19" s="696">
        <v>27</v>
      </c>
    </row>
    <row r="20" spans="1:8" s="285" customFormat="1" ht="12.75" customHeight="1" x14ac:dyDescent="0.2">
      <c r="A20" s="85"/>
      <c r="B20" s="126"/>
      <c r="C20" s="290" t="s">
        <v>847</v>
      </c>
      <c r="D20" s="290"/>
      <c r="E20" s="126"/>
      <c r="F20" s="696">
        <v>4051</v>
      </c>
      <c r="G20" s="696">
        <v>2834</v>
      </c>
      <c r="H20" s="696">
        <v>4372</v>
      </c>
    </row>
    <row r="21" spans="1:8" s="285" customFormat="1" ht="12.75" customHeight="1" x14ac:dyDescent="0.2">
      <c r="A21" s="85" t="s">
        <v>848</v>
      </c>
      <c r="B21" s="126"/>
      <c r="C21" s="290"/>
      <c r="D21" s="290"/>
      <c r="E21" s="126"/>
      <c r="F21" s="696"/>
      <c r="G21" s="696"/>
      <c r="H21" s="696"/>
    </row>
    <row r="22" spans="1:8" s="285" customFormat="1" ht="12.75" customHeight="1" x14ac:dyDescent="0.2">
      <c r="A22" s="85"/>
      <c r="B22" s="85" t="s">
        <v>849</v>
      </c>
      <c r="C22" s="290"/>
      <c r="D22" s="290"/>
      <c r="E22" s="126"/>
      <c r="F22" s="696"/>
      <c r="G22" s="696"/>
      <c r="H22" s="696"/>
    </row>
    <row r="23" spans="1:8" s="285" customFormat="1" ht="12.75" customHeight="1" x14ac:dyDescent="0.2">
      <c r="A23" s="85"/>
      <c r="B23" s="126" t="s">
        <v>850</v>
      </c>
      <c r="C23" s="290"/>
      <c r="D23" s="290"/>
      <c r="E23" s="126"/>
      <c r="F23" s="696">
        <v>8336</v>
      </c>
      <c r="G23" s="696">
        <v>7594</v>
      </c>
      <c r="H23" s="696">
        <v>9219</v>
      </c>
    </row>
    <row r="24" spans="1:8" s="285" customFormat="1" ht="12.75" customHeight="1" x14ac:dyDescent="0.2">
      <c r="A24" s="85"/>
      <c r="B24" s="126" t="s">
        <v>851</v>
      </c>
      <c r="C24" s="290"/>
      <c r="D24" s="290"/>
      <c r="E24" s="126"/>
      <c r="F24" s="696">
        <v>7968</v>
      </c>
      <c r="G24" s="696">
        <v>5744</v>
      </c>
      <c r="H24" s="696">
        <v>7649</v>
      </c>
    </row>
    <row r="25" spans="1:8" s="285" customFormat="1" ht="12.75" customHeight="1" x14ac:dyDescent="0.2">
      <c r="A25" s="85"/>
      <c r="B25" s="85" t="s">
        <v>852</v>
      </c>
      <c r="C25" s="290"/>
      <c r="D25" s="290"/>
      <c r="E25" s="126"/>
      <c r="F25" s="696"/>
      <c r="G25" s="696"/>
      <c r="H25" s="696"/>
    </row>
    <row r="26" spans="1:8" s="285" customFormat="1" ht="12.75" customHeight="1" x14ac:dyDescent="0.2">
      <c r="A26" s="85"/>
      <c r="B26" s="126" t="s">
        <v>850</v>
      </c>
      <c r="C26" s="290"/>
      <c r="D26" s="290"/>
      <c r="E26" s="126"/>
      <c r="F26" s="696">
        <v>13365</v>
      </c>
      <c r="G26" s="696">
        <v>12962</v>
      </c>
      <c r="H26" s="696">
        <v>16778</v>
      </c>
    </row>
    <row r="27" spans="1:8" s="285" customFormat="1" ht="12.75" customHeight="1" x14ac:dyDescent="0.2">
      <c r="A27" s="85"/>
      <c r="B27" s="126" t="s">
        <v>851</v>
      </c>
      <c r="C27" s="290"/>
      <c r="D27" s="290"/>
      <c r="E27" s="126"/>
      <c r="F27" s="696">
        <v>21588</v>
      </c>
      <c r="G27" s="696">
        <v>16281</v>
      </c>
      <c r="H27" s="696">
        <v>21802</v>
      </c>
    </row>
    <row r="28" spans="1:8" s="83" customFormat="1" ht="9" x14ac:dyDescent="0.2">
      <c r="A28" s="349">
        <v>1</v>
      </c>
      <c r="C28" s="858" t="s">
        <v>854</v>
      </c>
      <c r="E28" s="858"/>
      <c r="F28" s="1067"/>
      <c r="G28" s="1067"/>
      <c r="H28" s="767"/>
    </row>
    <row r="29" spans="1:8" s="83" customFormat="1" ht="9" x14ac:dyDescent="0.2">
      <c r="A29" s="905">
        <v>2</v>
      </c>
      <c r="B29" s="904"/>
      <c r="C29" s="858" t="s">
        <v>855</v>
      </c>
      <c r="F29" s="767"/>
      <c r="G29" s="767"/>
      <c r="H29" s="767"/>
    </row>
    <row r="30" spans="1:8" s="86" customFormat="1" ht="8.25" x14ac:dyDescent="0.2">
      <c r="A30" s="86" t="s">
        <v>1102</v>
      </c>
      <c r="C30" s="444"/>
      <c r="D30" s="444"/>
      <c r="F30" s="766"/>
      <c r="G30" s="766"/>
      <c r="H30" s="766"/>
    </row>
    <row r="31" spans="1:8" s="83" customFormat="1" ht="8.25" x14ac:dyDescent="0.2">
      <c r="A31" s="83" t="s">
        <v>1103</v>
      </c>
      <c r="C31" s="413"/>
      <c r="D31" s="413"/>
      <c r="F31" s="767"/>
      <c r="G31" s="767"/>
      <c r="H31" s="767"/>
    </row>
    <row r="32" spans="1:8" s="848" customFormat="1" ht="16.5" customHeight="1" x14ac:dyDescent="0.2">
      <c r="A32" s="974">
        <v>42</v>
      </c>
      <c r="B32" s="974"/>
      <c r="C32" s="974"/>
      <c r="D32" s="974"/>
      <c r="E32" s="974"/>
      <c r="F32" s="974"/>
      <c r="G32" s="974"/>
      <c r="H32" s="974"/>
    </row>
    <row r="33" spans="5:5" ht="20.25" customHeight="1" x14ac:dyDescent="0.2">
      <c r="E33" s="78" t="s">
        <v>856</v>
      </c>
    </row>
  </sheetData>
  <mergeCells count="3">
    <mergeCell ref="F28:G28"/>
    <mergeCell ref="A32:H32"/>
    <mergeCell ref="A1:H1"/>
  </mergeCells>
  <hyperlinks>
    <hyperlink ref="A1" location="Contents!A1" display="Contents" xr:uid="{BA781C73-E9D9-467C-9072-AA4738D3FE00}"/>
  </hyperlinks>
  <pageMargins left="0.3" right="0.3" top="0.3" bottom="0.3" header="0.2" footer="0.2"/>
  <pageSetup paperSize="70" orientation="portrait" r:id="rId1"/>
  <headerFooter alignWithMargins="0"/>
  <ignoredErrors>
    <ignoredError sqref="F2:H2" numberStoredAsText="1"/>
  </ignoredError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J83"/>
  <sheetViews>
    <sheetView showGridLines="0" topLeftCell="A4" zoomScale="130" zoomScaleNormal="130" workbookViewId="0">
      <selection sqref="A1:E1"/>
    </sheetView>
  </sheetViews>
  <sheetFormatPr defaultRowHeight="15" x14ac:dyDescent="0.2"/>
  <cols>
    <col min="1" max="1" width="1.42578125" style="474" customWidth="1"/>
    <col min="2" max="4" width="1.140625" style="474" customWidth="1"/>
    <col min="5" max="5" width="20" style="474" customWidth="1"/>
    <col min="6" max="8" width="8.7109375" style="474" customWidth="1"/>
    <col min="9" max="16384" width="9.140625" style="78"/>
  </cols>
  <sheetData>
    <row r="1" spans="1:10" s="829" customFormat="1" ht="12.75" customHeight="1" x14ac:dyDescent="0.2">
      <c r="A1" s="965" t="s">
        <v>57</v>
      </c>
      <c r="B1" s="965"/>
      <c r="C1" s="965"/>
      <c r="D1" s="965"/>
      <c r="E1" s="965"/>
      <c r="F1" s="965"/>
      <c r="G1" s="965"/>
      <c r="H1" s="965"/>
      <c r="I1" s="604"/>
    </row>
    <row r="2" spans="1:10" ht="15.75" x14ac:dyDescent="0.25">
      <c r="A2" s="989" t="s">
        <v>191</v>
      </c>
      <c r="B2" s="989"/>
      <c r="C2" s="989"/>
      <c r="D2" s="989"/>
      <c r="E2" s="989"/>
      <c r="F2" s="989"/>
      <c r="G2" s="989"/>
      <c r="H2" s="989"/>
      <c r="I2" s="817"/>
      <c r="J2" s="817"/>
    </row>
    <row r="3" spans="1:10" x14ac:dyDescent="0.2">
      <c r="A3" s="816"/>
      <c r="B3" s="816"/>
      <c r="C3" s="816"/>
      <c r="D3" s="816"/>
      <c r="E3" s="816"/>
      <c r="F3" s="815">
        <v>2019</v>
      </c>
      <c r="G3" s="815" t="s">
        <v>752</v>
      </c>
      <c r="H3" s="815" t="s">
        <v>753</v>
      </c>
    </row>
    <row r="4" spans="1:10" ht="15.75" x14ac:dyDescent="0.25">
      <c r="A4" s="816"/>
      <c r="B4" s="816"/>
      <c r="C4" s="816"/>
      <c r="D4" s="816"/>
      <c r="E4" s="816"/>
      <c r="F4" s="817"/>
      <c r="G4" s="814"/>
      <c r="H4" s="814"/>
    </row>
    <row r="5" spans="1:10" s="472" customFormat="1" ht="9.75" customHeight="1" x14ac:dyDescent="0.15">
      <c r="A5" s="813" t="s">
        <v>192</v>
      </c>
      <c r="B5" s="812"/>
      <c r="C5" s="812"/>
      <c r="D5" s="812"/>
      <c r="E5" s="812"/>
      <c r="F5" s="811">
        <v>-27260</v>
      </c>
      <c r="G5" s="811">
        <v>-49513.32278655452</v>
      </c>
      <c r="H5" s="811">
        <v>-70882.600000000006</v>
      </c>
    </row>
    <row r="6" spans="1:10" s="472" customFormat="1" ht="9" customHeight="1" x14ac:dyDescent="0.15">
      <c r="A6" s="813"/>
      <c r="B6" s="813" t="s">
        <v>193</v>
      </c>
      <c r="C6" s="813"/>
      <c r="D6" s="812"/>
      <c r="E6" s="812"/>
      <c r="F6" s="811">
        <v>-79685</v>
      </c>
      <c r="G6" s="811">
        <v>-84459.5</v>
      </c>
      <c r="H6" s="811">
        <v>-120023.6</v>
      </c>
    </row>
    <row r="7" spans="1:10" ht="11.25" customHeight="1" x14ac:dyDescent="0.2">
      <c r="A7" s="813"/>
      <c r="B7" s="813" t="s">
        <v>194</v>
      </c>
      <c r="C7" s="813"/>
      <c r="D7" s="812"/>
      <c r="E7" s="812"/>
      <c r="F7" s="811">
        <v>-109301</v>
      </c>
      <c r="G7" s="811">
        <v>-83540</v>
      </c>
      <c r="H7" s="811">
        <v>-112216</v>
      </c>
    </row>
    <row r="8" spans="1:10" ht="10.5" customHeight="1" x14ac:dyDescent="0.2">
      <c r="A8" s="813"/>
      <c r="B8" s="812"/>
      <c r="C8" s="812" t="s">
        <v>195</v>
      </c>
      <c r="D8" s="812"/>
      <c r="E8" s="812"/>
      <c r="F8" s="810">
        <v>-108721</v>
      </c>
      <c r="G8" s="810">
        <v>-82999</v>
      </c>
      <c r="H8" s="810">
        <v>-111294</v>
      </c>
    </row>
    <row r="9" spans="1:10" s="472" customFormat="1" ht="7.5" customHeight="1" x14ac:dyDescent="0.15">
      <c r="A9" s="813"/>
      <c r="B9" s="812"/>
      <c r="C9" s="812" t="s">
        <v>196</v>
      </c>
      <c r="D9" s="812"/>
      <c r="E9" s="812"/>
      <c r="F9" s="810">
        <v>-580</v>
      </c>
      <c r="G9" s="810">
        <v>-541</v>
      </c>
      <c r="H9" s="810">
        <v>-922</v>
      </c>
    </row>
    <row r="10" spans="1:10" ht="10.5" customHeight="1" x14ac:dyDescent="0.2">
      <c r="A10" s="812"/>
      <c r="B10" s="813" t="s">
        <v>197</v>
      </c>
      <c r="C10" s="809"/>
      <c r="D10" s="808"/>
      <c r="E10" s="812"/>
      <c r="F10" s="811">
        <v>30254</v>
      </c>
      <c r="G10" s="811">
        <v>-919.5</v>
      </c>
      <c r="H10" s="811">
        <v>-7807.6</v>
      </c>
    </row>
    <row r="11" spans="1:10" ht="10.5" customHeight="1" x14ac:dyDescent="0.2">
      <c r="A11" s="813"/>
      <c r="B11" s="812"/>
      <c r="C11" s="807" t="s">
        <v>198</v>
      </c>
      <c r="D11" s="806"/>
      <c r="E11" s="805"/>
      <c r="F11" s="810">
        <v>-7663</v>
      </c>
      <c r="G11" s="810">
        <v>-9563.5</v>
      </c>
      <c r="H11" s="810">
        <v>-16486.599999999999</v>
      </c>
    </row>
    <row r="12" spans="1:10" ht="10.5" customHeight="1" x14ac:dyDescent="0.2">
      <c r="A12" s="812"/>
      <c r="B12" s="812"/>
      <c r="C12" s="812" t="s">
        <v>199</v>
      </c>
      <c r="D12" s="804"/>
      <c r="E12" s="805"/>
      <c r="F12" s="810">
        <v>41085</v>
      </c>
      <c r="G12" s="810">
        <v>9811</v>
      </c>
      <c r="H12" s="810">
        <v>10043</v>
      </c>
    </row>
    <row r="13" spans="1:10" ht="10.5" customHeight="1" x14ac:dyDescent="0.2">
      <c r="A13" s="812"/>
      <c r="B13" s="812"/>
      <c r="C13" s="807" t="s">
        <v>200</v>
      </c>
      <c r="D13" s="805"/>
      <c r="E13" s="805"/>
      <c r="F13" s="810">
        <v>-3168</v>
      </c>
      <c r="G13" s="810">
        <v>-1167</v>
      </c>
      <c r="H13" s="810">
        <v>-1364.0000000000018</v>
      </c>
    </row>
    <row r="14" spans="1:10" ht="9.75" customHeight="1" x14ac:dyDescent="0.2">
      <c r="A14" s="812"/>
      <c r="B14" s="812"/>
      <c r="C14" s="812"/>
      <c r="D14" s="805" t="s">
        <v>201</v>
      </c>
      <c r="E14" s="805"/>
      <c r="F14" s="803">
        <v>-3329</v>
      </c>
      <c r="G14" s="803">
        <v>-1220</v>
      </c>
      <c r="H14" s="803">
        <v>-1428.0000000000018</v>
      </c>
    </row>
    <row r="15" spans="1:10" s="472" customFormat="1" ht="8.25" customHeight="1" x14ac:dyDescent="0.15">
      <c r="A15" s="812"/>
      <c r="B15" s="812"/>
      <c r="C15" s="812"/>
      <c r="D15" s="802" t="s">
        <v>202</v>
      </c>
      <c r="E15" s="805"/>
      <c r="F15" s="801">
        <v>161</v>
      </c>
      <c r="G15" s="801">
        <v>53</v>
      </c>
      <c r="H15" s="801">
        <v>64</v>
      </c>
    </row>
    <row r="16" spans="1:10" ht="10.5" customHeight="1" x14ac:dyDescent="0.2">
      <c r="A16" s="813"/>
      <c r="B16" s="813" t="s">
        <v>203</v>
      </c>
      <c r="C16" s="813"/>
      <c r="D16" s="813"/>
      <c r="E16" s="813"/>
      <c r="F16" s="811">
        <v>65999</v>
      </c>
      <c r="G16" s="811">
        <v>51276.804126392206</v>
      </c>
      <c r="H16" s="811">
        <v>64962</v>
      </c>
    </row>
    <row r="17" spans="1:8" ht="10.5" customHeight="1" x14ac:dyDescent="0.2">
      <c r="A17" s="812"/>
      <c r="B17" s="812"/>
      <c r="C17" s="812" t="s">
        <v>204</v>
      </c>
      <c r="D17" s="806"/>
      <c r="E17" s="812"/>
      <c r="F17" s="810">
        <v>29615</v>
      </c>
      <c r="G17" s="810">
        <v>28096.352757110471</v>
      </c>
      <c r="H17" s="810">
        <v>36602</v>
      </c>
    </row>
    <row r="18" spans="1:8" ht="10.5" customHeight="1" x14ac:dyDescent="0.2">
      <c r="A18" s="813"/>
      <c r="B18" s="812"/>
      <c r="C18" s="812" t="s">
        <v>1018</v>
      </c>
      <c r="D18" s="812"/>
      <c r="E18" s="812"/>
      <c r="F18" s="810">
        <v>14043</v>
      </c>
      <c r="G18" s="810">
        <v>1606.4424078718439</v>
      </c>
      <c r="H18" s="810">
        <v>7477</v>
      </c>
    </row>
    <row r="19" spans="1:8" ht="10.5" customHeight="1" x14ac:dyDescent="0.2">
      <c r="A19" s="813"/>
      <c r="B19" s="813"/>
      <c r="C19" s="812" t="s">
        <v>205</v>
      </c>
      <c r="D19" s="813"/>
      <c r="E19" s="813"/>
      <c r="F19" s="810">
        <v>17239</v>
      </c>
      <c r="G19" s="810">
        <v>17288.508961409912</v>
      </c>
      <c r="H19" s="810">
        <v>17362</v>
      </c>
    </row>
    <row r="20" spans="1:8" s="472" customFormat="1" ht="9.75" customHeight="1" x14ac:dyDescent="0.15">
      <c r="A20" s="812"/>
      <c r="B20" s="812"/>
      <c r="C20" s="812" t="s">
        <v>155</v>
      </c>
      <c r="D20" s="806"/>
      <c r="E20" s="812"/>
      <c r="F20" s="810">
        <v>-238</v>
      </c>
      <c r="G20" s="810">
        <v>-228</v>
      </c>
      <c r="H20" s="810">
        <v>-161</v>
      </c>
    </row>
    <row r="21" spans="1:8" s="141" customFormat="1" ht="9.75" customHeight="1" x14ac:dyDescent="0.15">
      <c r="A21" s="813"/>
      <c r="B21" s="813" t="s">
        <v>206</v>
      </c>
      <c r="C21" s="800"/>
      <c r="D21" s="800"/>
      <c r="E21" s="800"/>
      <c r="F21" s="811">
        <v>-13574</v>
      </c>
      <c r="G21" s="811">
        <v>-16330.626912946724</v>
      </c>
      <c r="H21" s="811">
        <v>-15821</v>
      </c>
    </row>
    <row r="22" spans="1:8" ht="9.75" customHeight="1" x14ac:dyDescent="0.2">
      <c r="A22" s="799"/>
      <c r="B22" s="818"/>
      <c r="C22" s="798" t="s">
        <v>207</v>
      </c>
      <c r="D22" s="798"/>
      <c r="E22" s="798"/>
      <c r="F22" s="797">
        <v>-16749</v>
      </c>
      <c r="G22" s="797">
        <v>-19283.626912946725</v>
      </c>
      <c r="H22" s="797">
        <v>-18461</v>
      </c>
    </row>
    <row r="23" spans="1:8" ht="9.75" customHeight="1" x14ac:dyDescent="0.2">
      <c r="A23" s="813"/>
      <c r="B23" s="812"/>
      <c r="C23" s="798" t="s">
        <v>202</v>
      </c>
      <c r="D23" s="796"/>
      <c r="E23" s="796"/>
      <c r="F23" s="797">
        <v>3175</v>
      </c>
      <c r="G23" s="797">
        <v>2953</v>
      </c>
      <c r="H23" s="797">
        <v>2640</v>
      </c>
    </row>
    <row r="24" spans="1:8" s="472" customFormat="1" ht="9" customHeight="1" x14ac:dyDescent="0.15">
      <c r="A24" s="813" t="s">
        <v>208</v>
      </c>
      <c r="B24" s="813"/>
      <c r="C24" s="812"/>
      <c r="D24" s="812"/>
      <c r="E24" s="812"/>
      <c r="F24" s="811">
        <v>-25416.345081329433</v>
      </c>
      <c r="G24" s="811">
        <v>-49506.431669624653</v>
      </c>
      <c r="H24" s="811">
        <v>-74499.053836937848</v>
      </c>
    </row>
    <row r="25" spans="1:8" ht="9.75" customHeight="1" x14ac:dyDescent="0.2">
      <c r="A25" s="813"/>
      <c r="B25" s="813" t="s">
        <v>209</v>
      </c>
      <c r="C25" s="813"/>
      <c r="D25" s="813"/>
      <c r="E25" s="813"/>
      <c r="F25" s="811">
        <v>0</v>
      </c>
      <c r="G25" s="811">
        <v>0</v>
      </c>
      <c r="H25" s="811">
        <v>0</v>
      </c>
    </row>
    <row r="26" spans="1:8" s="472" customFormat="1" ht="10.5" customHeight="1" x14ac:dyDescent="0.15">
      <c r="A26" s="812"/>
      <c r="B26" s="812"/>
      <c r="C26" s="818" t="s">
        <v>210</v>
      </c>
      <c r="D26" s="812"/>
      <c r="E26" s="812"/>
      <c r="F26" s="810">
        <v>0</v>
      </c>
      <c r="G26" s="810">
        <v>0</v>
      </c>
      <c r="H26" s="810">
        <v>0</v>
      </c>
    </row>
    <row r="27" spans="1:8" ht="9" customHeight="1" x14ac:dyDescent="0.2">
      <c r="A27" s="813"/>
      <c r="B27" s="813" t="s">
        <v>211</v>
      </c>
      <c r="C27" s="813"/>
      <c r="D27" s="795"/>
      <c r="E27" s="813"/>
      <c r="F27" s="811">
        <v>-25416.345081329433</v>
      </c>
      <c r="G27" s="811">
        <v>-49506.431669624653</v>
      </c>
      <c r="H27" s="811">
        <v>-74499.053836937848</v>
      </c>
    </row>
    <row r="28" spans="1:8" ht="11.25" customHeight="1" x14ac:dyDescent="0.25">
      <c r="A28" s="812"/>
      <c r="B28" s="812"/>
      <c r="C28" s="818" t="s">
        <v>212</v>
      </c>
      <c r="D28" s="794"/>
      <c r="E28" s="812"/>
      <c r="F28" s="817"/>
      <c r="G28" s="817"/>
      <c r="H28" s="817"/>
    </row>
    <row r="29" spans="1:8" ht="9" customHeight="1" x14ac:dyDescent="0.2">
      <c r="A29" s="812"/>
      <c r="B29" s="812"/>
      <c r="C29" s="812" t="s">
        <v>213</v>
      </c>
      <c r="D29" s="794"/>
      <c r="E29" s="812"/>
      <c r="F29" s="810">
        <v>-62663.574475506008</v>
      </c>
      <c r="G29" s="810">
        <v>-70273.335097048373</v>
      </c>
      <c r="H29" s="810">
        <v>-74499.053836937848</v>
      </c>
    </row>
    <row r="30" spans="1:8" ht="9.75" customHeight="1" x14ac:dyDescent="0.2">
      <c r="A30" s="812"/>
      <c r="B30" s="812"/>
      <c r="C30" s="793" t="s">
        <v>214</v>
      </c>
      <c r="D30" s="794"/>
      <c r="E30" s="812"/>
      <c r="F30" s="797">
        <v>-72018.299999999974</v>
      </c>
      <c r="G30" s="797">
        <v>-14358.260811956337</v>
      </c>
      <c r="H30" s="797">
        <v>-149614.57205991953</v>
      </c>
    </row>
    <row r="31" spans="1:8" ht="9" customHeight="1" x14ac:dyDescent="0.2">
      <c r="A31" s="813"/>
      <c r="B31" s="812"/>
      <c r="C31" s="818" t="s">
        <v>215</v>
      </c>
      <c r="D31" s="805"/>
      <c r="E31" s="812"/>
      <c r="F31" s="797">
        <v>234533.00000000003</v>
      </c>
      <c r="G31" s="797">
        <v>263358.20039362786</v>
      </c>
      <c r="H31" s="797">
        <v>102671.07518723884</v>
      </c>
    </row>
    <row r="32" spans="1:8" ht="9.75" customHeight="1" x14ac:dyDescent="0.2">
      <c r="A32" s="812"/>
      <c r="B32" s="812"/>
      <c r="C32" s="818" t="s">
        <v>216</v>
      </c>
      <c r="D32" s="806"/>
      <c r="E32" s="812"/>
      <c r="F32" s="797">
        <v>-22186.799999999996</v>
      </c>
      <c r="G32" s="797">
        <v>-263108.20244632015</v>
      </c>
      <c r="H32" s="797">
        <v>-86259.01089531109</v>
      </c>
    </row>
    <row r="33" spans="1:10" ht="10.5" customHeight="1" x14ac:dyDescent="0.2">
      <c r="A33" s="812"/>
      <c r="B33" s="812"/>
      <c r="C33" s="818" t="s">
        <v>217</v>
      </c>
      <c r="D33" s="792"/>
      <c r="E33" s="794"/>
      <c r="F33" s="797">
        <v>32834.01684191735</v>
      </c>
      <c r="G33" s="797">
        <v>-21057.727853151373</v>
      </c>
      <c r="H33" s="797">
        <v>50717.948353051215</v>
      </c>
    </row>
    <row r="34" spans="1:10" ht="12" customHeight="1" x14ac:dyDescent="0.2">
      <c r="A34" s="791" t="s">
        <v>218</v>
      </c>
      <c r="B34" s="812"/>
      <c r="C34" s="812"/>
      <c r="D34" s="794"/>
      <c r="E34" s="794"/>
      <c r="F34" s="811">
        <v>1929.6549186705643</v>
      </c>
      <c r="G34" s="811">
        <v>6.8911169298680761</v>
      </c>
      <c r="H34" s="811">
        <v>-14.031066190298588</v>
      </c>
    </row>
    <row r="35" spans="1:10" ht="15" customHeight="1" x14ac:dyDescent="0.2">
      <c r="A35" s="790" t="s">
        <v>219</v>
      </c>
      <c r="B35" s="816"/>
      <c r="C35" s="816"/>
      <c r="D35" s="785"/>
      <c r="E35" s="785"/>
      <c r="F35" s="789"/>
      <c r="G35" s="788"/>
      <c r="H35" s="788"/>
      <c r="I35" s="788"/>
      <c r="J35" s="788"/>
    </row>
    <row r="36" spans="1:10" s="807" customFormat="1" ht="15" customHeight="1" x14ac:dyDescent="0.15">
      <c r="A36" s="91" t="s">
        <v>1111</v>
      </c>
      <c r="B36" s="83"/>
      <c r="D36" s="408"/>
      <c r="E36" s="408"/>
      <c r="F36" s="906"/>
      <c r="G36" s="906"/>
      <c r="H36" s="906"/>
      <c r="I36" s="906"/>
      <c r="J36" s="906"/>
    </row>
    <row r="37" spans="1:10" s="807" customFormat="1" ht="15" customHeight="1" x14ac:dyDescent="0.15">
      <c r="A37" s="91" t="s">
        <v>1112</v>
      </c>
      <c r="B37" s="83"/>
      <c r="D37" s="408"/>
      <c r="E37" s="408"/>
      <c r="F37" s="906"/>
      <c r="G37" s="906"/>
      <c r="H37" s="906"/>
      <c r="I37" s="906"/>
      <c r="J37" s="906"/>
    </row>
    <row r="38" spans="1:10" s="807" customFormat="1" ht="15" customHeight="1" x14ac:dyDescent="0.15">
      <c r="A38" s="349" t="s">
        <v>1057</v>
      </c>
      <c r="B38" s="83"/>
      <c r="D38" s="408"/>
      <c r="E38" s="408"/>
      <c r="F38" s="907"/>
      <c r="G38" s="907"/>
      <c r="H38" s="907"/>
      <c r="I38" s="907"/>
      <c r="J38" s="907"/>
    </row>
    <row r="39" spans="1:10" s="807" customFormat="1" ht="15" customHeight="1" x14ac:dyDescent="0.15">
      <c r="A39" s="349" t="s">
        <v>1058</v>
      </c>
      <c r="B39" s="83"/>
      <c r="D39" s="408"/>
      <c r="E39" s="408"/>
      <c r="F39" s="907"/>
      <c r="G39" s="907"/>
      <c r="H39" s="907"/>
      <c r="I39" s="907"/>
      <c r="J39" s="907"/>
    </row>
    <row r="40" spans="1:10" s="807" customFormat="1" ht="15" customHeight="1" x14ac:dyDescent="0.15">
      <c r="A40" s="83" t="s">
        <v>220</v>
      </c>
      <c r="C40" s="953"/>
      <c r="D40" s="953"/>
      <c r="E40" s="953"/>
      <c r="F40" s="954"/>
      <c r="G40" s="407"/>
      <c r="H40" s="953"/>
      <c r="I40" s="953"/>
      <c r="J40" s="953"/>
    </row>
    <row r="41" spans="1:10" s="829" customFormat="1" ht="11.25" customHeight="1" x14ac:dyDescent="0.25">
      <c r="A41" s="841"/>
      <c r="B41" s="816"/>
      <c r="C41" s="817"/>
      <c r="D41" s="817"/>
      <c r="E41" s="817"/>
      <c r="F41" s="787"/>
      <c r="G41" s="786"/>
      <c r="H41" s="817"/>
      <c r="I41" s="817"/>
      <c r="J41" s="817"/>
    </row>
    <row r="42" spans="1:10" ht="12" customHeight="1" x14ac:dyDescent="0.25">
      <c r="A42" s="1069">
        <v>43</v>
      </c>
      <c r="B42" s="1069"/>
      <c r="C42" s="1069"/>
      <c r="D42" s="1069"/>
      <c r="E42" s="1069"/>
      <c r="F42" s="1069"/>
      <c r="G42" s="1069"/>
      <c r="H42" s="1069"/>
      <c r="I42" s="817"/>
      <c r="J42" s="817"/>
    </row>
    <row r="43" spans="1:10" ht="9.75" customHeight="1" x14ac:dyDescent="0.25">
      <c r="A43" s="817"/>
      <c r="B43" s="817"/>
      <c r="C43" s="817"/>
      <c r="D43" s="817"/>
      <c r="E43" s="817"/>
      <c r="F43" s="817"/>
      <c r="G43" s="817"/>
      <c r="H43" s="817"/>
      <c r="I43" s="817"/>
      <c r="J43" s="817"/>
    </row>
    <row r="44" spans="1:10" ht="9.75" customHeight="1" x14ac:dyDescent="0.25">
      <c r="A44" s="817"/>
      <c r="B44" s="817"/>
      <c r="C44" s="817"/>
      <c r="D44" s="817"/>
      <c r="E44" s="817"/>
      <c r="F44" s="817"/>
      <c r="G44" s="817"/>
      <c r="H44" s="817"/>
      <c r="I44" s="817"/>
      <c r="J44" s="817"/>
    </row>
    <row r="45" spans="1:10" ht="9.75" customHeight="1" x14ac:dyDescent="0.25">
      <c r="A45" s="817"/>
      <c r="B45" s="817"/>
      <c r="C45" s="817"/>
      <c r="D45" s="817"/>
      <c r="E45" s="817"/>
      <c r="F45" s="817"/>
      <c r="G45" s="817"/>
      <c r="H45" s="817"/>
      <c r="I45" s="817"/>
      <c r="J45" s="817"/>
    </row>
    <row r="46" spans="1:10" ht="9.75" customHeight="1" x14ac:dyDescent="0.25">
      <c r="A46" s="817"/>
      <c r="B46" s="817"/>
      <c r="C46" s="817"/>
      <c r="D46" s="817"/>
      <c r="E46" s="817"/>
      <c r="F46" s="817"/>
      <c r="G46" s="817"/>
      <c r="H46" s="817"/>
      <c r="I46" s="817"/>
      <c r="J46" s="817"/>
    </row>
    <row r="47" spans="1:10" ht="9.75" customHeight="1" x14ac:dyDescent="0.25">
      <c r="A47" s="817"/>
      <c r="B47" s="817"/>
      <c r="C47" s="817"/>
      <c r="D47" s="817"/>
      <c r="E47" s="817"/>
      <c r="F47" s="817"/>
      <c r="G47" s="817"/>
      <c r="H47" s="817"/>
      <c r="I47" s="817"/>
      <c r="J47" s="817"/>
    </row>
    <row r="48" spans="1:10" ht="9.75" customHeight="1" x14ac:dyDescent="0.25">
      <c r="A48" s="817"/>
      <c r="B48" s="817"/>
      <c r="C48" s="817"/>
      <c r="D48" s="817"/>
      <c r="E48" s="817"/>
      <c r="F48" s="817"/>
      <c r="G48" s="817"/>
      <c r="H48" s="817"/>
      <c r="I48" s="817"/>
      <c r="J48" s="817"/>
    </row>
    <row r="49" spans="1:10" ht="9.75" customHeight="1" x14ac:dyDescent="0.25">
      <c r="A49" s="817"/>
      <c r="B49" s="817"/>
      <c r="C49" s="817"/>
      <c r="D49" s="817"/>
      <c r="E49" s="817"/>
      <c r="F49" s="817"/>
      <c r="G49" s="817"/>
      <c r="H49" s="817"/>
      <c r="I49" s="817"/>
      <c r="J49" s="817"/>
    </row>
    <row r="50" spans="1:10" ht="9.75" customHeight="1" x14ac:dyDescent="0.25">
      <c r="A50" s="817"/>
      <c r="B50" s="817"/>
      <c r="C50" s="817"/>
      <c r="D50" s="817"/>
      <c r="E50" s="817"/>
      <c r="F50" s="817"/>
      <c r="G50" s="817"/>
      <c r="H50" s="817"/>
      <c r="I50" s="817"/>
      <c r="J50" s="817"/>
    </row>
    <row r="51" spans="1:10" ht="9.75" customHeight="1" x14ac:dyDescent="0.2">
      <c r="I51" s="829"/>
      <c r="J51" s="829"/>
    </row>
    <row r="52" spans="1:10" ht="9.75" customHeight="1" x14ac:dyDescent="0.2">
      <c r="I52" s="829"/>
      <c r="J52" s="829"/>
    </row>
    <row r="53" spans="1:10" ht="9.75" customHeight="1" x14ac:dyDescent="0.2">
      <c r="I53" s="829"/>
      <c r="J53" s="829"/>
    </row>
    <row r="54" spans="1:10" ht="9.75" customHeight="1" x14ac:dyDescent="0.2">
      <c r="I54" s="829"/>
      <c r="J54" s="829"/>
    </row>
    <row r="55" spans="1:10" ht="9.75" customHeight="1" x14ac:dyDescent="0.2">
      <c r="I55" s="829"/>
      <c r="J55" s="829"/>
    </row>
    <row r="56" spans="1:10" ht="9.75" customHeight="1" x14ac:dyDescent="0.2">
      <c r="I56" s="829"/>
      <c r="J56" s="829"/>
    </row>
    <row r="57" spans="1:10" ht="9.75" customHeight="1" x14ac:dyDescent="0.2">
      <c r="I57" s="829"/>
      <c r="J57" s="829"/>
    </row>
    <row r="58" spans="1:10" ht="9.75" customHeight="1" x14ac:dyDescent="0.2">
      <c r="I58" s="829"/>
      <c r="J58" s="829"/>
    </row>
    <row r="59" spans="1:10" ht="9.75" customHeight="1" x14ac:dyDescent="0.2">
      <c r="I59" s="829"/>
      <c r="J59" s="829"/>
    </row>
    <row r="60" spans="1:10" ht="9.75" customHeight="1" x14ac:dyDescent="0.2">
      <c r="I60" s="829"/>
      <c r="J60" s="829"/>
    </row>
    <row r="61" spans="1:10" ht="9.75" customHeight="1" x14ac:dyDescent="0.2">
      <c r="I61" s="829"/>
      <c r="J61" s="829"/>
    </row>
    <row r="62" spans="1:10" ht="9.75" customHeight="1" x14ac:dyDescent="0.2">
      <c r="I62" s="829"/>
      <c r="J62" s="829"/>
    </row>
    <row r="63" spans="1:10" ht="9.75" customHeight="1" x14ac:dyDescent="0.2">
      <c r="I63" s="829"/>
      <c r="J63" s="829"/>
    </row>
    <row r="64" spans="1:10" ht="9.75" customHeight="1" x14ac:dyDescent="0.2">
      <c r="I64" s="829"/>
      <c r="J64" s="829"/>
    </row>
    <row r="65" spans="9:10" ht="9.75" customHeight="1" x14ac:dyDescent="0.2">
      <c r="I65" s="829"/>
      <c r="J65" s="829"/>
    </row>
    <row r="66" spans="9:10" ht="9.75" customHeight="1" x14ac:dyDescent="0.2">
      <c r="I66" s="829"/>
      <c r="J66" s="829"/>
    </row>
    <row r="67" spans="9:10" ht="9.75" customHeight="1" x14ac:dyDescent="0.2">
      <c r="I67" s="829"/>
      <c r="J67" s="829"/>
    </row>
    <row r="68" spans="9:10" ht="9.75" customHeight="1" x14ac:dyDescent="0.2">
      <c r="I68" s="829"/>
      <c r="J68" s="829"/>
    </row>
    <row r="69" spans="9:10" ht="9.75" customHeight="1" x14ac:dyDescent="0.2">
      <c r="I69" s="829"/>
      <c r="J69" s="829"/>
    </row>
    <row r="70" spans="9:10" ht="9.75" customHeight="1" x14ac:dyDescent="0.2">
      <c r="I70" s="829"/>
      <c r="J70" s="829"/>
    </row>
    <row r="71" spans="9:10" ht="9.75" customHeight="1" x14ac:dyDescent="0.2">
      <c r="I71" s="829"/>
      <c r="J71" s="829"/>
    </row>
    <row r="72" spans="9:10" ht="9.75" customHeight="1" x14ac:dyDescent="0.2">
      <c r="I72" s="829"/>
      <c r="J72" s="829"/>
    </row>
    <row r="73" spans="9:10" ht="9.75" customHeight="1" x14ac:dyDescent="0.2">
      <c r="I73" s="829"/>
      <c r="J73" s="829"/>
    </row>
    <row r="74" spans="9:10" ht="9.75" customHeight="1" x14ac:dyDescent="0.2">
      <c r="I74" s="829"/>
      <c r="J74" s="829"/>
    </row>
    <row r="75" spans="9:10" ht="9.75" customHeight="1" x14ac:dyDescent="0.2">
      <c r="I75" s="829"/>
      <c r="J75" s="829"/>
    </row>
    <row r="76" spans="9:10" ht="9.75" customHeight="1" x14ac:dyDescent="0.2">
      <c r="I76" s="829"/>
      <c r="J76" s="829"/>
    </row>
    <row r="77" spans="9:10" ht="9.75" customHeight="1" x14ac:dyDescent="0.2">
      <c r="I77" s="829"/>
      <c r="J77" s="829"/>
    </row>
    <row r="78" spans="9:10" ht="9.75" customHeight="1" x14ac:dyDescent="0.2">
      <c r="I78" s="829"/>
      <c r="J78" s="829"/>
    </row>
    <row r="79" spans="9:10" ht="9.75" customHeight="1" x14ac:dyDescent="0.2">
      <c r="I79" s="829"/>
      <c r="J79" s="829"/>
    </row>
    <row r="80" spans="9:10" ht="9.75" customHeight="1" x14ac:dyDescent="0.2">
      <c r="I80" s="829"/>
      <c r="J80" s="829"/>
    </row>
    <row r="81" spans="9:10" ht="9.75" customHeight="1" x14ac:dyDescent="0.2">
      <c r="I81" s="829"/>
      <c r="J81" s="829"/>
    </row>
    <row r="82" spans="9:10" ht="9.75" customHeight="1" x14ac:dyDescent="0.2">
      <c r="I82" s="829"/>
      <c r="J82" s="829"/>
    </row>
    <row r="83" spans="9:10" x14ac:dyDescent="0.2">
      <c r="I83" s="829"/>
      <c r="J83" s="829"/>
    </row>
  </sheetData>
  <mergeCells count="3">
    <mergeCell ref="A42:H42"/>
    <mergeCell ref="A2:H2"/>
    <mergeCell ref="A1:H1"/>
  </mergeCells>
  <hyperlinks>
    <hyperlink ref="A1" location="Contents!A1" display="Contents" xr:uid="{6FBC6034-66A8-4D57-B3E3-84B5E79F3620}"/>
  </hyperlinks>
  <pageMargins left="0.2" right="0.2" top="0.2" bottom="0.2" header="0.2" footer="0.2"/>
  <pageSetup paperSize="70" scale="88"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I34"/>
  <sheetViews>
    <sheetView showGridLines="0" topLeftCell="A3" zoomScale="130" zoomScaleNormal="130" workbookViewId="0">
      <selection sqref="A1:E1"/>
    </sheetView>
  </sheetViews>
  <sheetFormatPr defaultRowHeight="11.25" x14ac:dyDescent="0.2"/>
  <cols>
    <col min="1" max="1" width="2.5703125" style="491" customWidth="1"/>
    <col min="2" max="3" width="2.28515625" style="491" customWidth="1"/>
    <col min="4" max="4" width="2.5703125" style="491" customWidth="1"/>
    <col min="5" max="5" width="3" style="491" customWidth="1"/>
    <col min="6" max="6" width="12.28515625" style="491" customWidth="1"/>
    <col min="7" max="9" width="7.28515625" style="491" customWidth="1"/>
    <col min="10" max="10" width="9.140625" style="491"/>
    <col min="11" max="11" width="12.5703125" style="491" customWidth="1"/>
    <col min="12" max="16384" width="9.140625" style="491"/>
  </cols>
  <sheetData>
    <row r="1" spans="1:9" s="829" customFormat="1" ht="12.75" customHeight="1" x14ac:dyDescent="0.2">
      <c r="A1" s="965" t="s">
        <v>57</v>
      </c>
      <c r="B1" s="965"/>
      <c r="C1" s="965"/>
      <c r="D1" s="965"/>
      <c r="E1" s="965"/>
      <c r="F1" s="965"/>
      <c r="G1" s="965"/>
      <c r="H1" s="965"/>
      <c r="I1" s="965"/>
    </row>
    <row r="2" spans="1:9" ht="12.75" customHeight="1" x14ac:dyDescent="0.2">
      <c r="A2" s="1070" t="s">
        <v>948</v>
      </c>
      <c r="B2" s="1070"/>
      <c r="C2" s="1070"/>
      <c r="D2" s="1070"/>
      <c r="E2" s="1070"/>
      <c r="F2" s="1070"/>
      <c r="G2" s="1070"/>
      <c r="H2" s="1070"/>
      <c r="I2" s="1070"/>
    </row>
    <row r="3" spans="1:9" ht="11.25" customHeight="1" x14ac:dyDescent="0.2">
      <c r="G3" s="492" t="s">
        <v>451</v>
      </c>
      <c r="H3" s="492" t="s">
        <v>916</v>
      </c>
      <c r="I3" s="492" t="s">
        <v>963</v>
      </c>
    </row>
    <row r="4" spans="1:9" ht="12.75" customHeight="1" x14ac:dyDescent="0.2">
      <c r="A4" s="493" t="s">
        <v>1106</v>
      </c>
      <c r="B4" s="493"/>
      <c r="C4" s="494"/>
      <c r="D4" s="494"/>
      <c r="E4" s="494"/>
      <c r="F4" s="494"/>
      <c r="G4" s="494"/>
      <c r="H4" s="494"/>
      <c r="I4" s="495"/>
    </row>
    <row r="5" spans="1:9" ht="10.5" customHeight="1" x14ac:dyDescent="0.2">
      <c r="A5" s="494"/>
      <c r="B5" s="493" t="s">
        <v>949</v>
      </c>
      <c r="C5" s="494"/>
      <c r="D5" s="494"/>
      <c r="E5" s="494"/>
      <c r="F5" s="494"/>
      <c r="G5" s="496">
        <v>1973.405</v>
      </c>
      <c r="H5" s="496">
        <v>501.351</v>
      </c>
      <c r="I5" s="496">
        <v>259.27199999999999</v>
      </c>
    </row>
    <row r="6" spans="1:9" ht="9.75" customHeight="1" x14ac:dyDescent="0.2">
      <c r="A6" s="494"/>
      <c r="B6" s="494" t="s">
        <v>950</v>
      </c>
      <c r="C6" s="494" t="s">
        <v>951</v>
      </c>
      <c r="D6" s="494"/>
      <c r="E6" s="494"/>
      <c r="F6" s="494"/>
      <c r="G6" s="497"/>
      <c r="H6" s="497"/>
      <c r="I6" s="497"/>
    </row>
    <row r="7" spans="1:9" ht="10.5" customHeight="1" x14ac:dyDescent="0.2">
      <c r="A7" s="494"/>
      <c r="B7" s="493"/>
      <c r="C7" s="494"/>
      <c r="D7" s="494" t="s">
        <v>426</v>
      </c>
      <c r="E7" s="494"/>
      <c r="F7" s="494"/>
      <c r="G7" s="498">
        <v>1000.599</v>
      </c>
      <c r="H7" s="498">
        <v>254.976</v>
      </c>
      <c r="I7" s="498">
        <v>134.899</v>
      </c>
    </row>
    <row r="8" spans="1:9" ht="10.5" customHeight="1" x14ac:dyDescent="0.2">
      <c r="A8" s="494"/>
      <c r="B8" s="493"/>
      <c r="C8" s="494"/>
      <c r="D8" s="494" t="s">
        <v>427</v>
      </c>
      <c r="E8" s="494"/>
      <c r="F8" s="494"/>
      <c r="G8" s="499">
        <v>972.80600000000004</v>
      </c>
      <c r="H8" s="499">
        <v>246.375</v>
      </c>
      <c r="I8" s="498">
        <v>124.373</v>
      </c>
    </row>
    <row r="9" spans="1:9" x14ac:dyDescent="0.2">
      <c r="A9" s="494"/>
      <c r="B9" s="494" t="s">
        <v>952</v>
      </c>
      <c r="C9" s="494" t="s">
        <v>953</v>
      </c>
      <c r="D9" s="500"/>
      <c r="E9" s="494"/>
      <c r="F9" s="494"/>
      <c r="G9" s="494"/>
      <c r="H9" s="494"/>
      <c r="I9" s="494"/>
    </row>
    <row r="10" spans="1:9" x14ac:dyDescent="0.2">
      <c r="A10" s="493"/>
      <c r="B10" s="493"/>
      <c r="C10" s="494"/>
      <c r="D10" s="494" t="s">
        <v>954</v>
      </c>
      <c r="E10" s="494"/>
      <c r="F10" s="494"/>
      <c r="G10" s="499">
        <v>1416.3869999999999</v>
      </c>
      <c r="H10" s="499">
        <v>315.21199999999999</v>
      </c>
      <c r="I10" s="499">
        <v>180.315</v>
      </c>
    </row>
    <row r="11" spans="1:9" x14ac:dyDescent="0.2">
      <c r="A11" s="493"/>
      <c r="B11" s="493"/>
      <c r="C11" s="494"/>
      <c r="D11" s="501" t="s">
        <v>955</v>
      </c>
      <c r="E11" s="502"/>
      <c r="F11" s="494"/>
      <c r="G11" s="503">
        <v>1292.2570000000001</v>
      </c>
      <c r="H11" s="503">
        <v>288.75200000000001</v>
      </c>
      <c r="I11" s="499">
        <v>168.24600000000001</v>
      </c>
    </row>
    <row r="12" spans="1:9" x14ac:dyDescent="0.2">
      <c r="A12" s="493"/>
      <c r="B12" s="493"/>
      <c r="C12" s="494"/>
      <c r="D12" s="501" t="s">
        <v>956</v>
      </c>
      <c r="F12" s="494"/>
      <c r="G12" s="503">
        <v>56.05</v>
      </c>
      <c r="H12" s="503">
        <v>10.696999999999999</v>
      </c>
      <c r="I12" s="499">
        <v>6.8120000000000003</v>
      </c>
    </row>
    <row r="13" spans="1:9" x14ac:dyDescent="0.2">
      <c r="A13" s="494"/>
      <c r="B13" s="494"/>
      <c r="C13" s="494"/>
      <c r="D13" s="494" t="s">
        <v>957</v>
      </c>
      <c r="E13" s="504"/>
      <c r="F13" s="494"/>
      <c r="G13" s="499">
        <v>330.58699999999999</v>
      </c>
      <c r="H13" s="499">
        <v>84.617999999999995</v>
      </c>
      <c r="I13" s="499">
        <v>41.21</v>
      </c>
    </row>
    <row r="14" spans="1:9" x14ac:dyDescent="0.2">
      <c r="A14" s="494"/>
      <c r="B14" s="494"/>
      <c r="C14" s="494"/>
      <c r="D14" s="494" t="s">
        <v>958</v>
      </c>
      <c r="E14" s="504"/>
      <c r="F14" s="494"/>
      <c r="G14" s="499">
        <v>226.43100000000001</v>
      </c>
      <c r="H14" s="499">
        <v>101.521</v>
      </c>
      <c r="I14" s="499">
        <v>37.747</v>
      </c>
    </row>
    <row r="15" spans="1:9" x14ac:dyDescent="0.2">
      <c r="A15" s="494"/>
      <c r="B15" s="493" t="s">
        <v>959</v>
      </c>
      <c r="C15" s="494"/>
      <c r="D15" s="494"/>
      <c r="E15" s="494"/>
      <c r="F15" s="494"/>
      <c r="G15" s="505">
        <v>1978.9059999999999</v>
      </c>
      <c r="H15" s="505">
        <v>550.91599999999994</v>
      </c>
      <c r="I15" s="505">
        <v>243.291</v>
      </c>
    </row>
    <row r="16" spans="1:9" x14ac:dyDescent="0.2">
      <c r="A16" s="494"/>
      <c r="B16" s="494" t="s">
        <v>950</v>
      </c>
      <c r="C16" s="494" t="s">
        <v>951</v>
      </c>
      <c r="D16" s="494"/>
      <c r="E16" s="494"/>
      <c r="F16" s="494"/>
      <c r="G16" s="499"/>
      <c r="H16" s="499"/>
      <c r="I16" s="499"/>
    </row>
    <row r="17" spans="1:9" x14ac:dyDescent="0.2">
      <c r="A17" s="494"/>
      <c r="B17" s="493"/>
      <c r="C17" s="494"/>
      <c r="D17" s="494" t="s">
        <v>426</v>
      </c>
      <c r="E17" s="494"/>
      <c r="F17" s="494"/>
      <c r="G17" s="499">
        <v>999.93200000000002</v>
      </c>
      <c r="H17" s="499">
        <v>278.875</v>
      </c>
      <c r="I17" s="499">
        <v>129.16499999999999</v>
      </c>
    </row>
    <row r="18" spans="1:9" x14ac:dyDescent="0.2">
      <c r="A18" s="494"/>
      <c r="B18" s="493"/>
      <c r="C18" s="494"/>
      <c r="D18" s="494" t="s">
        <v>427</v>
      </c>
      <c r="E18" s="494"/>
      <c r="F18" s="494"/>
      <c r="G18" s="499">
        <v>978.97400000000005</v>
      </c>
      <c r="H18" s="499">
        <v>272.041</v>
      </c>
      <c r="I18" s="499">
        <v>114.126</v>
      </c>
    </row>
    <row r="19" spans="1:9" x14ac:dyDescent="0.2">
      <c r="A19" s="494"/>
      <c r="B19" s="494" t="s">
        <v>952</v>
      </c>
      <c r="C19" s="494" t="s">
        <v>953</v>
      </c>
      <c r="D19" s="500"/>
      <c r="E19" s="494"/>
      <c r="F19" s="494"/>
      <c r="G19" s="494"/>
      <c r="H19" s="494"/>
      <c r="I19" s="494"/>
    </row>
    <row r="20" spans="1:9" x14ac:dyDescent="0.2">
      <c r="A20" s="494"/>
      <c r="B20" s="493"/>
      <c r="C20" s="494"/>
      <c r="D20" s="494" t="s">
        <v>954</v>
      </c>
      <c r="E20" s="494"/>
      <c r="F20" s="494"/>
      <c r="G20" s="499">
        <v>1393.201</v>
      </c>
      <c r="H20" s="499">
        <v>361.44900000000001</v>
      </c>
      <c r="I20" s="499">
        <v>147.97800000000001</v>
      </c>
    </row>
    <row r="21" spans="1:9" x14ac:dyDescent="0.2">
      <c r="A21" s="494"/>
      <c r="B21" s="494"/>
      <c r="C21" s="494"/>
      <c r="D21" s="494" t="s">
        <v>957</v>
      </c>
      <c r="E21" s="506"/>
      <c r="F21" s="506"/>
      <c r="G21" s="499">
        <v>320.137</v>
      </c>
      <c r="H21" s="499">
        <v>65.465000000000003</v>
      </c>
      <c r="I21" s="499">
        <v>42.445999999999998</v>
      </c>
    </row>
    <row r="22" spans="1:9" x14ac:dyDescent="0.2">
      <c r="A22" s="494"/>
      <c r="B22" s="494"/>
      <c r="C22" s="494"/>
      <c r="D22" s="494" t="s">
        <v>958</v>
      </c>
      <c r="E22" s="506"/>
      <c r="F22" s="506"/>
      <c r="G22" s="507">
        <v>265.56799999999998</v>
      </c>
      <c r="H22" s="507">
        <v>124.002</v>
      </c>
      <c r="I22" s="507">
        <v>52.866999999999997</v>
      </c>
    </row>
    <row r="23" spans="1:9" x14ac:dyDescent="0.2">
      <c r="A23" s="493" t="s">
        <v>960</v>
      </c>
      <c r="B23" s="494"/>
      <c r="C23" s="494"/>
      <c r="D23" s="494"/>
      <c r="E23" s="494"/>
      <c r="F23" s="494"/>
      <c r="G23" s="508"/>
      <c r="H23" s="508"/>
      <c r="I23" s="508"/>
    </row>
    <row r="24" spans="1:9" x14ac:dyDescent="0.2">
      <c r="A24" s="494"/>
      <c r="B24" s="493" t="s">
        <v>961</v>
      </c>
      <c r="C24" s="494"/>
      <c r="D24" s="494"/>
      <c r="E24" s="494"/>
      <c r="F24" s="494"/>
      <c r="G24" s="509">
        <v>98528</v>
      </c>
      <c r="H24" s="509">
        <v>59570</v>
      </c>
      <c r="I24" s="509">
        <v>15747</v>
      </c>
    </row>
    <row r="25" spans="1:9" x14ac:dyDescent="0.2">
      <c r="A25" s="494"/>
      <c r="B25" s="493"/>
      <c r="C25" s="494" t="s">
        <v>951</v>
      </c>
      <c r="D25" s="494"/>
      <c r="E25" s="494"/>
      <c r="F25" s="494"/>
      <c r="G25" s="508"/>
      <c r="H25" s="508"/>
      <c r="I25" s="508"/>
    </row>
    <row r="26" spans="1:9" x14ac:dyDescent="0.2">
      <c r="A26" s="494"/>
      <c r="B26" s="494"/>
      <c r="C26" s="494"/>
      <c r="D26" s="494"/>
      <c r="E26" s="510" t="s">
        <v>426</v>
      </c>
      <c r="F26" s="494"/>
      <c r="G26" s="511">
        <v>50721</v>
      </c>
      <c r="H26" s="511">
        <v>31348</v>
      </c>
      <c r="I26" s="511">
        <v>8191</v>
      </c>
    </row>
    <row r="27" spans="1:9" x14ac:dyDescent="0.2">
      <c r="A27" s="494"/>
      <c r="B27" s="494"/>
      <c r="C27" s="494"/>
      <c r="D27" s="494"/>
      <c r="E27" s="510" t="s">
        <v>427</v>
      </c>
      <c r="F27" s="494"/>
      <c r="G27" s="511">
        <v>47807</v>
      </c>
      <c r="H27" s="511">
        <v>28222</v>
      </c>
      <c r="I27" s="511">
        <v>7556</v>
      </c>
    </row>
    <row r="28" spans="1:9" x14ac:dyDescent="0.2">
      <c r="A28" s="494"/>
      <c r="B28" s="493" t="s">
        <v>962</v>
      </c>
      <c r="C28" s="494"/>
      <c r="D28" s="494"/>
      <c r="E28" s="494"/>
      <c r="F28" s="494"/>
      <c r="G28" s="509">
        <v>98637</v>
      </c>
      <c r="H28" s="509">
        <v>59031</v>
      </c>
      <c r="I28" s="509">
        <v>13012</v>
      </c>
    </row>
    <row r="29" spans="1:9" x14ac:dyDescent="0.2">
      <c r="A29" s="494"/>
      <c r="B29" s="493"/>
      <c r="C29" s="506" t="s">
        <v>951</v>
      </c>
      <c r="D29" s="494"/>
      <c r="E29" s="494"/>
      <c r="F29" s="494"/>
      <c r="G29" s="508"/>
      <c r="H29" s="508"/>
      <c r="I29" s="508"/>
    </row>
    <row r="30" spans="1:9" x14ac:dyDescent="0.2">
      <c r="A30" s="494"/>
      <c r="B30" s="494"/>
      <c r="C30" s="494"/>
      <c r="D30" s="494"/>
      <c r="E30" s="510" t="s">
        <v>426</v>
      </c>
      <c r="F30" s="494"/>
      <c r="G30" s="511">
        <v>50846</v>
      </c>
      <c r="H30" s="511">
        <v>31431</v>
      </c>
      <c r="I30" s="511">
        <v>6750</v>
      </c>
    </row>
    <row r="31" spans="1:9" x14ac:dyDescent="0.2">
      <c r="A31" s="494"/>
      <c r="B31" s="494"/>
      <c r="C31" s="494"/>
      <c r="D31" s="494"/>
      <c r="E31" s="510" t="s">
        <v>427</v>
      </c>
      <c r="F31" s="494"/>
      <c r="G31" s="511">
        <v>47791</v>
      </c>
      <c r="H31" s="511">
        <v>27600</v>
      </c>
      <c r="I31" s="511">
        <v>6262</v>
      </c>
    </row>
    <row r="32" spans="1:9" s="513" customFormat="1" ht="17.25" customHeight="1" x14ac:dyDescent="0.15">
      <c r="A32" s="1072" t="s">
        <v>1107</v>
      </c>
      <c r="B32" s="1072"/>
      <c r="C32" s="1072"/>
      <c r="D32" s="1072"/>
      <c r="F32" s="514"/>
      <c r="H32" s="515"/>
    </row>
    <row r="33" spans="1:9" s="512" customFormat="1" ht="29.25" customHeight="1" x14ac:dyDescent="0.15">
      <c r="A33" s="1071" t="s">
        <v>1108</v>
      </c>
      <c r="B33" s="1071"/>
      <c r="C33" s="1071"/>
      <c r="D33" s="1071"/>
      <c r="E33" s="1071"/>
      <c r="F33" s="1071"/>
      <c r="G33" s="1071"/>
      <c r="H33" s="1071"/>
      <c r="I33" s="1071"/>
    </row>
    <row r="34" spans="1:9" s="285" customFormat="1" ht="18.75" customHeight="1" x14ac:dyDescent="0.2">
      <c r="A34" s="974">
        <v>44</v>
      </c>
      <c r="B34" s="974"/>
      <c r="C34" s="974"/>
      <c r="D34" s="974"/>
      <c r="E34" s="974"/>
      <c r="F34" s="974"/>
      <c r="G34" s="974"/>
      <c r="H34" s="974"/>
      <c r="I34" s="974"/>
    </row>
  </sheetData>
  <mergeCells count="5">
    <mergeCell ref="A1:I1"/>
    <mergeCell ref="A2:I2"/>
    <mergeCell ref="A33:I33"/>
    <mergeCell ref="A32:D32"/>
    <mergeCell ref="A34:I34"/>
  </mergeCells>
  <hyperlinks>
    <hyperlink ref="A1" location="Contents!A1" display="Contents" xr:uid="{9A9B98B1-91A8-40D3-8461-A205E03AF922}"/>
  </hyperlinks>
  <pageMargins left="0.2" right="0.2" top="0.2" bottom="0.2" header="0.2" footer="0.2"/>
  <pageSetup paperSize="70" orientation="portrait" r:id="rId1"/>
  <ignoredErrors>
    <ignoredError sqref="G3:H3" numberStoredAsText="1"/>
  </ignoredError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R36"/>
  <sheetViews>
    <sheetView showGridLines="0" topLeftCell="A3" zoomScale="130" zoomScaleNormal="130" workbookViewId="0">
      <selection sqref="A1:E1"/>
    </sheetView>
  </sheetViews>
  <sheetFormatPr defaultColWidth="9.140625" defaultRowHeight="11.25" x14ac:dyDescent="0.2"/>
  <cols>
    <col min="1" max="1" width="2.7109375" style="526" customWidth="1"/>
    <col min="2" max="2" width="2.42578125" style="526" customWidth="1"/>
    <col min="3" max="4" width="3.7109375" style="526" customWidth="1"/>
    <col min="5" max="5" width="7" style="526" customWidth="1"/>
    <col min="6" max="6" width="7.28515625" style="526" customWidth="1"/>
    <col min="7" max="7" width="6.5703125" style="526" customWidth="1"/>
    <col min="8" max="9" width="6.28515625" style="526" customWidth="1"/>
    <col min="10" max="10" width="5.85546875" style="526" customWidth="1"/>
    <col min="11" max="11" width="11.140625" style="526" bestFit="1" customWidth="1"/>
    <col min="12" max="12" width="9.140625" style="526"/>
    <col min="13" max="13" width="10.42578125" style="526" customWidth="1"/>
    <col min="14" max="16384" width="9.140625" style="526"/>
  </cols>
  <sheetData>
    <row r="1" spans="1:18" s="829" customFormat="1" ht="12.75" customHeight="1" x14ac:dyDescent="0.2">
      <c r="A1" s="965" t="s">
        <v>57</v>
      </c>
      <c r="B1" s="965"/>
      <c r="C1" s="965"/>
      <c r="D1" s="965"/>
      <c r="E1" s="965"/>
      <c r="F1" s="965"/>
      <c r="G1" s="965"/>
      <c r="H1" s="965"/>
      <c r="I1" s="965"/>
    </row>
    <row r="2" spans="1:18" s="518" customFormat="1" ht="10.5" customHeight="1" x14ac:dyDescent="0.2">
      <c r="A2" s="516"/>
      <c r="B2" s="516"/>
      <c r="C2" s="516"/>
      <c r="D2" s="516"/>
      <c r="E2" s="516"/>
      <c r="F2" s="516"/>
      <c r="G2" s="517" t="s">
        <v>828</v>
      </c>
      <c r="H2" s="517" t="s">
        <v>916</v>
      </c>
      <c r="I2" s="517" t="s">
        <v>963</v>
      </c>
    </row>
    <row r="3" spans="1:18" s="518" customFormat="1" ht="10.5" customHeight="1" x14ac:dyDescent="0.2">
      <c r="A3" s="519" t="s">
        <v>964</v>
      </c>
      <c r="B3" s="516"/>
      <c r="C3" s="516"/>
      <c r="D3" s="516"/>
      <c r="E3" s="516"/>
      <c r="F3" s="516"/>
      <c r="G3" s="520">
        <v>1383.4880000000001</v>
      </c>
      <c r="H3" s="520">
        <v>308.98</v>
      </c>
      <c r="I3" s="520">
        <v>179.78</v>
      </c>
      <c r="K3" s="521"/>
    </row>
    <row r="4" spans="1:18" s="518" customFormat="1" ht="10.5" customHeight="1" x14ac:dyDescent="0.2">
      <c r="A4" s="516"/>
      <c r="B4" s="516"/>
      <c r="C4" s="516" t="s">
        <v>965</v>
      </c>
      <c r="D4" s="516"/>
      <c r="E4" s="516"/>
      <c r="F4" s="516"/>
      <c r="G4" s="522">
        <v>302.03800000000001</v>
      </c>
      <c r="H4" s="522">
        <v>79.510000000000005</v>
      </c>
      <c r="I4" s="522">
        <v>51.524999999999999</v>
      </c>
      <c r="K4" s="521"/>
    </row>
    <row r="5" spans="1:18" s="518" customFormat="1" ht="10.5" customHeight="1" x14ac:dyDescent="0.2">
      <c r="A5" s="516"/>
      <c r="B5" s="516"/>
      <c r="C5" s="516" t="s">
        <v>966</v>
      </c>
      <c r="D5" s="516"/>
      <c r="E5" s="516"/>
      <c r="F5" s="516"/>
      <c r="G5" s="522">
        <v>129.1</v>
      </c>
      <c r="H5" s="522">
        <v>36.046999999999997</v>
      </c>
      <c r="I5" s="522">
        <v>18.605</v>
      </c>
      <c r="K5" s="521"/>
    </row>
    <row r="6" spans="1:18" s="518" customFormat="1" ht="10.5" customHeight="1" x14ac:dyDescent="0.2">
      <c r="A6" s="516"/>
      <c r="B6" s="516"/>
      <c r="C6" s="516" t="s">
        <v>967</v>
      </c>
      <c r="D6" s="516"/>
      <c r="E6" s="516"/>
      <c r="F6" s="516"/>
      <c r="G6" s="522">
        <v>41.991</v>
      </c>
      <c r="H6" s="522">
        <v>7.5670000000000002</v>
      </c>
      <c r="I6" s="522">
        <v>3.9540000000000002</v>
      </c>
      <c r="K6" s="521"/>
    </row>
    <row r="7" spans="1:18" s="518" customFormat="1" ht="10.5" customHeight="1" x14ac:dyDescent="0.2">
      <c r="A7" s="516"/>
      <c r="B7" s="516"/>
      <c r="C7" s="523" t="s">
        <v>968</v>
      </c>
      <c r="D7" s="516"/>
      <c r="E7" s="516"/>
      <c r="F7" s="516"/>
      <c r="G7" s="522">
        <v>137.57</v>
      </c>
      <c r="H7" s="522">
        <v>30.581</v>
      </c>
      <c r="I7" s="522">
        <v>5.2880000000000003</v>
      </c>
      <c r="K7" s="521"/>
    </row>
    <row r="8" spans="1:18" s="518" customFormat="1" ht="10.5" customHeight="1" x14ac:dyDescent="0.2">
      <c r="A8" s="516"/>
      <c r="B8" s="516"/>
      <c r="C8" s="516" t="s">
        <v>969</v>
      </c>
      <c r="D8" s="516"/>
      <c r="E8" s="516"/>
      <c r="F8" s="516"/>
      <c r="G8" s="522">
        <v>118.556</v>
      </c>
      <c r="H8" s="522">
        <v>19.37</v>
      </c>
      <c r="I8" s="522">
        <v>8.0609999999999999</v>
      </c>
      <c r="K8" s="521"/>
    </row>
    <row r="9" spans="1:18" s="518" customFormat="1" ht="10.5" customHeight="1" x14ac:dyDescent="0.2">
      <c r="A9" s="516"/>
      <c r="B9" s="516"/>
      <c r="C9" s="516" t="s">
        <v>970</v>
      </c>
      <c r="D9" s="516"/>
      <c r="E9" s="516"/>
      <c r="F9" s="516"/>
      <c r="G9" s="522">
        <v>141.52000000000001</v>
      </c>
      <c r="H9" s="522">
        <v>22.687000000000001</v>
      </c>
      <c r="I9" s="522">
        <v>34.194000000000003</v>
      </c>
      <c r="K9" s="521"/>
    </row>
    <row r="10" spans="1:18" s="518" customFormat="1" ht="10.5" customHeight="1" x14ac:dyDescent="0.2">
      <c r="A10" s="516"/>
      <c r="B10" s="516"/>
      <c r="C10" s="524" t="s">
        <v>971</v>
      </c>
      <c r="D10" s="516"/>
      <c r="E10" s="516"/>
      <c r="F10" s="516"/>
      <c r="G10" s="522">
        <v>512.71299999999997</v>
      </c>
      <c r="H10" s="522">
        <v>113.218</v>
      </c>
      <c r="I10" s="522">
        <v>58.152999999999999</v>
      </c>
      <c r="K10" s="521"/>
      <c r="L10" s="525"/>
    </row>
    <row r="11" spans="1:18" ht="17.25" customHeight="1" x14ac:dyDescent="0.2">
      <c r="A11" s="519" t="s">
        <v>972</v>
      </c>
      <c r="I11" s="527"/>
      <c r="J11" s="528"/>
      <c r="K11" s="529"/>
    </row>
    <row r="12" spans="1:18" ht="12" customHeight="1" x14ac:dyDescent="0.2">
      <c r="B12" s="530"/>
      <c r="D12" s="531"/>
      <c r="E12" s="531"/>
      <c r="F12" s="531"/>
      <c r="G12" s="531"/>
      <c r="H12" s="531"/>
      <c r="I12" s="527"/>
      <c r="J12" s="528"/>
    </row>
    <row r="13" spans="1:18" ht="12" customHeight="1" x14ac:dyDescent="0.2">
      <c r="A13" s="531"/>
      <c r="B13" s="531"/>
      <c r="C13" s="531"/>
      <c r="D13" s="531"/>
      <c r="E13" s="531"/>
      <c r="F13" s="519"/>
      <c r="G13" s="531"/>
      <c r="H13" s="531"/>
      <c r="I13" s="527"/>
      <c r="J13" s="528"/>
    </row>
    <row r="14" spans="1:18" ht="12" customHeight="1" x14ac:dyDescent="0.2">
      <c r="A14" s="531"/>
      <c r="B14" s="531"/>
      <c r="C14" s="531"/>
      <c r="D14" s="531"/>
      <c r="E14" s="531"/>
      <c r="F14" s="531"/>
      <c r="G14" s="531"/>
      <c r="H14" s="531"/>
      <c r="J14" s="528"/>
    </row>
    <row r="15" spans="1:18" ht="12" customHeight="1" x14ac:dyDescent="0.2">
      <c r="A15" s="531"/>
      <c r="B15" s="531"/>
      <c r="C15" s="531"/>
      <c r="D15" s="531"/>
      <c r="E15" s="531"/>
      <c r="F15" s="531"/>
      <c r="G15" s="531"/>
      <c r="H15" s="531"/>
      <c r="J15" s="528"/>
      <c r="L15" s="532"/>
      <c r="M15" s="532"/>
      <c r="N15" s="532"/>
      <c r="O15" s="532"/>
      <c r="P15" s="532"/>
      <c r="Q15" s="532"/>
      <c r="R15" s="532"/>
    </row>
    <row r="16" spans="1:18" ht="12" customHeight="1" x14ac:dyDescent="0.2">
      <c r="A16" s="531"/>
      <c r="B16" s="531"/>
      <c r="C16" s="531"/>
      <c r="D16" s="531"/>
      <c r="E16" s="531"/>
      <c r="F16" s="531"/>
      <c r="G16" s="531"/>
      <c r="H16" s="531"/>
      <c r="J16" s="528"/>
      <c r="L16" s="533"/>
      <c r="M16" s="533"/>
      <c r="N16" s="533"/>
      <c r="O16" s="533"/>
      <c r="P16" s="533"/>
      <c r="Q16" s="533"/>
      <c r="R16" s="533"/>
    </row>
    <row r="17" spans="1:11" ht="12" customHeight="1" x14ac:dyDescent="0.2">
      <c r="A17" s="531"/>
      <c r="B17" s="531"/>
      <c r="C17" s="531"/>
      <c r="D17" s="531"/>
      <c r="E17" s="531"/>
      <c r="F17" s="531"/>
      <c r="G17" s="531"/>
      <c r="H17" s="531"/>
      <c r="J17" s="528"/>
    </row>
    <row r="18" spans="1:11" ht="12" customHeight="1" x14ac:dyDescent="0.2">
      <c r="A18" s="531"/>
      <c r="B18" s="531"/>
      <c r="C18" s="531"/>
      <c r="D18" s="531"/>
      <c r="E18" s="531"/>
      <c r="F18" s="531"/>
      <c r="G18" s="531"/>
      <c r="H18" s="531"/>
      <c r="J18" s="528" t="s">
        <v>973</v>
      </c>
    </row>
    <row r="19" spans="1:11" ht="12" customHeight="1" x14ac:dyDescent="0.2">
      <c r="A19" s="531"/>
      <c r="B19" s="531"/>
      <c r="C19" s="531"/>
      <c r="D19" s="531"/>
      <c r="E19" s="531"/>
      <c r="F19" s="531"/>
      <c r="G19" s="531"/>
      <c r="H19" s="531"/>
      <c r="J19" s="528"/>
    </row>
    <row r="20" spans="1:11" ht="12" customHeight="1" x14ac:dyDescent="0.2">
      <c r="A20" s="531"/>
      <c r="B20" s="531"/>
      <c r="C20" s="531"/>
      <c r="D20" s="531"/>
      <c r="E20" s="531"/>
      <c r="F20" s="531"/>
      <c r="G20" s="531"/>
      <c r="H20" s="531"/>
      <c r="J20" s="528"/>
    </row>
    <row r="21" spans="1:11" ht="12" customHeight="1" x14ac:dyDescent="0.2">
      <c r="A21" s="531"/>
      <c r="B21" s="531"/>
      <c r="C21" s="531"/>
      <c r="D21" s="531"/>
      <c r="E21" s="531"/>
      <c r="F21" s="531"/>
      <c r="G21" s="531"/>
      <c r="H21" s="531"/>
      <c r="J21" s="528"/>
    </row>
    <row r="22" spans="1:11" ht="12" customHeight="1" x14ac:dyDescent="0.2">
      <c r="A22" s="531"/>
      <c r="B22" s="531"/>
      <c r="C22" s="531"/>
      <c r="D22" s="531"/>
      <c r="E22" s="531"/>
      <c r="F22" s="531"/>
      <c r="G22" s="531"/>
      <c r="H22" s="531"/>
      <c r="J22" s="528"/>
    </row>
    <row r="23" spans="1:11" ht="12.75" x14ac:dyDescent="0.2">
      <c r="A23" s="531"/>
      <c r="B23" s="531"/>
      <c r="C23" s="531"/>
      <c r="D23" s="531"/>
      <c r="E23" s="531"/>
      <c r="F23" s="531"/>
      <c r="G23" s="531"/>
      <c r="H23" s="531"/>
      <c r="J23" s="528"/>
    </row>
    <row r="24" spans="1:11" s="534" customFormat="1" ht="10.5" customHeight="1" x14ac:dyDescent="0.15">
      <c r="A24" s="524"/>
      <c r="B24" s="524"/>
      <c r="C24" s="524"/>
      <c r="D24" s="524"/>
      <c r="E24" s="524"/>
      <c r="F24" s="524"/>
      <c r="G24" s="909">
        <v>2019</v>
      </c>
      <c r="H24" s="909">
        <v>2020</v>
      </c>
      <c r="I24" s="908" t="s">
        <v>963</v>
      </c>
    </row>
    <row r="25" spans="1:11" s="518" customFormat="1" ht="10.5" customHeight="1" x14ac:dyDescent="0.2">
      <c r="A25" s="519" t="s">
        <v>975</v>
      </c>
      <c r="B25" s="516"/>
      <c r="C25" s="516"/>
      <c r="D25" s="516"/>
      <c r="E25" s="516"/>
      <c r="F25" s="516"/>
      <c r="G25" s="535">
        <v>112</v>
      </c>
      <c r="H25" s="535">
        <v>106</v>
      </c>
      <c r="I25" s="535">
        <v>111</v>
      </c>
    </row>
    <row r="26" spans="1:11" s="518" customFormat="1" ht="10.5" customHeight="1" x14ac:dyDescent="0.2">
      <c r="A26" s="516"/>
      <c r="B26" s="516" t="s">
        <v>976</v>
      </c>
      <c r="C26" s="516"/>
      <c r="D26" s="516"/>
      <c r="E26" s="516"/>
      <c r="F26" s="516"/>
      <c r="G26" s="536">
        <v>13489</v>
      </c>
      <c r="H26" s="536">
        <v>12171</v>
      </c>
      <c r="I26" s="536">
        <v>13902</v>
      </c>
    </row>
    <row r="27" spans="1:11" s="518" customFormat="1" ht="10.5" customHeight="1" x14ac:dyDescent="0.2">
      <c r="A27" s="516"/>
      <c r="B27" s="516" t="s">
        <v>977</v>
      </c>
      <c r="C27" s="516"/>
      <c r="D27" s="516"/>
      <c r="E27" s="516"/>
      <c r="F27" s="516"/>
      <c r="G27" s="536">
        <v>31024</v>
      </c>
      <c r="H27" s="536">
        <v>28104</v>
      </c>
      <c r="I27" s="536">
        <v>32157</v>
      </c>
    </row>
    <row r="28" spans="1:11" s="518" customFormat="1" ht="10.5" customHeight="1" x14ac:dyDescent="0.2">
      <c r="A28" s="516"/>
      <c r="B28" s="516" t="s">
        <v>978</v>
      </c>
      <c r="C28" s="516"/>
      <c r="D28" s="516"/>
      <c r="E28" s="516"/>
      <c r="F28" s="516"/>
      <c r="G28" s="536">
        <v>73</v>
      </c>
      <c r="H28" s="536">
        <v>24</v>
      </c>
      <c r="I28" s="536">
        <v>21</v>
      </c>
    </row>
    <row r="29" spans="1:11" s="518" customFormat="1" ht="10.5" customHeight="1" x14ac:dyDescent="0.2">
      <c r="A29" s="516"/>
      <c r="B29" s="516" t="s">
        <v>979</v>
      </c>
      <c r="C29" s="516"/>
      <c r="D29" s="516"/>
      <c r="E29" s="516"/>
      <c r="F29" s="516"/>
      <c r="G29" s="536">
        <v>64</v>
      </c>
      <c r="H29" s="536">
        <v>20</v>
      </c>
      <c r="I29" s="536">
        <v>17</v>
      </c>
    </row>
    <row r="30" spans="1:11" s="534" customFormat="1" ht="10.5" customHeight="1" x14ac:dyDescent="0.2">
      <c r="A30" s="524" t="s">
        <v>980</v>
      </c>
      <c r="B30" s="524"/>
      <c r="C30" s="524"/>
      <c r="D30" s="524"/>
      <c r="E30" s="524"/>
      <c r="F30" s="524"/>
      <c r="G30" s="537">
        <v>14465.865</v>
      </c>
      <c r="H30" s="537">
        <v>4485.2569999999996</v>
      </c>
      <c r="I30" s="537">
        <v>2168.241</v>
      </c>
      <c r="K30" s="538"/>
    </row>
    <row r="31" spans="1:11" s="534" customFormat="1" ht="10.5" customHeight="1" x14ac:dyDescent="0.2">
      <c r="A31" s="524" t="s">
        <v>981</v>
      </c>
      <c r="B31" s="524"/>
      <c r="C31" s="524"/>
      <c r="D31" s="524"/>
      <c r="E31" s="524"/>
      <c r="F31" s="524"/>
      <c r="G31" s="537">
        <v>63107</v>
      </c>
      <c r="H31" s="537">
        <v>17664</v>
      </c>
      <c r="I31" s="537">
        <v>15253</v>
      </c>
    </row>
    <row r="32" spans="1:11" s="534" customFormat="1" ht="10.5" customHeight="1" x14ac:dyDescent="0.2">
      <c r="A32" s="524" t="s">
        <v>982</v>
      </c>
      <c r="B32" s="524"/>
      <c r="C32" s="524"/>
      <c r="D32" s="524"/>
      <c r="E32" s="524"/>
      <c r="F32" s="524"/>
      <c r="G32" s="539">
        <v>10.6</v>
      </c>
      <c r="H32" s="539">
        <v>12.6</v>
      </c>
      <c r="I32" s="539">
        <v>14.7</v>
      </c>
    </row>
    <row r="33" spans="1:10" s="534" customFormat="1" ht="10.5" customHeight="1" x14ac:dyDescent="0.2">
      <c r="A33" s="524" t="s">
        <v>983</v>
      </c>
      <c r="B33" s="524"/>
      <c r="C33" s="524"/>
      <c r="D33" s="524"/>
      <c r="E33" s="524"/>
      <c r="F33" s="524"/>
      <c r="G33" s="537">
        <v>45614</v>
      </c>
      <c r="H33" s="537">
        <v>57169</v>
      </c>
      <c r="I33" s="537">
        <v>84843</v>
      </c>
    </row>
    <row r="34" spans="1:10" s="534" customFormat="1" ht="12.75" x14ac:dyDescent="0.2">
      <c r="A34" s="950" t="s">
        <v>1109</v>
      </c>
      <c r="B34"/>
      <c r="C34" s="540"/>
      <c r="D34" s="540"/>
      <c r="E34" s="541"/>
      <c r="I34" s="543"/>
      <c r="J34" s="544"/>
    </row>
    <row r="35" spans="1:10" s="534" customFormat="1" ht="12.75" x14ac:dyDescent="0.15">
      <c r="A35" s="542" t="s">
        <v>1110</v>
      </c>
      <c r="B35" s="540"/>
      <c r="C35" s="540"/>
      <c r="D35" s="540"/>
      <c r="E35" s="541"/>
      <c r="F35" s="542"/>
      <c r="I35" s="543"/>
      <c r="J35" s="544"/>
    </row>
    <row r="36" spans="1:10" s="78" customFormat="1" ht="11.25" customHeight="1" x14ac:dyDescent="0.2">
      <c r="A36" s="974">
        <v>45</v>
      </c>
      <c r="B36" s="974"/>
      <c r="C36" s="974"/>
      <c r="D36" s="974"/>
      <c r="E36" s="974"/>
      <c r="F36" s="974"/>
      <c r="G36" s="974"/>
      <c r="H36" s="974"/>
      <c r="I36" s="974"/>
    </row>
  </sheetData>
  <mergeCells count="2">
    <mergeCell ref="A1:I1"/>
    <mergeCell ref="A36:I36"/>
  </mergeCells>
  <hyperlinks>
    <hyperlink ref="A1" location="Contents!A1" display="Contents" xr:uid="{16B11F31-7306-4B27-B4A4-7574348D1523}"/>
  </hyperlinks>
  <pageMargins left="0.2" right="0.2" top="0.2" bottom="0.2" header="0.2" footer="0.2"/>
  <pageSetup paperSize="70" orientation="portrait" r:id="rId1"/>
  <ignoredErrors>
    <ignoredError sqref="G2:H2" numberStoredAsText="1"/>
  </ignoredErrors>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I34"/>
  <sheetViews>
    <sheetView showGridLines="0" topLeftCell="A3" zoomScale="130" zoomScaleNormal="130" workbookViewId="0">
      <selection sqref="A1:E1"/>
    </sheetView>
  </sheetViews>
  <sheetFormatPr defaultRowHeight="12.75" x14ac:dyDescent="0.2"/>
  <cols>
    <col min="1" max="4" width="1.140625" style="577" customWidth="1"/>
    <col min="5" max="5" width="17.85546875" style="577" customWidth="1"/>
    <col min="6" max="8" width="8.28515625" style="577" customWidth="1"/>
    <col min="9" max="16384" width="9.140625" style="577"/>
  </cols>
  <sheetData>
    <row r="1" spans="1:9" s="829" customFormat="1" ht="12.75" customHeight="1" x14ac:dyDescent="0.2">
      <c r="A1" s="965" t="s">
        <v>57</v>
      </c>
      <c r="B1" s="965"/>
      <c r="C1" s="965"/>
      <c r="D1" s="965"/>
      <c r="E1" s="965"/>
      <c r="F1" s="965"/>
      <c r="G1" s="965"/>
      <c r="H1" s="965"/>
      <c r="I1" s="604"/>
    </row>
    <row r="2" spans="1:9" ht="12.75" customHeight="1" x14ac:dyDescent="0.2">
      <c r="A2" s="1073" t="s">
        <v>923</v>
      </c>
      <c r="B2" s="1073"/>
      <c r="C2" s="1073"/>
      <c r="D2" s="1073"/>
      <c r="E2" s="1073"/>
      <c r="F2" s="1073"/>
      <c r="G2" s="1073"/>
      <c r="H2" s="1073"/>
    </row>
    <row r="3" spans="1:9" ht="11.25" customHeight="1" x14ac:dyDescent="0.2">
      <c r="A3" s="588"/>
      <c r="B3" s="588"/>
      <c r="C3" s="588"/>
      <c r="D3" s="601"/>
      <c r="E3" s="601"/>
      <c r="F3" s="746"/>
      <c r="G3" s="668" t="s">
        <v>924</v>
      </c>
      <c r="H3" s="668" t="s">
        <v>925</v>
      </c>
    </row>
    <row r="4" spans="1:9" ht="8.25" customHeight="1" x14ac:dyDescent="0.2">
      <c r="A4" s="612" t="s">
        <v>926</v>
      </c>
      <c r="B4" s="606"/>
      <c r="C4" s="606"/>
      <c r="D4" s="605"/>
      <c r="E4" s="605"/>
      <c r="F4" s="608"/>
      <c r="G4" s="602"/>
      <c r="H4" s="602"/>
    </row>
    <row r="5" spans="1:9" ht="9" customHeight="1" x14ac:dyDescent="0.2">
      <c r="A5" s="598"/>
      <c r="B5" s="610" t="s">
        <v>927</v>
      </c>
      <c r="C5" s="610"/>
      <c r="D5" s="610"/>
      <c r="E5" s="610"/>
      <c r="F5" s="666"/>
      <c r="G5" s="666">
        <v>298.8</v>
      </c>
      <c r="H5" s="666">
        <v>307.10000000000002</v>
      </c>
    </row>
    <row r="6" spans="1:9" ht="8.25" customHeight="1" x14ac:dyDescent="0.2">
      <c r="A6" s="605"/>
      <c r="B6" s="605" t="s">
        <v>928</v>
      </c>
      <c r="C6" s="747"/>
      <c r="D6" s="605"/>
      <c r="E6" s="605"/>
      <c r="F6" s="693"/>
      <c r="G6" s="693">
        <v>31326.6</v>
      </c>
      <c r="H6" s="693">
        <v>36709.5</v>
      </c>
    </row>
    <row r="7" spans="1:9" ht="9" customHeight="1" x14ac:dyDescent="0.2">
      <c r="A7" s="598" t="s">
        <v>929</v>
      </c>
      <c r="B7" s="721"/>
      <c r="C7" s="747"/>
      <c r="D7" s="605"/>
      <c r="E7" s="605"/>
      <c r="F7" s="693"/>
      <c r="G7" s="693"/>
      <c r="H7" s="693"/>
    </row>
    <row r="8" spans="1:9" ht="8.25" customHeight="1" x14ac:dyDescent="0.2">
      <c r="A8" s="605"/>
      <c r="B8" s="605"/>
      <c r="C8" s="721" t="s">
        <v>930</v>
      </c>
      <c r="D8" s="605"/>
      <c r="E8" s="605"/>
      <c r="F8" s="693"/>
      <c r="G8" s="693"/>
      <c r="H8" s="693"/>
    </row>
    <row r="9" spans="1:9" ht="9" customHeight="1" x14ac:dyDescent="0.2">
      <c r="A9" s="605"/>
      <c r="B9" s="721" t="s">
        <v>931</v>
      </c>
      <c r="C9" s="748"/>
      <c r="D9" s="605"/>
      <c r="E9" s="605"/>
      <c r="F9" s="693"/>
      <c r="G9" s="693">
        <v>379.8</v>
      </c>
      <c r="H9" s="693">
        <v>318.3</v>
      </c>
    </row>
    <row r="10" spans="1:9" ht="9" customHeight="1" x14ac:dyDescent="0.2">
      <c r="A10" s="605"/>
      <c r="B10" s="721" t="s">
        <v>932</v>
      </c>
      <c r="C10" s="605"/>
      <c r="D10" s="605"/>
      <c r="E10" s="605"/>
      <c r="F10" s="693"/>
      <c r="G10" s="693">
        <v>4550.2</v>
      </c>
      <c r="H10" s="675" t="s">
        <v>933</v>
      </c>
    </row>
    <row r="11" spans="1:9" ht="9" customHeight="1" x14ac:dyDescent="0.2">
      <c r="A11" s="605"/>
      <c r="B11" s="721" t="s">
        <v>934</v>
      </c>
      <c r="C11" s="605"/>
      <c r="D11" s="605"/>
      <c r="E11" s="605"/>
      <c r="F11" s="693"/>
      <c r="G11" s="693">
        <v>9.5</v>
      </c>
      <c r="H11" s="582" t="s">
        <v>935</v>
      </c>
    </row>
    <row r="12" spans="1:9" ht="8.25" customHeight="1" x14ac:dyDescent="0.2">
      <c r="A12" s="605"/>
      <c r="B12" s="721" t="s">
        <v>927</v>
      </c>
      <c r="C12" s="605"/>
      <c r="D12" s="605"/>
      <c r="E12" s="605"/>
      <c r="F12" s="693"/>
      <c r="G12" s="693">
        <v>162.5</v>
      </c>
      <c r="H12" s="693">
        <v>173.8</v>
      </c>
    </row>
    <row r="13" spans="1:9" ht="9" customHeight="1" x14ac:dyDescent="0.2">
      <c r="A13" s="605"/>
      <c r="B13" s="605" t="s">
        <v>928</v>
      </c>
      <c r="C13" s="748"/>
      <c r="D13" s="605"/>
      <c r="E13" s="605"/>
      <c r="F13" s="693"/>
      <c r="G13" s="693">
        <v>3192.1</v>
      </c>
      <c r="H13" s="693">
        <v>3500.1</v>
      </c>
    </row>
    <row r="14" spans="1:9" ht="7.5" customHeight="1" x14ac:dyDescent="0.2">
      <c r="A14" s="598" t="s">
        <v>936</v>
      </c>
      <c r="B14" s="605"/>
      <c r="C14" s="605"/>
      <c r="D14" s="605"/>
      <c r="E14" s="605"/>
      <c r="F14" s="693"/>
      <c r="G14" s="693"/>
      <c r="H14" s="693"/>
    </row>
    <row r="15" spans="1:9" ht="9.75" customHeight="1" x14ac:dyDescent="0.2">
      <c r="A15" s="657" t="s">
        <v>937</v>
      </c>
      <c r="B15" s="606"/>
      <c r="C15" s="606"/>
      <c r="D15" s="606"/>
      <c r="E15" s="606"/>
      <c r="F15" s="578"/>
      <c r="G15" s="578"/>
      <c r="H15" s="578"/>
    </row>
    <row r="16" spans="1:9" ht="9" customHeight="1" x14ac:dyDescent="0.2">
      <c r="A16" s="605"/>
      <c r="B16" s="605" t="s">
        <v>500</v>
      </c>
      <c r="C16" s="721"/>
      <c r="D16" s="605"/>
      <c r="E16" s="605"/>
      <c r="F16" s="693"/>
      <c r="G16" s="582">
        <v>28.5</v>
      </c>
      <c r="H16" s="582" t="s">
        <v>935</v>
      </c>
    </row>
    <row r="17" spans="1:8" ht="7.5" customHeight="1" x14ac:dyDescent="0.2">
      <c r="A17" s="605"/>
      <c r="B17" s="605" t="s">
        <v>31</v>
      </c>
      <c r="C17" s="605"/>
      <c r="D17" s="605"/>
      <c r="E17" s="605"/>
      <c r="F17" s="673"/>
      <c r="G17" s="664">
        <v>9.4</v>
      </c>
      <c r="H17" s="664" t="s">
        <v>935</v>
      </c>
    </row>
    <row r="18" spans="1:8" ht="9.75" customHeight="1" x14ac:dyDescent="0.2">
      <c r="A18" s="598" t="s">
        <v>938</v>
      </c>
      <c r="B18" s="598"/>
      <c r="C18" s="598"/>
      <c r="D18" s="598"/>
      <c r="E18" s="598"/>
      <c r="F18" s="605"/>
      <c r="G18" s="605"/>
      <c r="H18" s="595"/>
    </row>
    <row r="19" spans="1:8" ht="10.5" customHeight="1" x14ac:dyDescent="0.2">
      <c r="A19" s="598"/>
      <c r="B19" s="598" t="s">
        <v>939</v>
      </c>
      <c r="C19" s="598"/>
      <c r="D19" s="598"/>
      <c r="E19" s="598"/>
      <c r="F19" s="605"/>
      <c r="G19" s="605"/>
      <c r="H19" s="595"/>
    </row>
    <row r="20" spans="1:8" ht="8.25" customHeight="1" x14ac:dyDescent="0.2">
      <c r="A20" s="598"/>
      <c r="B20" s="598"/>
      <c r="C20" s="598"/>
      <c r="D20" s="598"/>
      <c r="E20" s="598"/>
      <c r="F20" s="606"/>
      <c r="G20" s="606"/>
      <c r="H20" s="588"/>
    </row>
    <row r="21" spans="1:8" ht="9" customHeight="1" x14ac:dyDescent="0.2">
      <c r="A21" s="606"/>
      <c r="B21" s="612" t="s">
        <v>926</v>
      </c>
      <c r="C21" s="606"/>
      <c r="D21" s="605"/>
      <c r="E21" s="605"/>
      <c r="F21" s="694">
        <v>307.10000000000002</v>
      </c>
      <c r="G21" s="714"/>
      <c r="H21" s="694">
        <v>36709.5</v>
      </c>
    </row>
    <row r="22" spans="1:8" ht="9" customHeight="1" x14ac:dyDescent="0.2">
      <c r="A22" s="606"/>
      <c r="B22" s="654"/>
      <c r="C22" s="749" t="s">
        <v>940</v>
      </c>
      <c r="D22" s="605"/>
      <c r="E22" s="605"/>
      <c r="F22" s="750">
        <v>242.4</v>
      </c>
      <c r="G22" s="578"/>
      <c r="H22" s="582">
        <v>29550.2</v>
      </c>
    </row>
    <row r="23" spans="1:8" ht="9.75" customHeight="1" x14ac:dyDescent="0.2">
      <c r="A23" s="606"/>
      <c r="B23" s="606"/>
      <c r="C23" s="749" t="s">
        <v>941</v>
      </c>
      <c r="D23" s="605"/>
      <c r="E23" s="605"/>
      <c r="F23" s="581">
        <v>18.2</v>
      </c>
      <c r="G23" s="580"/>
      <c r="H23" s="582">
        <v>2277.1</v>
      </c>
    </row>
    <row r="24" spans="1:8" ht="12.75" customHeight="1" x14ac:dyDescent="0.2">
      <c r="A24" s="606"/>
      <c r="B24" s="606"/>
      <c r="C24" s="749" t="s">
        <v>942</v>
      </c>
      <c r="D24" s="605"/>
      <c r="E24" s="605"/>
      <c r="F24" s="582">
        <v>32.299999999999997</v>
      </c>
      <c r="G24" s="578"/>
      <c r="H24" s="582">
        <v>4332</v>
      </c>
    </row>
    <row r="25" spans="1:8" ht="9" customHeight="1" x14ac:dyDescent="0.2">
      <c r="A25" s="606"/>
      <c r="B25" s="751"/>
      <c r="C25" s="749" t="s">
        <v>943</v>
      </c>
      <c r="D25" s="605"/>
      <c r="E25" s="605"/>
      <c r="F25" s="582">
        <v>0.3</v>
      </c>
      <c r="G25" s="580"/>
      <c r="H25" s="582">
        <v>45.7</v>
      </c>
    </row>
    <row r="26" spans="1:8" ht="9" customHeight="1" x14ac:dyDescent="0.2">
      <c r="A26" s="606"/>
      <c r="B26" s="751"/>
      <c r="C26" s="749" t="s">
        <v>944</v>
      </c>
      <c r="D26" s="605"/>
      <c r="E26" s="605"/>
      <c r="F26" s="582">
        <v>13.9</v>
      </c>
      <c r="G26" s="582"/>
      <c r="H26" s="582">
        <v>504.5</v>
      </c>
    </row>
    <row r="27" spans="1:8" ht="9.75" customHeight="1" x14ac:dyDescent="0.2">
      <c r="A27" s="606"/>
      <c r="B27" s="612" t="s">
        <v>945</v>
      </c>
      <c r="C27" s="752"/>
      <c r="D27" s="605"/>
      <c r="E27" s="605"/>
      <c r="F27" s="579">
        <v>173.8</v>
      </c>
      <c r="G27" s="579"/>
      <c r="H27" s="579">
        <v>3500.1</v>
      </c>
    </row>
    <row r="28" spans="1:8" ht="9" customHeight="1" x14ac:dyDescent="0.2">
      <c r="A28" s="606"/>
      <c r="B28" s="654"/>
      <c r="C28" s="749" t="s">
        <v>940</v>
      </c>
      <c r="D28" s="605"/>
      <c r="E28" s="605"/>
      <c r="F28" s="580">
        <v>129</v>
      </c>
      <c r="G28" s="580"/>
      <c r="H28" s="580">
        <v>2700.4</v>
      </c>
    </row>
    <row r="29" spans="1:8" ht="9" customHeight="1" x14ac:dyDescent="0.2">
      <c r="A29" s="606"/>
      <c r="B29" s="751"/>
      <c r="C29" s="749" t="s">
        <v>941</v>
      </c>
      <c r="D29" s="605"/>
      <c r="E29" s="605"/>
      <c r="F29" s="578">
        <v>32.5</v>
      </c>
      <c r="G29" s="580"/>
      <c r="H29" s="578">
        <v>668.8</v>
      </c>
    </row>
    <row r="30" spans="1:8" ht="9.75" customHeight="1" x14ac:dyDescent="0.2">
      <c r="A30" s="606"/>
      <c r="B30" s="751"/>
      <c r="C30" s="749" t="s">
        <v>946</v>
      </c>
      <c r="D30" s="605"/>
      <c r="E30" s="605"/>
      <c r="F30" s="606">
        <v>11.5</v>
      </c>
      <c r="G30" s="606"/>
      <c r="H30" s="580">
        <v>93.6</v>
      </c>
    </row>
    <row r="31" spans="1:8" ht="11.25" customHeight="1" x14ac:dyDescent="0.2">
      <c r="A31" s="606"/>
      <c r="B31" s="751"/>
      <c r="C31" s="749" t="s">
        <v>943</v>
      </c>
      <c r="D31" s="605"/>
      <c r="E31" s="605"/>
      <c r="F31" s="753">
        <v>0.2</v>
      </c>
      <c r="G31" s="606"/>
      <c r="H31" s="580">
        <v>0.4</v>
      </c>
    </row>
    <row r="32" spans="1:8" ht="9" customHeight="1" x14ac:dyDescent="0.2">
      <c r="A32" s="606"/>
      <c r="B32" s="751"/>
      <c r="C32" s="749" t="s">
        <v>947</v>
      </c>
      <c r="D32" s="605"/>
      <c r="E32" s="605"/>
      <c r="F32" s="582">
        <v>0.6</v>
      </c>
      <c r="G32" s="580"/>
      <c r="H32" s="582">
        <v>36.9</v>
      </c>
    </row>
    <row r="33" spans="1:8" ht="91.5" customHeight="1" x14ac:dyDescent="0.2">
      <c r="A33" s="1074" t="s">
        <v>1059</v>
      </c>
      <c r="B33" s="1074"/>
      <c r="C33" s="1074"/>
      <c r="D33" s="1074"/>
      <c r="E33" s="1074"/>
      <c r="F33" s="1074"/>
      <c r="G33" s="1074"/>
      <c r="H33" s="1074"/>
    </row>
    <row r="34" spans="1:8" ht="22.5" customHeight="1" x14ac:dyDescent="0.2">
      <c r="A34" s="1062">
        <v>46</v>
      </c>
      <c r="B34" s="1062"/>
      <c r="C34" s="1062"/>
      <c r="D34" s="1062"/>
      <c r="E34" s="1062"/>
      <c r="F34" s="1062"/>
      <c r="G34" s="1062"/>
      <c r="H34" s="1062"/>
    </row>
  </sheetData>
  <mergeCells count="4">
    <mergeCell ref="A1:H1"/>
    <mergeCell ref="A2:H2"/>
    <mergeCell ref="A33:H33"/>
    <mergeCell ref="A34:H34"/>
  </mergeCells>
  <hyperlinks>
    <hyperlink ref="A1" location="Contents!A1" display="Contents" xr:uid="{CB01758B-16BA-4579-AF61-CDD402635447}"/>
  </hyperlinks>
  <pageMargins left="0.2" right="0.2" top="0.2" bottom="0.2" header="0.2" footer="0.2"/>
  <pageSetup paperSize="70"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J40"/>
  <sheetViews>
    <sheetView showGridLines="0" topLeftCell="A3" zoomScale="130" zoomScaleNormal="130" workbookViewId="0">
      <selection sqref="A1:E1"/>
    </sheetView>
  </sheetViews>
  <sheetFormatPr defaultRowHeight="9" x14ac:dyDescent="0.15"/>
  <cols>
    <col min="1" max="1" width="2.28515625" style="231" customWidth="1"/>
    <col min="2" max="2" width="3.140625" style="231" customWidth="1"/>
    <col min="3" max="3" width="35.7109375" style="231" customWidth="1"/>
    <col min="4" max="6" width="6" style="221" bestFit="1" customWidth="1"/>
    <col min="7" max="7" width="4.42578125" style="221" customWidth="1"/>
    <col min="8" max="16384" width="9.140625" style="221"/>
  </cols>
  <sheetData>
    <row r="1" spans="1:9" s="829" customFormat="1" ht="12.75" customHeight="1" x14ac:dyDescent="0.2">
      <c r="A1" s="965" t="s">
        <v>57</v>
      </c>
      <c r="B1" s="965"/>
      <c r="C1" s="965"/>
      <c r="D1" s="965"/>
      <c r="E1" s="965"/>
      <c r="F1" s="965"/>
      <c r="G1" s="220"/>
      <c r="H1" s="220"/>
      <c r="I1" s="604"/>
    </row>
    <row r="2" spans="1:9" ht="12.95" customHeight="1" x14ac:dyDescent="0.15">
      <c r="A2" s="1011" t="s">
        <v>915</v>
      </c>
      <c r="B2" s="1011"/>
      <c r="C2" s="1011"/>
      <c r="D2" s="1011"/>
      <c r="E2" s="1011"/>
      <c r="F2" s="1011"/>
    </row>
    <row r="3" spans="1:9" ht="12.95" customHeight="1" x14ac:dyDescent="0.15">
      <c r="D3" s="223" t="s">
        <v>828</v>
      </c>
      <c r="E3" s="223" t="s">
        <v>916</v>
      </c>
      <c r="F3" s="224">
        <v>2021</v>
      </c>
    </row>
    <row r="4" spans="1:9" s="144" customFormat="1" ht="12.95" customHeight="1" x14ac:dyDescent="0.2">
      <c r="A4" s="283" t="s">
        <v>19</v>
      </c>
      <c r="B4" s="283"/>
      <c r="C4" s="283"/>
      <c r="D4" s="886"/>
      <c r="E4" s="886"/>
      <c r="F4" s="190"/>
    </row>
    <row r="5" spans="1:9" s="144" customFormat="1" ht="12.95" customHeight="1" x14ac:dyDescent="0.2">
      <c r="A5" s="888" t="s">
        <v>1067</v>
      </c>
      <c r="B5" s="888"/>
      <c r="C5" s="888"/>
      <c r="D5" s="914">
        <v>0.62</v>
      </c>
      <c r="E5" s="914">
        <v>0.59</v>
      </c>
      <c r="F5" s="144">
        <v>0.54</v>
      </c>
    </row>
    <row r="6" spans="1:9" s="144" customFormat="1" ht="12.95" customHeight="1" x14ac:dyDescent="0.2">
      <c r="A6" s="888"/>
      <c r="B6" s="888"/>
      <c r="C6" s="888"/>
      <c r="D6" s="886"/>
      <c r="E6" s="886"/>
      <c r="F6" s="190"/>
    </row>
    <row r="7" spans="1:9" s="144" customFormat="1" ht="12.95" customHeight="1" x14ac:dyDescent="0.2">
      <c r="A7" s="283" t="s">
        <v>917</v>
      </c>
      <c r="B7" s="283"/>
      <c r="C7" s="283"/>
      <c r="D7" s="886"/>
      <c r="E7" s="886"/>
      <c r="F7" s="190"/>
    </row>
    <row r="8" spans="1:9" s="144" customFormat="1" ht="12.95" customHeight="1" x14ac:dyDescent="0.2">
      <c r="A8" s="283" t="s">
        <v>1068</v>
      </c>
      <c r="B8" s="283"/>
      <c r="C8" s="283"/>
      <c r="D8" s="915">
        <v>2222</v>
      </c>
      <c r="E8" s="915">
        <v>2425</v>
      </c>
      <c r="F8" s="915">
        <v>1654</v>
      </c>
    </row>
    <row r="9" spans="1:9" s="144" customFormat="1" ht="12.95" customHeight="1" x14ac:dyDescent="0.2">
      <c r="B9" s="888" t="s">
        <v>540</v>
      </c>
      <c r="C9" s="888"/>
      <c r="D9" s="916">
        <v>289</v>
      </c>
      <c r="E9" s="916">
        <v>309</v>
      </c>
      <c r="F9" s="916">
        <v>220</v>
      </c>
    </row>
    <row r="10" spans="1:9" s="144" customFormat="1" ht="12.95" customHeight="1" x14ac:dyDescent="0.2">
      <c r="B10" s="888" t="s">
        <v>427</v>
      </c>
      <c r="C10" s="888"/>
      <c r="D10" s="916">
        <v>1933</v>
      </c>
      <c r="E10" s="916">
        <v>2116</v>
      </c>
      <c r="F10" s="916">
        <v>1434</v>
      </c>
    </row>
    <row r="11" spans="1:9" s="144" customFormat="1" ht="12.95" customHeight="1" x14ac:dyDescent="0.2">
      <c r="A11" s="888"/>
      <c r="B11" s="888"/>
      <c r="C11" s="888"/>
    </row>
    <row r="12" spans="1:9" s="144" customFormat="1" ht="12.95" customHeight="1" x14ac:dyDescent="0.2">
      <c r="A12" s="283" t="s">
        <v>1069</v>
      </c>
      <c r="B12" s="283"/>
      <c r="C12" s="283"/>
      <c r="D12" s="915">
        <v>6225</v>
      </c>
      <c r="E12" s="915">
        <v>5917</v>
      </c>
      <c r="F12" s="916">
        <v>4746</v>
      </c>
    </row>
    <row r="13" spans="1:9" s="144" customFormat="1" ht="12.95" customHeight="1" x14ac:dyDescent="0.2">
      <c r="B13" s="888" t="s">
        <v>540</v>
      </c>
      <c r="C13" s="888"/>
      <c r="D13" s="916">
        <v>2687</v>
      </c>
      <c r="E13" s="916">
        <v>2543</v>
      </c>
      <c r="F13" s="916">
        <v>1964</v>
      </c>
    </row>
    <row r="14" spans="1:9" s="144" customFormat="1" ht="12.95" customHeight="1" x14ac:dyDescent="0.2">
      <c r="B14" s="888" t="s">
        <v>427</v>
      </c>
      <c r="C14" s="888"/>
      <c r="D14" s="916">
        <v>3538</v>
      </c>
      <c r="E14" s="916">
        <v>3374</v>
      </c>
      <c r="F14" s="916">
        <v>2782</v>
      </c>
    </row>
    <row r="15" spans="1:9" s="144" customFormat="1" ht="12.95" customHeight="1" x14ac:dyDescent="0.2">
      <c r="A15" s="888"/>
      <c r="B15" s="888"/>
      <c r="C15" s="888"/>
      <c r="D15" s="916"/>
      <c r="E15" s="916"/>
      <c r="F15" s="916"/>
    </row>
    <row r="16" spans="1:9" s="144" customFormat="1" ht="12.95" customHeight="1" x14ac:dyDescent="0.2">
      <c r="A16" s="283" t="s">
        <v>918</v>
      </c>
      <c r="B16" s="283"/>
      <c r="C16" s="283"/>
    </row>
    <row r="17" spans="1:6" s="144" customFormat="1" ht="12.95" customHeight="1" x14ac:dyDescent="0.2">
      <c r="A17" s="283" t="s">
        <v>1070</v>
      </c>
      <c r="B17" s="283"/>
      <c r="C17" s="283"/>
      <c r="D17" s="190"/>
      <c r="E17" s="917"/>
    </row>
    <row r="18" spans="1:6" s="144" customFormat="1" ht="12.95" customHeight="1" x14ac:dyDescent="0.2">
      <c r="B18" s="888" t="s">
        <v>919</v>
      </c>
      <c r="C18" s="888"/>
      <c r="D18" s="918">
        <v>60.926193921852388</v>
      </c>
      <c r="E18" s="918">
        <v>60.283687943262407</v>
      </c>
      <c r="F18" s="918">
        <v>62.171052631578952</v>
      </c>
    </row>
    <row r="19" spans="1:6" s="144" customFormat="1" ht="12.95" customHeight="1" x14ac:dyDescent="0.2">
      <c r="B19" s="888" t="s">
        <v>920</v>
      </c>
      <c r="C19" s="888"/>
      <c r="D19" s="918">
        <v>39.073806078147612</v>
      </c>
      <c r="E19" s="918">
        <v>39.716312056737593</v>
      </c>
      <c r="F19" s="918">
        <v>37.828947368421048</v>
      </c>
    </row>
    <row r="20" spans="1:6" s="144" customFormat="1" ht="12.95" customHeight="1" x14ac:dyDescent="0.2">
      <c r="A20" s="888"/>
      <c r="B20" s="888"/>
      <c r="C20" s="888"/>
      <c r="D20" s="918"/>
      <c r="E20" s="918"/>
      <c r="F20" s="918"/>
    </row>
    <row r="21" spans="1:6" s="144" customFormat="1" ht="12.95" customHeight="1" x14ac:dyDescent="0.2">
      <c r="A21" s="283" t="s">
        <v>1071</v>
      </c>
      <c r="B21" s="283"/>
      <c r="C21" s="283"/>
      <c r="D21" s="918">
        <v>20</v>
      </c>
      <c r="E21" s="918">
        <v>20</v>
      </c>
      <c r="F21" s="918">
        <v>20</v>
      </c>
    </row>
    <row r="22" spans="1:6" s="144" customFormat="1" ht="12.95" customHeight="1" x14ac:dyDescent="0.2">
      <c r="A22" s="888"/>
      <c r="B22" s="888"/>
      <c r="C22" s="888"/>
    </row>
    <row r="23" spans="1:6" s="144" customFormat="1" ht="12.95" customHeight="1" x14ac:dyDescent="0.2">
      <c r="A23" s="283" t="s">
        <v>1072</v>
      </c>
      <c r="B23" s="283"/>
      <c r="C23" s="283"/>
      <c r="D23" s="190"/>
      <c r="E23" s="917"/>
    </row>
    <row r="24" spans="1:6" s="144" customFormat="1" ht="12.95" customHeight="1" x14ac:dyDescent="0.2">
      <c r="B24" s="888" t="s">
        <v>921</v>
      </c>
      <c r="C24" s="888"/>
      <c r="D24" s="144">
        <v>153</v>
      </c>
      <c r="E24" s="919">
        <v>153</v>
      </c>
      <c r="F24" s="144">
        <v>155</v>
      </c>
    </row>
    <row r="25" spans="1:6" s="144" customFormat="1" ht="12.95" customHeight="1" x14ac:dyDescent="0.2">
      <c r="B25" s="888" t="s">
        <v>1073</v>
      </c>
      <c r="C25" s="888"/>
      <c r="D25" s="144">
        <v>0.66500000000000004</v>
      </c>
      <c r="E25" s="920">
        <v>0.66500000000000004</v>
      </c>
      <c r="F25" s="144">
        <v>0.67900000000000005</v>
      </c>
    </row>
    <row r="26" spans="1:6" s="144" customFormat="1" ht="12.95" customHeight="1" x14ac:dyDescent="0.2">
      <c r="B26" s="888" t="s">
        <v>1074</v>
      </c>
      <c r="C26" s="888"/>
      <c r="D26" s="144">
        <v>115</v>
      </c>
      <c r="E26" s="919">
        <v>115</v>
      </c>
      <c r="F26" s="144">
        <v>110</v>
      </c>
    </row>
    <row r="27" spans="1:6" s="144" customFormat="1" ht="12.95" customHeight="1" x14ac:dyDescent="0.2">
      <c r="A27" s="283"/>
      <c r="B27" s="283"/>
      <c r="C27" s="283"/>
      <c r="D27" s="190"/>
      <c r="E27" s="190"/>
    </row>
    <row r="28" spans="1:6" s="857" customFormat="1" ht="12.95" customHeight="1" x14ac:dyDescent="0.15">
      <c r="A28" s="891" t="s">
        <v>922</v>
      </c>
      <c r="B28" s="891"/>
      <c r="C28" s="891"/>
      <c r="D28" s="910"/>
      <c r="E28" s="910"/>
    </row>
    <row r="29" spans="1:6" s="857" customFormat="1" ht="12.95" customHeight="1" x14ac:dyDescent="0.15">
      <c r="A29" s="891" t="s">
        <v>1060</v>
      </c>
      <c r="B29" s="891"/>
      <c r="C29" s="891"/>
      <c r="D29" s="910"/>
      <c r="E29" s="910"/>
    </row>
    <row r="30" spans="1:6" s="857" customFormat="1" ht="12.95" customHeight="1" x14ac:dyDescent="0.15">
      <c r="A30" s="891" t="s">
        <v>1061</v>
      </c>
      <c r="B30" s="891"/>
      <c r="C30" s="891"/>
    </row>
    <row r="31" spans="1:6" s="857" customFormat="1" ht="12.95" customHeight="1" x14ac:dyDescent="0.15">
      <c r="A31" s="891" t="s">
        <v>1062</v>
      </c>
      <c r="B31" s="891"/>
      <c r="C31" s="891"/>
      <c r="D31" s="911"/>
      <c r="E31" s="911"/>
    </row>
    <row r="32" spans="1:6" s="857" customFormat="1" ht="12.95" customHeight="1" x14ac:dyDescent="0.15">
      <c r="A32" s="891" t="s">
        <v>1063</v>
      </c>
      <c r="B32" s="891"/>
      <c r="C32" s="891"/>
      <c r="D32" s="912"/>
      <c r="E32" s="912"/>
    </row>
    <row r="33" spans="1:10" s="857" customFormat="1" ht="12.95" customHeight="1" x14ac:dyDescent="0.15">
      <c r="A33" s="913" t="s">
        <v>1064</v>
      </c>
      <c r="B33" s="913"/>
      <c r="C33" s="913"/>
      <c r="D33" s="912"/>
      <c r="E33" s="912"/>
    </row>
    <row r="34" spans="1:10" s="857" customFormat="1" ht="12.95" customHeight="1" x14ac:dyDescent="0.15">
      <c r="A34" s="913" t="s">
        <v>1065</v>
      </c>
      <c r="B34" s="913"/>
      <c r="C34" s="913"/>
      <c r="D34" s="912"/>
      <c r="E34" s="912"/>
    </row>
    <row r="35" spans="1:10" s="857" customFormat="1" ht="12.95" customHeight="1" x14ac:dyDescent="0.15">
      <c r="A35" s="913" t="s">
        <v>1066</v>
      </c>
      <c r="B35" s="913"/>
      <c r="C35" s="913"/>
      <c r="D35" s="910"/>
      <c r="E35" s="910"/>
    </row>
    <row r="36" spans="1:10" s="857" customFormat="1" ht="12.95" customHeight="1" x14ac:dyDescent="0.15">
      <c r="A36" s="913"/>
      <c r="B36" s="913"/>
      <c r="C36" s="913"/>
      <c r="D36" s="910"/>
      <c r="E36" s="910"/>
    </row>
    <row r="37" spans="1:10" s="857" customFormat="1" ht="12.95" customHeight="1" x14ac:dyDescent="0.15">
      <c r="A37" s="913"/>
      <c r="B37" s="913"/>
      <c r="C37" s="913"/>
      <c r="D37" s="910"/>
      <c r="E37" s="910"/>
    </row>
    <row r="38" spans="1:10" s="857" customFormat="1" ht="12.95" customHeight="1" x14ac:dyDescent="0.15">
      <c r="A38" s="913"/>
      <c r="B38" s="913"/>
      <c r="C38" s="913"/>
      <c r="D38" s="910"/>
      <c r="E38" s="910"/>
    </row>
    <row r="39" spans="1:10" s="144" customFormat="1" ht="23.25" customHeight="1" x14ac:dyDescent="0.2">
      <c r="A39" s="992">
        <v>47</v>
      </c>
      <c r="B39" s="992"/>
      <c r="C39" s="992"/>
      <c r="D39" s="992"/>
      <c r="E39" s="992"/>
      <c r="F39" s="992"/>
      <c r="G39" s="644"/>
      <c r="H39" s="190"/>
      <c r="I39" s="190"/>
      <c r="J39" s="190"/>
    </row>
    <row r="40" spans="1:10" ht="13.5" customHeight="1" x14ac:dyDescent="0.2">
      <c r="A40" s="993"/>
      <c r="B40" s="993"/>
      <c r="C40" s="993"/>
      <c r="D40" s="993"/>
      <c r="E40" s="993"/>
      <c r="F40" s="190"/>
      <c r="G40" s="190"/>
      <c r="H40" s="190"/>
      <c r="I40" s="77"/>
      <c r="J40" s="144"/>
    </row>
  </sheetData>
  <mergeCells count="4">
    <mergeCell ref="A40:E40"/>
    <mergeCell ref="A2:F2"/>
    <mergeCell ref="A1:F1"/>
    <mergeCell ref="A39:F39"/>
  </mergeCells>
  <hyperlinks>
    <hyperlink ref="A1" location="Contents!A1" display="Contents" xr:uid="{7A746656-A0C3-4A15-B89D-DE6C20BB0C0E}"/>
  </hyperlinks>
  <pageMargins left="0.2" right="0.2" top="0.2" bottom="0.2" header="0.2" footer="0.2"/>
  <pageSetup paperSize="70" scale="80" orientation="portrait" r:id="rId1"/>
  <ignoredErrors>
    <ignoredError sqref="D3:E3" numberStoredAsText="1"/>
  </ignoredError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I27"/>
  <sheetViews>
    <sheetView showGridLines="0" zoomScale="130" zoomScaleNormal="130" workbookViewId="0">
      <selection sqref="A1:E1"/>
    </sheetView>
  </sheetViews>
  <sheetFormatPr defaultRowHeight="20.100000000000001" customHeight="1" x14ac:dyDescent="0.2"/>
  <cols>
    <col min="1" max="1" width="17.42578125" style="44" customWidth="1"/>
    <col min="2" max="2" width="22.42578125" style="44" customWidth="1"/>
    <col min="3" max="5" width="8.7109375" style="44" customWidth="1"/>
  </cols>
  <sheetData>
    <row r="1" spans="1:9" s="829" customFormat="1" ht="12.75" customHeight="1" x14ac:dyDescent="0.2">
      <c r="A1" s="965" t="s">
        <v>57</v>
      </c>
      <c r="B1" s="965"/>
      <c r="C1" s="965"/>
      <c r="D1" s="965"/>
      <c r="E1" s="965"/>
      <c r="F1" s="220"/>
      <c r="G1" s="220"/>
      <c r="H1" s="220"/>
      <c r="I1" s="604"/>
    </row>
    <row r="2" spans="1:9" ht="20.100000000000001" customHeight="1" x14ac:dyDescent="0.2">
      <c r="A2" s="1011" t="s">
        <v>1005</v>
      </c>
      <c r="B2" s="1011"/>
      <c r="C2" s="1011"/>
      <c r="D2" s="1011"/>
      <c r="E2" s="1011"/>
    </row>
    <row r="3" spans="1:9" s="1" customFormat="1" ht="20.100000000000001" customHeight="1" x14ac:dyDescent="0.2">
      <c r="A3" s="1081"/>
      <c r="B3" s="1085"/>
      <c r="C3" s="1086">
        <v>2019</v>
      </c>
      <c r="D3" s="1086">
        <v>2020</v>
      </c>
      <c r="E3" s="1086">
        <v>2021</v>
      </c>
    </row>
    <row r="4" spans="1:9" s="1" customFormat="1" ht="23.1" customHeight="1" x14ac:dyDescent="0.2">
      <c r="A4" s="1081" t="s">
        <v>1130</v>
      </c>
      <c r="B4" s="1081"/>
      <c r="C4" s="1081">
        <v>5.0999999999999996</v>
      </c>
      <c r="D4" s="1081">
        <v>5.3</v>
      </c>
      <c r="E4" s="1081">
        <v>5.0999999999999996</v>
      </c>
    </row>
    <row r="5" spans="1:9" s="1" customFormat="1" ht="23.1" customHeight="1" x14ac:dyDescent="0.2">
      <c r="A5" s="1081" t="s">
        <v>1131</v>
      </c>
      <c r="B5" s="1081"/>
      <c r="C5" s="1081">
        <v>30.4</v>
      </c>
      <c r="D5" s="1081">
        <v>38.4</v>
      </c>
      <c r="E5" s="1081">
        <v>52.5</v>
      </c>
    </row>
    <row r="6" spans="1:9" s="1" customFormat="1" ht="23.1" customHeight="1" x14ac:dyDescent="0.2">
      <c r="A6" s="1081" t="s">
        <v>985</v>
      </c>
      <c r="B6" s="1081"/>
      <c r="C6" s="1081">
        <v>35.6</v>
      </c>
      <c r="D6" s="1081">
        <v>43.8</v>
      </c>
      <c r="E6" s="1081">
        <v>57.6</v>
      </c>
    </row>
    <row r="7" spans="1:9" s="1" customFormat="1" ht="23.1" customHeight="1" x14ac:dyDescent="0.2">
      <c r="A7" s="1081" t="s">
        <v>1132</v>
      </c>
      <c r="B7" s="1081"/>
      <c r="C7" s="1081">
        <v>19.2</v>
      </c>
      <c r="D7" s="1081">
        <v>13.5</v>
      </c>
      <c r="E7" s="1081">
        <v>18.2</v>
      </c>
    </row>
    <row r="8" spans="1:9" s="1" customFormat="1" ht="23.1" customHeight="1" x14ac:dyDescent="0.2">
      <c r="A8" s="1081" t="s">
        <v>986</v>
      </c>
      <c r="B8" s="1081"/>
      <c r="C8" s="1081">
        <v>219.5</v>
      </c>
      <c r="D8" s="1081">
        <v>210.7</v>
      </c>
      <c r="E8" s="1081">
        <v>208.4</v>
      </c>
    </row>
    <row r="9" spans="1:9" s="1" customFormat="1" ht="23.1" customHeight="1" x14ac:dyDescent="0.2">
      <c r="A9" s="1081" t="s">
        <v>987</v>
      </c>
      <c r="B9" s="1081"/>
      <c r="C9" s="1081">
        <v>83.4</v>
      </c>
      <c r="D9" s="1081">
        <v>70.900000000000006</v>
      </c>
      <c r="E9" s="1081">
        <v>70.099999999999994</v>
      </c>
    </row>
    <row r="10" spans="1:9" s="1" customFormat="1" ht="23.1" customHeight="1" x14ac:dyDescent="0.2">
      <c r="A10" s="1082" t="s">
        <v>1133</v>
      </c>
      <c r="B10" s="1081"/>
      <c r="C10" s="1081"/>
      <c r="D10" s="1081"/>
      <c r="E10" s="1081"/>
    </row>
    <row r="11" spans="1:9" s="1" customFormat="1" ht="23.1" customHeight="1" x14ac:dyDescent="0.2">
      <c r="A11" s="1083" t="s">
        <v>1134</v>
      </c>
      <c r="B11" s="1081"/>
      <c r="C11" s="1081"/>
      <c r="D11" s="1081"/>
      <c r="E11" s="1081"/>
    </row>
    <row r="12" spans="1:9" s="110" customFormat="1" ht="20.100000000000001" customHeight="1" x14ac:dyDescent="0.2">
      <c r="A12" s="1084"/>
      <c r="B12" s="1084"/>
      <c r="C12" s="549"/>
      <c r="D12" s="549"/>
      <c r="E12" s="549"/>
    </row>
    <row r="13" spans="1:9" ht="20.100000000000001" customHeight="1" x14ac:dyDescent="0.2">
      <c r="A13" s="546"/>
      <c r="B13" s="1075"/>
      <c r="C13" s="1075"/>
      <c r="D13" s="1075"/>
      <c r="E13" s="1075"/>
    </row>
    <row r="14" spans="1:9" ht="20.100000000000001" customHeight="1" x14ac:dyDescent="0.2">
      <c r="A14" s="104"/>
      <c r="B14" s="1075"/>
      <c r="C14" s="1075"/>
      <c r="D14" s="1075"/>
      <c r="E14" s="1075"/>
    </row>
    <row r="15" spans="1:9" ht="20.100000000000001" customHeight="1" x14ac:dyDescent="0.2">
      <c r="A15" s="104"/>
      <c r="B15" s="1075"/>
      <c r="C15" s="1075"/>
      <c r="D15" s="1075"/>
      <c r="E15" s="1075"/>
    </row>
    <row r="16" spans="1:9" ht="20.100000000000001" customHeight="1" x14ac:dyDescent="0.2">
      <c r="A16" s="547"/>
      <c r="B16" s="1075"/>
      <c r="C16" s="1075"/>
      <c r="D16" s="1075"/>
      <c r="E16" s="1075"/>
    </row>
    <row r="17" spans="1:5" ht="20.100000000000001" customHeight="1" x14ac:dyDescent="0.2">
      <c r="A17" s="545"/>
      <c r="B17" s="1075"/>
      <c r="C17" s="1075"/>
      <c r="D17" s="1075"/>
      <c r="E17" s="1075"/>
    </row>
    <row r="18" spans="1:5" ht="20.100000000000001" customHeight="1" x14ac:dyDescent="0.2">
      <c r="A18" s="104"/>
      <c r="B18" s="1075"/>
      <c r="C18" s="1075"/>
      <c r="D18" s="1075"/>
      <c r="E18" s="1075"/>
    </row>
    <row r="19" spans="1:5" ht="20.100000000000001" customHeight="1" x14ac:dyDescent="0.2">
      <c r="A19" s="104"/>
      <c r="B19" s="1075"/>
      <c r="C19" s="1075"/>
      <c r="D19" s="1075"/>
      <c r="E19" s="1075"/>
    </row>
    <row r="20" spans="1:5" ht="20.100000000000001" customHeight="1" x14ac:dyDescent="0.2">
      <c r="A20" s="546"/>
      <c r="B20" s="1075"/>
      <c r="C20" s="1075"/>
      <c r="D20" s="1075"/>
      <c r="E20" s="1075"/>
    </row>
    <row r="21" spans="1:5" ht="20.100000000000001" customHeight="1" x14ac:dyDescent="0.2">
      <c r="A21" s="545"/>
      <c r="B21" s="1075"/>
      <c r="C21" s="1075"/>
      <c r="D21" s="1075"/>
      <c r="E21" s="1075"/>
    </row>
    <row r="22" spans="1:5" ht="20.100000000000001" customHeight="1" x14ac:dyDescent="0.2">
      <c r="A22" s="546"/>
      <c r="B22" s="1075"/>
      <c r="C22" s="1075"/>
      <c r="D22" s="1075"/>
      <c r="E22" s="1075"/>
    </row>
    <row r="23" spans="1:5" ht="20.100000000000001" customHeight="1" x14ac:dyDescent="0.2">
      <c r="A23" s="546"/>
      <c r="B23" s="1075"/>
      <c r="C23" s="1075"/>
      <c r="D23" s="1075"/>
      <c r="E23" s="1075"/>
    </row>
    <row r="24" spans="1:5" ht="20.100000000000001" customHeight="1" x14ac:dyDescent="0.2">
      <c r="A24" s="104"/>
      <c r="B24" s="1075"/>
      <c r="C24" s="1075"/>
      <c r="D24" s="1075"/>
      <c r="E24" s="1075"/>
    </row>
    <row r="25" spans="1:5" ht="20.100000000000001" customHeight="1" x14ac:dyDescent="0.2">
      <c r="A25" s="104"/>
      <c r="B25" s="1075"/>
      <c r="C25" s="1075"/>
      <c r="D25" s="1075"/>
      <c r="E25" s="1075"/>
    </row>
    <row r="26" spans="1:5" ht="20.100000000000001" customHeight="1" x14ac:dyDescent="0.2">
      <c r="A26" s="548"/>
      <c r="B26" s="1075"/>
      <c r="C26" s="1075"/>
      <c r="D26" s="1075"/>
      <c r="E26" s="1075"/>
    </row>
    <row r="27" spans="1:5" ht="20.100000000000001" customHeight="1" x14ac:dyDescent="0.2">
      <c r="A27" s="992">
        <v>48</v>
      </c>
      <c r="B27" s="992"/>
      <c r="C27" s="992"/>
      <c r="D27" s="992"/>
      <c r="E27" s="992"/>
    </row>
  </sheetData>
  <mergeCells count="18">
    <mergeCell ref="A1:E1"/>
    <mergeCell ref="A12:B12"/>
    <mergeCell ref="B18:E18"/>
    <mergeCell ref="B19:E19"/>
    <mergeCell ref="B20:E20"/>
    <mergeCell ref="B13:E13"/>
    <mergeCell ref="B14:E14"/>
    <mergeCell ref="B15:E15"/>
    <mergeCell ref="B16:E16"/>
    <mergeCell ref="B17:E17"/>
    <mergeCell ref="B24:E24"/>
    <mergeCell ref="B25:E25"/>
    <mergeCell ref="B26:E26"/>
    <mergeCell ref="A2:E2"/>
    <mergeCell ref="A27:E27"/>
    <mergeCell ref="B21:E21"/>
    <mergeCell ref="B22:E22"/>
    <mergeCell ref="B23:E23"/>
  </mergeCells>
  <hyperlinks>
    <hyperlink ref="A1" location="Contents!A1" display="Contents" xr:uid="{ADF502F3-DBE4-4783-A92B-2F6909B502D2}"/>
  </hyperlinks>
  <pageMargins left="0.2" right="0.2" top="0.2" bottom="0.2" header="0.2" footer="0.2"/>
  <pageSetup paperSize="70"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1"/>
  <dimension ref="A1:I38"/>
  <sheetViews>
    <sheetView showGridLines="0" topLeftCell="A4" zoomScale="130" zoomScaleNormal="130" workbookViewId="0">
      <selection sqref="A1:E1"/>
    </sheetView>
  </sheetViews>
  <sheetFormatPr defaultRowHeight="11.25" x14ac:dyDescent="0.2"/>
  <cols>
    <col min="1" max="1" width="3.85546875" style="5" customWidth="1"/>
    <col min="2" max="2" width="2.42578125" style="1" customWidth="1"/>
    <col min="3" max="3" width="5.7109375" style="1" customWidth="1"/>
    <col min="4" max="4" width="2.85546875" style="1" customWidth="1"/>
    <col min="5" max="7" width="7.28515625" style="1" customWidth="1"/>
    <col min="8" max="8" width="9" style="1" customWidth="1"/>
    <col min="9" max="9" width="2" style="1" customWidth="1"/>
    <col min="10" max="16384" width="9.140625" style="1"/>
  </cols>
  <sheetData>
    <row r="1" spans="1:9" s="604" customFormat="1" ht="12.75" x14ac:dyDescent="0.2">
      <c r="A1" s="965" t="s">
        <v>57</v>
      </c>
      <c r="B1" s="965"/>
      <c r="C1" s="965"/>
      <c r="D1" s="965"/>
      <c r="E1" s="965"/>
      <c r="F1" s="965"/>
      <c r="G1" s="965"/>
      <c r="H1" s="965"/>
    </row>
    <row r="2" spans="1:9" ht="11.1" customHeight="1" x14ac:dyDescent="0.2">
      <c r="A2" s="39" t="s">
        <v>282</v>
      </c>
      <c r="B2" s="29"/>
      <c r="C2" s="29"/>
      <c r="D2" s="4"/>
      <c r="E2" s="24"/>
      <c r="F2" s="24"/>
      <c r="G2" s="24"/>
      <c r="H2" s="24"/>
    </row>
    <row r="3" spans="1:9" ht="13.5" customHeight="1" x14ac:dyDescent="0.2">
      <c r="A3" s="38" t="s">
        <v>283</v>
      </c>
      <c r="B3" s="29"/>
      <c r="C3" s="29"/>
      <c r="D3" s="4"/>
      <c r="E3" s="4"/>
      <c r="F3" s="4"/>
      <c r="G3" s="4"/>
      <c r="H3" s="4"/>
    </row>
    <row r="4" spans="1:9" ht="12" customHeight="1" x14ac:dyDescent="0.2">
      <c r="A4" s="31">
        <v>4.0999999999999996</v>
      </c>
      <c r="B4" s="28" t="s">
        <v>284</v>
      </c>
      <c r="C4" s="29"/>
      <c r="D4" s="4"/>
      <c r="E4" s="968" t="s">
        <v>285</v>
      </c>
      <c r="F4" s="968"/>
      <c r="G4" s="968"/>
      <c r="H4" s="968"/>
      <c r="I4" s="71"/>
    </row>
    <row r="5" spans="1:9" ht="9.75" customHeight="1" x14ac:dyDescent="0.2">
      <c r="A5" s="31"/>
      <c r="B5" s="29" t="s">
        <v>286</v>
      </c>
      <c r="C5" s="29"/>
      <c r="D5" s="4"/>
      <c r="E5" s="968"/>
      <c r="F5" s="968"/>
      <c r="G5" s="968"/>
      <c r="H5" s="968"/>
      <c r="I5" s="40"/>
    </row>
    <row r="6" spans="1:9" ht="10.5" customHeight="1" x14ac:dyDescent="0.2">
      <c r="A6" s="31"/>
      <c r="B6" s="29"/>
      <c r="C6" s="29"/>
      <c r="D6" s="4"/>
      <c r="E6" s="972" t="s">
        <v>287</v>
      </c>
      <c r="F6" s="972"/>
      <c r="G6" s="972"/>
      <c r="H6" s="972"/>
      <c r="I6" s="42"/>
    </row>
    <row r="7" spans="1:9" ht="10.5" customHeight="1" x14ac:dyDescent="0.2">
      <c r="A7" s="31"/>
      <c r="B7" s="29"/>
      <c r="C7" s="29"/>
      <c r="D7" s="4"/>
      <c r="E7" s="972" t="s">
        <v>288</v>
      </c>
      <c r="F7" s="972"/>
      <c r="G7" s="972"/>
      <c r="H7" s="972"/>
      <c r="I7" s="42"/>
    </row>
    <row r="8" spans="1:9" ht="12" customHeight="1" x14ac:dyDescent="0.2">
      <c r="A8" s="31"/>
      <c r="B8" s="29"/>
      <c r="C8" s="29"/>
      <c r="D8" s="4"/>
      <c r="E8" s="972" t="s">
        <v>289</v>
      </c>
      <c r="F8" s="972"/>
      <c r="G8" s="972"/>
      <c r="H8" s="972"/>
      <c r="I8" s="42"/>
    </row>
    <row r="9" spans="1:9" ht="14.25" customHeight="1" x14ac:dyDescent="0.2">
      <c r="A9" s="31">
        <v>4.2</v>
      </c>
      <c r="B9" s="28" t="s">
        <v>60</v>
      </c>
      <c r="C9" s="29"/>
      <c r="D9" s="4"/>
      <c r="E9" s="968" t="s">
        <v>290</v>
      </c>
      <c r="F9" s="968"/>
      <c r="G9" s="968"/>
      <c r="H9" s="968"/>
      <c r="I9" s="37"/>
    </row>
    <row r="10" spans="1:9" ht="9.75" customHeight="1" x14ac:dyDescent="0.2">
      <c r="A10" s="33"/>
      <c r="B10" s="29"/>
      <c r="C10" s="29"/>
      <c r="D10" s="4"/>
      <c r="E10" s="968"/>
      <c r="F10" s="968"/>
      <c r="G10" s="968"/>
      <c r="H10" s="968"/>
      <c r="I10" s="37"/>
    </row>
    <row r="11" spans="1:9" ht="3.75" customHeight="1" x14ac:dyDescent="0.2">
      <c r="A11" s="33"/>
      <c r="B11" s="29"/>
      <c r="C11" s="29"/>
      <c r="D11" s="4"/>
      <c r="E11" s="968"/>
      <c r="F11" s="968"/>
      <c r="G11" s="968"/>
      <c r="H11" s="968"/>
      <c r="I11" s="37"/>
    </row>
    <row r="12" spans="1:9" ht="9.75" customHeight="1" x14ac:dyDescent="0.2">
      <c r="A12" s="33" t="s">
        <v>291</v>
      </c>
      <c r="B12" s="29"/>
      <c r="C12" s="29"/>
      <c r="D12" s="4"/>
      <c r="E12" s="4"/>
      <c r="F12" s="4"/>
      <c r="G12" s="4"/>
      <c r="H12" s="4"/>
    </row>
    <row r="13" spans="1:9" ht="12" customHeight="1" x14ac:dyDescent="0.2">
      <c r="A13" s="31">
        <v>6.1</v>
      </c>
      <c r="B13" s="28" t="s">
        <v>292</v>
      </c>
      <c r="C13" s="29"/>
      <c r="D13" s="4"/>
      <c r="E13" s="968" t="s">
        <v>293</v>
      </c>
      <c r="F13" s="968"/>
      <c r="G13" s="968"/>
      <c r="H13" s="968"/>
      <c r="I13" s="40"/>
    </row>
    <row r="14" spans="1:9" ht="15" customHeight="1" x14ac:dyDescent="0.2">
      <c r="A14" s="31"/>
      <c r="B14" s="29"/>
      <c r="C14" s="29"/>
      <c r="D14" s="4"/>
      <c r="E14" s="968"/>
      <c r="F14" s="968"/>
      <c r="G14" s="968"/>
      <c r="H14" s="968"/>
      <c r="I14" s="40"/>
    </row>
    <row r="15" spans="1:9" ht="5.25" customHeight="1" x14ac:dyDescent="0.2">
      <c r="A15" s="31"/>
      <c r="B15" s="29"/>
      <c r="C15" s="29"/>
      <c r="D15" s="4"/>
      <c r="E15" s="968"/>
      <c r="F15" s="968"/>
      <c r="G15" s="968"/>
      <c r="H15" s="968"/>
      <c r="I15" s="40"/>
    </row>
    <row r="16" spans="1:9" ht="15" customHeight="1" x14ac:dyDescent="0.2">
      <c r="A16" s="31">
        <v>6.2</v>
      </c>
      <c r="B16" s="28" t="s">
        <v>294</v>
      </c>
      <c r="C16" s="29"/>
      <c r="D16" s="4"/>
      <c r="E16" s="968" t="s">
        <v>295</v>
      </c>
      <c r="F16" s="968"/>
      <c r="G16" s="968"/>
      <c r="H16" s="968"/>
      <c r="I16" s="40"/>
    </row>
    <row r="17" spans="1:9" ht="13.5" customHeight="1" x14ac:dyDescent="0.2">
      <c r="A17" s="31"/>
      <c r="B17" s="29"/>
      <c r="C17" s="29"/>
      <c r="D17" s="4"/>
      <c r="E17" s="968"/>
      <c r="F17" s="968"/>
      <c r="G17" s="968"/>
      <c r="H17" s="968"/>
      <c r="I17" s="40"/>
    </row>
    <row r="18" spans="1:9" ht="3.75" customHeight="1" x14ac:dyDescent="0.2">
      <c r="A18" s="31"/>
      <c r="B18" s="29"/>
      <c r="C18" s="29"/>
      <c r="D18" s="4"/>
      <c r="E18" s="968"/>
      <c r="F18" s="968"/>
      <c r="G18" s="968"/>
      <c r="H18" s="968"/>
      <c r="I18" s="40"/>
    </row>
    <row r="19" spans="1:9" ht="12.75" customHeight="1" x14ac:dyDescent="0.2">
      <c r="A19" s="31">
        <v>6.3</v>
      </c>
      <c r="B19" s="28" t="s">
        <v>296</v>
      </c>
      <c r="C19" s="29"/>
      <c r="D19" s="4"/>
      <c r="E19" s="968" t="s">
        <v>297</v>
      </c>
      <c r="F19" s="968"/>
      <c r="G19" s="968"/>
      <c r="H19" s="968"/>
      <c r="I19" s="40"/>
    </row>
    <row r="20" spans="1:9" ht="9.75" customHeight="1" x14ac:dyDescent="0.2">
      <c r="A20" s="33"/>
      <c r="B20" s="28" t="s">
        <v>298</v>
      </c>
      <c r="C20" s="29"/>
      <c r="D20" s="4"/>
      <c r="E20" s="968"/>
      <c r="F20" s="968"/>
      <c r="G20" s="968"/>
      <c r="H20" s="968"/>
      <c r="I20" s="40"/>
    </row>
    <row r="21" spans="1:9" s="6" customFormat="1" ht="12" customHeight="1" x14ac:dyDescent="0.2">
      <c r="A21" s="38" t="s">
        <v>299</v>
      </c>
      <c r="B21" s="32"/>
      <c r="C21" s="32"/>
      <c r="D21" s="32"/>
      <c r="E21" s="32"/>
      <c r="F21" s="32"/>
      <c r="G21" s="32"/>
      <c r="H21" s="32"/>
    </row>
    <row r="22" spans="1:9" ht="12.75" customHeight="1" x14ac:dyDescent="0.2">
      <c r="A22" s="31">
        <v>9.1</v>
      </c>
      <c r="B22" s="28" t="s">
        <v>300</v>
      </c>
      <c r="C22" s="29"/>
      <c r="D22" s="4"/>
      <c r="E22" s="968" t="s">
        <v>301</v>
      </c>
      <c r="F22" s="968"/>
      <c r="G22" s="968"/>
      <c r="H22" s="968"/>
    </row>
    <row r="23" spans="1:9" ht="25.5" customHeight="1" x14ac:dyDescent="0.2">
      <c r="A23" s="31"/>
      <c r="B23" s="29"/>
      <c r="C23" s="29"/>
      <c r="D23" s="4"/>
      <c r="E23" s="968"/>
      <c r="F23" s="968"/>
      <c r="G23" s="968"/>
      <c r="H23" s="968"/>
    </row>
    <row r="24" spans="1:9" ht="1.5" customHeight="1" x14ac:dyDescent="0.2">
      <c r="A24" s="31"/>
      <c r="B24" s="29"/>
      <c r="C24" s="29"/>
      <c r="D24" s="4"/>
      <c r="E24" s="968"/>
      <c r="F24" s="968"/>
      <c r="G24" s="968"/>
      <c r="H24" s="968"/>
    </row>
    <row r="25" spans="1:9" ht="12" customHeight="1" x14ac:dyDescent="0.2">
      <c r="A25" s="31">
        <v>9.1999999999999993</v>
      </c>
      <c r="B25" s="28" t="s">
        <v>302</v>
      </c>
      <c r="C25" s="29"/>
      <c r="D25" s="4"/>
      <c r="E25" s="968" t="s">
        <v>303</v>
      </c>
      <c r="F25" s="968"/>
      <c r="G25" s="968"/>
      <c r="H25" s="968"/>
    </row>
    <row r="26" spans="1:9" ht="12" customHeight="1" x14ac:dyDescent="0.2">
      <c r="A26" s="33"/>
      <c r="B26" s="28" t="s">
        <v>304</v>
      </c>
      <c r="C26" s="29"/>
      <c r="D26" s="4"/>
      <c r="E26" s="968"/>
      <c r="F26" s="968"/>
      <c r="G26" s="968"/>
      <c r="H26" s="968"/>
    </row>
    <row r="27" spans="1:9" ht="12.75" customHeight="1" x14ac:dyDescent="0.2">
      <c r="A27" s="33"/>
      <c r="B27" s="29" t="s">
        <v>305</v>
      </c>
      <c r="C27" s="29"/>
      <c r="D27" s="4"/>
      <c r="E27" s="968"/>
      <c r="F27" s="968"/>
      <c r="G27" s="968"/>
      <c r="H27" s="968"/>
    </row>
    <row r="28" spans="1:9" ht="0.75" customHeight="1" x14ac:dyDescent="0.2">
      <c r="A28" s="33"/>
      <c r="B28" s="29"/>
      <c r="C28" s="29"/>
      <c r="D28" s="4"/>
      <c r="E28" s="973"/>
      <c r="F28" s="973"/>
      <c r="G28" s="973"/>
      <c r="H28" s="973"/>
    </row>
    <row r="29" spans="1:9" ht="9" customHeight="1" x14ac:dyDescent="0.2">
      <c r="A29" s="33" t="s">
        <v>306</v>
      </c>
      <c r="B29" s="29"/>
      <c r="C29" s="29"/>
      <c r="D29" s="4"/>
      <c r="E29" s="4"/>
      <c r="F29" s="4"/>
      <c r="G29" s="4"/>
      <c r="H29" s="4"/>
    </row>
    <row r="30" spans="1:9" ht="12.75" customHeight="1" x14ac:dyDescent="0.2">
      <c r="A30" s="31">
        <v>10.1</v>
      </c>
      <c r="B30" s="28" t="s">
        <v>307</v>
      </c>
      <c r="C30" s="29"/>
      <c r="D30" s="4"/>
      <c r="E30" s="968" t="s">
        <v>308</v>
      </c>
      <c r="F30" s="968"/>
      <c r="G30" s="968"/>
      <c r="H30" s="968"/>
    </row>
    <row r="31" spans="1:9" ht="7.5" customHeight="1" x14ac:dyDescent="0.2">
      <c r="A31" s="31"/>
      <c r="B31" s="29"/>
      <c r="C31" s="29"/>
      <c r="D31" s="4"/>
      <c r="E31" s="968"/>
      <c r="F31" s="968"/>
      <c r="G31" s="968"/>
      <c r="H31" s="968"/>
    </row>
    <row r="32" spans="1:9" ht="12" customHeight="1" x14ac:dyDescent="0.2">
      <c r="A32" s="31">
        <v>10.199999999999999</v>
      </c>
      <c r="B32" s="28" t="s">
        <v>309</v>
      </c>
      <c r="C32" s="29"/>
      <c r="D32" s="4"/>
      <c r="E32" s="968" t="s">
        <v>310</v>
      </c>
      <c r="F32" s="968"/>
      <c r="G32" s="968"/>
      <c r="H32" s="968"/>
    </row>
    <row r="33" spans="1:9" ht="12" customHeight="1" x14ac:dyDescent="0.2">
      <c r="A33" s="31"/>
      <c r="B33" s="29"/>
      <c r="C33" s="29"/>
      <c r="D33" s="4"/>
      <c r="E33" s="968"/>
      <c r="F33" s="968"/>
      <c r="G33" s="968"/>
      <c r="H33" s="968"/>
    </row>
    <row r="34" spans="1:9" ht="12" customHeight="1" x14ac:dyDescent="0.2">
      <c r="A34" s="31"/>
      <c r="B34" s="29"/>
      <c r="C34" s="29"/>
      <c r="D34" s="4"/>
      <c r="E34" s="968"/>
      <c r="F34" s="968"/>
      <c r="G34" s="968"/>
      <c r="H34" s="968"/>
    </row>
    <row r="35" spans="1:9" ht="12" customHeight="1" x14ac:dyDescent="0.2">
      <c r="A35" s="31"/>
      <c r="B35" s="29"/>
      <c r="C35" s="29"/>
      <c r="D35" s="4"/>
      <c r="E35" s="968"/>
      <c r="F35" s="968"/>
      <c r="G35" s="968"/>
      <c r="H35" s="968"/>
    </row>
    <row r="36" spans="1:9" ht="4.5" customHeight="1" x14ac:dyDescent="0.2">
      <c r="A36" s="31"/>
      <c r="B36" s="29"/>
      <c r="C36" s="29"/>
      <c r="D36" s="4"/>
      <c r="E36" s="968"/>
      <c r="F36" s="968"/>
      <c r="G36" s="968"/>
      <c r="H36" s="968"/>
    </row>
    <row r="37" spans="1:9" s="101" customFormat="1" ht="21.75" customHeight="1" x14ac:dyDescent="0.2">
      <c r="A37" s="966">
        <v>4</v>
      </c>
      <c r="B37" s="966"/>
      <c r="C37" s="966"/>
      <c r="D37" s="966"/>
      <c r="E37" s="966"/>
      <c r="F37" s="966"/>
      <c r="G37" s="966"/>
      <c r="H37" s="966"/>
      <c r="I37" s="966"/>
    </row>
    <row r="38" spans="1:9" ht="12" customHeight="1" x14ac:dyDescent="0.2"/>
  </sheetData>
  <mergeCells count="14">
    <mergeCell ref="E9:H11"/>
    <mergeCell ref="A37:I37"/>
    <mergeCell ref="E32:H36"/>
    <mergeCell ref="E13:H15"/>
    <mergeCell ref="E16:H18"/>
    <mergeCell ref="E19:H20"/>
    <mergeCell ref="E22:H24"/>
    <mergeCell ref="E25:H28"/>
    <mergeCell ref="E30:H31"/>
    <mergeCell ref="E4:H5"/>
    <mergeCell ref="E6:H6"/>
    <mergeCell ref="E7:H7"/>
    <mergeCell ref="E8:H8"/>
    <mergeCell ref="A1:H1"/>
  </mergeCells>
  <hyperlinks>
    <hyperlink ref="A1" location="Contents!A1" display="Contents" xr:uid="{D52FDD1C-8C10-4CC9-A8CE-70BBAE9E4ECA}"/>
  </hyperlinks>
  <pageMargins left="0.2" right="0.2" top="0.2" bottom="0.2" header="0.2" footer="0.2"/>
  <pageSetup paperSize="7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2"/>
  <dimension ref="A1:I23"/>
  <sheetViews>
    <sheetView showGridLines="0" topLeftCell="A5" zoomScale="130" zoomScaleNormal="130" workbookViewId="0">
      <selection sqref="A1:E1"/>
    </sheetView>
  </sheetViews>
  <sheetFormatPr defaultRowHeight="9" x14ac:dyDescent="0.2"/>
  <cols>
    <col min="1" max="1" width="3.42578125" style="39" customWidth="1"/>
    <col min="2" max="2" width="2.42578125" style="29" customWidth="1"/>
    <col min="3" max="3" width="4.85546875" style="29" customWidth="1"/>
    <col min="4" max="4" width="6.5703125" style="29" customWidth="1"/>
    <col min="5" max="6" width="6.42578125" style="41" customWidth="1"/>
    <col min="7" max="7" width="4.85546875" style="41" customWidth="1"/>
    <col min="8" max="8" width="10.5703125" style="41" customWidth="1"/>
    <col min="9" max="9" width="1.85546875" style="29" customWidth="1"/>
    <col min="10" max="16384" width="9.140625" style="29"/>
  </cols>
  <sheetData>
    <row r="1" spans="1:9" s="604" customFormat="1" ht="12.75" x14ac:dyDescent="0.2">
      <c r="A1" s="965" t="s">
        <v>57</v>
      </c>
      <c r="B1" s="965"/>
      <c r="C1" s="965"/>
      <c r="D1" s="965"/>
      <c r="E1" s="965"/>
      <c r="F1" s="965"/>
      <c r="G1" s="965"/>
      <c r="H1" s="965"/>
    </row>
    <row r="2" spans="1:9" ht="17.25" customHeight="1" x14ac:dyDescent="0.2">
      <c r="A2" s="43" t="s">
        <v>282</v>
      </c>
      <c r="B2" s="3"/>
      <c r="C2" s="3"/>
      <c r="D2" s="3"/>
      <c r="E2" s="42"/>
      <c r="F2" s="42"/>
      <c r="G2" s="42"/>
      <c r="H2" s="42"/>
    </row>
    <row r="3" spans="1:9" ht="3.75" customHeight="1" x14ac:dyDescent="0.2">
      <c r="A3" s="43"/>
      <c r="B3" s="3"/>
      <c r="C3" s="3"/>
      <c r="D3" s="3"/>
      <c r="E3" s="42"/>
      <c r="F3" s="42"/>
      <c r="G3" s="42"/>
      <c r="H3" s="42"/>
    </row>
    <row r="4" spans="1:9" ht="12.75" customHeight="1" x14ac:dyDescent="0.2">
      <c r="A4" s="31">
        <v>10.3</v>
      </c>
      <c r="B4" s="28" t="s">
        <v>311</v>
      </c>
      <c r="C4" s="3"/>
      <c r="D4" s="3"/>
      <c r="E4" s="976" t="s">
        <v>312</v>
      </c>
      <c r="F4" s="976"/>
      <c r="G4" s="976"/>
      <c r="H4" s="976"/>
      <c r="I4" s="72"/>
    </row>
    <row r="5" spans="1:9" ht="15.75" customHeight="1" x14ac:dyDescent="0.2">
      <c r="A5" s="36" t="s">
        <v>313</v>
      </c>
      <c r="B5" s="3"/>
      <c r="C5" s="3"/>
      <c r="D5" s="3"/>
      <c r="E5" s="42"/>
      <c r="F5" s="42"/>
      <c r="G5" s="42"/>
      <c r="H5" s="42"/>
    </row>
    <row r="6" spans="1:9" ht="21" customHeight="1" x14ac:dyDescent="0.2">
      <c r="A6" s="31">
        <v>17.100000000000001</v>
      </c>
      <c r="B6" s="975" t="s">
        <v>314</v>
      </c>
      <c r="C6" s="975"/>
      <c r="D6" s="975"/>
      <c r="E6" s="968" t="s">
        <v>315</v>
      </c>
      <c r="F6" s="968"/>
      <c r="G6" s="968"/>
      <c r="H6" s="968"/>
    </row>
    <row r="7" spans="1:9" ht="18" customHeight="1" x14ac:dyDescent="0.2">
      <c r="A7" s="31"/>
      <c r="B7" s="28"/>
      <c r="E7" s="968"/>
      <c r="F7" s="968"/>
      <c r="G7" s="968"/>
      <c r="H7" s="968"/>
    </row>
    <row r="8" spans="1:9" ht="13.5" customHeight="1" x14ac:dyDescent="0.2">
      <c r="A8" s="31"/>
      <c r="B8" s="28"/>
      <c r="E8" s="968"/>
      <c r="F8" s="968"/>
      <c r="G8" s="968"/>
      <c r="H8" s="968"/>
    </row>
    <row r="9" spans="1:9" ht="15.75" customHeight="1" x14ac:dyDescent="0.2">
      <c r="A9" s="31">
        <v>17.2</v>
      </c>
      <c r="B9" s="28" t="s">
        <v>316</v>
      </c>
      <c r="E9" s="968" t="s">
        <v>317</v>
      </c>
      <c r="F9" s="968"/>
      <c r="G9" s="968"/>
      <c r="H9" s="968"/>
    </row>
    <row r="10" spans="1:9" ht="11.25" customHeight="1" x14ac:dyDescent="0.2">
      <c r="A10" s="33"/>
      <c r="B10" s="29" t="s">
        <v>318</v>
      </c>
      <c r="E10" s="968"/>
      <c r="F10" s="968"/>
      <c r="G10" s="968"/>
      <c r="H10" s="968"/>
    </row>
    <row r="11" spans="1:9" ht="12.75" customHeight="1" x14ac:dyDescent="0.2">
      <c r="A11" s="33"/>
      <c r="E11" s="968"/>
      <c r="F11" s="968"/>
      <c r="G11" s="968"/>
      <c r="H11" s="968"/>
    </row>
    <row r="12" spans="1:9" ht="9.75" customHeight="1" x14ac:dyDescent="0.2">
      <c r="A12" s="33"/>
      <c r="E12" s="968"/>
      <c r="F12" s="968"/>
      <c r="G12" s="968"/>
      <c r="H12" s="968"/>
    </row>
    <row r="13" spans="1:9" ht="4.5" customHeight="1" x14ac:dyDescent="0.2">
      <c r="A13" s="33"/>
      <c r="E13" s="968"/>
      <c r="F13" s="968"/>
      <c r="G13" s="968"/>
      <c r="H13" s="968"/>
    </row>
    <row r="14" spans="1:9" ht="10.5" customHeight="1" x14ac:dyDescent="0.2">
      <c r="A14" s="33"/>
      <c r="E14" s="968"/>
      <c r="F14" s="968"/>
      <c r="G14" s="968"/>
      <c r="H14" s="968"/>
    </row>
    <row r="15" spans="1:9" ht="10.5" customHeight="1" x14ac:dyDescent="0.2">
      <c r="A15" s="33"/>
      <c r="E15" s="968"/>
      <c r="F15" s="968"/>
      <c r="G15" s="968"/>
      <c r="H15" s="968"/>
    </row>
    <row r="16" spans="1:9" ht="10.5" customHeight="1" x14ac:dyDescent="0.2">
      <c r="A16" s="33"/>
      <c r="E16" s="968"/>
      <c r="F16" s="968"/>
      <c r="G16" s="968"/>
      <c r="H16" s="968"/>
    </row>
    <row r="17" spans="1:9" ht="70.5" customHeight="1" x14ac:dyDescent="0.2">
      <c r="A17" s="33"/>
      <c r="E17" s="968"/>
      <c r="F17" s="968"/>
      <c r="G17" s="968"/>
      <c r="H17" s="968"/>
    </row>
    <row r="18" spans="1:9" ht="24.75" customHeight="1" x14ac:dyDescent="0.2">
      <c r="A18" s="31">
        <v>17.3</v>
      </c>
      <c r="B18" s="28" t="s">
        <v>31</v>
      </c>
      <c r="E18" s="968" t="s">
        <v>319</v>
      </c>
      <c r="F18" s="968"/>
      <c r="G18" s="968"/>
      <c r="H18" s="968"/>
    </row>
    <row r="19" spans="1:9" ht="15.75" customHeight="1" x14ac:dyDescent="0.2">
      <c r="A19" s="34"/>
      <c r="B19" s="35"/>
      <c r="C19" s="44"/>
      <c r="D19" s="44"/>
      <c r="E19" s="30"/>
      <c r="F19" s="30"/>
      <c r="G19" s="30"/>
      <c r="H19" s="30"/>
    </row>
    <row r="20" spans="1:9" ht="19.5" customHeight="1" x14ac:dyDescent="0.2">
      <c r="A20" s="31">
        <v>17.399999999999999</v>
      </c>
      <c r="B20" s="975" t="s">
        <v>320</v>
      </c>
      <c r="C20" s="975"/>
      <c r="D20" s="975"/>
      <c r="E20" s="968" t="s">
        <v>321</v>
      </c>
      <c r="F20" s="968"/>
      <c r="G20" s="968"/>
      <c r="H20" s="968"/>
    </row>
    <row r="21" spans="1:9" ht="11.25" customHeight="1" x14ac:dyDescent="0.2">
      <c r="A21" s="31"/>
      <c r="B21" s="35"/>
      <c r="E21" s="968"/>
      <c r="F21" s="968"/>
      <c r="G21" s="968"/>
      <c r="H21" s="968"/>
    </row>
    <row r="22" spans="1:9" ht="45" customHeight="1" x14ac:dyDescent="0.2">
      <c r="A22" s="31"/>
      <c r="E22" s="968"/>
      <c r="F22" s="968"/>
      <c r="G22" s="968"/>
      <c r="H22" s="968"/>
    </row>
    <row r="23" spans="1:9" s="3" customFormat="1" ht="21.75" customHeight="1" x14ac:dyDescent="0.2">
      <c r="A23" s="974">
        <v>5</v>
      </c>
      <c r="B23" s="974"/>
      <c r="C23" s="974"/>
      <c r="D23" s="974"/>
      <c r="E23" s="974"/>
      <c r="F23" s="974"/>
      <c r="G23" s="974"/>
      <c r="H23" s="974"/>
      <c r="I23" s="974"/>
    </row>
  </sheetData>
  <mergeCells count="9">
    <mergeCell ref="A1:H1"/>
    <mergeCell ref="A23:I23"/>
    <mergeCell ref="B20:D20"/>
    <mergeCell ref="E20:H22"/>
    <mergeCell ref="E4:H4"/>
    <mergeCell ref="B6:D6"/>
    <mergeCell ref="E6:H8"/>
    <mergeCell ref="E9:H17"/>
    <mergeCell ref="E18:H18"/>
  </mergeCells>
  <hyperlinks>
    <hyperlink ref="A1" location="Contents!A1" display="Contents" xr:uid="{C5C8D394-D9E6-4FCD-B21F-4399ECE6F354}"/>
  </hyperlinks>
  <pageMargins left="0.2" right="0.2" top="0.2" bottom="0.2" header="0.2" footer="0.2"/>
  <pageSetup paperSize="7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3"/>
  <dimension ref="A1:I71"/>
  <sheetViews>
    <sheetView showGridLines="0" topLeftCell="A4" zoomScale="130" zoomScaleNormal="130" workbookViewId="0">
      <selection sqref="A1:E1"/>
    </sheetView>
  </sheetViews>
  <sheetFormatPr defaultRowHeight="11.25" x14ac:dyDescent="0.2"/>
  <cols>
    <col min="1" max="1" width="3.5703125" style="43" customWidth="1"/>
    <col min="2" max="2" width="2.42578125" style="3" customWidth="1"/>
    <col min="3" max="4" width="4.85546875" style="3" customWidth="1"/>
    <col min="5" max="7" width="6.85546875" style="42" customWidth="1"/>
    <col min="8" max="8" width="9.42578125" style="42" customWidth="1"/>
    <col min="9" max="16384" width="9.140625" style="3"/>
  </cols>
  <sheetData>
    <row r="1" spans="1:9" s="604" customFormat="1" ht="12.75" x14ac:dyDescent="0.2">
      <c r="A1" s="965" t="s">
        <v>57</v>
      </c>
      <c r="B1" s="965"/>
      <c r="C1" s="965"/>
      <c r="D1" s="965"/>
      <c r="E1" s="965"/>
      <c r="F1" s="965"/>
      <c r="G1" s="965"/>
      <c r="H1" s="965"/>
    </row>
    <row r="2" spans="1:9" ht="18" customHeight="1" x14ac:dyDescent="0.2">
      <c r="A2" s="43" t="s">
        <v>282</v>
      </c>
    </row>
    <row r="3" spans="1:9" s="29" customFormat="1" ht="9.75" customHeight="1" x14ac:dyDescent="0.2">
      <c r="A3" s="31">
        <v>17.5</v>
      </c>
      <c r="B3" s="28" t="s">
        <v>322</v>
      </c>
      <c r="E3" s="968" t="s">
        <v>323</v>
      </c>
      <c r="F3" s="968"/>
      <c r="G3" s="968"/>
      <c r="H3" s="968"/>
    </row>
    <row r="4" spans="1:9" s="29" customFormat="1" ht="9.75" customHeight="1" x14ac:dyDescent="0.2">
      <c r="A4" s="33"/>
      <c r="B4" s="28" t="s">
        <v>324</v>
      </c>
      <c r="E4" s="968"/>
      <c r="F4" s="968"/>
      <c r="G4" s="968"/>
      <c r="H4" s="968"/>
      <c r="I4" s="72"/>
    </row>
    <row r="5" spans="1:9" s="29" customFormat="1" ht="9.75" customHeight="1" x14ac:dyDescent="0.2">
      <c r="A5" s="33"/>
      <c r="B5" s="28"/>
      <c r="E5" s="968"/>
      <c r="F5" s="968"/>
      <c r="G5" s="968"/>
      <c r="H5" s="968"/>
    </row>
    <row r="6" spans="1:9" s="29" customFormat="1" ht="9.75" customHeight="1" x14ac:dyDescent="0.2">
      <c r="A6" s="33"/>
      <c r="B6" s="28"/>
      <c r="E6" s="968"/>
      <c r="F6" s="968"/>
      <c r="G6" s="968"/>
      <c r="H6" s="968"/>
    </row>
    <row r="7" spans="1:9" s="29" customFormat="1" ht="9.75" customHeight="1" x14ac:dyDescent="0.2">
      <c r="A7" s="33"/>
      <c r="B7" s="28"/>
      <c r="E7" s="968"/>
      <c r="F7" s="968"/>
      <c r="G7" s="968"/>
      <c r="H7" s="968"/>
    </row>
    <row r="8" spans="1:9" s="29" customFormat="1" ht="9.75" customHeight="1" x14ac:dyDescent="0.2">
      <c r="A8" s="33"/>
      <c r="B8" s="28"/>
      <c r="E8" s="968"/>
      <c r="F8" s="968"/>
      <c r="G8" s="968"/>
      <c r="H8" s="968"/>
    </row>
    <row r="9" spans="1:9" s="29" customFormat="1" ht="9.75" customHeight="1" x14ac:dyDescent="0.2">
      <c r="A9" s="33"/>
      <c r="B9" s="28"/>
      <c r="E9" s="968"/>
      <c r="F9" s="968"/>
      <c r="G9" s="968"/>
      <c r="H9" s="968"/>
    </row>
    <row r="10" spans="1:9" s="29" customFormat="1" ht="9.75" customHeight="1" x14ac:dyDescent="0.2">
      <c r="A10" s="33"/>
      <c r="B10" s="28"/>
      <c r="E10" s="968"/>
      <c r="F10" s="968"/>
      <c r="G10" s="968"/>
      <c r="H10" s="968"/>
    </row>
    <row r="11" spans="1:9" s="29" customFormat="1" ht="9.75" customHeight="1" x14ac:dyDescent="0.2">
      <c r="A11" s="33"/>
      <c r="B11" s="28"/>
      <c r="E11" s="968"/>
      <c r="F11" s="968"/>
      <c r="G11" s="968"/>
      <c r="H11" s="968"/>
    </row>
    <row r="12" spans="1:9" s="29" customFormat="1" ht="9.75" customHeight="1" x14ac:dyDescent="0.2">
      <c r="A12" s="33"/>
      <c r="E12" s="968"/>
      <c r="F12" s="968"/>
      <c r="G12" s="968"/>
      <c r="H12" s="968"/>
    </row>
    <row r="13" spans="1:9" s="29" customFormat="1" ht="10.5" customHeight="1" x14ac:dyDescent="0.2">
      <c r="A13" s="33"/>
      <c r="E13" s="968"/>
      <c r="F13" s="968"/>
      <c r="G13" s="968"/>
      <c r="H13" s="968"/>
    </row>
    <row r="14" spans="1:9" s="29" customFormat="1" ht="15" customHeight="1" x14ac:dyDescent="0.2">
      <c r="A14" s="31">
        <v>17.600000000000001</v>
      </c>
      <c r="B14" s="28" t="s">
        <v>325</v>
      </c>
      <c r="C14" s="28"/>
      <c r="D14" s="28"/>
      <c r="E14" s="968" t="s">
        <v>326</v>
      </c>
      <c r="F14" s="968"/>
      <c r="G14" s="968"/>
      <c r="H14" s="968"/>
    </row>
    <row r="15" spans="1:9" s="29" customFormat="1" ht="17.25" customHeight="1" x14ac:dyDescent="0.2">
      <c r="A15" s="33"/>
      <c r="B15" s="28" t="s">
        <v>327</v>
      </c>
      <c r="C15" s="28"/>
      <c r="D15" s="28"/>
      <c r="E15" s="968"/>
      <c r="F15" s="968"/>
      <c r="G15" s="968"/>
      <c r="H15" s="968"/>
    </row>
    <row r="16" spans="1:9" s="29" customFormat="1" ht="17.25" customHeight="1" x14ac:dyDescent="0.2">
      <c r="A16" s="33"/>
      <c r="B16" s="45" t="s">
        <v>189</v>
      </c>
      <c r="C16" s="28"/>
      <c r="D16" s="28"/>
      <c r="E16" s="968"/>
      <c r="F16" s="968"/>
      <c r="G16" s="968"/>
      <c r="H16" s="968"/>
    </row>
    <row r="17" spans="1:9" s="29" customFormat="1" ht="2.25" customHeight="1" x14ac:dyDescent="0.2">
      <c r="A17" s="33"/>
      <c r="B17" s="28"/>
      <c r="E17" s="968"/>
      <c r="F17" s="968"/>
      <c r="G17" s="968"/>
      <c r="H17" s="968"/>
    </row>
    <row r="18" spans="1:9" s="29" customFormat="1" ht="12" customHeight="1" x14ac:dyDescent="0.2">
      <c r="A18" s="31">
        <v>17.7</v>
      </c>
      <c r="B18" s="28" t="s">
        <v>328</v>
      </c>
      <c r="E18" s="968" t="s">
        <v>329</v>
      </c>
      <c r="F18" s="968"/>
      <c r="G18" s="968"/>
      <c r="H18" s="968"/>
    </row>
    <row r="19" spans="1:9" s="29" customFormat="1" ht="15.75" customHeight="1" x14ac:dyDescent="0.2">
      <c r="A19" s="31"/>
      <c r="B19" s="28" t="s">
        <v>330</v>
      </c>
      <c r="E19" s="968"/>
      <c r="F19" s="968"/>
      <c r="G19" s="968"/>
      <c r="H19" s="968"/>
    </row>
    <row r="20" spans="1:9" s="29" customFormat="1" ht="9.75" customHeight="1" x14ac:dyDescent="0.2">
      <c r="A20" s="31">
        <v>17.8</v>
      </c>
      <c r="B20" s="28" t="s">
        <v>328</v>
      </c>
      <c r="E20" s="968" t="s">
        <v>331</v>
      </c>
      <c r="F20" s="968"/>
      <c r="G20" s="968"/>
      <c r="H20" s="968"/>
    </row>
    <row r="21" spans="1:9" s="29" customFormat="1" ht="26.25" customHeight="1" x14ac:dyDescent="0.2">
      <c r="A21" s="31"/>
      <c r="B21" s="977" t="s">
        <v>332</v>
      </c>
      <c r="C21" s="978"/>
      <c r="D21" s="978"/>
      <c r="E21" s="968"/>
      <c r="F21" s="968"/>
      <c r="G21" s="968"/>
      <c r="H21" s="968"/>
    </row>
    <row r="22" spans="1:9" s="29" customFormat="1" ht="3" customHeight="1" x14ac:dyDescent="0.2">
      <c r="A22" s="46"/>
      <c r="B22" s="47"/>
      <c r="C22" s="3"/>
      <c r="D22" s="3"/>
      <c r="E22" s="42"/>
      <c r="F22" s="42"/>
      <c r="G22" s="42"/>
      <c r="H22" s="42"/>
    </row>
    <row r="23" spans="1:9" s="29" customFormat="1" ht="28.5" customHeight="1" x14ac:dyDescent="0.2">
      <c r="A23" s="31">
        <v>17.899999999999999</v>
      </c>
      <c r="B23" s="977" t="s">
        <v>333</v>
      </c>
      <c r="C23" s="978"/>
      <c r="D23" s="978"/>
      <c r="E23" s="968" t="s">
        <v>334</v>
      </c>
      <c r="F23" s="968"/>
      <c r="G23" s="968"/>
      <c r="H23" s="968"/>
    </row>
    <row r="24" spans="1:9" s="29" customFormat="1" ht="4.5" customHeight="1" x14ac:dyDescent="0.2">
      <c r="A24" s="33"/>
      <c r="B24" s="28"/>
      <c r="E24" s="968"/>
      <c r="F24" s="968"/>
      <c r="G24" s="968"/>
      <c r="H24" s="968"/>
    </row>
    <row r="25" spans="1:9" s="29" customFormat="1" ht="12" customHeight="1" x14ac:dyDescent="0.2">
      <c r="A25" s="33" t="s">
        <v>335</v>
      </c>
      <c r="E25" s="41"/>
      <c r="F25" s="41"/>
      <c r="G25" s="41"/>
      <c r="H25" s="41"/>
    </row>
    <row r="26" spans="1:9" s="29" customFormat="1" ht="20.25" customHeight="1" x14ac:dyDescent="0.2">
      <c r="A26" s="31">
        <v>19.100000000000001</v>
      </c>
      <c r="B26" s="28" t="s">
        <v>336</v>
      </c>
      <c r="E26" s="979" t="s">
        <v>337</v>
      </c>
      <c r="F26" s="979"/>
      <c r="G26" s="979"/>
      <c r="H26" s="979"/>
    </row>
    <row r="27" spans="1:9" s="29" customFormat="1" ht="19.5" customHeight="1" x14ac:dyDescent="0.2">
      <c r="A27" s="31">
        <v>19.2</v>
      </c>
      <c r="B27" s="28" t="s">
        <v>190</v>
      </c>
      <c r="E27" s="968" t="s">
        <v>338</v>
      </c>
      <c r="F27" s="968"/>
      <c r="G27" s="968"/>
      <c r="H27" s="968"/>
    </row>
    <row r="28" spans="1:9" s="29" customFormat="1" ht="14.25" customHeight="1" x14ac:dyDescent="0.2">
      <c r="A28" s="33"/>
      <c r="E28" s="968"/>
      <c r="F28" s="968"/>
      <c r="G28" s="968"/>
      <c r="H28" s="968"/>
    </row>
    <row r="29" spans="1:9" s="29" customFormat="1" ht="14.25" customHeight="1" x14ac:dyDescent="0.2">
      <c r="A29" s="33"/>
      <c r="E29" s="93"/>
      <c r="F29" s="93"/>
      <c r="G29" s="93"/>
      <c r="H29" s="93"/>
    </row>
    <row r="30" spans="1:9" s="821" customFormat="1" ht="14.25" customHeight="1" x14ac:dyDescent="0.2">
      <c r="A30" s="33"/>
      <c r="E30" s="838"/>
      <c r="F30" s="838"/>
      <c r="G30" s="838"/>
      <c r="H30" s="838"/>
    </row>
    <row r="31" spans="1:9" s="29" customFormat="1" ht="14.25" customHeight="1" x14ac:dyDescent="0.2">
      <c r="A31" s="33"/>
      <c r="E31" s="93"/>
      <c r="F31" s="93"/>
      <c r="G31" s="93"/>
      <c r="H31" s="93"/>
    </row>
    <row r="32" spans="1:9" s="101" customFormat="1" ht="15.75" customHeight="1" x14ac:dyDescent="0.2">
      <c r="A32" s="966">
        <v>6</v>
      </c>
      <c r="B32" s="966"/>
      <c r="C32" s="966"/>
      <c r="D32" s="966"/>
      <c r="E32" s="966"/>
      <c r="F32" s="966"/>
      <c r="G32" s="966"/>
      <c r="H32" s="966"/>
      <c r="I32" s="102"/>
    </row>
    <row r="33" spans="1:1" ht="14.25" customHeight="1" x14ac:dyDescent="0.2">
      <c r="A33" s="36"/>
    </row>
    <row r="34" spans="1:1" ht="6" customHeight="1" x14ac:dyDescent="0.2">
      <c r="A34" s="36"/>
    </row>
    <row r="35" spans="1:1" ht="10.5" customHeight="1" x14ac:dyDescent="0.2">
      <c r="A35" s="36"/>
    </row>
    <row r="36" spans="1:1" ht="10.5" customHeight="1" x14ac:dyDescent="0.2">
      <c r="A36" s="36"/>
    </row>
    <row r="37" spans="1:1" ht="10.5" customHeight="1" x14ac:dyDescent="0.2">
      <c r="A37" s="36"/>
    </row>
    <row r="38" spans="1:1" ht="9.75" customHeight="1" x14ac:dyDescent="0.2">
      <c r="A38" s="42"/>
    </row>
    <row r="39" spans="1:1" ht="9.75" customHeight="1" x14ac:dyDescent="0.2">
      <c r="A39" s="42"/>
    </row>
    <row r="40" spans="1:1" ht="9.75" customHeight="1" x14ac:dyDescent="0.2">
      <c r="A40" s="42"/>
    </row>
    <row r="41" spans="1:1" ht="9.75" customHeight="1" x14ac:dyDescent="0.2">
      <c r="A41" s="42"/>
    </row>
    <row r="42" spans="1:1" ht="9.75" customHeight="1" x14ac:dyDescent="0.2">
      <c r="A42" s="42"/>
    </row>
    <row r="43" spans="1:1" ht="9.75" customHeight="1" x14ac:dyDescent="0.2">
      <c r="A43" s="42"/>
    </row>
    <row r="44" spans="1:1" ht="9.75" customHeight="1" x14ac:dyDescent="0.2">
      <c r="A44" s="42"/>
    </row>
    <row r="45" spans="1:1" ht="9.75" customHeight="1" x14ac:dyDescent="0.2">
      <c r="A45" s="42"/>
    </row>
    <row r="46" spans="1:1" ht="9.75" customHeight="1" x14ac:dyDescent="0.2">
      <c r="A46" s="42"/>
    </row>
    <row r="47" spans="1:1" ht="9.75" customHeight="1" x14ac:dyDescent="0.2">
      <c r="A47" s="42"/>
    </row>
    <row r="48" spans="1:1" ht="9.75" customHeight="1" x14ac:dyDescent="0.2">
      <c r="A48" s="42"/>
    </row>
    <row r="49" spans="1:1" ht="10.5" customHeight="1" x14ac:dyDescent="0.2">
      <c r="A49" s="36"/>
    </row>
    <row r="50" spans="1:1" ht="10.5" customHeight="1" x14ac:dyDescent="0.2">
      <c r="A50" s="36"/>
    </row>
    <row r="51" spans="1:1" ht="10.5" customHeight="1" x14ac:dyDescent="0.2">
      <c r="A51" s="36"/>
    </row>
    <row r="52" spans="1:1" ht="10.5" customHeight="1" x14ac:dyDescent="0.2">
      <c r="A52" s="36"/>
    </row>
    <row r="53" spans="1:1" ht="10.5" customHeight="1" x14ac:dyDescent="0.2">
      <c r="A53" s="36"/>
    </row>
    <row r="54" spans="1:1" ht="10.5" customHeight="1" x14ac:dyDescent="0.2">
      <c r="A54" s="36"/>
    </row>
    <row r="55" spans="1:1" ht="10.5" customHeight="1" x14ac:dyDescent="0.2">
      <c r="A55" s="36"/>
    </row>
    <row r="56" spans="1:1" ht="9.75" customHeight="1" x14ac:dyDescent="0.2">
      <c r="A56" s="36"/>
    </row>
    <row r="57" spans="1:1" ht="3" customHeight="1" x14ac:dyDescent="0.2">
      <c r="A57" s="36"/>
    </row>
    <row r="58" spans="1:1" ht="11.25" customHeight="1" x14ac:dyDescent="0.2">
      <c r="A58" s="36"/>
    </row>
    <row r="59" spans="1:1" x14ac:dyDescent="0.2">
      <c r="A59" s="36"/>
    </row>
    <row r="60" spans="1:1" ht="12.75" customHeight="1" x14ac:dyDescent="0.2"/>
    <row r="61" spans="1:1" ht="11.25" customHeight="1" x14ac:dyDescent="0.2"/>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2" customHeight="1" x14ac:dyDescent="0.2"/>
  </sheetData>
  <mergeCells count="11">
    <mergeCell ref="A1:H1"/>
    <mergeCell ref="E3:H13"/>
    <mergeCell ref="E14:H17"/>
    <mergeCell ref="E18:H19"/>
    <mergeCell ref="E20:H21"/>
    <mergeCell ref="B21:D21"/>
    <mergeCell ref="A32:H32"/>
    <mergeCell ref="B23:D23"/>
    <mergeCell ref="E23:H24"/>
    <mergeCell ref="E26:H26"/>
    <mergeCell ref="E27:H28"/>
  </mergeCells>
  <hyperlinks>
    <hyperlink ref="A1" location="Contents!A1" display="Contents" xr:uid="{52227276-2341-4358-B089-BCF7AEB5D1BA}"/>
  </hyperlinks>
  <pageMargins left="0.2" right="0.2" top="0.2" bottom="0.2" header="0.2" footer="0.2"/>
  <pageSetup paperSize="7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59"/>
  <sheetViews>
    <sheetView showGridLines="0" topLeftCell="A2" zoomScale="130" zoomScaleNormal="130" workbookViewId="0">
      <selection sqref="A1:E1"/>
    </sheetView>
  </sheetViews>
  <sheetFormatPr defaultRowHeight="11.25" x14ac:dyDescent="0.2"/>
  <cols>
    <col min="1" max="1" width="3.5703125" style="824" customWidth="1"/>
    <col min="2" max="2" width="2.42578125" style="819" customWidth="1"/>
    <col min="3" max="4" width="4.85546875" style="819" customWidth="1"/>
    <col min="5" max="7" width="6.85546875" style="823" customWidth="1"/>
    <col min="8" max="8" width="9.42578125" style="823" customWidth="1"/>
    <col min="9" max="16384" width="9.140625" style="819"/>
  </cols>
  <sheetData>
    <row r="1" spans="1:9" s="604" customFormat="1" ht="12.75" x14ac:dyDescent="0.2">
      <c r="A1" s="965" t="s">
        <v>57</v>
      </c>
      <c r="B1" s="965"/>
      <c r="C1" s="965"/>
      <c r="D1" s="965"/>
      <c r="E1" s="965"/>
      <c r="F1" s="965"/>
      <c r="G1" s="965"/>
      <c r="H1" s="965"/>
    </row>
    <row r="2" spans="1:9" ht="18" customHeight="1" x14ac:dyDescent="0.2">
      <c r="A2" s="824" t="s">
        <v>282</v>
      </c>
    </row>
    <row r="3" spans="1:9" s="821" customFormat="1" ht="24" customHeight="1" x14ac:dyDescent="0.2">
      <c r="A3" s="822" t="s">
        <v>1022</v>
      </c>
      <c r="B3" s="819"/>
      <c r="C3" s="819"/>
      <c r="D3" s="819"/>
      <c r="E3" s="823"/>
      <c r="F3" s="823"/>
      <c r="G3" s="823"/>
      <c r="H3" s="823"/>
    </row>
    <row r="4" spans="1:9" s="821" customFormat="1" ht="18" customHeight="1" x14ac:dyDescent="0.2">
      <c r="A4" s="826">
        <v>24.1</v>
      </c>
      <c r="B4" s="827" t="s">
        <v>1019</v>
      </c>
      <c r="C4" s="828"/>
      <c r="D4" s="828"/>
      <c r="E4" s="828" t="s">
        <v>988</v>
      </c>
      <c r="F4" s="832"/>
      <c r="G4" s="832"/>
      <c r="H4" s="832"/>
    </row>
    <row r="5" spans="1:9" s="821" customFormat="1" ht="18" customHeight="1" x14ac:dyDescent="0.2">
      <c r="A5" s="826"/>
      <c r="B5" s="827"/>
      <c r="C5" s="828"/>
      <c r="D5" s="828"/>
      <c r="E5" s="828" t="s">
        <v>989</v>
      </c>
      <c r="F5" s="832"/>
      <c r="G5" s="832"/>
      <c r="H5" s="832"/>
      <c r="I5" s="825"/>
    </row>
    <row r="6" spans="1:9" s="821" customFormat="1" ht="18" customHeight="1" x14ac:dyDescent="0.2">
      <c r="A6" s="826"/>
      <c r="B6" s="827"/>
      <c r="C6" s="828"/>
      <c r="D6" s="828"/>
      <c r="E6" s="828" t="s">
        <v>990</v>
      </c>
      <c r="F6" s="832"/>
      <c r="G6" s="832"/>
      <c r="H6" s="832"/>
    </row>
    <row r="7" spans="1:9" s="821" customFormat="1" ht="19.5" customHeight="1" x14ac:dyDescent="0.2">
      <c r="A7" s="826">
        <v>24.2</v>
      </c>
      <c r="B7" s="827" t="s">
        <v>1020</v>
      </c>
      <c r="C7" s="828"/>
      <c r="D7" s="828"/>
      <c r="E7" s="828" t="s">
        <v>991</v>
      </c>
      <c r="F7" s="832"/>
      <c r="G7" s="832"/>
      <c r="H7" s="832"/>
    </row>
    <row r="8" spans="1:9" s="821" customFormat="1" ht="18" customHeight="1" x14ac:dyDescent="0.2">
      <c r="A8" s="826">
        <v>24.3</v>
      </c>
      <c r="B8" s="827" t="s">
        <v>992</v>
      </c>
      <c r="C8" s="828"/>
      <c r="D8" s="828"/>
      <c r="E8" s="828" t="s">
        <v>988</v>
      </c>
      <c r="F8" s="832"/>
      <c r="G8" s="832"/>
      <c r="H8" s="832"/>
    </row>
    <row r="9" spans="1:9" s="821" customFormat="1" ht="18" customHeight="1" x14ac:dyDescent="0.2">
      <c r="A9" s="826"/>
      <c r="B9" s="827"/>
      <c r="C9" s="828"/>
      <c r="D9" s="828"/>
      <c r="E9" s="828" t="s">
        <v>993</v>
      </c>
      <c r="F9" s="832"/>
      <c r="G9" s="832"/>
      <c r="H9" s="832"/>
    </row>
    <row r="10" spans="1:9" s="821" customFormat="1" ht="20.25" customHeight="1" x14ac:dyDescent="0.2">
      <c r="A10" s="826"/>
      <c r="B10" s="827"/>
      <c r="C10" s="828"/>
      <c r="D10" s="828"/>
      <c r="E10" s="828" t="s">
        <v>990</v>
      </c>
      <c r="F10" s="832"/>
      <c r="G10" s="832"/>
      <c r="H10" s="832"/>
    </row>
    <row r="11" spans="1:9" s="821" customFormat="1" ht="24" customHeight="1" x14ac:dyDescent="0.2">
      <c r="A11" s="826">
        <v>24.4</v>
      </c>
      <c r="B11" s="827" t="s">
        <v>994</v>
      </c>
      <c r="C11" s="828"/>
      <c r="D11" s="828"/>
      <c r="E11" s="980" t="s">
        <v>995</v>
      </c>
      <c r="F11" s="980"/>
      <c r="G11" s="980"/>
      <c r="H11" s="980"/>
    </row>
    <row r="12" spans="1:9" s="821" customFormat="1" ht="31.5" customHeight="1" x14ac:dyDescent="0.2">
      <c r="A12" s="826">
        <v>24.5</v>
      </c>
      <c r="B12" s="827" t="s">
        <v>996</v>
      </c>
      <c r="C12" s="828"/>
      <c r="D12" s="828"/>
      <c r="E12" s="980" t="s">
        <v>997</v>
      </c>
      <c r="F12" s="980"/>
      <c r="G12" s="980"/>
      <c r="H12" s="980"/>
    </row>
    <row r="13" spans="1:9" s="821" customFormat="1" ht="24" customHeight="1" x14ac:dyDescent="0.2">
      <c r="A13" s="826">
        <v>24.6</v>
      </c>
      <c r="B13" s="828" t="s">
        <v>998</v>
      </c>
      <c r="C13" s="828"/>
      <c r="D13" s="828"/>
      <c r="E13" s="980" t="s">
        <v>999</v>
      </c>
      <c r="F13" s="980"/>
      <c r="G13" s="980"/>
      <c r="H13" s="980"/>
    </row>
    <row r="14" spans="1:9" s="821" customFormat="1" ht="24" customHeight="1" x14ac:dyDescent="0.2">
      <c r="A14" s="826">
        <v>24.7</v>
      </c>
      <c r="B14" s="981" t="s">
        <v>1000</v>
      </c>
      <c r="C14" s="981"/>
      <c r="D14" s="981"/>
      <c r="E14" s="980" t="s">
        <v>1001</v>
      </c>
      <c r="F14" s="980"/>
      <c r="G14" s="980"/>
      <c r="H14" s="980"/>
    </row>
    <row r="15" spans="1:9" s="821" customFormat="1" ht="18" customHeight="1" x14ac:dyDescent="0.2">
      <c r="A15" s="833"/>
      <c r="B15" s="827"/>
      <c r="C15" s="827"/>
      <c r="D15" s="827"/>
      <c r="E15" s="982" t="s">
        <v>1002</v>
      </c>
      <c r="F15" s="982"/>
      <c r="G15" s="982"/>
      <c r="H15" s="982"/>
    </row>
    <row r="16" spans="1:9" s="821" customFormat="1" ht="32.25" customHeight="1" x14ac:dyDescent="0.2">
      <c r="A16" s="833"/>
      <c r="B16" s="834"/>
      <c r="C16" s="827"/>
      <c r="D16" s="827"/>
      <c r="E16" s="980" t="s">
        <v>1021</v>
      </c>
      <c r="F16" s="980"/>
      <c r="G16" s="980"/>
      <c r="H16" s="980"/>
    </row>
    <row r="17" spans="1:9" s="821" customFormat="1" ht="24" customHeight="1" x14ac:dyDescent="0.2">
      <c r="A17" s="833"/>
      <c r="B17" s="983" t="s">
        <v>1003</v>
      </c>
      <c r="C17" s="983"/>
      <c r="D17" s="983"/>
      <c r="E17" s="980" t="s">
        <v>1004</v>
      </c>
      <c r="F17" s="980"/>
      <c r="G17" s="980"/>
      <c r="H17" s="980"/>
    </row>
    <row r="18" spans="1:9" s="821" customFormat="1" ht="24" customHeight="1" x14ac:dyDescent="0.2">
      <c r="A18" s="833"/>
      <c r="B18" s="840"/>
      <c r="C18" s="840"/>
      <c r="D18" s="840"/>
      <c r="E18" s="839"/>
      <c r="F18" s="839"/>
      <c r="G18" s="839"/>
      <c r="H18" s="839"/>
    </row>
    <row r="19" spans="1:9" s="821" customFormat="1" ht="24" customHeight="1" x14ac:dyDescent="0.2">
      <c r="A19" s="833"/>
      <c r="B19" s="840"/>
      <c r="C19" s="840"/>
      <c r="D19" s="840"/>
      <c r="E19" s="839"/>
      <c r="F19" s="839"/>
      <c r="G19" s="839"/>
      <c r="H19" s="839"/>
    </row>
    <row r="20" spans="1:9" s="830" customFormat="1" ht="24" customHeight="1" x14ac:dyDescent="0.2">
      <c r="A20" s="966">
        <v>7</v>
      </c>
      <c r="B20" s="966"/>
      <c r="C20" s="966"/>
      <c r="D20" s="966"/>
      <c r="E20" s="966"/>
      <c r="F20" s="966"/>
      <c r="G20" s="966"/>
      <c r="H20" s="966"/>
      <c r="I20" s="831"/>
    </row>
    <row r="21" spans="1:9" ht="24" customHeight="1" x14ac:dyDescent="0.2">
      <c r="A21" s="822"/>
    </row>
    <row r="22" spans="1:9" ht="24" customHeight="1" x14ac:dyDescent="0.2">
      <c r="A22" s="822"/>
    </row>
    <row r="23" spans="1:9" ht="24" customHeight="1" x14ac:dyDescent="0.2">
      <c r="A23" s="822"/>
    </row>
    <row r="24" spans="1:9" ht="10.5" customHeight="1" x14ac:dyDescent="0.2">
      <c r="A24" s="822"/>
    </row>
    <row r="25" spans="1:9" ht="10.5" customHeight="1" x14ac:dyDescent="0.2">
      <c r="A25" s="822"/>
    </row>
    <row r="26" spans="1:9" ht="9.75" customHeight="1" x14ac:dyDescent="0.2">
      <c r="A26" s="823"/>
    </row>
    <row r="27" spans="1:9" ht="9.75" customHeight="1" x14ac:dyDescent="0.2">
      <c r="A27" s="823"/>
    </row>
    <row r="28" spans="1:9" ht="9.75" customHeight="1" x14ac:dyDescent="0.2">
      <c r="A28" s="823"/>
    </row>
    <row r="29" spans="1:9" ht="9.75" customHeight="1" x14ac:dyDescent="0.2">
      <c r="A29" s="823"/>
    </row>
    <row r="30" spans="1:9" ht="9.75" customHeight="1" x14ac:dyDescent="0.2">
      <c r="A30" s="823"/>
    </row>
    <row r="31" spans="1:9" ht="9.75" customHeight="1" x14ac:dyDescent="0.2">
      <c r="A31" s="823"/>
    </row>
    <row r="32" spans="1:9" ht="9.75" customHeight="1" x14ac:dyDescent="0.2">
      <c r="A32" s="823"/>
    </row>
    <row r="33" spans="1:1" ht="9.75" customHeight="1" x14ac:dyDescent="0.2">
      <c r="A33" s="823"/>
    </row>
    <row r="34" spans="1:1" ht="9.75" customHeight="1" x14ac:dyDescent="0.2">
      <c r="A34" s="823"/>
    </row>
    <row r="35" spans="1:1" ht="9.75" customHeight="1" x14ac:dyDescent="0.2">
      <c r="A35" s="823"/>
    </row>
    <row r="36" spans="1:1" ht="9.75" customHeight="1" x14ac:dyDescent="0.2">
      <c r="A36" s="823"/>
    </row>
    <row r="37" spans="1:1" ht="10.5" customHeight="1" x14ac:dyDescent="0.2">
      <c r="A37" s="822"/>
    </row>
    <row r="38" spans="1:1" ht="10.5" customHeight="1" x14ac:dyDescent="0.2">
      <c r="A38" s="822"/>
    </row>
    <row r="39" spans="1:1" ht="10.5" customHeight="1" x14ac:dyDescent="0.2">
      <c r="A39" s="822"/>
    </row>
    <row r="40" spans="1:1" ht="10.5" customHeight="1" x14ac:dyDescent="0.2">
      <c r="A40" s="822"/>
    </row>
    <row r="41" spans="1:1" ht="10.5" customHeight="1" x14ac:dyDescent="0.2">
      <c r="A41" s="822"/>
    </row>
    <row r="42" spans="1:1" ht="10.5" customHeight="1" x14ac:dyDescent="0.2">
      <c r="A42" s="822"/>
    </row>
    <row r="43" spans="1:1" ht="10.5" customHeight="1" x14ac:dyDescent="0.2">
      <c r="A43" s="822"/>
    </row>
    <row r="44" spans="1:1" ht="9.75" customHeight="1" x14ac:dyDescent="0.2">
      <c r="A44" s="822"/>
    </row>
    <row r="45" spans="1:1" ht="3" customHeight="1" x14ac:dyDescent="0.2">
      <c r="A45" s="822"/>
    </row>
    <row r="46" spans="1:1" ht="11.25" customHeight="1" x14ac:dyDescent="0.2">
      <c r="A46" s="822"/>
    </row>
    <row r="47" spans="1:1" x14ac:dyDescent="0.2">
      <c r="A47" s="822"/>
    </row>
    <row r="48" spans="1:1" ht="12.75" customHeight="1" x14ac:dyDescent="0.2"/>
    <row r="49" ht="11.25" customHeight="1" x14ac:dyDescent="0.2"/>
    <row r="50" ht="11.25" customHeight="1" x14ac:dyDescent="0.2"/>
    <row r="51" ht="11.25" customHeight="1" x14ac:dyDescent="0.2"/>
    <row r="52"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2" customHeight="1" x14ac:dyDescent="0.2"/>
  </sheetData>
  <mergeCells count="11">
    <mergeCell ref="A1:H1"/>
    <mergeCell ref="E11:H11"/>
    <mergeCell ref="E15:H15"/>
    <mergeCell ref="E16:H16"/>
    <mergeCell ref="E17:H17"/>
    <mergeCell ref="B17:D17"/>
    <mergeCell ref="A20:H20"/>
    <mergeCell ref="E13:H13"/>
    <mergeCell ref="E12:H12"/>
    <mergeCell ref="B14:D14"/>
    <mergeCell ref="E14:H14"/>
  </mergeCells>
  <hyperlinks>
    <hyperlink ref="A1" location="Contents!A1" display="Contents" xr:uid="{098E8C42-3BB7-4215-AF7E-ED5F2E74C719}"/>
  </hyperlinks>
  <pageMargins left="0.2" right="0.2" top="0.2" bottom="0.2" header="0.2" footer="0.2"/>
  <pageSetup paperSize="70" scale="9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pageSetUpPr fitToPage="1"/>
  </sheetPr>
  <dimension ref="A1:K42"/>
  <sheetViews>
    <sheetView showGridLines="0" topLeftCell="A3" zoomScale="130" zoomScaleNormal="130" workbookViewId="0">
      <selection sqref="A1:E1"/>
    </sheetView>
  </sheetViews>
  <sheetFormatPr defaultRowHeight="12.75" x14ac:dyDescent="0.2"/>
  <cols>
    <col min="1" max="1" width="0.85546875" style="2" customWidth="1"/>
    <col min="2" max="2" width="2.5703125" style="2" customWidth="1"/>
    <col min="3" max="3" width="12.28515625" style="2" customWidth="1"/>
    <col min="4" max="4" width="5.42578125" style="2" customWidth="1"/>
    <col min="5" max="5" width="6.28515625" style="2" customWidth="1"/>
    <col min="6" max="6" width="6.5703125" style="2" customWidth="1"/>
    <col min="7" max="7" width="6.42578125" style="2" customWidth="1"/>
    <col min="8" max="8" width="7.42578125" style="2" customWidth="1"/>
    <col min="9" max="9" width="7.7109375" style="56" customWidth="1"/>
    <col min="10" max="10" width="10" style="2" customWidth="1"/>
    <col min="11" max="11" width="0.85546875" style="2" customWidth="1"/>
    <col min="12" max="16384" width="9.140625" style="2"/>
  </cols>
  <sheetData>
    <row r="1" spans="1:11" s="604" customFormat="1" x14ac:dyDescent="0.2">
      <c r="A1" s="965" t="s">
        <v>57</v>
      </c>
      <c r="B1" s="965"/>
      <c r="C1" s="965"/>
      <c r="D1" s="965"/>
      <c r="E1" s="965"/>
      <c r="F1" s="965"/>
      <c r="G1" s="965"/>
      <c r="H1" s="965"/>
    </row>
    <row r="2" spans="1:11" ht="15.75" x14ac:dyDescent="0.2">
      <c r="A2" s="9"/>
      <c r="B2" s="988" t="s">
        <v>53</v>
      </c>
      <c r="C2" s="988"/>
      <c r="D2" s="988"/>
      <c r="E2" s="988"/>
      <c r="F2" s="988"/>
      <c r="G2" s="988"/>
      <c r="H2" s="988"/>
      <c r="J2" s="56"/>
      <c r="K2" s="56"/>
    </row>
    <row r="3" spans="1:11" ht="12" customHeight="1" x14ac:dyDescent="0.2">
      <c r="A3" s="56"/>
      <c r="B3" s="8" t="s">
        <v>683</v>
      </c>
      <c r="C3" s="106"/>
      <c r="D3" s="1"/>
      <c r="E3" s="107" t="s">
        <v>52</v>
      </c>
      <c r="F3" s="108"/>
      <c r="G3" s="107" t="s">
        <v>51</v>
      </c>
      <c r="H3" s="108"/>
      <c r="J3" s="56"/>
      <c r="K3" s="56"/>
    </row>
    <row r="4" spans="1:11" ht="12" customHeight="1" x14ac:dyDescent="0.2">
      <c r="A4" s="56"/>
      <c r="B4" s="5"/>
      <c r="C4" s="109"/>
      <c r="D4" s="110"/>
      <c r="E4" s="111" t="s">
        <v>50</v>
      </c>
      <c r="F4" s="112" t="s">
        <v>49</v>
      </c>
      <c r="G4" s="111" t="s">
        <v>50</v>
      </c>
      <c r="H4" s="112" t="s">
        <v>49</v>
      </c>
      <c r="J4" s="56"/>
      <c r="K4" s="56"/>
    </row>
    <row r="5" spans="1:11" ht="12" customHeight="1" x14ac:dyDescent="0.2">
      <c r="A5" s="56"/>
      <c r="B5" s="113" t="s">
        <v>45</v>
      </c>
      <c r="C5" s="1"/>
      <c r="D5" s="1"/>
      <c r="E5" s="114">
        <v>22.6</v>
      </c>
      <c r="F5" s="115">
        <v>30.3</v>
      </c>
      <c r="G5" s="116" t="s">
        <v>518</v>
      </c>
      <c r="H5" s="116" t="s">
        <v>518</v>
      </c>
      <c r="J5" s="56"/>
      <c r="K5" s="56"/>
    </row>
    <row r="6" spans="1:11" ht="12" customHeight="1" x14ac:dyDescent="0.2">
      <c r="A6" s="56"/>
      <c r="B6" s="113" t="s">
        <v>44</v>
      </c>
      <c r="C6" s="1"/>
      <c r="D6" s="1"/>
      <c r="E6" s="114">
        <v>22.8</v>
      </c>
      <c r="F6" s="115">
        <v>30.5</v>
      </c>
      <c r="G6" s="116" t="s">
        <v>518</v>
      </c>
      <c r="H6" s="116" t="s">
        <v>518</v>
      </c>
      <c r="J6" s="56"/>
      <c r="K6" s="56"/>
    </row>
    <row r="7" spans="1:11" ht="12" customHeight="1" x14ac:dyDescent="0.2">
      <c r="A7" s="56"/>
      <c r="B7" s="117" t="s">
        <v>43</v>
      </c>
      <c r="C7" s="1"/>
      <c r="D7" s="1"/>
      <c r="E7" s="114">
        <v>22.4</v>
      </c>
      <c r="F7" s="115">
        <v>30.6</v>
      </c>
      <c r="G7" s="116" t="s">
        <v>518</v>
      </c>
      <c r="H7" s="116" t="s">
        <v>518</v>
      </c>
      <c r="J7" s="56"/>
      <c r="K7" s="56"/>
    </row>
    <row r="8" spans="1:11" ht="12" customHeight="1" x14ac:dyDescent="0.2">
      <c r="A8" s="56"/>
      <c r="B8" s="117" t="s">
        <v>42</v>
      </c>
      <c r="C8" s="1"/>
      <c r="D8" s="1"/>
      <c r="E8" s="114">
        <v>22.3</v>
      </c>
      <c r="F8" s="115">
        <v>29</v>
      </c>
      <c r="G8" s="116" t="s">
        <v>518</v>
      </c>
      <c r="H8" s="116" t="s">
        <v>518</v>
      </c>
      <c r="J8" s="56"/>
      <c r="K8" s="56"/>
    </row>
    <row r="9" spans="1:11" ht="12" customHeight="1" x14ac:dyDescent="0.2">
      <c r="A9" s="56"/>
      <c r="B9" s="117" t="s">
        <v>41</v>
      </c>
      <c r="C9" s="1"/>
      <c r="D9" s="1"/>
      <c r="E9" s="114">
        <v>20.5</v>
      </c>
      <c r="F9" s="115">
        <v>27.4</v>
      </c>
      <c r="G9" s="116" t="s">
        <v>518</v>
      </c>
      <c r="H9" s="116" t="s">
        <v>518</v>
      </c>
      <c r="J9" s="56"/>
      <c r="K9" s="56"/>
    </row>
    <row r="10" spans="1:11" ht="12" customHeight="1" x14ac:dyDescent="0.2">
      <c r="A10" s="56"/>
      <c r="B10" s="117" t="s">
        <v>40</v>
      </c>
      <c r="C10" s="1"/>
      <c r="D10" s="1"/>
      <c r="E10" s="114">
        <v>18.8</v>
      </c>
      <c r="F10" s="115">
        <v>25.3</v>
      </c>
      <c r="G10" s="116" t="s">
        <v>518</v>
      </c>
      <c r="H10" s="116" t="s">
        <v>518</v>
      </c>
      <c r="J10" s="56"/>
      <c r="K10" s="56"/>
    </row>
    <row r="11" spans="1:11" ht="12" customHeight="1" x14ac:dyDescent="0.2">
      <c r="A11" s="56"/>
      <c r="B11" s="117" t="s">
        <v>39</v>
      </c>
      <c r="C11" s="1"/>
      <c r="D11" s="1"/>
      <c r="E11" s="114">
        <v>17.7</v>
      </c>
      <c r="F11" s="115">
        <v>24.3</v>
      </c>
      <c r="G11" s="116" t="s">
        <v>518</v>
      </c>
      <c r="H11" s="116" t="s">
        <v>518</v>
      </c>
      <c r="J11" s="56"/>
      <c r="K11" s="56"/>
    </row>
    <row r="12" spans="1:11" ht="12" customHeight="1" x14ac:dyDescent="0.2">
      <c r="A12" s="56"/>
      <c r="B12" s="117" t="s">
        <v>38</v>
      </c>
      <c r="C12" s="1"/>
      <c r="D12" s="1"/>
      <c r="E12" s="115">
        <v>16.899999999999999</v>
      </c>
      <c r="F12" s="115">
        <v>24.5</v>
      </c>
      <c r="G12" s="116" t="s">
        <v>518</v>
      </c>
      <c r="H12" s="116" t="s">
        <v>518</v>
      </c>
      <c r="J12" s="56"/>
      <c r="K12" s="56"/>
    </row>
    <row r="13" spans="1:11" ht="12" customHeight="1" x14ac:dyDescent="0.2">
      <c r="A13" s="56"/>
      <c r="B13" s="117" t="s">
        <v>37</v>
      </c>
      <c r="C13" s="1"/>
      <c r="D13" s="1"/>
      <c r="E13" s="114">
        <v>17.8</v>
      </c>
      <c r="F13" s="115">
        <v>25</v>
      </c>
      <c r="G13" s="116" t="s">
        <v>518</v>
      </c>
      <c r="H13" s="116" t="s">
        <v>518</v>
      </c>
      <c r="J13" s="56"/>
      <c r="K13" s="56"/>
    </row>
    <row r="14" spans="1:11" ht="12" customHeight="1" x14ac:dyDescent="0.2">
      <c r="A14" s="56"/>
      <c r="B14" s="117" t="s">
        <v>36</v>
      </c>
      <c r="C14" s="1"/>
      <c r="D14" s="1"/>
      <c r="E14" s="114">
        <v>19.100000000000001</v>
      </c>
      <c r="F14" s="115">
        <v>26.5</v>
      </c>
      <c r="G14" s="116" t="s">
        <v>518</v>
      </c>
      <c r="H14" s="116" t="s">
        <v>518</v>
      </c>
      <c r="J14" s="56"/>
      <c r="K14" s="56"/>
    </row>
    <row r="15" spans="1:11" ht="12" customHeight="1" x14ac:dyDescent="0.2">
      <c r="A15" s="56"/>
      <c r="B15" s="117" t="s">
        <v>35</v>
      </c>
      <c r="C15" s="1"/>
      <c r="D15" s="1"/>
      <c r="E15" s="114">
        <v>20</v>
      </c>
      <c r="F15" s="115">
        <v>28.9</v>
      </c>
      <c r="G15" s="116" t="s">
        <v>518</v>
      </c>
      <c r="H15" s="116" t="s">
        <v>518</v>
      </c>
      <c r="J15" s="56"/>
      <c r="K15" s="56"/>
    </row>
    <row r="16" spans="1:11" ht="12" customHeight="1" x14ac:dyDescent="0.2">
      <c r="A16" s="56"/>
      <c r="B16" s="117" t="s">
        <v>34</v>
      </c>
      <c r="C16" s="1"/>
      <c r="D16" s="1"/>
      <c r="E16" s="114">
        <v>21.6</v>
      </c>
      <c r="F16" s="115">
        <v>29.8</v>
      </c>
      <c r="G16" s="116" t="s">
        <v>518</v>
      </c>
      <c r="H16" s="116" t="s">
        <v>518</v>
      </c>
      <c r="J16" s="56"/>
      <c r="K16" s="56"/>
    </row>
    <row r="17" spans="1:11" ht="12" customHeight="1" x14ac:dyDescent="0.2">
      <c r="A17" s="56"/>
      <c r="J17" s="56"/>
      <c r="K17" s="56"/>
    </row>
    <row r="18" spans="1:11" ht="17.25" customHeight="1" x14ac:dyDescent="0.2">
      <c r="A18" s="60"/>
      <c r="B18" s="61" t="s">
        <v>48</v>
      </c>
      <c r="C18" s="62"/>
      <c r="D18" s="23"/>
      <c r="E18" s="984" t="s">
        <v>47</v>
      </c>
      <c r="F18" s="985"/>
      <c r="G18" s="118" t="s">
        <v>46</v>
      </c>
      <c r="H18" s="119"/>
      <c r="J18" s="56"/>
      <c r="K18" s="56"/>
    </row>
    <row r="19" spans="1:11" ht="12" customHeight="1" x14ac:dyDescent="0.2">
      <c r="A19" s="60"/>
      <c r="B19" s="57"/>
      <c r="C19" s="62"/>
      <c r="D19" s="23"/>
      <c r="E19" s="120">
        <v>2020</v>
      </c>
      <c r="F19" s="120">
        <v>2021</v>
      </c>
      <c r="G19" s="120">
        <v>2020</v>
      </c>
      <c r="H19" s="120">
        <v>2021</v>
      </c>
      <c r="J19" s="56"/>
      <c r="K19" s="56"/>
    </row>
    <row r="20" spans="1:11" ht="12" customHeight="1" x14ac:dyDescent="0.2">
      <c r="B20" s="58" t="s">
        <v>45</v>
      </c>
      <c r="D20" s="63"/>
      <c r="E20" s="121">
        <v>352</v>
      </c>
      <c r="F20" s="121">
        <v>170</v>
      </c>
      <c r="G20" s="121">
        <v>123</v>
      </c>
      <c r="H20" s="121">
        <v>84.500000000000014</v>
      </c>
      <c r="J20" s="56"/>
      <c r="K20" s="56"/>
    </row>
    <row r="21" spans="1:11" ht="12" customHeight="1" x14ac:dyDescent="0.2">
      <c r="A21" s="56"/>
      <c r="B21" s="58" t="s">
        <v>44</v>
      </c>
      <c r="D21" s="63"/>
      <c r="E21" s="121">
        <v>269</v>
      </c>
      <c r="F21" s="121">
        <v>152</v>
      </c>
      <c r="G21" s="121">
        <v>106</v>
      </c>
      <c r="H21" s="121">
        <v>86.7</v>
      </c>
      <c r="J21" s="56"/>
      <c r="K21" s="56"/>
    </row>
    <row r="22" spans="1:11" ht="12" customHeight="1" x14ac:dyDescent="0.2">
      <c r="B22" s="59" t="s">
        <v>43</v>
      </c>
      <c r="D22" s="64"/>
      <c r="E22" s="121">
        <v>405</v>
      </c>
      <c r="F22" s="121">
        <v>192</v>
      </c>
      <c r="G22" s="121">
        <v>304</v>
      </c>
      <c r="H22" s="121">
        <v>32.5</v>
      </c>
      <c r="J22" s="56"/>
      <c r="K22" s="56"/>
    </row>
    <row r="23" spans="1:11" ht="12" customHeight="1" x14ac:dyDescent="0.2">
      <c r="A23" s="57"/>
      <c r="B23" s="59" t="s">
        <v>42</v>
      </c>
      <c r="D23" s="63"/>
      <c r="E23" s="121">
        <v>169</v>
      </c>
      <c r="F23" s="121">
        <v>495</v>
      </c>
      <c r="G23" s="121">
        <v>127</v>
      </c>
      <c r="H23" s="121">
        <v>80.600000000000009</v>
      </c>
      <c r="J23" s="56"/>
      <c r="K23" s="56"/>
    </row>
    <row r="24" spans="1:11" ht="12" customHeight="1" x14ac:dyDescent="0.2">
      <c r="A24" s="65"/>
      <c r="B24" s="59" t="s">
        <v>41</v>
      </c>
      <c r="D24" s="64"/>
      <c r="E24" s="121">
        <v>68</v>
      </c>
      <c r="F24" s="121">
        <v>102</v>
      </c>
      <c r="G24" s="121">
        <v>81</v>
      </c>
      <c r="H24" s="121">
        <v>80.300000000000011</v>
      </c>
      <c r="J24" s="56"/>
      <c r="K24" s="56"/>
    </row>
    <row r="25" spans="1:11" ht="12" customHeight="1" x14ac:dyDescent="0.2">
      <c r="B25" s="59" t="s">
        <v>40</v>
      </c>
      <c r="D25" s="64"/>
      <c r="E25" s="121">
        <v>192</v>
      </c>
      <c r="F25" s="121">
        <v>180</v>
      </c>
      <c r="G25" s="121">
        <v>41</v>
      </c>
      <c r="H25" s="121">
        <v>112.39999999999999</v>
      </c>
      <c r="J25" s="56"/>
      <c r="K25" s="56"/>
    </row>
    <row r="26" spans="1:11" ht="12" customHeight="1" x14ac:dyDescent="0.2">
      <c r="A26" s="57"/>
      <c r="B26" s="59" t="s">
        <v>39</v>
      </c>
      <c r="D26" s="64"/>
      <c r="E26" s="121">
        <v>76</v>
      </c>
      <c r="F26" s="121">
        <v>184</v>
      </c>
      <c r="G26" s="121">
        <v>36</v>
      </c>
      <c r="H26" s="121">
        <v>101.70000000000002</v>
      </c>
      <c r="J26" s="56"/>
      <c r="K26" s="56"/>
    </row>
    <row r="27" spans="1:11" ht="12" customHeight="1" x14ac:dyDescent="0.2">
      <c r="A27" s="57"/>
      <c r="B27" s="59" t="s">
        <v>38</v>
      </c>
      <c r="D27" s="64"/>
      <c r="E27" s="121">
        <v>61</v>
      </c>
      <c r="F27" s="121">
        <v>190</v>
      </c>
      <c r="G27" s="121">
        <v>32</v>
      </c>
      <c r="H27" s="121">
        <v>156.6</v>
      </c>
      <c r="J27" s="56"/>
      <c r="K27" s="56"/>
    </row>
    <row r="28" spans="1:11" ht="12" customHeight="1" x14ac:dyDescent="0.2">
      <c r="B28" s="59" t="s">
        <v>37</v>
      </c>
      <c r="E28" s="121">
        <v>70</v>
      </c>
      <c r="F28" s="121">
        <v>72</v>
      </c>
      <c r="G28" s="121">
        <v>34</v>
      </c>
      <c r="H28" s="121">
        <v>58.999999999999993</v>
      </c>
      <c r="J28" s="56"/>
      <c r="K28" s="56"/>
    </row>
    <row r="29" spans="1:11" ht="12" customHeight="1" x14ac:dyDescent="0.2">
      <c r="A29" s="60"/>
      <c r="B29" s="59" t="s">
        <v>36</v>
      </c>
      <c r="D29" s="57"/>
      <c r="E29" s="121">
        <v>49</v>
      </c>
      <c r="F29" s="121">
        <v>109</v>
      </c>
      <c r="G29" s="121">
        <v>47</v>
      </c>
      <c r="H29" s="121">
        <v>24.8</v>
      </c>
      <c r="J29" s="56"/>
      <c r="K29" s="56"/>
    </row>
    <row r="30" spans="1:11" ht="12" customHeight="1" x14ac:dyDescent="0.2">
      <c r="A30" s="65"/>
      <c r="B30" s="59" t="s">
        <v>35</v>
      </c>
      <c r="D30" s="63"/>
      <c r="E30" s="121">
        <v>65</v>
      </c>
      <c r="F30" s="121">
        <v>12</v>
      </c>
      <c r="G30" s="121">
        <v>53</v>
      </c>
      <c r="H30" s="121">
        <v>43.199999999999996</v>
      </c>
      <c r="J30" s="56"/>
      <c r="K30" s="56"/>
    </row>
    <row r="31" spans="1:11" ht="12" customHeight="1" x14ac:dyDescent="0.2">
      <c r="A31" s="65"/>
      <c r="B31" s="59" t="s">
        <v>34</v>
      </c>
      <c r="D31" s="63"/>
      <c r="E31" s="121">
        <v>217</v>
      </c>
      <c r="F31" s="121">
        <v>167</v>
      </c>
      <c r="G31" s="121">
        <v>55</v>
      </c>
      <c r="H31" s="121">
        <v>166.8</v>
      </c>
      <c r="J31" s="56"/>
      <c r="K31" s="56"/>
    </row>
    <row r="32" spans="1:11" ht="12" customHeight="1" x14ac:dyDescent="0.2">
      <c r="A32" s="65"/>
      <c r="B32" s="66" t="s">
        <v>33</v>
      </c>
      <c r="D32" s="63"/>
      <c r="E32" s="122">
        <v>1993</v>
      </c>
      <c r="F32" s="122">
        <v>2025</v>
      </c>
      <c r="G32" s="122">
        <v>1039</v>
      </c>
      <c r="H32" s="122">
        <v>1029</v>
      </c>
      <c r="J32" s="56"/>
      <c r="K32" s="56"/>
    </row>
    <row r="33" spans="1:11" ht="12" customHeight="1" x14ac:dyDescent="0.2">
      <c r="B33" s="986" t="s">
        <v>32</v>
      </c>
      <c r="C33" s="986"/>
      <c r="D33" s="986"/>
      <c r="E33" s="986"/>
      <c r="F33" s="986"/>
      <c r="G33" s="986"/>
      <c r="H33" s="986"/>
      <c r="J33" s="56"/>
      <c r="K33" s="56"/>
    </row>
    <row r="34" spans="1:11" x14ac:dyDescent="0.2">
      <c r="A34" s="987">
        <v>8</v>
      </c>
      <c r="B34" s="987"/>
      <c r="C34" s="987"/>
      <c r="D34" s="987"/>
      <c r="E34" s="987"/>
      <c r="F34" s="987"/>
      <c r="G34" s="987"/>
      <c r="H34" s="987"/>
    </row>
    <row r="35" spans="1:11" x14ac:dyDescent="0.2">
      <c r="A35" s="56"/>
    </row>
    <row r="36" spans="1:11" ht="16.5" customHeight="1" x14ac:dyDescent="0.2">
      <c r="A36" s="56"/>
      <c r="B36" s="56"/>
      <c r="C36" s="56"/>
      <c r="D36" s="56"/>
      <c r="E36" s="56"/>
      <c r="F36" s="56"/>
      <c r="G36" s="56"/>
      <c r="H36" s="56"/>
    </row>
    <row r="37" spans="1:11" ht="16.5" customHeight="1" x14ac:dyDescent="0.2">
      <c r="A37" s="56"/>
      <c r="B37" s="56"/>
      <c r="C37" s="56"/>
      <c r="D37" s="56"/>
      <c r="E37" s="56"/>
      <c r="F37" s="56"/>
      <c r="G37" s="56"/>
      <c r="H37" s="56"/>
    </row>
    <row r="38" spans="1:11" ht="16.5" customHeight="1" x14ac:dyDescent="0.2">
      <c r="A38" s="56"/>
      <c r="B38" s="56"/>
      <c r="C38" s="56"/>
      <c r="D38" s="56"/>
      <c r="E38" s="56"/>
      <c r="F38" s="56"/>
      <c r="G38" s="56"/>
      <c r="H38" s="56"/>
    </row>
    <row r="39" spans="1:11" ht="16.5" customHeight="1" x14ac:dyDescent="0.2">
      <c r="A39" s="56"/>
      <c r="B39" s="56"/>
      <c r="C39" s="56"/>
      <c r="D39" s="56"/>
      <c r="E39" s="56"/>
      <c r="F39" s="56"/>
      <c r="G39" s="56"/>
      <c r="H39" s="56"/>
    </row>
    <row r="40" spans="1:11" ht="16.5" customHeight="1" x14ac:dyDescent="0.2">
      <c r="A40" s="56"/>
      <c r="B40" s="56"/>
      <c r="C40" s="56"/>
      <c r="D40" s="56"/>
      <c r="E40" s="56"/>
      <c r="F40" s="56"/>
      <c r="G40" s="56"/>
      <c r="H40" s="56"/>
    </row>
    <row r="41" spans="1:11" ht="18" customHeight="1" x14ac:dyDescent="0.2">
      <c r="A41" s="56"/>
      <c r="B41" s="56"/>
      <c r="C41" s="56"/>
      <c r="D41" s="56"/>
      <c r="E41" s="56"/>
      <c r="F41" s="56"/>
      <c r="G41" s="56"/>
      <c r="H41" s="56"/>
    </row>
    <row r="42" spans="1:11" ht="18" customHeight="1" x14ac:dyDescent="0.2">
      <c r="A42" s="56"/>
      <c r="B42" s="56"/>
      <c r="C42" s="56"/>
      <c r="D42" s="56"/>
      <c r="E42" s="56"/>
      <c r="F42" s="56"/>
      <c r="G42" s="56"/>
      <c r="H42" s="56"/>
    </row>
  </sheetData>
  <mergeCells count="5">
    <mergeCell ref="E18:F18"/>
    <mergeCell ref="B33:H33"/>
    <mergeCell ref="A34:H34"/>
    <mergeCell ref="B2:H2"/>
    <mergeCell ref="A1:H1"/>
  </mergeCells>
  <hyperlinks>
    <hyperlink ref="A1" location="Contents!A1" display="Contents" xr:uid="{D87770F1-36AF-440B-B522-EFD8902B68FF}"/>
  </hyperlinks>
  <pageMargins left="0.2" right="0.2" top="0.2" bottom="0.2" header="0.2" footer="0.2"/>
  <pageSetup paperSize="70" scale="98"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493FC4C48176D4BA39FB2B3A58FDD54" ma:contentTypeVersion="1" ma:contentTypeDescription="Create a new document." ma:contentTypeScope="" ma:versionID="7350b534a8aa33a7f4abf92fcd5ca326">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069316-FBBA-4D51-B92C-80C2A21D1F0F}">
  <ds:schemaRefs>
    <ds:schemaRef ds:uri="http://schemas.microsoft.com/sharepoint/v3/contenttype/forms"/>
  </ds:schemaRefs>
</ds:datastoreItem>
</file>

<file path=customXml/itemProps2.xml><?xml version="1.0" encoding="utf-8"?>
<ds:datastoreItem xmlns:ds="http://schemas.openxmlformats.org/officeDocument/2006/customXml" ds:itemID="{7409ADB3-6FF7-4F88-877D-7D737172CFBC}">
  <ds:schemaRefs>
    <ds:schemaRef ds:uri="http://purl.org/dc/elements/1.1/"/>
    <ds:schemaRef ds:uri="http://purl.org/dc/terms/"/>
    <ds:schemaRef ds:uri="http://purl.org/dc/dcmitype/"/>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9B97DA42-8FC5-43C4-911A-BCCA364267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49</vt:i4>
      </vt:variant>
      <vt:variant>
        <vt:lpstr>Named Ranges</vt:lpstr>
      </vt:variant>
      <vt:variant>
        <vt:i4>49</vt:i4>
      </vt:variant>
    </vt:vector>
  </HeadingPairs>
  <TitlesOfParts>
    <vt:vector size="98" baseType="lpstr">
      <vt:lpstr>Cover</vt:lpstr>
      <vt:lpstr>Contents</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'41'!Print_Area</vt:lpstr>
      <vt:lpstr>'42'!Print_Area</vt:lpstr>
      <vt:lpstr>'43'!Print_Area</vt:lpstr>
      <vt:lpstr>'44'!Print_Area</vt:lpstr>
      <vt:lpstr>'45'!Print_Area</vt:lpstr>
      <vt:lpstr>'46'!Print_Area</vt:lpstr>
      <vt:lpstr>'47'!Print_Area</vt:lpstr>
      <vt:lpstr>'48'!Print_Area</vt:lpstr>
      <vt:lpstr>'5'!Print_Area</vt:lpstr>
      <vt:lpstr>'6'!Print_Area</vt:lpstr>
      <vt:lpstr>'7'!Print_Area</vt:lpstr>
      <vt:lpstr>'8'!Print_Area</vt:lpstr>
      <vt:lpstr>'9'!Print_Area</vt:lpstr>
      <vt:lpstr>Contents!Print_Area</vt:lpstr>
      <vt:lpstr>Cover!Print_Area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Krishna Nardeosingh</dc:creator>
  <cp:lastModifiedBy>Krishna Nardeosingh</cp:lastModifiedBy>
  <cp:lastPrinted>2022-08-10T10:12:49Z</cp:lastPrinted>
  <dcterms:created xsi:type="dcterms:W3CDTF">2000-01-13T10:31:31Z</dcterms:created>
  <dcterms:modified xsi:type="dcterms:W3CDTF">2022-08-10T10:13:58Z</dcterms:modified>
</cp:coreProperties>
</file>